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23"/>
  <workbookPr/>
  <mc:AlternateContent xmlns:mc="http://schemas.openxmlformats.org/markup-compatibility/2006">
    <mc:Choice Requires="x15">
      <x15ac:absPath xmlns:x15ac="http://schemas.microsoft.com/office/spreadsheetml/2010/11/ac" url="/Users/jirapatmalai/Desktop/ข้อมูล อจน./ทะเบียนคุมใบแจ้งหนี้+ใบเสร็จ/prep/excel/"/>
    </mc:Choice>
  </mc:AlternateContent>
  <xr:revisionPtr revIDLastSave="0" documentId="8_{2B780948-B914-C74F-8E2F-97DEE2B999A2}" xr6:coauthVersionLast="46" xr6:coauthVersionMax="46" xr10:uidLastSave="{00000000-0000-0000-0000-000000000000}"/>
  <bookViews>
    <workbookView xWindow="0" yWindow="500" windowWidth="50140" windowHeight="28300" activeTab="1"/>
  </bookViews>
  <sheets>
    <sheet name="type2" sheetId="1" r:id="rId1"/>
    <sheet name="type3" sheetId="2" r:id="rId2"/>
    <sheet name="Sheet2" sheetId="7" r:id="rId3"/>
    <sheet name="Sheet1" sheetId="6" r:id="rId4"/>
  </sheets>
  <externalReferences>
    <externalReference r:id="rId5"/>
  </externalReferences>
  <definedNames>
    <definedName name="_xlnm._FilterDatabase" localSheetId="2" hidden="1">Sheet2!$A$4:$V$4</definedName>
    <definedName name="_xlnm._FilterDatabase" localSheetId="0" hidden="1">type2!$A$4:$R$847</definedName>
    <definedName name="_xlnm._FilterDatabase" localSheetId="1" hidden="1">type3!$A$4:$AB$255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13" i="7" l="1"/>
  <c r="S7" i="6"/>
  <c r="U114" i="6"/>
  <c r="S114" i="6"/>
  <c r="E111" i="6"/>
  <c r="F111" i="6" s="1"/>
  <c r="K111" i="6"/>
  <c r="L111" i="6" s="1"/>
  <c r="S343" i="7"/>
  <c r="U343" i="7"/>
  <c r="E333" i="7"/>
  <c r="F333" i="7" s="1"/>
  <c r="K333" i="7"/>
  <c r="L333" i="7" s="1"/>
  <c r="E334" i="7"/>
  <c r="F334" i="7" s="1"/>
  <c r="K334" i="7"/>
  <c r="L334" i="7"/>
  <c r="E335" i="7"/>
  <c r="F335" i="7" s="1"/>
  <c r="K335" i="7"/>
  <c r="L335" i="7" s="1"/>
  <c r="E336" i="7"/>
  <c r="F336" i="7" s="1"/>
  <c r="K336" i="7"/>
  <c r="L336" i="7" s="1"/>
  <c r="E337" i="7"/>
  <c r="F337" i="7" s="1"/>
  <c r="K337" i="7"/>
  <c r="L337" i="7"/>
  <c r="M337" i="7" s="1"/>
  <c r="O337" i="7" s="1"/>
  <c r="E338" i="7"/>
  <c r="F338" i="7" s="1"/>
  <c r="K338" i="7"/>
  <c r="L338" i="7" s="1"/>
  <c r="E339" i="7"/>
  <c r="F339" i="7" s="1"/>
  <c r="K339" i="7"/>
  <c r="L339" i="7" s="1"/>
  <c r="S332" i="7"/>
  <c r="U108" i="6"/>
  <c r="S108" i="6"/>
  <c r="U332" i="7"/>
  <c r="E332" i="7"/>
  <c r="F332" i="7" s="1"/>
  <c r="K332" i="7"/>
  <c r="E340" i="7"/>
  <c r="F340" i="7" s="1"/>
  <c r="K340" i="7"/>
  <c r="L340" i="7" s="1"/>
  <c r="E341" i="7"/>
  <c r="F341" i="7" s="1"/>
  <c r="K341" i="7"/>
  <c r="L341" i="7" s="1"/>
  <c r="E342" i="7"/>
  <c r="F342" i="7" s="1"/>
  <c r="K342" i="7"/>
  <c r="L342" i="7" s="1"/>
  <c r="U317" i="7"/>
  <c r="S317" i="7"/>
  <c r="E315" i="7"/>
  <c r="F315" i="7" s="1"/>
  <c r="K315" i="7"/>
  <c r="E316" i="7"/>
  <c r="F316" i="7" s="1"/>
  <c r="K316" i="7"/>
  <c r="E317" i="7"/>
  <c r="F317" i="7" s="1"/>
  <c r="K317" i="7"/>
  <c r="L317" i="7"/>
  <c r="E318" i="7"/>
  <c r="F318" i="7"/>
  <c r="K318" i="7"/>
  <c r="L318" i="7"/>
  <c r="E319" i="7"/>
  <c r="F319" i="7"/>
  <c r="K319" i="7"/>
  <c r="L319" i="7"/>
  <c r="M319" i="7" s="1"/>
  <c r="O319" i="7" s="1"/>
  <c r="E320" i="7"/>
  <c r="F320" i="7"/>
  <c r="K320" i="7"/>
  <c r="L320" i="7" s="1"/>
  <c r="E321" i="7"/>
  <c r="F321" i="7"/>
  <c r="K321" i="7"/>
  <c r="L321" i="7"/>
  <c r="E322" i="7"/>
  <c r="F322" i="7"/>
  <c r="K322" i="7"/>
  <c r="L322" i="7"/>
  <c r="E323" i="7"/>
  <c r="F323" i="7"/>
  <c r="K323" i="7"/>
  <c r="L323" i="7"/>
  <c r="M323" i="7" s="1"/>
  <c r="O323" i="7" s="1"/>
  <c r="E324" i="7"/>
  <c r="F324" i="7" s="1"/>
  <c r="K324" i="7"/>
  <c r="E325" i="7"/>
  <c r="F325" i="7"/>
  <c r="K325" i="7"/>
  <c r="L325" i="7" s="1"/>
  <c r="E326" i="7"/>
  <c r="F326" i="7" s="1"/>
  <c r="K326" i="7"/>
  <c r="L326" i="7" s="1"/>
  <c r="E327" i="7"/>
  <c r="F327" i="7" s="1"/>
  <c r="K327" i="7"/>
  <c r="E328" i="7"/>
  <c r="F328" i="7"/>
  <c r="K328" i="7"/>
  <c r="L328" i="7" s="1"/>
  <c r="S106" i="6"/>
  <c r="U106" i="6"/>
  <c r="U314" i="7"/>
  <c r="S314" i="7"/>
  <c r="K305" i="7"/>
  <c r="M305" i="7" s="1"/>
  <c r="O305" i="7" s="1"/>
  <c r="L305" i="7"/>
  <c r="K306" i="7"/>
  <c r="L306" i="7"/>
  <c r="K307" i="7"/>
  <c r="L307" i="7"/>
  <c r="K308" i="7"/>
  <c r="L308" i="7"/>
  <c r="K309" i="7"/>
  <c r="L309" i="7"/>
  <c r="K310" i="7"/>
  <c r="L310" i="7" s="1"/>
  <c r="K311" i="7"/>
  <c r="L311" i="7"/>
  <c r="K312" i="7"/>
  <c r="L312" i="7"/>
  <c r="K313" i="7"/>
  <c r="L313" i="7"/>
  <c r="K314" i="7"/>
  <c r="M314" i="7" s="1"/>
  <c r="O314" i="7" s="1"/>
  <c r="L314" i="7"/>
  <c r="E305" i="7"/>
  <c r="F305" i="7"/>
  <c r="E306" i="7"/>
  <c r="F306" i="7" s="1"/>
  <c r="E307" i="7"/>
  <c r="F307" i="7"/>
  <c r="E308" i="7"/>
  <c r="F308" i="7"/>
  <c r="E309" i="7"/>
  <c r="F309" i="7"/>
  <c r="E310" i="7"/>
  <c r="F310" i="7"/>
  <c r="E311" i="7"/>
  <c r="F311" i="7" s="1"/>
  <c r="E312" i="7"/>
  <c r="F312" i="7" s="1"/>
  <c r="E313" i="7"/>
  <c r="F313" i="7"/>
  <c r="E314" i="7"/>
  <c r="F314" i="7"/>
  <c r="U304" i="7"/>
  <c r="S304" i="7"/>
  <c r="E304" i="7"/>
  <c r="F304" i="7" s="1"/>
  <c r="E19" i="6"/>
  <c r="F19" i="6" s="1"/>
  <c r="P115" i="6"/>
  <c r="U103" i="6"/>
  <c r="S103" i="6"/>
  <c r="S303" i="7"/>
  <c r="U303" i="7"/>
  <c r="U100" i="6"/>
  <c r="S100" i="6"/>
  <c r="S291" i="7"/>
  <c r="U291" i="7"/>
  <c r="K236" i="7"/>
  <c r="L236" i="7"/>
  <c r="U69" i="6"/>
  <c r="S69" i="6"/>
  <c r="U227" i="7"/>
  <c r="S227" i="7"/>
  <c r="E165" i="7"/>
  <c r="F165" i="7"/>
  <c r="U42" i="6"/>
  <c r="S42" i="6"/>
  <c r="S164" i="7"/>
  <c r="U164" i="7"/>
  <c r="S61" i="7"/>
  <c r="U61" i="7"/>
  <c r="U16" i="6"/>
  <c r="S16" i="6"/>
  <c r="U9" i="6"/>
  <c r="S9" i="6"/>
  <c r="U7" i="6"/>
  <c r="U17" i="7"/>
  <c r="S17" i="7"/>
  <c r="U13" i="7"/>
  <c r="J563" i="1"/>
  <c r="K6" i="6"/>
  <c r="K7" i="6"/>
  <c r="K8" i="6"/>
  <c r="L8" i="6" s="1"/>
  <c r="K9" i="6"/>
  <c r="L9" i="6" s="1"/>
  <c r="K10" i="6"/>
  <c r="K11" i="6"/>
  <c r="K12" i="6"/>
  <c r="K13" i="6"/>
  <c r="K14" i="6"/>
  <c r="K15" i="6"/>
  <c r="K16" i="6"/>
  <c r="L16" i="6"/>
  <c r="K17" i="6"/>
  <c r="L17" i="6" s="1"/>
  <c r="K18" i="6"/>
  <c r="K19" i="6"/>
  <c r="K20" i="6"/>
  <c r="L20" i="6" s="1"/>
  <c r="K21" i="6"/>
  <c r="L21" i="6" s="1"/>
  <c r="K22" i="6"/>
  <c r="K23" i="6"/>
  <c r="K24" i="6"/>
  <c r="K25" i="6"/>
  <c r="L25" i="6" s="1"/>
  <c r="K26" i="6"/>
  <c r="L26" i="6" s="1"/>
  <c r="K27" i="6"/>
  <c r="K28" i="6"/>
  <c r="M28" i="6" s="1"/>
  <c r="K29" i="6"/>
  <c r="L29" i="6" s="1"/>
  <c r="K30" i="6"/>
  <c r="K31" i="6"/>
  <c r="K32" i="6"/>
  <c r="K33" i="6"/>
  <c r="L33" i="6"/>
  <c r="M33" i="6" s="1"/>
  <c r="K34" i="6"/>
  <c r="K35" i="6"/>
  <c r="K36" i="6"/>
  <c r="K37" i="6"/>
  <c r="K38" i="6"/>
  <c r="K39" i="6"/>
  <c r="L39" i="6" s="1"/>
  <c r="K40" i="6"/>
  <c r="K41" i="6"/>
  <c r="L41" i="6"/>
  <c r="K42" i="6"/>
  <c r="K43" i="6"/>
  <c r="L43" i="6" s="1"/>
  <c r="K44" i="6"/>
  <c r="L44" i="6" s="1"/>
  <c r="K45" i="6"/>
  <c r="L45" i="6"/>
  <c r="K46" i="6"/>
  <c r="K47" i="6"/>
  <c r="K48" i="6"/>
  <c r="K49" i="6"/>
  <c r="K50" i="6"/>
  <c r="K51" i="6"/>
  <c r="K52" i="6"/>
  <c r="K53" i="6"/>
  <c r="L53" i="6"/>
  <c r="K54" i="6"/>
  <c r="L54" i="6" s="1"/>
  <c r="K55" i="6"/>
  <c r="K56" i="6"/>
  <c r="K57" i="6"/>
  <c r="L57" i="6" s="1"/>
  <c r="K58" i="6"/>
  <c r="K59" i="6"/>
  <c r="M59" i="6" s="1"/>
  <c r="O59" i="6" s="1"/>
  <c r="K60" i="6"/>
  <c r="L60" i="6" s="1"/>
  <c r="K61" i="6"/>
  <c r="L61" i="6" s="1"/>
  <c r="K62" i="6"/>
  <c r="K63" i="6"/>
  <c r="M63" i="6" s="1"/>
  <c r="K64" i="6"/>
  <c r="K65" i="6"/>
  <c r="L65" i="6" s="1"/>
  <c r="M65" i="6"/>
  <c r="K66" i="6"/>
  <c r="K67" i="6"/>
  <c r="L67" i="6" s="1"/>
  <c r="K68" i="6"/>
  <c r="K69" i="6"/>
  <c r="L69" i="6" s="1"/>
  <c r="K70" i="6"/>
  <c r="L70" i="6" s="1"/>
  <c r="K71" i="6"/>
  <c r="K72" i="6"/>
  <c r="L72" i="6" s="1"/>
  <c r="K73" i="6"/>
  <c r="L73" i="6" s="1"/>
  <c r="K74" i="6"/>
  <c r="L74" i="6" s="1"/>
  <c r="K75" i="6"/>
  <c r="K76" i="6"/>
  <c r="K77" i="6"/>
  <c r="L77" i="6" s="1"/>
  <c r="K78" i="6"/>
  <c r="K79" i="6"/>
  <c r="L79" i="6"/>
  <c r="K80" i="6"/>
  <c r="K81" i="6"/>
  <c r="L81" i="6" s="1"/>
  <c r="K82" i="6"/>
  <c r="K83" i="6"/>
  <c r="L83" i="6" s="1"/>
  <c r="K84" i="6"/>
  <c r="K85" i="6"/>
  <c r="L85" i="6" s="1"/>
  <c r="K86" i="6"/>
  <c r="K87" i="6"/>
  <c r="L87" i="6" s="1"/>
  <c r="K88" i="6"/>
  <c r="K89" i="6"/>
  <c r="L89" i="6" s="1"/>
  <c r="K90" i="6"/>
  <c r="K91" i="6"/>
  <c r="K92" i="6"/>
  <c r="L92" i="6" s="1"/>
  <c r="K93" i="6"/>
  <c r="L93" i="6" s="1"/>
  <c r="K94" i="6"/>
  <c r="K95" i="6"/>
  <c r="K96" i="6"/>
  <c r="K97" i="6"/>
  <c r="L97" i="6" s="1"/>
  <c r="K98" i="6"/>
  <c r="K99" i="6"/>
  <c r="K100" i="6"/>
  <c r="K101" i="6"/>
  <c r="L101" i="6"/>
  <c r="K102" i="6"/>
  <c r="L102" i="6" s="1"/>
  <c r="K103" i="6"/>
  <c r="K104" i="6"/>
  <c r="K105" i="6"/>
  <c r="L105" i="6"/>
  <c r="K106" i="6"/>
  <c r="K107" i="6"/>
  <c r="K108" i="6"/>
  <c r="K109" i="6"/>
  <c r="L109" i="6"/>
  <c r="K110" i="6"/>
  <c r="K112" i="6"/>
  <c r="L112" i="6"/>
  <c r="K113" i="6"/>
  <c r="K114" i="6"/>
  <c r="L114" i="6"/>
  <c r="K5" i="6"/>
  <c r="L5" i="6" s="1"/>
  <c r="E6" i="6"/>
  <c r="F6" i="6" s="1"/>
  <c r="E7" i="6"/>
  <c r="F7" i="6" s="1"/>
  <c r="E8" i="6"/>
  <c r="F8" i="6"/>
  <c r="E9" i="6"/>
  <c r="F9" i="6"/>
  <c r="E10" i="6"/>
  <c r="F10" i="6"/>
  <c r="E11" i="6"/>
  <c r="F11" i="6"/>
  <c r="E12" i="6"/>
  <c r="F12" i="6" s="1"/>
  <c r="E13" i="6"/>
  <c r="F13" i="6" s="1"/>
  <c r="E14" i="6"/>
  <c r="F14" i="6"/>
  <c r="E15" i="6"/>
  <c r="F15" i="6" s="1"/>
  <c r="E16" i="6"/>
  <c r="F16" i="6" s="1"/>
  <c r="E18" i="6"/>
  <c r="F18" i="6" s="1"/>
  <c r="E20" i="6"/>
  <c r="F20" i="6"/>
  <c r="E21" i="6"/>
  <c r="F21" i="6" s="1"/>
  <c r="E22" i="6"/>
  <c r="F22" i="6"/>
  <c r="E23" i="6"/>
  <c r="F23" i="6"/>
  <c r="E24" i="6"/>
  <c r="F24" i="6" s="1"/>
  <c r="E25" i="6"/>
  <c r="F25" i="6"/>
  <c r="E26" i="6"/>
  <c r="F26" i="6" s="1"/>
  <c r="E27" i="6"/>
  <c r="F27" i="6" s="1"/>
  <c r="E28" i="6"/>
  <c r="F28" i="6"/>
  <c r="E29" i="6"/>
  <c r="F29" i="6" s="1"/>
  <c r="E30" i="6"/>
  <c r="F30" i="6"/>
  <c r="E31" i="6"/>
  <c r="F31" i="6" s="1"/>
  <c r="E32" i="6"/>
  <c r="F32" i="6" s="1"/>
  <c r="E33" i="6"/>
  <c r="F33" i="6"/>
  <c r="E34" i="6"/>
  <c r="F34" i="6"/>
  <c r="E35" i="6"/>
  <c r="F35" i="6" s="1"/>
  <c r="E36" i="6"/>
  <c r="F36" i="6" s="1"/>
  <c r="E37" i="6"/>
  <c r="F37" i="6"/>
  <c r="E38" i="6"/>
  <c r="F38" i="6" s="1"/>
  <c r="E39" i="6"/>
  <c r="F39" i="6" s="1"/>
  <c r="E40" i="6"/>
  <c r="F40" i="6"/>
  <c r="E41" i="6"/>
  <c r="F41" i="6"/>
  <c r="E42" i="6"/>
  <c r="F42" i="6" s="1"/>
  <c r="E43" i="6"/>
  <c r="F43" i="6" s="1"/>
  <c r="E44" i="6"/>
  <c r="F44" i="6"/>
  <c r="E45" i="6"/>
  <c r="F45" i="6"/>
  <c r="E46" i="6"/>
  <c r="F46" i="6" s="1"/>
  <c r="E47" i="6"/>
  <c r="F47" i="6"/>
  <c r="E48" i="6"/>
  <c r="F48" i="6" s="1"/>
  <c r="E49" i="6"/>
  <c r="F49" i="6" s="1"/>
  <c r="E50" i="6"/>
  <c r="F50" i="6"/>
  <c r="E51" i="6"/>
  <c r="F51" i="6" s="1"/>
  <c r="E52" i="6"/>
  <c r="F52" i="6" s="1"/>
  <c r="E53" i="6"/>
  <c r="F53" i="6" s="1"/>
  <c r="E54" i="6"/>
  <c r="F54" i="6"/>
  <c r="E55" i="6"/>
  <c r="F55" i="6" s="1"/>
  <c r="E56" i="6"/>
  <c r="F56" i="6"/>
  <c r="E57" i="6"/>
  <c r="F57" i="6"/>
  <c r="E58" i="6"/>
  <c r="F58" i="6" s="1"/>
  <c r="E59" i="6"/>
  <c r="F59" i="6" s="1"/>
  <c r="E60" i="6"/>
  <c r="F60" i="6"/>
  <c r="E61" i="6"/>
  <c r="F61" i="6"/>
  <c r="E63" i="6"/>
  <c r="F63" i="6"/>
  <c r="E64" i="6"/>
  <c r="F64" i="6" s="1"/>
  <c r="E65" i="6"/>
  <c r="F65" i="6"/>
  <c r="E66" i="6"/>
  <c r="F66" i="6" s="1"/>
  <c r="E67" i="6"/>
  <c r="F67" i="6" s="1"/>
  <c r="E68" i="6"/>
  <c r="F68" i="6" s="1"/>
  <c r="E69" i="6"/>
  <c r="F69" i="6" s="1"/>
  <c r="E70" i="6"/>
  <c r="F70" i="6" s="1"/>
  <c r="E71" i="6"/>
  <c r="F71" i="6" s="1"/>
  <c r="E72" i="6"/>
  <c r="F72" i="6" s="1"/>
  <c r="E73" i="6"/>
  <c r="F73" i="6" s="1"/>
  <c r="E74" i="6"/>
  <c r="F74" i="6"/>
  <c r="E75" i="6"/>
  <c r="F75" i="6"/>
  <c r="E76" i="6"/>
  <c r="F76" i="6" s="1"/>
  <c r="E77" i="6"/>
  <c r="F77" i="6"/>
  <c r="E78" i="6"/>
  <c r="F78" i="6"/>
  <c r="E79" i="6"/>
  <c r="F79" i="6"/>
  <c r="E80" i="6"/>
  <c r="F80" i="6"/>
  <c r="E81" i="6"/>
  <c r="F81" i="6" s="1"/>
  <c r="E82" i="6"/>
  <c r="F82" i="6"/>
  <c r="E83" i="6"/>
  <c r="F83" i="6" s="1"/>
  <c r="E84" i="6"/>
  <c r="F84" i="6" s="1"/>
  <c r="E85" i="6"/>
  <c r="F85" i="6" s="1"/>
  <c r="E86" i="6"/>
  <c r="F86" i="6" s="1"/>
  <c r="E87" i="6"/>
  <c r="F87" i="6" s="1"/>
  <c r="E88" i="6"/>
  <c r="F88" i="6" s="1"/>
  <c r="E89" i="6"/>
  <c r="F89" i="6"/>
  <c r="E90" i="6"/>
  <c r="F90" i="6" s="1"/>
  <c r="E91" i="6"/>
  <c r="F91" i="6" s="1"/>
  <c r="E92" i="6"/>
  <c r="F92" i="6" s="1"/>
  <c r="E93" i="6"/>
  <c r="F93" i="6" s="1"/>
  <c r="E94" i="6"/>
  <c r="F94" i="6"/>
  <c r="E95" i="6"/>
  <c r="F95" i="6"/>
  <c r="E96" i="6"/>
  <c r="F96" i="6"/>
  <c r="E97" i="6"/>
  <c r="F97" i="6"/>
  <c r="E98" i="6"/>
  <c r="F98" i="6" s="1"/>
  <c r="E99" i="6"/>
  <c r="F99" i="6"/>
  <c r="E101" i="6"/>
  <c r="F101" i="6" s="1"/>
  <c r="E102" i="6"/>
  <c r="F102" i="6"/>
  <c r="E103" i="6"/>
  <c r="F103" i="6" s="1"/>
  <c r="E104" i="6"/>
  <c r="F104" i="6" s="1"/>
  <c r="E105" i="6"/>
  <c r="F105" i="6" s="1"/>
  <c r="E106" i="6"/>
  <c r="F106" i="6" s="1"/>
  <c r="E107" i="6"/>
  <c r="F107" i="6" s="1"/>
  <c r="E108" i="6"/>
  <c r="F108" i="6" s="1"/>
  <c r="E109" i="6"/>
  <c r="F109" i="6" s="1"/>
  <c r="E110" i="6"/>
  <c r="F110" i="6" s="1"/>
  <c r="E112" i="6"/>
  <c r="F112" i="6" s="1"/>
  <c r="E113" i="6"/>
  <c r="F113" i="6"/>
  <c r="E114" i="6"/>
  <c r="F114" i="6"/>
  <c r="E5" i="6"/>
  <c r="F5" i="6"/>
  <c r="V116" i="6"/>
  <c r="U116" i="6"/>
  <c r="L110" i="6"/>
  <c r="L106" i="6"/>
  <c r="M106" i="6" s="1"/>
  <c r="O106" i="6" s="1"/>
  <c r="L103" i="6"/>
  <c r="M103" i="6" s="1"/>
  <c r="O103" i="6"/>
  <c r="M102" i="6"/>
  <c r="O102" i="6" s="1"/>
  <c r="L99" i="6"/>
  <c r="L98" i="6"/>
  <c r="L95" i="6"/>
  <c r="L94" i="6"/>
  <c r="M94" i="6"/>
  <c r="O94" i="6" s="1"/>
  <c r="L91" i="6"/>
  <c r="M91" i="6" s="1"/>
  <c r="O91" i="6" s="1"/>
  <c r="L90" i="6"/>
  <c r="L86" i="6"/>
  <c r="L82" i="6"/>
  <c r="L75" i="6"/>
  <c r="M75" i="6"/>
  <c r="O75" i="6"/>
  <c r="M74" i="6"/>
  <c r="O74" i="6" s="1"/>
  <c r="L71" i="6"/>
  <c r="L68" i="6"/>
  <c r="M67" i="6"/>
  <c r="O67" i="6" s="1"/>
  <c r="L66" i="6"/>
  <c r="L64" i="6"/>
  <c r="M64" i="6" s="1"/>
  <c r="O64" i="6"/>
  <c r="L63" i="6"/>
  <c r="O63" i="6"/>
  <c r="L62" i="6"/>
  <c r="M62" i="6" s="1"/>
  <c r="O62" i="6"/>
  <c r="L59" i="6"/>
  <c r="L58" i="6"/>
  <c r="M58" i="6"/>
  <c r="O58" i="6" s="1"/>
  <c r="L56" i="6"/>
  <c r="M56" i="6"/>
  <c r="O56" i="6" s="1"/>
  <c r="L55" i="6"/>
  <c r="M55" i="6"/>
  <c r="O55" i="6" s="1"/>
  <c r="M54" i="6"/>
  <c r="O54" i="6" s="1"/>
  <c r="L52" i="6"/>
  <c r="L50" i="6"/>
  <c r="M50" i="6"/>
  <c r="O50" i="6" s="1"/>
  <c r="L48" i="6"/>
  <c r="L47" i="6"/>
  <c r="M47" i="6" s="1"/>
  <c r="O47" i="6" s="1"/>
  <c r="L46" i="6"/>
  <c r="L42" i="6"/>
  <c r="L40" i="6"/>
  <c r="L36" i="6"/>
  <c r="M36" i="6"/>
  <c r="O36" i="6" s="1"/>
  <c r="L35" i="6"/>
  <c r="L32" i="6"/>
  <c r="M32" i="6"/>
  <c r="O32" i="6" s="1"/>
  <c r="L31" i="6"/>
  <c r="L28" i="6"/>
  <c r="O28" i="6"/>
  <c r="L27" i="6"/>
  <c r="M27" i="6"/>
  <c r="O27" i="6" s="1"/>
  <c r="M26" i="6"/>
  <c r="O26" i="6" s="1"/>
  <c r="L24" i="6"/>
  <c r="M24" i="6"/>
  <c r="O24" i="6" s="1"/>
  <c r="L23" i="6"/>
  <c r="M23" i="6"/>
  <c r="O23" i="6"/>
  <c r="L22" i="6"/>
  <c r="M22" i="6"/>
  <c r="O22" i="6" s="1"/>
  <c r="M20" i="6"/>
  <c r="O20" i="6" s="1"/>
  <c r="L19" i="6"/>
  <c r="M19" i="6"/>
  <c r="O19" i="6"/>
  <c r="L18" i="6"/>
  <c r="M16" i="6"/>
  <c r="O16" i="6" s="1"/>
  <c r="L15" i="6"/>
  <c r="M15" i="6" s="1"/>
  <c r="O15" i="6" s="1"/>
  <c r="L14" i="6"/>
  <c r="M14" i="6" s="1"/>
  <c r="O14" i="6" s="1"/>
  <c r="L12" i="6"/>
  <c r="M12" i="6" s="1"/>
  <c r="O12" i="6" s="1"/>
  <c r="L11" i="6"/>
  <c r="M11" i="6" s="1"/>
  <c r="O11" i="6"/>
  <c r="M8" i="6"/>
  <c r="O8" i="6" s="1"/>
  <c r="L7" i="6"/>
  <c r="M7" i="6"/>
  <c r="O7" i="6" s="1"/>
  <c r="K7" i="7"/>
  <c r="L7" i="7"/>
  <c r="K8" i="7"/>
  <c r="L8" i="7" s="1"/>
  <c r="K9" i="7"/>
  <c r="K10" i="7"/>
  <c r="L10" i="7"/>
  <c r="K11" i="7"/>
  <c r="L11" i="7"/>
  <c r="K12" i="7"/>
  <c r="L12" i="7"/>
  <c r="K13" i="7"/>
  <c r="L13" i="7" s="1"/>
  <c r="K14" i="7"/>
  <c r="L14" i="7"/>
  <c r="M14" i="7"/>
  <c r="O14" i="7" s="1"/>
  <c r="K15" i="7"/>
  <c r="L15" i="7" s="1"/>
  <c r="K16" i="7"/>
  <c r="L16" i="7"/>
  <c r="K17" i="7"/>
  <c r="K18" i="7"/>
  <c r="L18" i="7"/>
  <c r="K19" i="7"/>
  <c r="L19" i="7"/>
  <c r="K20" i="7"/>
  <c r="L20" i="7" s="1"/>
  <c r="K21" i="7"/>
  <c r="L21" i="7"/>
  <c r="M21" i="7"/>
  <c r="O21" i="7" s="1"/>
  <c r="K22" i="7"/>
  <c r="L22" i="7" s="1"/>
  <c r="K23" i="7"/>
  <c r="L23" i="7" s="1"/>
  <c r="K24" i="7"/>
  <c r="L24" i="7" s="1"/>
  <c r="K25" i="7"/>
  <c r="L25" i="7" s="1"/>
  <c r="K26" i="7"/>
  <c r="L26" i="7" s="1"/>
  <c r="K27" i="7"/>
  <c r="L27" i="7"/>
  <c r="K28" i="7"/>
  <c r="L28" i="7" s="1"/>
  <c r="K29" i="7"/>
  <c r="L29" i="7"/>
  <c r="K30" i="7"/>
  <c r="L30" i="7" s="1"/>
  <c r="K31" i="7"/>
  <c r="L31" i="7"/>
  <c r="K32" i="7"/>
  <c r="L32" i="7"/>
  <c r="K33" i="7"/>
  <c r="L33" i="7"/>
  <c r="K34" i="7"/>
  <c r="L34" i="7"/>
  <c r="K35" i="7"/>
  <c r="L35" i="7" s="1"/>
  <c r="K36" i="7"/>
  <c r="L36" i="7"/>
  <c r="K37" i="7"/>
  <c r="L37" i="7" s="1"/>
  <c r="K38" i="7"/>
  <c r="L38" i="7" s="1"/>
  <c r="K39" i="7"/>
  <c r="L39" i="7" s="1"/>
  <c r="M39" i="7"/>
  <c r="O39" i="7" s="1"/>
  <c r="K40" i="7"/>
  <c r="L40" i="7" s="1"/>
  <c r="K41" i="7"/>
  <c r="L41" i="7"/>
  <c r="K42" i="7"/>
  <c r="L42" i="7" s="1"/>
  <c r="K43" i="7"/>
  <c r="L43" i="7"/>
  <c r="K44" i="7"/>
  <c r="L44" i="7" s="1"/>
  <c r="K45" i="7"/>
  <c r="L45" i="7" s="1"/>
  <c r="K46" i="7"/>
  <c r="L46" i="7"/>
  <c r="K47" i="7"/>
  <c r="L47" i="7"/>
  <c r="K48" i="7"/>
  <c r="L48" i="7"/>
  <c r="K49" i="7"/>
  <c r="L49" i="7"/>
  <c r="K50" i="7"/>
  <c r="L50" i="7" s="1"/>
  <c r="K51" i="7"/>
  <c r="L51" i="7"/>
  <c r="K52" i="7"/>
  <c r="L52" i="7" s="1"/>
  <c r="K53" i="7"/>
  <c r="L53" i="7"/>
  <c r="K54" i="7"/>
  <c r="L54" i="7" s="1"/>
  <c r="K55" i="7"/>
  <c r="L55" i="7" s="1"/>
  <c r="M55" i="7"/>
  <c r="O55" i="7" s="1"/>
  <c r="K56" i="7"/>
  <c r="L56" i="7" s="1"/>
  <c r="K57" i="7"/>
  <c r="L57" i="7"/>
  <c r="K58" i="7"/>
  <c r="L58" i="7" s="1"/>
  <c r="K59" i="7"/>
  <c r="L59" i="7" s="1"/>
  <c r="K60" i="7"/>
  <c r="L60" i="7" s="1"/>
  <c r="K61" i="7"/>
  <c r="K62" i="7"/>
  <c r="L62" i="7"/>
  <c r="K63" i="7"/>
  <c r="L63" i="7"/>
  <c r="K64" i="7"/>
  <c r="L64" i="7"/>
  <c r="K65" i="7"/>
  <c r="L65" i="7" s="1"/>
  <c r="K66" i="7"/>
  <c r="L66" i="7" s="1"/>
  <c r="K67" i="7"/>
  <c r="L67" i="7"/>
  <c r="K68" i="7"/>
  <c r="L68" i="7"/>
  <c r="K69" i="7"/>
  <c r="L69" i="7" s="1"/>
  <c r="K70" i="7"/>
  <c r="L70" i="7" s="1"/>
  <c r="M70" i="7"/>
  <c r="O70" i="7" s="1"/>
  <c r="K71" i="7"/>
  <c r="L71" i="7" s="1"/>
  <c r="K72" i="7"/>
  <c r="L72" i="7"/>
  <c r="K73" i="7"/>
  <c r="L73" i="7" s="1"/>
  <c r="K74" i="7"/>
  <c r="L74" i="7"/>
  <c r="K75" i="7"/>
  <c r="L75" i="7" s="1"/>
  <c r="K76" i="7"/>
  <c r="L76" i="7" s="1"/>
  <c r="K77" i="7"/>
  <c r="L77" i="7"/>
  <c r="K78" i="7"/>
  <c r="L78" i="7"/>
  <c r="K79" i="7"/>
  <c r="L79" i="7"/>
  <c r="K80" i="7"/>
  <c r="L80" i="7"/>
  <c r="K81" i="7"/>
  <c r="L81" i="7" s="1"/>
  <c r="K82" i="7"/>
  <c r="L82" i="7" s="1"/>
  <c r="K83" i="7"/>
  <c r="L83" i="7"/>
  <c r="K84" i="7"/>
  <c r="L84" i="7"/>
  <c r="M84" i="7" s="1"/>
  <c r="O84" i="7" s="1"/>
  <c r="K85" i="7"/>
  <c r="L85" i="7" s="1"/>
  <c r="K86" i="7"/>
  <c r="L86" i="7" s="1"/>
  <c r="K87" i="7"/>
  <c r="L87" i="7" s="1"/>
  <c r="K88" i="7"/>
  <c r="L88" i="7" s="1"/>
  <c r="K89" i="7"/>
  <c r="L89" i="7" s="1"/>
  <c r="K90" i="7"/>
  <c r="L90" i="7"/>
  <c r="K91" i="7"/>
  <c r="L91" i="7" s="1"/>
  <c r="K92" i="7"/>
  <c r="L92" i="7" s="1"/>
  <c r="K93" i="7"/>
  <c r="L93" i="7"/>
  <c r="K94" i="7"/>
  <c r="L94" i="7"/>
  <c r="K95" i="7"/>
  <c r="L95" i="7"/>
  <c r="K96" i="7"/>
  <c r="L96" i="7" s="1"/>
  <c r="K97" i="7"/>
  <c r="L97" i="7"/>
  <c r="K98" i="7"/>
  <c r="L98" i="7" s="1"/>
  <c r="K99" i="7"/>
  <c r="L99" i="7"/>
  <c r="K100" i="7"/>
  <c r="L100" i="7"/>
  <c r="K101" i="7"/>
  <c r="L101" i="7" s="1"/>
  <c r="K102" i="7"/>
  <c r="L102" i="7" s="1"/>
  <c r="K103" i="7"/>
  <c r="L103" i="7" s="1"/>
  <c r="K104" i="7"/>
  <c r="L104" i="7" s="1"/>
  <c r="K105" i="7"/>
  <c r="L105" i="7"/>
  <c r="K106" i="7"/>
  <c r="L106" i="7" s="1"/>
  <c r="K107" i="7"/>
  <c r="L107" i="7"/>
  <c r="K108" i="7"/>
  <c r="L108" i="7" s="1"/>
  <c r="K109" i="7"/>
  <c r="L109" i="7" s="1"/>
  <c r="K110" i="7"/>
  <c r="L110" i="7"/>
  <c r="M110" i="7" s="1"/>
  <c r="O110" i="7"/>
  <c r="K111" i="7"/>
  <c r="L111" i="7" s="1"/>
  <c r="K112" i="7"/>
  <c r="L112" i="7" s="1"/>
  <c r="K113" i="7"/>
  <c r="L113" i="7" s="1"/>
  <c r="K114" i="7"/>
  <c r="L114" i="7" s="1"/>
  <c r="K115" i="7"/>
  <c r="L115" i="7" s="1"/>
  <c r="K116" i="7"/>
  <c r="L116" i="7"/>
  <c r="K117" i="7"/>
  <c r="L117" i="7" s="1"/>
  <c r="K118" i="7"/>
  <c r="L118" i="7" s="1"/>
  <c r="K119" i="7"/>
  <c r="L119" i="7"/>
  <c r="K120" i="7"/>
  <c r="L120" i="7"/>
  <c r="K121" i="7"/>
  <c r="L121" i="7" s="1"/>
  <c r="K122" i="7"/>
  <c r="L122" i="7"/>
  <c r="K123" i="7"/>
  <c r="L123" i="7" s="1"/>
  <c r="K124" i="7"/>
  <c r="L124" i="7" s="1"/>
  <c r="K125" i="7"/>
  <c r="L125" i="7"/>
  <c r="K126" i="7"/>
  <c r="L126" i="7" s="1"/>
  <c r="K127" i="7"/>
  <c r="L127" i="7" s="1"/>
  <c r="K128" i="7"/>
  <c r="L128" i="7" s="1"/>
  <c r="K129" i="7"/>
  <c r="L129" i="7" s="1"/>
  <c r="K130" i="7"/>
  <c r="L130" i="7" s="1"/>
  <c r="M130" i="7"/>
  <c r="O130" i="7" s="1"/>
  <c r="K131" i="7"/>
  <c r="L131" i="7"/>
  <c r="K132" i="7"/>
  <c r="L132" i="7" s="1"/>
  <c r="K133" i="7"/>
  <c r="L133" i="7" s="1"/>
  <c r="K134" i="7"/>
  <c r="L134" i="7"/>
  <c r="K135" i="7"/>
  <c r="L135" i="7"/>
  <c r="K136" i="7"/>
  <c r="L136" i="7"/>
  <c r="K137" i="7"/>
  <c r="L137" i="7" s="1"/>
  <c r="K138" i="7"/>
  <c r="L138" i="7"/>
  <c r="M138" i="7"/>
  <c r="O138" i="7" s="1"/>
  <c r="K139" i="7"/>
  <c r="L139" i="7" s="1"/>
  <c r="K140" i="7"/>
  <c r="L140" i="7" s="1"/>
  <c r="M140" i="7"/>
  <c r="K141" i="7"/>
  <c r="L141" i="7"/>
  <c r="K142" i="7"/>
  <c r="L142" i="7"/>
  <c r="K143" i="7"/>
  <c r="L143" i="7"/>
  <c r="K144" i="7"/>
  <c r="L144" i="7" s="1"/>
  <c r="K145" i="7"/>
  <c r="L145" i="7"/>
  <c r="K146" i="7"/>
  <c r="L146" i="7" s="1"/>
  <c r="K147" i="7"/>
  <c r="L147" i="7" s="1"/>
  <c r="K148" i="7"/>
  <c r="L148" i="7"/>
  <c r="K149" i="7"/>
  <c r="L149" i="7"/>
  <c r="K150" i="7"/>
  <c r="L150" i="7"/>
  <c r="K151" i="7"/>
  <c r="L151" i="7"/>
  <c r="K152" i="7"/>
  <c r="L152" i="7" s="1"/>
  <c r="K153" i="7"/>
  <c r="L153" i="7"/>
  <c r="K154" i="7"/>
  <c r="L154" i="7" s="1"/>
  <c r="K155" i="7"/>
  <c r="L155" i="7" s="1"/>
  <c r="K156" i="7"/>
  <c r="L156" i="7"/>
  <c r="K157" i="7"/>
  <c r="L157" i="7"/>
  <c r="K158" i="7"/>
  <c r="L158" i="7"/>
  <c r="K159" i="7"/>
  <c r="L159" i="7"/>
  <c r="K160" i="7"/>
  <c r="K161" i="7"/>
  <c r="L161" i="7"/>
  <c r="K162" i="7"/>
  <c r="L162" i="7"/>
  <c r="K163" i="7"/>
  <c r="L163" i="7" s="1"/>
  <c r="K164" i="7"/>
  <c r="L164" i="7"/>
  <c r="K165" i="7"/>
  <c r="L165" i="7"/>
  <c r="K166" i="7"/>
  <c r="M166" i="7" s="1"/>
  <c r="O166" i="7" s="1"/>
  <c r="L166" i="7"/>
  <c r="K167" i="7"/>
  <c r="L167" i="7" s="1"/>
  <c r="K168" i="7"/>
  <c r="L168" i="7"/>
  <c r="K169" i="7"/>
  <c r="L169" i="7" s="1"/>
  <c r="K170" i="7"/>
  <c r="K171" i="7"/>
  <c r="L171" i="7" s="1"/>
  <c r="K172" i="7"/>
  <c r="L172" i="7" s="1"/>
  <c r="K173" i="7"/>
  <c r="L173" i="7" s="1"/>
  <c r="K174" i="7"/>
  <c r="L174" i="7" s="1"/>
  <c r="K175" i="7"/>
  <c r="L175" i="7" s="1"/>
  <c r="K176" i="7"/>
  <c r="L176" i="7"/>
  <c r="K177" i="7"/>
  <c r="L177" i="7" s="1"/>
  <c r="K178" i="7"/>
  <c r="K179" i="7"/>
  <c r="L179" i="7"/>
  <c r="K180" i="7"/>
  <c r="L180" i="7"/>
  <c r="K181" i="7"/>
  <c r="L181" i="7"/>
  <c r="K182" i="7"/>
  <c r="L182" i="7" s="1"/>
  <c r="K183" i="7"/>
  <c r="L183" i="7"/>
  <c r="K184" i="7"/>
  <c r="K185" i="7"/>
  <c r="L185" i="7" s="1"/>
  <c r="K186" i="7"/>
  <c r="L186" i="7" s="1"/>
  <c r="K187" i="7"/>
  <c r="L187" i="7" s="1"/>
  <c r="K188" i="7"/>
  <c r="L188" i="7" s="1"/>
  <c r="K189" i="7"/>
  <c r="L189" i="7"/>
  <c r="K190" i="7"/>
  <c r="L190" i="7" s="1"/>
  <c r="K191" i="7"/>
  <c r="L191" i="7" s="1"/>
  <c r="K192" i="7"/>
  <c r="L192" i="7" s="1"/>
  <c r="K193" i="7"/>
  <c r="L193" i="7" s="1"/>
  <c r="K194" i="7"/>
  <c r="L194" i="7"/>
  <c r="K195" i="7"/>
  <c r="L195" i="7"/>
  <c r="K196" i="7"/>
  <c r="L196" i="7"/>
  <c r="K197" i="7"/>
  <c r="L197" i="7"/>
  <c r="K198" i="7"/>
  <c r="K199" i="7"/>
  <c r="L199" i="7"/>
  <c r="K200" i="7"/>
  <c r="L200" i="7"/>
  <c r="K201" i="7"/>
  <c r="L201" i="7" s="1"/>
  <c r="K202" i="7"/>
  <c r="L202" i="7" s="1"/>
  <c r="K203" i="7"/>
  <c r="L203" i="7" s="1"/>
  <c r="K204" i="7"/>
  <c r="L204" i="7"/>
  <c r="K205" i="7"/>
  <c r="L205" i="7" s="1"/>
  <c r="K206" i="7"/>
  <c r="L206" i="7"/>
  <c r="K207" i="7"/>
  <c r="L207" i="7" s="1"/>
  <c r="K208" i="7"/>
  <c r="L208" i="7" s="1"/>
  <c r="K209" i="7"/>
  <c r="L209" i="7"/>
  <c r="K210" i="7"/>
  <c r="L210" i="7"/>
  <c r="M210" i="7" s="1"/>
  <c r="O210" i="7" s="1"/>
  <c r="K211" i="7"/>
  <c r="L211" i="7"/>
  <c r="K212" i="7"/>
  <c r="L212" i="7" s="1"/>
  <c r="K213" i="7"/>
  <c r="L213" i="7" s="1"/>
  <c r="K214" i="7"/>
  <c r="L214" i="7"/>
  <c r="K215" i="7"/>
  <c r="L215" i="7"/>
  <c r="K216" i="7"/>
  <c r="L216" i="7" s="1"/>
  <c r="M216" i="7"/>
  <c r="O216" i="7" s="1"/>
  <c r="K217" i="7"/>
  <c r="L217" i="7" s="1"/>
  <c r="K218" i="7"/>
  <c r="L218" i="7" s="1"/>
  <c r="K219" i="7"/>
  <c r="L219" i="7" s="1"/>
  <c r="K220" i="7"/>
  <c r="L220" i="7" s="1"/>
  <c r="K221" i="7"/>
  <c r="L221" i="7"/>
  <c r="K222" i="7"/>
  <c r="L222" i="7" s="1"/>
  <c r="K223" i="7"/>
  <c r="L223" i="7" s="1"/>
  <c r="K224" i="7"/>
  <c r="L224" i="7"/>
  <c r="K225" i="7"/>
  <c r="L225" i="7"/>
  <c r="K226" i="7"/>
  <c r="L226" i="7"/>
  <c r="K227" i="7"/>
  <c r="L227" i="7" s="1"/>
  <c r="K228" i="7"/>
  <c r="L228" i="7"/>
  <c r="K229" i="7"/>
  <c r="L229" i="7" s="1"/>
  <c r="K230" i="7"/>
  <c r="L230" i="7"/>
  <c r="K231" i="7"/>
  <c r="L231" i="7" s="1"/>
  <c r="K232" i="7"/>
  <c r="L232" i="7" s="1"/>
  <c r="K233" i="7"/>
  <c r="L233" i="7" s="1"/>
  <c r="K234" i="7"/>
  <c r="L235" i="7"/>
  <c r="K237" i="7"/>
  <c r="K238" i="7"/>
  <c r="L238" i="7"/>
  <c r="K239" i="7"/>
  <c r="L239" i="7" s="1"/>
  <c r="K240" i="7"/>
  <c r="L240" i="7" s="1"/>
  <c r="K241" i="7"/>
  <c r="L241" i="7"/>
  <c r="K242" i="7"/>
  <c r="L242" i="7"/>
  <c r="K243" i="7"/>
  <c r="L243" i="7" s="1"/>
  <c r="M243" i="7"/>
  <c r="O243" i="7" s="1"/>
  <c r="K244" i="7"/>
  <c r="L244" i="7"/>
  <c r="K245" i="7"/>
  <c r="L245" i="7" s="1"/>
  <c r="K246" i="7"/>
  <c r="L246" i="7" s="1"/>
  <c r="K247" i="7"/>
  <c r="L247" i="7"/>
  <c r="K248" i="7"/>
  <c r="L248" i="7" s="1"/>
  <c r="K249" i="7"/>
  <c r="L249" i="7" s="1"/>
  <c r="M249" i="7"/>
  <c r="O249" i="7" s="1"/>
  <c r="K250" i="7"/>
  <c r="L250" i="7"/>
  <c r="K251" i="7"/>
  <c r="L251" i="7"/>
  <c r="K252" i="7"/>
  <c r="L252" i="7" s="1"/>
  <c r="K253" i="7"/>
  <c r="L253" i="7"/>
  <c r="K254" i="7"/>
  <c r="L254" i="7" s="1"/>
  <c r="K255" i="7"/>
  <c r="L255" i="7" s="1"/>
  <c r="K256" i="7"/>
  <c r="L256" i="7"/>
  <c r="K257" i="7"/>
  <c r="L257" i="7" s="1"/>
  <c r="M257" i="7"/>
  <c r="K258" i="7"/>
  <c r="L258" i="7"/>
  <c r="K259" i="7"/>
  <c r="L259" i="7"/>
  <c r="K260" i="7"/>
  <c r="L260" i="7" s="1"/>
  <c r="K261" i="7"/>
  <c r="L261" i="7"/>
  <c r="K262" i="7"/>
  <c r="L262" i="7" s="1"/>
  <c r="K263" i="7"/>
  <c r="K264" i="7"/>
  <c r="L264" i="7"/>
  <c r="K265" i="7"/>
  <c r="M265" i="7" s="1"/>
  <c r="L265" i="7"/>
  <c r="K266" i="7"/>
  <c r="L266" i="7" s="1"/>
  <c r="K267" i="7"/>
  <c r="L267" i="7" s="1"/>
  <c r="M267" i="7"/>
  <c r="O267" i="7"/>
  <c r="K268" i="7"/>
  <c r="L268" i="7"/>
  <c r="K269" i="7"/>
  <c r="L269" i="7" s="1"/>
  <c r="K270" i="7"/>
  <c r="L270" i="7" s="1"/>
  <c r="K271" i="7"/>
  <c r="L271" i="7"/>
  <c r="K272" i="7"/>
  <c r="L272" i="7"/>
  <c r="K273" i="7"/>
  <c r="L273" i="7"/>
  <c r="M273" i="7" s="1"/>
  <c r="K274" i="7"/>
  <c r="L274" i="7" s="1"/>
  <c r="K275" i="7"/>
  <c r="L275" i="7" s="1"/>
  <c r="K276" i="7"/>
  <c r="L276" i="7" s="1"/>
  <c r="K277" i="7"/>
  <c r="L277" i="7"/>
  <c r="K278" i="7"/>
  <c r="L278" i="7" s="1"/>
  <c r="K279" i="7"/>
  <c r="L279" i="7" s="1"/>
  <c r="K280" i="7"/>
  <c r="L280" i="7" s="1"/>
  <c r="K281" i="7"/>
  <c r="L281" i="7" s="1"/>
  <c r="M281" i="7"/>
  <c r="K282" i="7"/>
  <c r="L282" i="7" s="1"/>
  <c r="M282" i="7"/>
  <c r="O282" i="7" s="1"/>
  <c r="K283" i="7"/>
  <c r="L283" i="7" s="1"/>
  <c r="K284" i="7"/>
  <c r="L284" i="7" s="1"/>
  <c r="K285" i="7"/>
  <c r="L285" i="7" s="1"/>
  <c r="M285" i="7"/>
  <c r="K286" i="7"/>
  <c r="K287" i="7"/>
  <c r="L287" i="7" s="1"/>
  <c r="K288" i="7"/>
  <c r="K289" i="7"/>
  <c r="L289" i="7" s="1"/>
  <c r="M289" i="7"/>
  <c r="K290" i="7"/>
  <c r="L290" i="7"/>
  <c r="K291" i="7"/>
  <c r="L291" i="7" s="1"/>
  <c r="K292" i="7"/>
  <c r="L292" i="7"/>
  <c r="M292" i="7"/>
  <c r="O292" i="7" s="1"/>
  <c r="K293" i="7"/>
  <c r="L293" i="7" s="1"/>
  <c r="K294" i="7"/>
  <c r="L294" i="7" s="1"/>
  <c r="M294" i="7"/>
  <c r="O294" i="7" s="1"/>
  <c r="K295" i="7"/>
  <c r="L295" i="7" s="1"/>
  <c r="M295" i="7"/>
  <c r="O295" i="7" s="1"/>
  <c r="K296" i="7"/>
  <c r="L296" i="7" s="1"/>
  <c r="K297" i="7"/>
  <c r="L297" i="7"/>
  <c r="K298" i="7"/>
  <c r="L298" i="7" s="1"/>
  <c r="M298" i="7"/>
  <c r="O298" i="7" s="1"/>
  <c r="K299" i="7"/>
  <c r="M299" i="7" s="1"/>
  <c r="O299" i="7" s="1"/>
  <c r="L299" i="7"/>
  <c r="K300" i="7"/>
  <c r="L300" i="7"/>
  <c r="K301" i="7"/>
  <c r="L301" i="7"/>
  <c r="M301" i="7"/>
  <c r="O301" i="7" s="1"/>
  <c r="K302" i="7"/>
  <c r="L302" i="7"/>
  <c r="K303" i="7"/>
  <c r="K304" i="7"/>
  <c r="L304" i="7" s="1"/>
  <c r="K329" i="7"/>
  <c r="L329" i="7" s="1"/>
  <c r="K330" i="7"/>
  <c r="L330" i="7" s="1"/>
  <c r="K331" i="7"/>
  <c r="L331" i="7" s="1"/>
  <c r="K343" i="7"/>
  <c r="L343" i="7" s="1"/>
  <c r="E6" i="7"/>
  <c r="F6" i="7" s="1"/>
  <c r="E7" i="7"/>
  <c r="F7" i="7" s="1"/>
  <c r="E8" i="7"/>
  <c r="F8" i="7" s="1"/>
  <c r="E9" i="7"/>
  <c r="F9" i="7" s="1"/>
  <c r="E10" i="7"/>
  <c r="F10" i="7"/>
  <c r="E11" i="7"/>
  <c r="F11" i="7"/>
  <c r="E12" i="7"/>
  <c r="F12" i="7"/>
  <c r="E13" i="7"/>
  <c r="F13" i="7"/>
  <c r="E14" i="7"/>
  <c r="F14" i="7" s="1"/>
  <c r="E15" i="7"/>
  <c r="F15" i="7" s="1"/>
  <c r="E16" i="7"/>
  <c r="F16" i="7" s="1"/>
  <c r="E17" i="7"/>
  <c r="F17" i="7"/>
  <c r="E18" i="7"/>
  <c r="F18" i="7" s="1"/>
  <c r="E19" i="7"/>
  <c r="F19" i="7" s="1"/>
  <c r="E20" i="7"/>
  <c r="F20" i="7" s="1"/>
  <c r="E21" i="7"/>
  <c r="F21" i="7" s="1"/>
  <c r="E22" i="7"/>
  <c r="F22" i="7"/>
  <c r="E23" i="7"/>
  <c r="F23" i="7" s="1"/>
  <c r="E24" i="7"/>
  <c r="F24" i="7" s="1"/>
  <c r="E25" i="7"/>
  <c r="F25" i="7" s="1"/>
  <c r="E26" i="7"/>
  <c r="F26" i="7" s="1"/>
  <c r="E27" i="7"/>
  <c r="F27" i="7"/>
  <c r="E28" i="7"/>
  <c r="F28" i="7"/>
  <c r="E29" i="7"/>
  <c r="F29" i="7"/>
  <c r="E30" i="7"/>
  <c r="F30" i="7"/>
  <c r="E31" i="7"/>
  <c r="F31" i="7" s="1"/>
  <c r="E32" i="7"/>
  <c r="F32" i="7"/>
  <c r="E33" i="7"/>
  <c r="F33" i="7"/>
  <c r="E34" i="7"/>
  <c r="F34" i="7"/>
  <c r="E35" i="7"/>
  <c r="F35" i="7" s="1"/>
  <c r="E36" i="7"/>
  <c r="F36" i="7" s="1"/>
  <c r="E37" i="7"/>
  <c r="F37" i="7" s="1"/>
  <c r="E38" i="7"/>
  <c r="F38" i="7" s="1"/>
  <c r="E39" i="7"/>
  <c r="F39" i="7" s="1"/>
  <c r="E40" i="7"/>
  <c r="F40" i="7"/>
  <c r="E41" i="7"/>
  <c r="F41" i="7" s="1"/>
  <c r="E42" i="7"/>
  <c r="F42" i="7" s="1"/>
  <c r="E43" i="7"/>
  <c r="F43" i="7" s="1"/>
  <c r="E44" i="7"/>
  <c r="F44" i="7"/>
  <c r="E45" i="7"/>
  <c r="F45" i="7"/>
  <c r="E46" i="7"/>
  <c r="F46" i="7"/>
  <c r="E47" i="7"/>
  <c r="F47" i="7" s="1"/>
  <c r="E48" i="7"/>
  <c r="F48" i="7" s="1"/>
  <c r="E49" i="7"/>
  <c r="F49" i="7" s="1"/>
  <c r="E50" i="7"/>
  <c r="F50" i="7" s="1"/>
  <c r="E51" i="7"/>
  <c r="F51" i="7"/>
  <c r="E52" i="7"/>
  <c r="F52" i="7" s="1"/>
  <c r="E53" i="7"/>
  <c r="F53" i="7" s="1"/>
  <c r="E54" i="7"/>
  <c r="F54" i="7" s="1"/>
  <c r="E55" i="7"/>
  <c r="F55" i="7" s="1"/>
  <c r="E56" i="7"/>
  <c r="F56" i="7"/>
  <c r="E57" i="7"/>
  <c r="F57" i="7" s="1"/>
  <c r="E58" i="7"/>
  <c r="F58" i="7" s="1"/>
  <c r="E59" i="7"/>
  <c r="F59" i="7" s="1"/>
  <c r="E60" i="7"/>
  <c r="F60" i="7" s="1"/>
  <c r="E61" i="7"/>
  <c r="F61" i="7"/>
  <c r="E62" i="7"/>
  <c r="F62" i="7"/>
  <c r="E63" i="7"/>
  <c r="F63" i="7" s="1"/>
  <c r="E64" i="7"/>
  <c r="F64" i="7" s="1"/>
  <c r="E65" i="7"/>
  <c r="F65" i="7"/>
  <c r="E66" i="7"/>
  <c r="F66" i="7"/>
  <c r="E67" i="7"/>
  <c r="F67" i="7" s="1"/>
  <c r="E68" i="7"/>
  <c r="F68" i="7"/>
  <c r="E69" i="7"/>
  <c r="F69" i="7" s="1"/>
  <c r="E70" i="7"/>
  <c r="F70" i="7" s="1"/>
  <c r="E71" i="7"/>
  <c r="F71" i="7" s="1"/>
  <c r="E72" i="7"/>
  <c r="F72" i="7" s="1"/>
  <c r="E73" i="7"/>
  <c r="F73" i="7"/>
  <c r="E74" i="7"/>
  <c r="F74" i="7" s="1"/>
  <c r="E75" i="7"/>
  <c r="F75" i="7" s="1"/>
  <c r="E76" i="7"/>
  <c r="F76" i="7" s="1"/>
  <c r="E77" i="7"/>
  <c r="F77" i="7" s="1"/>
  <c r="E78" i="7"/>
  <c r="F78" i="7"/>
  <c r="E79" i="7"/>
  <c r="F79" i="7" s="1"/>
  <c r="E80" i="7"/>
  <c r="F80" i="7"/>
  <c r="E81" i="7"/>
  <c r="F81" i="7" s="1"/>
  <c r="E82" i="7"/>
  <c r="F82" i="7" s="1"/>
  <c r="E83" i="7"/>
  <c r="F83" i="7" s="1"/>
  <c r="E84" i="7"/>
  <c r="F84" i="7" s="1"/>
  <c r="E85" i="7"/>
  <c r="F85" i="7"/>
  <c r="E86" i="7"/>
  <c r="F86" i="7" s="1"/>
  <c r="E87" i="7"/>
  <c r="F87" i="7" s="1"/>
  <c r="E88" i="7"/>
  <c r="F88" i="7"/>
  <c r="E89" i="7"/>
  <c r="F89" i="7"/>
  <c r="E90" i="7"/>
  <c r="F90" i="7"/>
  <c r="E91" i="7"/>
  <c r="F91" i="7" s="1"/>
  <c r="E92" i="7"/>
  <c r="F92" i="7" s="1"/>
  <c r="E93" i="7"/>
  <c r="F93" i="7" s="1"/>
  <c r="E94" i="7"/>
  <c r="F94" i="7" s="1"/>
  <c r="E95" i="7"/>
  <c r="F95" i="7" s="1"/>
  <c r="E96" i="7"/>
  <c r="F96" i="7" s="1"/>
  <c r="E97" i="7"/>
  <c r="F97" i="7" s="1"/>
  <c r="E98" i="7"/>
  <c r="F98" i="7" s="1"/>
  <c r="E99" i="7"/>
  <c r="F99" i="7" s="1"/>
  <c r="E100" i="7"/>
  <c r="F100" i="7"/>
  <c r="E101" i="7"/>
  <c r="F101" i="7" s="1"/>
  <c r="E102" i="7"/>
  <c r="F102" i="7"/>
  <c r="E103" i="7"/>
  <c r="F103" i="7" s="1"/>
  <c r="E104" i="7"/>
  <c r="F104" i="7"/>
  <c r="E105" i="7"/>
  <c r="F105" i="7"/>
  <c r="E106" i="7"/>
  <c r="F106" i="7" s="1"/>
  <c r="E107" i="7"/>
  <c r="F107" i="7"/>
  <c r="E108" i="7"/>
  <c r="F108" i="7"/>
  <c r="E109" i="7"/>
  <c r="F109" i="7"/>
  <c r="E110" i="7"/>
  <c r="F110" i="7" s="1"/>
  <c r="E111" i="7"/>
  <c r="F111" i="7" s="1"/>
  <c r="E112" i="7"/>
  <c r="F112" i="7" s="1"/>
  <c r="E113" i="7"/>
  <c r="F113" i="7" s="1"/>
  <c r="E114" i="7"/>
  <c r="F114" i="7" s="1"/>
  <c r="E115" i="7"/>
  <c r="F115" i="7" s="1"/>
  <c r="E116" i="7"/>
  <c r="F116" i="7" s="1"/>
  <c r="E117" i="7"/>
  <c r="F117" i="7"/>
  <c r="E118" i="7"/>
  <c r="F118" i="7"/>
  <c r="E119" i="7"/>
  <c r="F119" i="7" s="1"/>
  <c r="E120" i="7"/>
  <c r="F120" i="7" s="1"/>
  <c r="E121" i="7"/>
  <c r="F121" i="7"/>
  <c r="E122" i="7"/>
  <c r="F122" i="7"/>
  <c r="E123" i="7"/>
  <c r="F123" i="7"/>
  <c r="E124" i="7"/>
  <c r="F124" i="7"/>
  <c r="E125" i="7"/>
  <c r="F125" i="7" s="1"/>
  <c r="E126" i="7"/>
  <c r="F126" i="7" s="1"/>
  <c r="E127" i="7"/>
  <c r="F127" i="7" s="1"/>
  <c r="E128" i="7"/>
  <c r="F128" i="7"/>
  <c r="E129" i="7"/>
  <c r="F129" i="7" s="1"/>
  <c r="E130" i="7"/>
  <c r="F130" i="7"/>
  <c r="E131" i="7"/>
  <c r="F131" i="7" s="1"/>
  <c r="E132" i="7"/>
  <c r="F132" i="7"/>
  <c r="E133" i="7"/>
  <c r="F133" i="7" s="1"/>
  <c r="E134" i="7"/>
  <c r="F134" i="7"/>
  <c r="E135" i="7"/>
  <c r="F135" i="7" s="1"/>
  <c r="E136" i="7"/>
  <c r="F136" i="7"/>
  <c r="E137" i="7"/>
  <c r="F137" i="7" s="1"/>
  <c r="E138" i="7"/>
  <c r="F138" i="7"/>
  <c r="E139" i="7"/>
  <c r="F139" i="7" s="1"/>
  <c r="E140" i="7"/>
  <c r="F140" i="7"/>
  <c r="E141" i="7"/>
  <c r="F141" i="7"/>
  <c r="E142" i="7"/>
  <c r="F142" i="7" s="1"/>
  <c r="E143" i="7"/>
  <c r="F143" i="7" s="1"/>
  <c r="E144" i="7"/>
  <c r="F144" i="7"/>
  <c r="E145" i="7"/>
  <c r="F145" i="7" s="1"/>
  <c r="E146" i="7"/>
  <c r="F146" i="7" s="1"/>
  <c r="E147" i="7"/>
  <c r="F147" i="7" s="1"/>
  <c r="E148" i="7"/>
  <c r="F148" i="7"/>
  <c r="E149" i="7"/>
  <c r="F149" i="7"/>
  <c r="E150" i="7"/>
  <c r="F150" i="7" s="1"/>
  <c r="E151" i="7"/>
  <c r="F151" i="7" s="1"/>
  <c r="E152" i="7"/>
  <c r="F152" i="7"/>
  <c r="E153" i="7"/>
  <c r="F153" i="7"/>
  <c r="E154" i="7"/>
  <c r="F154" i="7" s="1"/>
  <c r="E155" i="7"/>
  <c r="F155" i="7"/>
  <c r="E156" i="7"/>
  <c r="F156" i="7"/>
  <c r="E157" i="7"/>
  <c r="F157" i="7"/>
  <c r="E158" i="7"/>
  <c r="F158" i="7"/>
  <c r="E159" i="7"/>
  <c r="F159" i="7" s="1"/>
  <c r="E160" i="7"/>
  <c r="F160" i="7"/>
  <c r="E161" i="7"/>
  <c r="F161" i="7"/>
  <c r="E162" i="7"/>
  <c r="F162" i="7"/>
  <c r="E163" i="7"/>
  <c r="F163" i="7" s="1"/>
  <c r="E164" i="7"/>
  <c r="F164" i="7"/>
  <c r="E166" i="7"/>
  <c r="F166" i="7"/>
  <c r="E167" i="7"/>
  <c r="F167" i="7"/>
  <c r="E168" i="7"/>
  <c r="F168" i="7" s="1"/>
  <c r="E169" i="7"/>
  <c r="F169" i="7" s="1"/>
  <c r="E170" i="7"/>
  <c r="F170" i="7"/>
  <c r="E171" i="7"/>
  <c r="F171" i="7"/>
  <c r="E172" i="7"/>
  <c r="F172" i="7" s="1"/>
  <c r="E173" i="7"/>
  <c r="F173" i="7"/>
  <c r="E174" i="7"/>
  <c r="F174" i="7"/>
  <c r="E175" i="7"/>
  <c r="F175" i="7"/>
  <c r="E176" i="7"/>
  <c r="F176" i="7" s="1"/>
  <c r="E177" i="7"/>
  <c r="F177" i="7" s="1"/>
  <c r="E178" i="7"/>
  <c r="F178" i="7" s="1"/>
  <c r="E179" i="7"/>
  <c r="F179" i="7"/>
  <c r="E180" i="7"/>
  <c r="F180" i="7" s="1"/>
  <c r="E181" i="7"/>
  <c r="F181" i="7"/>
  <c r="E182" i="7"/>
  <c r="F182" i="7" s="1"/>
  <c r="E183" i="7"/>
  <c r="F183" i="7" s="1"/>
  <c r="E184" i="7"/>
  <c r="F184" i="7" s="1"/>
  <c r="E185" i="7"/>
  <c r="F185" i="7"/>
  <c r="E186" i="7"/>
  <c r="F186" i="7"/>
  <c r="E187" i="7"/>
  <c r="F187" i="7" s="1"/>
  <c r="E188" i="7"/>
  <c r="F188" i="7" s="1"/>
  <c r="E189" i="7"/>
  <c r="F189" i="7" s="1"/>
  <c r="E190" i="7"/>
  <c r="F190" i="7"/>
  <c r="E191" i="7"/>
  <c r="F191" i="7" s="1"/>
  <c r="E192" i="7"/>
  <c r="F192" i="7" s="1"/>
  <c r="E193" i="7"/>
  <c r="F193" i="7" s="1"/>
  <c r="E194" i="7"/>
  <c r="F194" i="7"/>
  <c r="E195" i="7"/>
  <c r="F195" i="7"/>
  <c r="E196" i="7"/>
  <c r="F196" i="7" s="1"/>
  <c r="E197" i="7"/>
  <c r="F197" i="7" s="1"/>
  <c r="E198" i="7"/>
  <c r="F198" i="7" s="1"/>
  <c r="E199" i="7"/>
  <c r="F199" i="7"/>
  <c r="E200" i="7"/>
  <c r="F200" i="7" s="1"/>
  <c r="E201" i="7"/>
  <c r="F201" i="7"/>
  <c r="E202" i="7"/>
  <c r="F202" i="7"/>
  <c r="E203" i="7"/>
  <c r="F203" i="7" s="1"/>
  <c r="E204" i="7"/>
  <c r="F204" i="7"/>
  <c r="E205" i="7"/>
  <c r="F205" i="7" s="1"/>
  <c r="E206" i="7"/>
  <c r="F206" i="7" s="1"/>
  <c r="E207" i="7"/>
  <c r="F207" i="7"/>
  <c r="E208" i="7"/>
  <c r="F208" i="7" s="1"/>
  <c r="E209" i="7"/>
  <c r="F209" i="7" s="1"/>
  <c r="E210" i="7"/>
  <c r="F210" i="7"/>
  <c r="E211" i="7"/>
  <c r="F211" i="7" s="1"/>
  <c r="E212" i="7"/>
  <c r="F212" i="7" s="1"/>
  <c r="E213" i="7"/>
  <c r="F213" i="7"/>
  <c r="E214" i="7"/>
  <c r="F214" i="7" s="1"/>
  <c r="E215" i="7"/>
  <c r="F215" i="7" s="1"/>
  <c r="E216" i="7"/>
  <c r="F216" i="7" s="1"/>
  <c r="E217" i="7"/>
  <c r="F217" i="7" s="1"/>
  <c r="E218" i="7"/>
  <c r="F218" i="7" s="1"/>
  <c r="E219" i="7"/>
  <c r="F219" i="7"/>
  <c r="E220" i="7"/>
  <c r="F220" i="7" s="1"/>
  <c r="E221" i="7"/>
  <c r="F221" i="7"/>
  <c r="E222" i="7"/>
  <c r="F222" i="7" s="1"/>
  <c r="E223" i="7"/>
  <c r="F223" i="7" s="1"/>
  <c r="E224" i="7"/>
  <c r="F224" i="7" s="1"/>
  <c r="E225" i="7"/>
  <c r="F225" i="7" s="1"/>
  <c r="E226" i="7"/>
  <c r="F226" i="7" s="1"/>
  <c r="E227" i="7"/>
  <c r="F227" i="7"/>
  <c r="E228" i="7"/>
  <c r="F228" i="7"/>
  <c r="E229" i="7"/>
  <c r="F229" i="7"/>
  <c r="E230" i="7"/>
  <c r="F230" i="7"/>
  <c r="E231" i="7"/>
  <c r="F231" i="7" s="1"/>
  <c r="E232" i="7"/>
  <c r="F232" i="7" s="1"/>
  <c r="E233" i="7"/>
  <c r="F233" i="7"/>
  <c r="E234" i="7"/>
  <c r="F234" i="7"/>
  <c r="E235" i="7"/>
  <c r="F235" i="7" s="1"/>
  <c r="E236" i="7"/>
  <c r="F236" i="7" s="1"/>
  <c r="E237" i="7"/>
  <c r="F237" i="7" s="1"/>
  <c r="E238" i="7"/>
  <c r="F238" i="7" s="1"/>
  <c r="E239" i="7"/>
  <c r="F239" i="7"/>
  <c r="E240" i="7"/>
  <c r="F240" i="7" s="1"/>
  <c r="E241" i="7"/>
  <c r="F241" i="7" s="1"/>
  <c r="E242" i="7"/>
  <c r="F242" i="7"/>
  <c r="E243" i="7"/>
  <c r="F243" i="7"/>
  <c r="E244" i="7"/>
  <c r="F244" i="7"/>
  <c r="E245" i="7"/>
  <c r="F245" i="7" s="1"/>
  <c r="E246" i="7"/>
  <c r="F246" i="7"/>
  <c r="E247" i="7"/>
  <c r="F247" i="7"/>
  <c r="E248" i="7"/>
  <c r="F248" i="7" s="1"/>
  <c r="E249" i="7"/>
  <c r="F249" i="7"/>
  <c r="E250" i="7"/>
  <c r="F250" i="7"/>
  <c r="E251" i="7"/>
  <c r="F251" i="7"/>
  <c r="E252" i="7"/>
  <c r="F252" i="7"/>
  <c r="E253" i="7"/>
  <c r="F253" i="7"/>
  <c r="E254" i="7"/>
  <c r="F254" i="7"/>
  <c r="E255" i="7"/>
  <c r="F255" i="7" s="1"/>
  <c r="E256" i="7"/>
  <c r="F256" i="7" s="1"/>
  <c r="E257" i="7"/>
  <c r="F257" i="7" s="1"/>
  <c r="E258" i="7"/>
  <c r="F258" i="7" s="1"/>
  <c r="E259" i="7"/>
  <c r="F259" i="7" s="1"/>
  <c r="E260" i="7"/>
  <c r="F260" i="7"/>
  <c r="E261" i="7"/>
  <c r="F261" i="7"/>
  <c r="E262" i="7"/>
  <c r="F262" i="7" s="1"/>
  <c r="E263" i="7"/>
  <c r="F263" i="7"/>
  <c r="E264" i="7"/>
  <c r="F264" i="7" s="1"/>
  <c r="E265" i="7"/>
  <c r="F265" i="7"/>
  <c r="E266" i="7"/>
  <c r="F266" i="7"/>
  <c r="E267" i="7"/>
  <c r="F267" i="7"/>
  <c r="E268" i="7"/>
  <c r="F268" i="7"/>
  <c r="E269" i="7"/>
  <c r="F269" i="7" s="1"/>
  <c r="E270" i="7"/>
  <c r="F270" i="7" s="1"/>
  <c r="E271" i="7"/>
  <c r="F271" i="7" s="1"/>
  <c r="E272" i="7"/>
  <c r="F272" i="7" s="1"/>
  <c r="E273" i="7"/>
  <c r="F273" i="7" s="1"/>
  <c r="E274" i="7"/>
  <c r="F274" i="7"/>
  <c r="E275" i="7"/>
  <c r="F275" i="7" s="1"/>
  <c r="E276" i="7"/>
  <c r="F276" i="7" s="1"/>
  <c r="E277" i="7"/>
  <c r="F277" i="7"/>
  <c r="E278" i="7"/>
  <c r="F278" i="7" s="1"/>
  <c r="E279" i="7"/>
  <c r="F279" i="7" s="1"/>
  <c r="E280" i="7"/>
  <c r="F280" i="7" s="1"/>
  <c r="E281" i="7"/>
  <c r="F281" i="7"/>
  <c r="E282" i="7"/>
  <c r="F282" i="7" s="1"/>
  <c r="E283" i="7"/>
  <c r="F283" i="7" s="1"/>
  <c r="E284" i="7"/>
  <c r="F284" i="7"/>
  <c r="E285" i="7"/>
  <c r="F285" i="7"/>
  <c r="E286" i="7"/>
  <c r="F286" i="7"/>
  <c r="E287" i="7"/>
  <c r="F287" i="7" s="1"/>
  <c r="E288" i="7"/>
  <c r="F288" i="7" s="1"/>
  <c r="E289" i="7"/>
  <c r="F289" i="7" s="1"/>
  <c r="E290" i="7"/>
  <c r="F290" i="7" s="1"/>
  <c r="E291" i="7"/>
  <c r="F291" i="7"/>
  <c r="E292" i="7"/>
  <c r="F292" i="7" s="1"/>
  <c r="E293" i="7"/>
  <c r="F293" i="7"/>
  <c r="E294" i="7"/>
  <c r="F294" i="7" s="1"/>
  <c r="E295" i="7"/>
  <c r="F295" i="7"/>
  <c r="E296" i="7"/>
  <c r="F296" i="7" s="1"/>
  <c r="E297" i="7"/>
  <c r="F297" i="7" s="1"/>
  <c r="E298" i="7"/>
  <c r="F298" i="7" s="1"/>
  <c r="E299" i="7"/>
  <c r="F299" i="7"/>
  <c r="E300" i="7"/>
  <c r="F300" i="7"/>
  <c r="E301" i="7"/>
  <c r="F301" i="7"/>
  <c r="E302" i="7"/>
  <c r="F302" i="7" s="1"/>
  <c r="E303" i="7"/>
  <c r="F303" i="7" s="1"/>
  <c r="E329" i="7"/>
  <c r="F329" i="7" s="1"/>
  <c r="E330" i="7"/>
  <c r="F330" i="7"/>
  <c r="E331" i="7"/>
  <c r="F331" i="7" s="1"/>
  <c r="E343" i="7"/>
  <c r="F343" i="7"/>
  <c r="E5" i="7"/>
  <c r="F5" i="7"/>
  <c r="V345" i="7"/>
  <c r="P344" i="7"/>
  <c r="M236" i="7"/>
  <c r="O236" i="7"/>
  <c r="M165" i="7"/>
  <c r="O165" i="7" s="1"/>
  <c r="M129" i="7"/>
  <c r="O129" i="7" s="1"/>
  <c r="M125" i="7"/>
  <c r="O125" i="7" s="1"/>
  <c r="M122" i="7"/>
  <c r="O122" i="7" s="1"/>
  <c r="M13" i="7"/>
  <c r="O13" i="7" s="1"/>
  <c r="M11" i="7"/>
  <c r="O11" i="7"/>
  <c r="M7" i="7"/>
  <c r="O7" i="7"/>
  <c r="K6" i="7"/>
  <c r="K5" i="7"/>
  <c r="L5" i="7" s="1"/>
  <c r="N254" i="2"/>
  <c r="M255" i="2"/>
  <c r="J8" i="2"/>
  <c r="J9" i="2"/>
  <c r="J10" i="2"/>
  <c r="K10" i="2"/>
  <c r="J11" i="2"/>
  <c r="K11" i="2" s="1"/>
  <c r="L11" i="2"/>
  <c r="M11" i="2" s="1"/>
  <c r="J12" i="2"/>
  <c r="K12" i="2" s="1"/>
  <c r="J13" i="2"/>
  <c r="J14" i="2"/>
  <c r="J15" i="2"/>
  <c r="K15" i="2" s="1"/>
  <c r="J16" i="2"/>
  <c r="K16" i="2" s="1"/>
  <c r="J17" i="2"/>
  <c r="K17" i="2"/>
  <c r="J18" i="2"/>
  <c r="K18" i="2"/>
  <c r="J19" i="2"/>
  <c r="K19" i="2"/>
  <c r="L19" i="2" s="1"/>
  <c r="J20" i="2"/>
  <c r="K20" i="2"/>
  <c r="J21" i="2"/>
  <c r="J22" i="2"/>
  <c r="K22" i="2"/>
  <c r="L22" i="2" s="1"/>
  <c r="J23" i="2"/>
  <c r="K23" i="2" s="1"/>
  <c r="J24" i="2"/>
  <c r="K24" i="2" s="1"/>
  <c r="J25" i="2"/>
  <c r="J26" i="2"/>
  <c r="J27" i="2"/>
  <c r="K27" i="2"/>
  <c r="J28" i="2"/>
  <c r="K28" i="2"/>
  <c r="J29" i="2"/>
  <c r="J30" i="2"/>
  <c r="J31" i="2"/>
  <c r="J32" i="2"/>
  <c r="K32" i="2" s="1"/>
  <c r="J33" i="2"/>
  <c r="K33" i="2"/>
  <c r="J34" i="2"/>
  <c r="J35" i="2"/>
  <c r="J36" i="2"/>
  <c r="J37" i="2"/>
  <c r="K37" i="2"/>
  <c r="L37" i="2"/>
  <c r="M37" i="2" s="1"/>
  <c r="J38" i="2"/>
  <c r="K38" i="2"/>
  <c r="J39" i="2"/>
  <c r="J40" i="2"/>
  <c r="K40" i="2"/>
  <c r="J41" i="2"/>
  <c r="J42" i="2"/>
  <c r="J43" i="2"/>
  <c r="J44" i="2"/>
  <c r="J45" i="2"/>
  <c r="J46" i="2"/>
  <c r="K46" i="2"/>
  <c r="J47" i="2"/>
  <c r="J48" i="2"/>
  <c r="K48" i="2"/>
  <c r="L48" i="2" s="1"/>
  <c r="J49" i="2"/>
  <c r="K49" i="2" s="1"/>
  <c r="L49" i="2"/>
  <c r="M49" i="2" s="1"/>
  <c r="J50" i="2"/>
  <c r="K50" i="2" s="1"/>
  <c r="L50" i="2"/>
  <c r="M50" i="2" s="1"/>
  <c r="J51" i="2"/>
  <c r="K51" i="2"/>
  <c r="J52" i="2"/>
  <c r="J53" i="2"/>
  <c r="K53" i="2" s="1"/>
  <c r="J54" i="2"/>
  <c r="K54" i="2"/>
  <c r="J55" i="2"/>
  <c r="K55" i="2"/>
  <c r="J56" i="2"/>
  <c r="K56" i="2"/>
  <c r="J57" i="2"/>
  <c r="J58" i="2"/>
  <c r="K58" i="2"/>
  <c r="J59" i="2"/>
  <c r="L59" i="2"/>
  <c r="M59" i="2" s="1"/>
  <c r="K59" i="2"/>
  <c r="J60" i="2"/>
  <c r="K60" i="2" s="1"/>
  <c r="J61" i="2"/>
  <c r="J62" i="2"/>
  <c r="J63" i="2"/>
  <c r="J64" i="2"/>
  <c r="J65" i="2"/>
  <c r="J66" i="2"/>
  <c r="J67" i="2"/>
  <c r="J68" i="2"/>
  <c r="K68" i="2"/>
  <c r="L68" i="2" s="1"/>
  <c r="M68" i="2"/>
  <c r="J69" i="2"/>
  <c r="K69" i="2"/>
  <c r="L69" i="2"/>
  <c r="M69" i="2" s="1"/>
  <c r="J70" i="2"/>
  <c r="J71" i="2"/>
  <c r="K71" i="2" s="1"/>
  <c r="L71" i="2"/>
  <c r="M71" i="2" s="1"/>
  <c r="J72" i="2"/>
  <c r="J73" i="2"/>
  <c r="K73" i="2"/>
  <c r="L73" i="2"/>
  <c r="M73" i="2" s="1"/>
  <c r="J74" i="2"/>
  <c r="K74" i="2"/>
  <c r="J75" i="2"/>
  <c r="J76" i="2"/>
  <c r="J77" i="2"/>
  <c r="J78" i="2"/>
  <c r="J79" i="2"/>
  <c r="K79" i="2" s="1"/>
  <c r="J80" i="2"/>
  <c r="J81" i="2"/>
  <c r="K81" i="2" s="1"/>
  <c r="J82" i="2"/>
  <c r="J83" i="2"/>
  <c r="J84" i="2"/>
  <c r="K84" i="2"/>
  <c r="L84" i="2"/>
  <c r="M84" i="2" s="1"/>
  <c r="J85" i="2"/>
  <c r="K85" i="2"/>
  <c r="J86" i="2"/>
  <c r="K86" i="2"/>
  <c r="L86" i="2" s="1"/>
  <c r="M86" i="2"/>
  <c r="J87" i="2"/>
  <c r="K87" i="2" s="1"/>
  <c r="J88" i="2"/>
  <c r="K88" i="2" s="1"/>
  <c r="J89" i="2"/>
  <c r="K89" i="2" s="1"/>
  <c r="J90" i="2"/>
  <c r="K90" i="2" s="1"/>
  <c r="L90" i="2"/>
  <c r="M90" i="2" s="1"/>
  <c r="J91" i="2"/>
  <c r="K91" i="2" s="1"/>
  <c r="L91" i="2"/>
  <c r="M91" i="2"/>
  <c r="J92" i="2"/>
  <c r="K92" i="2"/>
  <c r="L92" i="2"/>
  <c r="M92" i="2"/>
  <c r="J93" i="2"/>
  <c r="K93" i="2" s="1"/>
  <c r="J94" i="2"/>
  <c r="K94" i="2" s="1"/>
  <c r="J95" i="2"/>
  <c r="J96" i="2"/>
  <c r="J97" i="2"/>
  <c r="K97" i="2" s="1"/>
  <c r="L97" i="2"/>
  <c r="M97" i="2" s="1"/>
  <c r="J98" i="2"/>
  <c r="K98" i="2" s="1"/>
  <c r="J99" i="2"/>
  <c r="K99" i="2"/>
  <c r="J100" i="2"/>
  <c r="K100" i="2" s="1"/>
  <c r="J101" i="2"/>
  <c r="K101" i="2"/>
  <c r="L101" i="2"/>
  <c r="M101" i="2" s="1"/>
  <c r="J102" i="2"/>
  <c r="K102" i="2" s="1"/>
  <c r="J103" i="2"/>
  <c r="J104" i="2"/>
  <c r="K104" i="2"/>
  <c r="J105" i="2"/>
  <c r="K105" i="2"/>
  <c r="L105" i="2" s="1"/>
  <c r="M105" i="2" s="1"/>
  <c r="J106" i="2"/>
  <c r="K106" i="2"/>
  <c r="J107" i="2"/>
  <c r="K107" i="2" s="1"/>
  <c r="J108" i="2"/>
  <c r="J109" i="2"/>
  <c r="K109" i="2" s="1"/>
  <c r="J110" i="2"/>
  <c r="K110" i="2"/>
  <c r="J111" i="2"/>
  <c r="J112" i="2"/>
  <c r="K112" i="2" s="1"/>
  <c r="J113" i="2"/>
  <c r="K113" i="2" s="1"/>
  <c r="J114" i="2"/>
  <c r="J115" i="2"/>
  <c r="K115" i="2" s="1"/>
  <c r="J116" i="2"/>
  <c r="K116" i="2"/>
  <c r="J117" i="2"/>
  <c r="J118" i="2"/>
  <c r="J119" i="2"/>
  <c r="J120" i="2"/>
  <c r="K120" i="2"/>
  <c r="J121" i="2"/>
  <c r="J122" i="2"/>
  <c r="J123" i="2"/>
  <c r="K123" i="2"/>
  <c r="J124" i="2"/>
  <c r="K124" i="2" s="1"/>
  <c r="J125" i="2"/>
  <c r="K125" i="2"/>
  <c r="J126" i="2"/>
  <c r="K126" i="2"/>
  <c r="L126" i="2" s="1"/>
  <c r="M126" i="2"/>
  <c r="J127" i="2"/>
  <c r="K127" i="2"/>
  <c r="J128" i="2"/>
  <c r="J129" i="2"/>
  <c r="J130" i="2"/>
  <c r="K130" i="2"/>
  <c r="J131" i="2"/>
  <c r="J132" i="2"/>
  <c r="J133" i="2"/>
  <c r="J134" i="2"/>
  <c r="K134" i="2"/>
  <c r="J135" i="2"/>
  <c r="J136" i="2"/>
  <c r="K136" i="2" s="1"/>
  <c r="J137" i="2"/>
  <c r="J138" i="2"/>
  <c r="J139" i="2"/>
  <c r="K139" i="2" s="1"/>
  <c r="J140" i="2"/>
  <c r="K140" i="2"/>
  <c r="J141" i="2"/>
  <c r="K141" i="2" s="1"/>
  <c r="J142" i="2"/>
  <c r="J143" i="2"/>
  <c r="J144" i="2"/>
  <c r="J145" i="2"/>
  <c r="K145" i="2" s="1"/>
  <c r="J146" i="2"/>
  <c r="K146" i="2" s="1"/>
  <c r="J147" i="2"/>
  <c r="J148" i="2"/>
  <c r="K148" i="2"/>
  <c r="L148" i="2" s="1"/>
  <c r="M148" i="2" s="1"/>
  <c r="J149" i="2"/>
  <c r="K149" i="2" s="1"/>
  <c r="J150" i="2"/>
  <c r="K150" i="2" s="1"/>
  <c r="L150" i="2"/>
  <c r="M150" i="2" s="1"/>
  <c r="J151" i="2"/>
  <c r="K151" i="2" s="1"/>
  <c r="J152" i="2"/>
  <c r="J153" i="2"/>
  <c r="K153" i="2"/>
  <c r="J154" i="2"/>
  <c r="J155" i="2"/>
  <c r="J156" i="2"/>
  <c r="K156" i="2"/>
  <c r="J157" i="2"/>
  <c r="J158" i="2"/>
  <c r="K158" i="2" s="1"/>
  <c r="J159" i="2"/>
  <c r="K159" i="2"/>
  <c r="J160" i="2"/>
  <c r="K160" i="2"/>
  <c r="J161" i="2"/>
  <c r="K161" i="2"/>
  <c r="J162" i="2"/>
  <c r="J163" i="2"/>
  <c r="K163" i="2"/>
  <c r="J164" i="2"/>
  <c r="J165" i="2"/>
  <c r="J166" i="2"/>
  <c r="J167" i="2"/>
  <c r="J168" i="2"/>
  <c r="J169" i="2"/>
  <c r="K169" i="2" s="1"/>
  <c r="J170" i="2"/>
  <c r="K170" i="2"/>
  <c r="J171" i="2"/>
  <c r="K171" i="2" s="1"/>
  <c r="J172" i="2"/>
  <c r="K172" i="2" s="1"/>
  <c r="J173" i="2"/>
  <c r="J174" i="2"/>
  <c r="K174" i="2" s="1"/>
  <c r="L174" i="2"/>
  <c r="M174" i="2"/>
  <c r="J175" i="2"/>
  <c r="K175" i="2"/>
  <c r="L175" i="2" s="1"/>
  <c r="M175" i="2" s="1"/>
  <c r="J176" i="2"/>
  <c r="J177" i="2"/>
  <c r="K177" i="2"/>
  <c r="J178" i="2"/>
  <c r="J179" i="2"/>
  <c r="K179" i="2" s="1"/>
  <c r="J180" i="2"/>
  <c r="J181" i="2"/>
  <c r="L181" i="2" s="1"/>
  <c r="M181" i="2" s="1"/>
  <c r="K181" i="2"/>
  <c r="J182" i="2"/>
  <c r="K182" i="2" s="1"/>
  <c r="J183" i="2"/>
  <c r="J184" i="2"/>
  <c r="K184" i="2"/>
  <c r="J185" i="2"/>
  <c r="J186" i="2"/>
  <c r="K186" i="2"/>
  <c r="L186" i="2" s="1"/>
  <c r="M186" i="2" s="1"/>
  <c r="J187" i="2"/>
  <c r="K187" i="2" s="1"/>
  <c r="J188" i="2"/>
  <c r="J189" i="2"/>
  <c r="J190" i="2"/>
  <c r="K190" i="2"/>
  <c r="L190" i="2" s="1"/>
  <c r="M190" i="2" s="1"/>
  <c r="J191" i="2"/>
  <c r="K191" i="2"/>
  <c r="J192" i="2"/>
  <c r="J193" i="2"/>
  <c r="K193" i="2" s="1"/>
  <c r="J194" i="2"/>
  <c r="K194" i="2"/>
  <c r="J195" i="2"/>
  <c r="K195" i="2"/>
  <c r="J196" i="2"/>
  <c r="K196" i="2" s="1"/>
  <c r="J197" i="2"/>
  <c r="K197" i="2"/>
  <c r="J198" i="2"/>
  <c r="K198" i="2"/>
  <c r="J199" i="2"/>
  <c r="K199" i="2"/>
  <c r="J200" i="2"/>
  <c r="K200" i="2"/>
  <c r="L200" i="2" s="1"/>
  <c r="M200" i="2" s="1"/>
  <c r="J201" i="2"/>
  <c r="J202" i="2"/>
  <c r="J203" i="2"/>
  <c r="K203" i="2" s="1"/>
  <c r="J204" i="2"/>
  <c r="J205" i="2"/>
  <c r="J206" i="2"/>
  <c r="J207" i="2"/>
  <c r="K207" i="2"/>
  <c r="J208" i="2"/>
  <c r="K208" i="2"/>
  <c r="J209" i="2"/>
  <c r="K209" i="2"/>
  <c r="J210" i="2"/>
  <c r="K210" i="2" s="1"/>
  <c r="J211" i="2"/>
  <c r="K211" i="2" s="1"/>
  <c r="L211" i="2" s="1"/>
  <c r="M211" i="2" s="1"/>
  <c r="J212" i="2"/>
  <c r="J213" i="2"/>
  <c r="K213" i="2"/>
  <c r="L213" i="2"/>
  <c r="M213" i="2" s="1"/>
  <c r="J214" i="2"/>
  <c r="J215" i="2"/>
  <c r="K215" i="2"/>
  <c r="J216" i="2"/>
  <c r="K216" i="2" s="1"/>
  <c r="J217" i="2"/>
  <c r="K217" i="2"/>
  <c r="J218" i="2"/>
  <c r="K218" i="2" s="1"/>
  <c r="J219" i="2"/>
  <c r="K219" i="2"/>
  <c r="J220" i="2"/>
  <c r="J221" i="2"/>
  <c r="K221" i="2" s="1"/>
  <c r="J222" i="2"/>
  <c r="K222" i="2" s="1"/>
  <c r="J223" i="2"/>
  <c r="J224" i="2"/>
  <c r="K224" i="2" s="1"/>
  <c r="J225" i="2"/>
  <c r="K225" i="2" s="1"/>
  <c r="J226" i="2"/>
  <c r="K226" i="2"/>
  <c r="J227" i="2"/>
  <c r="K227" i="2" s="1"/>
  <c r="L227" i="2" s="1"/>
  <c r="J228" i="2"/>
  <c r="K228" i="2"/>
  <c r="J229" i="2"/>
  <c r="K229" i="2"/>
  <c r="L229" i="2" s="1"/>
  <c r="M229" i="2" s="1"/>
  <c r="J230" i="2"/>
  <c r="K230" i="2" s="1"/>
  <c r="J231" i="2"/>
  <c r="K231" i="2"/>
  <c r="L231" i="2"/>
  <c r="M231" i="2" s="1"/>
  <c r="J232" i="2"/>
  <c r="K232" i="2" s="1"/>
  <c r="J233" i="2"/>
  <c r="K233" i="2" s="1"/>
  <c r="J234" i="2"/>
  <c r="K234" i="2"/>
  <c r="J235" i="2"/>
  <c r="K235" i="2" s="1"/>
  <c r="L235" i="2" s="1"/>
  <c r="M235" i="2" s="1"/>
  <c r="J236" i="2"/>
  <c r="K236" i="2" s="1"/>
  <c r="L236" i="2" s="1"/>
  <c r="M236" i="2" s="1"/>
  <c r="J237" i="2"/>
  <c r="K237" i="2"/>
  <c r="J238" i="2"/>
  <c r="K238" i="2" s="1"/>
  <c r="J239" i="2"/>
  <c r="K239" i="2"/>
  <c r="J240" i="2"/>
  <c r="K240" i="2"/>
  <c r="J241" i="2"/>
  <c r="K241" i="2"/>
  <c r="J242" i="2"/>
  <c r="J243" i="2"/>
  <c r="K243" i="2" s="1"/>
  <c r="L243" i="2"/>
  <c r="M243" i="2" s="1"/>
  <c r="J244" i="2"/>
  <c r="J245" i="2"/>
  <c r="K245" i="2" s="1"/>
  <c r="J246" i="2"/>
  <c r="K246" i="2" s="1"/>
  <c r="J247" i="2"/>
  <c r="K247" i="2"/>
  <c r="L247" i="2" s="1"/>
  <c r="M247" i="2"/>
  <c r="J248" i="2"/>
  <c r="K248" i="2"/>
  <c r="J249" i="2"/>
  <c r="J250" i="2"/>
  <c r="J251" i="2"/>
  <c r="J252" i="2"/>
  <c r="J253" i="2"/>
  <c r="J7" i="2"/>
  <c r="G254" i="2"/>
  <c r="N846" i="1"/>
  <c r="M847" i="1" s="1"/>
  <c r="G846" i="1"/>
  <c r="J41" i="1"/>
  <c r="J42" i="1"/>
  <c r="K42" i="1"/>
  <c r="L42" i="1" s="1"/>
  <c r="M42" i="1"/>
  <c r="J43" i="1"/>
  <c r="J44" i="1"/>
  <c r="J45" i="1"/>
  <c r="K45" i="1"/>
  <c r="J46" i="1"/>
  <c r="J47" i="1"/>
  <c r="K47" i="1" s="1"/>
  <c r="J48" i="1"/>
  <c r="K48" i="1" s="1"/>
  <c r="J49" i="1"/>
  <c r="J50" i="1"/>
  <c r="J51" i="1"/>
  <c r="J52" i="1"/>
  <c r="K52" i="1" s="1"/>
  <c r="J53" i="1"/>
  <c r="K53" i="1"/>
  <c r="J54" i="1"/>
  <c r="J55" i="1"/>
  <c r="J56" i="1"/>
  <c r="J57" i="1"/>
  <c r="J58" i="1"/>
  <c r="K58" i="1" s="1"/>
  <c r="L58" i="1" s="1"/>
  <c r="M58" i="1" s="1"/>
  <c r="J59" i="1"/>
  <c r="K59" i="1" s="1"/>
  <c r="J60" i="1"/>
  <c r="J61" i="1"/>
  <c r="J62" i="1"/>
  <c r="K62" i="1" s="1"/>
  <c r="J63" i="1"/>
  <c r="J64" i="1"/>
  <c r="K64" i="1"/>
  <c r="L64" i="1" s="1"/>
  <c r="M64" i="1" s="1"/>
  <c r="J65" i="1"/>
  <c r="K65" i="1" s="1"/>
  <c r="J66" i="1"/>
  <c r="K66" i="1"/>
  <c r="J67" i="1"/>
  <c r="J68" i="1"/>
  <c r="J69" i="1"/>
  <c r="J70" i="1"/>
  <c r="K70" i="1" s="1"/>
  <c r="J71" i="1"/>
  <c r="K71" i="1"/>
  <c r="L71" i="1"/>
  <c r="M71" i="1" s="1"/>
  <c r="J72" i="1"/>
  <c r="J73" i="1"/>
  <c r="J74" i="1"/>
  <c r="K74" i="1"/>
  <c r="L74" i="1"/>
  <c r="J75" i="1"/>
  <c r="K75" i="1" s="1"/>
  <c r="L75" i="1" s="1"/>
  <c r="J76" i="1"/>
  <c r="K76" i="1" s="1"/>
  <c r="J77" i="1"/>
  <c r="J78" i="1"/>
  <c r="J79" i="1"/>
  <c r="J80" i="1"/>
  <c r="J81" i="1"/>
  <c r="J82" i="1"/>
  <c r="K82" i="1" s="1"/>
  <c r="J83" i="1"/>
  <c r="J84" i="1"/>
  <c r="K84" i="1"/>
  <c r="J85" i="1"/>
  <c r="L85" i="1"/>
  <c r="M85" i="1" s="1"/>
  <c r="K85" i="1"/>
  <c r="J86" i="1"/>
  <c r="K86" i="1" s="1"/>
  <c r="J87" i="1"/>
  <c r="K87" i="1" s="1"/>
  <c r="J88" i="1"/>
  <c r="J89" i="1"/>
  <c r="J90" i="1"/>
  <c r="J91" i="1"/>
  <c r="J92" i="1"/>
  <c r="M92" i="1"/>
  <c r="K92" i="1"/>
  <c r="L92" i="1" s="1"/>
  <c r="J93" i="1"/>
  <c r="K93" i="1"/>
  <c r="L93" i="1" s="1"/>
  <c r="M93" i="1" s="1"/>
  <c r="J94" i="1"/>
  <c r="J95" i="1"/>
  <c r="J96" i="1"/>
  <c r="J97" i="1"/>
  <c r="J98" i="1"/>
  <c r="J99" i="1"/>
  <c r="K99" i="1" s="1"/>
  <c r="J100" i="1"/>
  <c r="J101" i="1"/>
  <c r="K101" i="1"/>
  <c r="J102" i="1"/>
  <c r="J103" i="1"/>
  <c r="J104" i="1"/>
  <c r="K104" i="1" s="1"/>
  <c r="J105" i="1"/>
  <c r="J106" i="1"/>
  <c r="K106" i="1" s="1"/>
  <c r="J107" i="1"/>
  <c r="J108" i="1"/>
  <c r="K108" i="1" s="1"/>
  <c r="J109" i="1"/>
  <c r="J110" i="1"/>
  <c r="J111" i="1"/>
  <c r="J112" i="1"/>
  <c r="K112" i="1"/>
  <c r="L112" i="1" s="1"/>
  <c r="J113" i="1"/>
  <c r="K113" i="1" s="1"/>
  <c r="J114" i="1"/>
  <c r="J115" i="1"/>
  <c r="J116" i="1"/>
  <c r="J117" i="1"/>
  <c r="K117" i="1"/>
  <c r="J118" i="1"/>
  <c r="J119" i="1"/>
  <c r="K119" i="1" s="1"/>
  <c r="J120" i="1"/>
  <c r="J121" i="1"/>
  <c r="K121" i="1" s="1"/>
  <c r="J122" i="1"/>
  <c r="K122" i="1" s="1"/>
  <c r="J123" i="1"/>
  <c r="J124" i="1"/>
  <c r="J125" i="1"/>
  <c r="K125" i="1"/>
  <c r="J126" i="1"/>
  <c r="K126" i="1"/>
  <c r="J127" i="1"/>
  <c r="J128" i="1"/>
  <c r="J129" i="1"/>
  <c r="K129" i="1" s="1"/>
  <c r="L129" i="1"/>
  <c r="J130" i="1"/>
  <c r="J131" i="1"/>
  <c r="J132" i="1"/>
  <c r="J133" i="1"/>
  <c r="J134" i="1"/>
  <c r="J135" i="1"/>
  <c r="K135" i="1"/>
  <c r="J136" i="1"/>
  <c r="J137" i="1"/>
  <c r="J138" i="1"/>
  <c r="K138" i="1" s="1"/>
  <c r="L138" i="1" s="1"/>
  <c r="J139" i="1"/>
  <c r="J140" i="1"/>
  <c r="K140" i="1" s="1"/>
  <c r="L140" i="1"/>
  <c r="M140" i="1"/>
  <c r="J141" i="1"/>
  <c r="K141" i="1"/>
  <c r="J142" i="1"/>
  <c r="J143" i="1"/>
  <c r="J144" i="1"/>
  <c r="J145" i="1"/>
  <c r="J146" i="1"/>
  <c r="J147" i="1"/>
  <c r="K147" i="1" s="1"/>
  <c r="J148" i="1"/>
  <c r="K148" i="1" s="1"/>
  <c r="J149" i="1"/>
  <c r="K149" i="1"/>
  <c r="J150" i="1"/>
  <c r="K150" i="1" s="1"/>
  <c r="J151" i="1"/>
  <c r="J152" i="1"/>
  <c r="L152" i="1" s="1"/>
  <c r="M152" i="1" s="1"/>
  <c r="J153" i="1"/>
  <c r="J154" i="1"/>
  <c r="J155" i="1"/>
  <c r="J156" i="1"/>
  <c r="J157" i="1"/>
  <c r="J158" i="1"/>
  <c r="J159" i="1"/>
  <c r="J160" i="1"/>
  <c r="K160" i="1"/>
  <c r="J161" i="1"/>
  <c r="K161" i="1" s="1"/>
  <c r="J162" i="1"/>
  <c r="J163" i="1"/>
  <c r="K163" i="1"/>
  <c r="J164" i="1"/>
  <c r="K164" i="1"/>
  <c r="J165" i="1"/>
  <c r="J166" i="1"/>
  <c r="J167" i="1"/>
  <c r="K167" i="1"/>
  <c r="L167" i="1" s="1"/>
  <c r="J168" i="1"/>
  <c r="J169" i="1"/>
  <c r="J170" i="1"/>
  <c r="J171" i="1"/>
  <c r="K171" i="1" s="1"/>
  <c r="L171" i="1" s="1"/>
  <c r="M171" i="1" s="1"/>
  <c r="J172" i="1"/>
  <c r="J173" i="1"/>
  <c r="K173" i="1" s="1"/>
  <c r="J174" i="1"/>
  <c r="J175" i="1"/>
  <c r="K175" i="1"/>
  <c r="L175" i="1" s="1"/>
  <c r="M175" i="1" s="1"/>
  <c r="J176" i="1"/>
  <c r="K176" i="1" s="1"/>
  <c r="J177" i="1"/>
  <c r="J178" i="1"/>
  <c r="K178" i="1" s="1"/>
  <c r="J179" i="1"/>
  <c r="J180" i="1"/>
  <c r="J181" i="1"/>
  <c r="K181" i="1" s="1"/>
  <c r="L181" i="1"/>
  <c r="M181" i="1"/>
  <c r="J182" i="1"/>
  <c r="K182" i="1" s="1"/>
  <c r="J183" i="1"/>
  <c r="J184" i="1"/>
  <c r="K184" i="1" s="1"/>
  <c r="L184" i="1" s="1"/>
  <c r="M184" i="1" s="1"/>
  <c r="J185" i="1"/>
  <c r="J186" i="1"/>
  <c r="K186" i="1"/>
  <c r="J187" i="1"/>
  <c r="K187" i="1" s="1"/>
  <c r="J188" i="1"/>
  <c r="K188" i="1" s="1"/>
  <c r="J189" i="1"/>
  <c r="K189" i="1"/>
  <c r="L189" i="1"/>
  <c r="M189" i="1"/>
  <c r="J190" i="1"/>
  <c r="J191" i="1"/>
  <c r="K191" i="1"/>
  <c r="J192" i="1"/>
  <c r="K192" i="1"/>
  <c r="J193" i="1"/>
  <c r="J194" i="1"/>
  <c r="J195" i="1"/>
  <c r="K195" i="1" s="1"/>
  <c r="J196" i="1"/>
  <c r="K196" i="1" s="1"/>
  <c r="L196" i="1"/>
  <c r="M196" i="1" s="1"/>
  <c r="J197" i="1"/>
  <c r="K197" i="1" s="1"/>
  <c r="J198" i="1"/>
  <c r="J199" i="1"/>
  <c r="J200" i="1"/>
  <c r="J201" i="1"/>
  <c r="K201" i="1"/>
  <c r="J202" i="1"/>
  <c r="J203" i="1"/>
  <c r="K203" i="1"/>
  <c r="J204" i="1"/>
  <c r="J205" i="1"/>
  <c r="K205" i="1" s="1"/>
  <c r="J206" i="1"/>
  <c r="K206" i="1" s="1"/>
  <c r="J207" i="1"/>
  <c r="J208" i="1"/>
  <c r="J209" i="1"/>
  <c r="J210" i="1"/>
  <c r="K210" i="1" s="1"/>
  <c r="L210" i="1" s="1"/>
  <c r="M210" i="1" s="1"/>
  <c r="J211" i="1"/>
  <c r="K211" i="1"/>
  <c r="J212" i="1"/>
  <c r="K212" i="1"/>
  <c r="J213" i="1"/>
  <c r="J214" i="1"/>
  <c r="K214" i="1"/>
  <c r="L214" i="1"/>
  <c r="M214" i="1"/>
  <c r="J215" i="1"/>
  <c r="K215" i="1"/>
  <c r="L215" i="1" s="1"/>
  <c r="M215" i="1" s="1"/>
  <c r="J216" i="1"/>
  <c r="K216" i="1" s="1"/>
  <c r="J217" i="1"/>
  <c r="K217" i="1" s="1"/>
  <c r="L217" i="1" s="1"/>
  <c r="M217" i="1" s="1"/>
  <c r="J218" i="1"/>
  <c r="J219" i="1"/>
  <c r="J220" i="1"/>
  <c r="K220" i="1"/>
  <c r="J221" i="1"/>
  <c r="K221" i="1"/>
  <c r="J222" i="1"/>
  <c r="J223" i="1"/>
  <c r="K223" i="1"/>
  <c r="L223" i="1" s="1"/>
  <c r="J224" i="1"/>
  <c r="K224" i="1" s="1"/>
  <c r="J225" i="1"/>
  <c r="K225" i="1"/>
  <c r="L225" i="1"/>
  <c r="M225" i="1" s="1"/>
  <c r="J226" i="1"/>
  <c r="J227" i="1"/>
  <c r="K227" i="1" s="1"/>
  <c r="J228" i="1"/>
  <c r="K228" i="1"/>
  <c r="J229" i="1"/>
  <c r="K229" i="1"/>
  <c r="J230" i="1"/>
  <c r="K230" i="1" s="1"/>
  <c r="J231" i="1"/>
  <c r="K231" i="1" s="1"/>
  <c r="J232" i="1"/>
  <c r="K232" i="1"/>
  <c r="L232" i="1"/>
  <c r="J233" i="1"/>
  <c r="K233" i="1"/>
  <c r="J234" i="1"/>
  <c r="K234" i="1"/>
  <c r="J235" i="1"/>
  <c r="K235" i="1"/>
  <c r="J236" i="1"/>
  <c r="K236" i="1"/>
  <c r="J237" i="1"/>
  <c r="K237" i="1"/>
  <c r="L237" i="1"/>
  <c r="M237" i="1" s="1"/>
  <c r="J238" i="1"/>
  <c r="J239" i="1"/>
  <c r="K239" i="1" s="1"/>
  <c r="J240" i="1"/>
  <c r="J241" i="1"/>
  <c r="K241" i="1" s="1"/>
  <c r="J242" i="1"/>
  <c r="J243" i="1"/>
  <c r="J244" i="1"/>
  <c r="K244" i="1"/>
  <c r="J245" i="1"/>
  <c r="K245" i="1" s="1"/>
  <c r="J246" i="1"/>
  <c r="K246" i="1" s="1"/>
  <c r="J247" i="1"/>
  <c r="J248" i="1"/>
  <c r="J249" i="1"/>
  <c r="K249" i="1" s="1"/>
  <c r="J250" i="1"/>
  <c r="J251" i="1"/>
  <c r="J252" i="1"/>
  <c r="J253" i="1"/>
  <c r="K253" i="1"/>
  <c r="L253" i="1" s="1"/>
  <c r="J254" i="1"/>
  <c r="K254" i="1"/>
  <c r="J255" i="1"/>
  <c r="J256" i="1"/>
  <c r="K256" i="1" s="1"/>
  <c r="J257" i="1"/>
  <c r="K257" i="1" s="1"/>
  <c r="J258" i="1"/>
  <c r="L258" i="1" s="1"/>
  <c r="M258" i="1" s="1"/>
  <c r="J259" i="1"/>
  <c r="K259" i="1" s="1"/>
  <c r="J260" i="1"/>
  <c r="J261" i="1"/>
  <c r="J262" i="1"/>
  <c r="K262" i="1"/>
  <c r="L262" i="1"/>
  <c r="J263" i="1"/>
  <c r="J264" i="1"/>
  <c r="K264" i="1"/>
  <c r="J265" i="1"/>
  <c r="J266" i="1"/>
  <c r="K266" i="1" s="1"/>
  <c r="J267" i="1"/>
  <c r="J268" i="1"/>
  <c r="J269" i="1"/>
  <c r="K269" i="1" s="1"/>
  <c r="J270" i="1"/>
  <c r="J271" i="1"/>
  <c r="J272" i="1"/>
  <c r="J273" i="1"/>
  <c r="J274" i="1"/>
  <c r="J275" i="1"/>
  <c r="K275" i="1"/>
  <c r="L275" i="1" s="1"/>
  <c r="J276" i="1"/>
  <c r="J277" i="1"/>
  <c r="K277" i="1"/>
  <c r="L277" i="1" s="1"/>
  <c r="M277" i="1" s="1"/>
  <c r="J278" i="1"/>
  <c r="K278" i="1" s="1"/>
  <c r="J279" i="1"/>
  <c r="K279" i="1" s="1"/>
  <c r="J280" i="1"/>
  <c r="K280" i="1"/>
  <c r="L280" i="1" s="1"/>
  <c r="M280" i="1" s="1"/>
  <c r="J281" i="1"/>
  <c r="J282" i="1"/>
  <c r="J283" i="1"/>
  <c r="J284" i="1"/>
  <c r="K284" i="1" s="1"/>
  <c r="J285" i="1"/>
  <c r="J286" i="1"/>
  <c r="J287" i="1"/>
  <c r="J288" i="1"/>
  <c r="K288" i="1"/>
  <c r="J289" i="1"/>
  <c r="J290" i="1"/>
  <c r="J291" i="1"/>
  <c r="K291" i="1" s="1"/>
  <c r="J292" i="1"/>
  <c r="J293" i="1"/>
  <c r="J294" i="1"/>
  <c r="K294" i="1"/>
  <c r="J295" i="1"/>
  <c r="J296" i="1"/>
  <c r="K296" i="1"/>
  <c r="J297" i="1"/>
  <c r="J298" i="1"/>
  <c r="J299" i="1"/>
  <c r="K299" i="1" s="1"/>
  <c r="J300" i="1"/>
  <c r="J301" i="1"/>
  <c r="K301" i="1" s="1"/>
  <c r="J302" i="1"/>
  <c r="J303" i="1"/>
  <c r="J304" i="1"/>
  <c r="J305" i="1"/>
  <c r="J306" i="1"/>
  <c r="J307" i="1"/>
  <c r="J308" i="1"/>
  <c r="K308" i="1" s="1"/>
  <c r="L308" i="1"/>
  <c r="M308" i="1" s="1"/>
  <c r="J309" i="1"/>
  <c r="K309" i="1" s="1"/>
  <c r="J310" i="1"/>
  <c r="J311" i="1"/>
  <c r="K311" i="1" s="1"/>
  <c r="J312" i="1"/>
  <c r="J313" i="1"/>
  <c r="K313" i="1" s="1"/>
  <c r="J314" i="1"/>
  <c r="K314" i="1"/>
  <c r="J315" i="1"/>
  <c r="K315" i="1"/>
  <c r="J316" i="1"/>
  <c r="J317" i="1"/>
  <c r="J318" i="1"/>
  <c r="J319" i="1"/>
  <c r="K319" i="1" s="1"/>
  <c r="J320" i="1"/>
  <c r="K320" i="1" s="1"/>
  <c r="J321" i="1"/>
  <c r="J322" i="1"/>
  <c r="K322" i="1"/>
  <c r="J323" i="1"/>
  <c r="J324" i="1"/>
  <c r="J325" i="1"/>
  <c r="K325" i="1"/>
  <c r="J326" i="1"/>
  <c r="J327" i="1"/>
  <c r="K327" i="1" s="1"/>
  <c r="J328" i="1"/>
  <c r="J329" i="1"/>
  <c r="J330" i="1"/>
  <c r="J331" i="1"/>
  <c r="J332" i="1"/>
  <c r="K332" i="1" s="1"/>
  <c r="J333" i="1"/>
  <c r="K333" i="1"/>
  <c r="L333" i="1" s="1"/>
  <c r="M333" i="1" s="1"/>
  <c r="J334" i="1"/>
  <c r="K334" i="1" s="1"/>
  <c r="L334" i="1" s="1"/>
  <c r="J335" i="1"/>
  <c r="J336" i="1"/>
  <c r="K336" i="1" s="1"/>
  <c r="J337" i="1"/>
  <c r="K337" i="1" s="1"/>
  <c r="J338" i="1"/>
  <c r="J339" i="1"/>
  <c r="J340" i="1"/>
  <c r="K340" i="1" s="1"/>
  <c r="J341" i="1"/>
  <c r="K341" i="1"/>
  <c r="L341" i="1" s="1"/>
  <c r="M341" i="1" s="1"/>
  <c r="J342" i="1"/>
  <c r="J343" i="1"/>
  <c r="K343" i="1" s="1"/>
  <c r="J344" i="1"/>
  <c r="K344" i="1" s="1"/>
  <c r="L344" i="1"/>
  <c r="M344" i="1"/>
  <c r="J345" i="1"/>
  <c r="J346" i="1"/>
  <c r="K346" i="1"/>
  <c r="J347" i="1"/>
  <c r="J348" i="1"/>
  <c r="J349" i="1"/>
  <c r="J350" i="1"/>
  <c r="K350" i="1" s="1"/>
  <c r="J351" i="1"/>
  <c r="J352" i="1"/>
  <c r="J353" i="1"/>
  <c r="J354" i="1"/>
  <c r="J355" i="1"/>
  <c r="K355" i="1" s="1"/>
  <c r="J356" i="1"/>
  <c r="J357" i="1"/>
  <c r="J358" i="1"/>
  <c r="J359" i="1"/>
  <c r="J360" i="1"/>
  <c r="J361" i="1"/>
  <c r="K361" i="1"/>
  <c r="J362" i="1"/>
  <c r="K362" i="1"/>
  <c r="L362" i="1" s="1"/>
  <c r="M362" i="1" s="1"/>
  <c r="J363" i="1"/>
  <c r="J364" i="1"/>
  <c r="K364" i="1"/>
  <c r="L364" i="1"/>
  <c r="M364" i="1" s="1"/>
  <c r="J365" i="1"/>
  <c r="J366" i="1"/>
  <c r="K366" i="1"/>
  <c r="J367" i="1"/>
  <c r="K367" i="1" s="1"/>
  <c r="J368" i="1"/>
  <c r="J369" i="1"/>
  <c r="J370" i="1"/>
  <c r="K370" i="1"/>
  <c r="L370" i="1" s="1"/>
  <c r="M370" i="1" s="1"/>
  <c r="J371" i="1"/>
  <c r="K371" i="1" s="1"/>
  <c r="J372" i="1"/>
  <c r="K372" i="1"/>
  <c r="L372" i="1" s="1"/>
  <c r="M372" i="1" s="1"/>
  <c r="J373" i="1"/>
  <c r="K373" i="1" s="1"/>
  <c r="J374" i="1"/>
  <c r="K374" i="1" s="1"/>
  <c r="J375" i="1"/>
  <c r="J376" i="1"/>
  <c r="K376" i="1" s="1"/>
  <c r="J377" i="1"/>
  <c r="J378" i="1"/>
  <c r="J379" i="1"/>
  <c r="K379" i="1"/>
  <c r="L379" i="1" s="1"/>
  <c r="J380" i="1"/>
  <c r="K380" i="1"/>
  <c r="J381" i="1"/>
  <c r="J382" i="1"/>
  <c r="J383" i="1"/>
  <c r="J384" i="1"/>
  <c r="J385" i="1"/>
  <c r="J386" i="1"/>
  <c r="J387" i="1"/>
  <c r="J388" i="1"/>
  <c r="K388" i="1" s="1"/>
  <c r="J389" i="1"/>
  <c r="J390" i="1"/>
  <c r="K390" i="1"/>
  <c r="J391" i="1"/>
  <c r="J392" i="1"/>
  <c r="J393" i="1"/>
  <c r="K393" i="1" s="1"/>
  <c r="J394" i="1"/>
  <c r="K394" i="1" s="1"/>
  <c r="J395" i="1"/>
  <c r="J396" i="1"/>
  <c r="J397" i="1"/>
  <c r="J398" i="1"/>
  <c r="J399" i="1"/>
  <c r="J400" i="1"/>
  <c r="K400" i="1" s="1"/>
  <c r="J401" i="1"/>
  <c r="J402" i="1"/>
  <c r="K402" i="1" s="1"/>
  <c r="J403" i="1"/>
  <c r="K403" i="1" s="1"/>
  <c r="J404" i="1"/>
  <c r="K404" i="1"/>
  <c r="L404" i="1" s="1"/>
  <c r="J405" i="1"/>
  <c r="J406" i="1"/>
  <c r="K406" i="1"/>
  <c r="J407" i="1"/>
  <c r="J408" i="1"/>
  <c r="J409" i="1"/>
  <c r="J410" i="1"/>
  <c r="K410" i="1" s="1"/>
  <c r="J411" i="1"/>
  <c r="J412" i="1"/>
  <c r="J413" i="1"/>
  <c r="J414" i="1"/>
  <c r="K414" i="1" s="1"/>
  <c r="J415" i="1"/>
  <c r="K415" i="1" s="1"/>
  <c r="J416" i="1"/>
  <c r="J417" i="1"/>
  <c r="K417" i="1"/>
  <c r="J418" i="1"/>
  <c r="J419" i="1"/>
  <c r="K419" i="1" s="1"/>
  <c r="J420" i="1"/>
  <c r="J421" i="1"/>
  <c r="K421" i="1" s="1"/>
  <c r="J422" i="1"/>
  <c r="K422" i="1"/>
  <c r="L422" i="1" s="1"/>
  <c r="M422" i="1" s="1"/>
  <c r="J423" i="1"/>
  <c r="K423" i="1" s="1"/>
  <c r="J424" i="1"/>
  <c r="J425" i="1"/>
  <c r="J426" i="1"/>
  <c r="J427" i="1"/>
  <c r="K427" i="1" s="1"/>
  <c r="L427" i="1" s="1"/>
  <c r="M427" i="1" s="1"/>
  <c r="J428" i="1"/>
  <c r="K428" i="1"/>
  <c r="L428" i="1" s="1"/>
  <c r="M428" i="1" s="1"/>
  <c r="J429" i="1"/>
  <c r="K429" i="1"/>
  <c r="J430" i="1"/>
  <c r="J431" i="1"/>
  <c r="J432" i="1"/>
  <c r="K432" i="1"/>
  <c r="J433" i="1"/>
  <c r="K433" i="1" s="1"/>
  <c r="L433" i="1"/>
  <c r="M433" i="1" s="1"/>
  <c r="J434" i="1"/>
  <c r="K434" i="1"/>
  <c r="L434" i="1" s="1"/>
  <c r="M434" i="1" s="1"/>
  <c r="J435" i="1"/>
  <c r="K435" i="1"/>
  <c r="J436" i="1"/>
  <c r="J437" i="1"/>
  <c r="K437" i="1"/>
  <c r="L437" i="1" s="1"/>
  <c r="M437" i="1" s="1"/>
  <c r="J438" i="1"/>
  <c r="K438" i="1" s="1"/>
  <c r="J439" i="1"/>
  <c r="K439" i="1"/>
  <c r="J440" i="1"/>
  <c r="J441" i="1"/>
  <c r="J442" i="1"/>
  <c r="J443" i="1"/>
  <c r="K443" i="1" s="1"/>
  <c r="J444" i="1"/>
  <c r="K444" i="1" s="1"/>
  <c r="J445" i="1"/>
  <c r="K445" i="1"/>
  <c r="J446" i="1"/>
  <c r="J447" i="1"/>
  <c r="J448" i="1"/>
  <c r="K448" i="1"/>
  <c r="J449" i="1"/>
  <c r="J450" i="1"/>
  <c r="J451" i="1"/>
  <c r="K451" i="1"/>
  <c r="L451" i="1" s="1"/>
  <c r="M451" i="1" s="1"/>
  <c r="J452" i="1"/>
  <c r="K452" i="1" s="1"/>
  <c r="L452" i="1"/>
  <c r="J453" i="1"/>
  <c r="J454" i="1"/>
  <c r="J455" i="1"/>
  <c r="J456" i="1"/>
  <c r="J457" i="1"/>
  <c r="J458" i="1"/>
  <c r="K458" i="1" s="1"/>
  <c r="J459" i="1"/>
  <c r="J460" i="1"/>
  <c r="K460" i="1" s="1"/>
  <c r="J461" i="1"/>
  <c r="J462" i="1"/>
  <c r="K462" i="1"/>
  <c r="L462" i="1" s="1"/>
  <c r="M462" i="1" s="1"/>
  <c r="J463" i="1"/>
  <c r="J464" i="1"/>
  <c r="J465" i="1"/>
  <c r="K465" i="1"/>
  <c r="J466" i="1"/>
  <c r="J467" i="1"/>
  <c r="J468" i="1"/>
  <c r="J469" i="1"/>
  <c r="K469" i="1" s="1"/>
  <c r="J470" i="1"/>
  <c r="J471" i="1"/>
  <c r="J472" i="1"/>
  <c r="K472" i="1" s="1"/>
  <c r="J473" i="1"/>
  <c r="K473" i="1" s="1"/>
  <c r="J474" i="1"/>
  <c r="K474" i="1"/>
  <c r="J475" i="1"/>
  <c r="J476" i="1"/>
  <c r="K476" i="1"/>
  <c r="L476" i="1" s="1"/>
  <c r="M476" i="1" s="1"/>
  <c r="J477" i="1"/>
  <c r="J478" i="1"/>
  <c r="K478" i="1"/>
  <c r="L478" i="1"/>
  <c r="M478" i="1"/>
  <c r="J479" i="1"/>
  <c r="K479" i="1"/>
  <c r="J480" i="1"/>
  <c r="J481" i="1"/>
  <c r="J482" i="1"/>
  <c r="J483" i="1"/>
  <c r="J484" i="1"/>
  <c r="K484" i="1"/>
  <c r="J485" i="1"/>
  <c r="J486" i="1"/>
  <c r="K486" i="1"/>
  <c r="L486" i="1"/>
  <c r="M486" i="1" s="1"/>
  <c r="J487" i="1"/>
  <c r="K487" i="1"/>
  <c r="L487" i="1"/>
  <c r="M487" i="1" s="1"/>
  <c r="J488" i="1"/>
  <c r="J489" i="1"/>
  <c r="K489" i="1" s="1"/>
  <c r="J490" i="1"/>
  <c r="J491" i="1"/>
  <c r="K491" i="1"/>
  <c r="J492" i="1"/>
  <c r="K492" i="1" s="1"/>
  <c r="J493" i="1"/>
  <c r="K493" i="1" s="1"/>
  <c r="J494" i="1"/>
  <c r="J495" i="1"/>
  <c r="K495" i="1"/>
  <c r="J496" i="1"/>
  <c r="J497" i="1"/>
  <c r="J498" i="1"/>
  <c r="K498" i="1" s="1"/>
  <c r="L498" i="1" s="1"/>
  <c r="M498" i="1" s="1"/>
  <c r="J499" i="1"/>
  <c r="J500" i="1"/>
  <c r="K500" i="1"/>
  <c r="J501" i="1"/>
  <c r="K501" i="1"/>
  <c r="L501" i="1"/>
  <c r="M501" i="1" s="1"/>
  <c r="J502" i="1"/>
  <c r="J503" i="1"/>
  <c r="J504" i="1"/>
  <c r="J505" i="1"/>
  <c r="K505" i="1"/>
  <c r="J506" i="1"/>
  <c r="K506" i="1"/>
  <c r="J507" i="1"/>
  <c r="K507" i="1" s="1"/>
  <c r="J508" i="1"/>
  <c r="J509" i="1"/>
  <c r="K509" i="1" s="1"/>
  <c r="J510" i="1"/>
  <c r="K510" i="1"/>
  <c r="J511" i="1"/>
  <c r="J512" i="1"/>
  <c r="K512" i="1" s="1"/>
  <c r="J513" i="1"/>
  <c r="K513" i="1"/>
  <c r="L513" i="1" s="1"/>
  <c r="M513" i="1" s="1"/>
  <c r="J514" i="1"/>
  <c r="J515" i="1"/>
  <c r="J516" i="1"/>
  <c r="J517" i="1"/>
  <c r="K517" i="1" s="1"/>
  <c r="L517" i="1" s="1"/>
  <c r="M517" i="1" s="1"/>
  <c r="J518" i="1"/>
  <c r="K518" i="1" s="1"/>
  <c r="J519" i="1"/>
  <c r="J520" i="1"/>
  <c r="J521" i="1"/>
  <c r="J522" i="1"/>
  <c r="K522" i="1" s="1"/>
  <c r="J523" i="1"/>
  <c r="J524" i="1"/>
  <c r="J525" i="1"/>
  <c r="J526" i="1"/>
  <c r="K526" i="1"/>
  <c r="L526" i="1" s="1"/>
  <c r="M526" i="1" s="1"/>
  <c r="J527" i="1"/>
  <c r="K527" i="1"/>
  <c r="J528" i="1"/>
  <c r="K528" i="1" s="1"/>
  <c r="J529" i="1"/>
  <c r="J530" i="1"/>
  <c r="J531" i="1"/>
  <c r="K531" i="1" s="1"/>
  <c r="J532" i="1"/>
  <c r="K532" i="1"/>
  <c r="L532" i="1" s="1"/>
  <c r="J533" i="1"/>
  <c r="K533" i="1"/>
  <c r="J534" i="1"/>
  <c r="K534" i="1"/>
  <c r="L534" i="1" s="1"/>
  <c r="M534" i="1" s="1"/>
  <c r="J535" i="1"/>
  <c r="K535" i="1" s="1"/>
  <c r="L535" i="1" s="1"/>
  <c r="M535" i="1" s="1"/>
  <c r="J536" i="1"/>
  <c r="J537" i="1"/>
  <c r="K537" i="1"/>
  <c r="J538" i="1"/>
  <c r="J539" i="1"/>
  <c r="K539" i="1"/>
  <c r="J540" i="1"/>
  <c r="K540" i="1" s="1"/>
  <c r="J541" i="1"/>
  <c r="K541" i="1"/>
  <c r="J542" i="1"/>
  <c r="K542" i="1" s="1"/>
  <c r="J543" i="1"/>
  <c r="K543" i="1"/>
  <c r="L543" i="1" s="1"/>
  <c r="M543" i="1" s="1"/>
  <c r="J544" i="1"/>
  <c r="J545" i="1"/>
  <c r="J546" i="1"/>
  <c r="J547" i="1"/>
  <c r="L547" i="1" s="1"/>
  <c r="M547" i="1" s="1"/>
  <c r="J548" i="1"/>
  <c r="J549" i="1"/>
  <c r="K549" i="1"/>
  <c r="J550" i="1"/>
  <c r="K550" i="1" s="1"/>
  <c r="J551" i="1"/>
  <c r="K551" i="1" s="1"/>
  <c r="J552" i="1"/>
  <c r="J553" i="1"/>
  <c r="J554" i="1"/>
  <c r="K555" i="1"/>
  <c r="L555" i="1" s="1"/>
  <c r="M555" i="1"/>
  <c r="J556" i="1"/>
  <c r="J557" i="1"/>
  <c r="K557" i="1" s="1"/>
  <c r="J558" i="1"/>
  <c r="J559" i="1"/>
  <c r="J560" i="1"/>
  <c r="J561" i="1"/>
  <c r="J562" i="1"/>
  <c r="K562" i="1"/>
  <c r="J564" i="1"/>
  <c r="J565" i="1"/>
  <c r="K565" i="1"/>
  <c r="J566" i="1"/>
  <c r="J567" i="1"/>
  <c r="K567" i="1" s="1"/>
  <c r="J568" i="1"/>
  <c r="K568" i="1" s="1"/>
  <c r="J569" i="1"/>
  <c r="L569" i="1" s="1"/>
  <c r="M569" i="1" s="1"/>
  <c r="K569" i="1"/>
  <c r="J570" i="1"/>
  <c r="J571" i="1"/>
  <c r="J572" i="1"/>
  <c r="K572" i="1" s="1"/>
  <c r="L572" i="1" s="1"/>
  <c r="M572" i="1" s="1"/>
  <c r="J573" i="1"/>
  <c r="K573" i="1"/>
  <c r="J574" i="1"/>
  <c r="J575" i="1"/>
  <c r="J576" i="1"/>
  <c r="J577" i="1"/>
  <c r="K577" i="1"/>
  <c r="J578" i="1"/>
  <c r="K578" i="1"/>
  <c r="J579" i="1"/>
  <c r="K579" i="1" s="1"/>
  <c r="J580" i="1"/>
  <c r="J581" i="1"/>
  <c r="J582" i="1"/>
  <c r="J583" i="1"/>
  <c r="J584" i="1"/>
  <c r="J585" i="1"/>
  <c r="J586" i="1"/>
  <c r="K586" i="1" s="1"/>
  <c r="J587" i="1"/>
  <c r="K587" i="1" s="1"/>
  <c r="L587" i="1"/>
  <c r="M587" i="1"/>
  <c r="J588" i="1"/>
  <c r="M588" i="1"/>
  <c r="K588" i="1"/>
  <c r="L588" i="1" s="1"/>
  <c r="J589" i="1"/>
  <c r="J590" i="1"/>
  <c r="J591" i="1"/>
  <c r="J592" i="1"/>
  <c r="K592" i="1"/>
  <c r="L592" i="1" s="1"/>
  <c r="M592" i="1" s="1"/>
  <c r="J593" i="1"/>
  <c r="J594" i="1"/>
  <c r="J595" i="1"/>
  <c r="J596" i="1"/>
  <c r="J597" i="1"/>
  <c r="K597" i="1"/>
  <c r="J598" i="1"/>
  <c r="J599" i="1"/>
  <c r="J600" i="1"/>
  <c r="K600" i="1"/>
  <c r="L600" i="1" s="1"/>
  <c r="M600" i="1" s="1"/>
  <c r="J601" i="1"/>
  <c r="J602" i="1"/>
  <c r="J603" i="1"/>
  <c r="K603" i="1" s="1"/>
  <c r="J604" i="1"/>
  <c r="K604" i="1" s="1"/>
  <c r="J605" i="1"/>
  <c r="K605" i="1" s="1"/>
  <c r="J606" i="1"/>
  <c r="K606" i="1"/>
  <c r="L606" i="1" s="1"/>
  <c r="M606" i="1" s="1"/>
  <c r="J607" i="1"/>
  <c r="K607" i="1"/>
  <c r="J608" i="1"/>
  <c r="K608" i="1"/>
  <c r="L608" i="1"/>
  <c r="M608" i="1" s="1"/>
  <c r="J609" i="1"/>
  <c r="J610" i="1"/>
  <c r="J611" i="1"/>
  <c r="J612" i="1"/>
  <c r="J613" i="1"/>
  <c r="J614" i="1"/>
  <c r="J615" i="1"/>
  <c r="K615" i="1"/>
  <c r="L615" i="1"/>
  <c r="J616" i="1"/>
  <c r="K616" i="1" s="1"/>
  <c r="J617" i="1"/>
  <c r="K617" i="1"/>
  <c r="J618" i="1"/>
  <c r="K618" i="1" s="1"/>
  <c r="J619" i="1"/>
  <c r="K619" i="1"/>
  <c r="J620" i="1"/>
  <c r="K620" i="1" s="1"/>
  <c r="J621" i="1"/>
  <c r="K621" i="1"/>
  <c r="J622" i="1"/>
  <c r="J623" i="1"/>
  <c r="K623" i="1" s="1"/>
  <c r="J624" i="1"/>
  <c r="K624" i="1" s="1"/>
  <c r="J625" i="1"/>
  <c r="J626" i="1"/>
  <c r="K626" i="1"/>
  <c r="J627" i="1"/>
  <c r="J628" i="1"/>
  <c r="K628" i="1" s="1"/>
  <c r="J629" i="1"/>
  <c r="J630" i="1"/>
  <c r="J631" i="1"/>
  <c r="J632" i="1"/>
  <c r="J633" i="1"/>
  <c r="J634" i="1"/>
  <c r="K634" i="1"/>
  <c r="J635" i="1"/>
  <c r="J636" i="1"/>
  <c r="K636" i="1" s="1"/>
  <c r="J637" i="1"/>
  <c r="J638" i="1"/>
  <c r="K638" i="1" s="1"/>
  <c r="J639" i="1"/>
  <c r="J640" i="1"/>
  <c r="K640" i="1"/>
  <c r="J641" i="1"/>
  <c r="K641" i="1"/>
  <c r="J642" i="1"/>
  <c r="K642" i="1" s="1"/>
  <c r="J643" i="1"/>
  <c r="K643" i="1"/>
  <c r="J644" i="1"/>
  <c r="K644" i="1" s="1"/>
  <c r="J645" i="1"/>
  <c r="J646" i="1"/>
  <c r="K646" i="1"/>
  <c r="L646" i="1"/>
  <c r="J647" i="1"/>
  <c r="J648" i="1"/>
  <c r="J649" i="1"/>
  <c r="K649" i="1" s="1"/>
  <c r="J650" i="1"/>
  <c r="J651" i="1"/>
  <c r="K651" i="1"/>
  <c r="J652" i="1"/>
  <c r="K652" i="1" s="1"/>
  <c r="L652" i="1" s="1"/>
  <c r="M652" i="1" s="1"/>
  <c r="J653" i="1"/>
  <c r="J654" i="1"/>
  <c r="J655" i="1"/>
  <c r="J656" i="1"/>
  <c r="J657" i="1"/>
  <c r="J658" i="1"/>
  <c r="K658" i="1"/>
  <c r="J659" i="1"/>
  <c r="J660" i="1"/>
  <c r="J661" i="1"/>
  <c r="J662" i="1"/>
  <c r="J663" i="1"/>
  <c r="K663" i="1" s="1"/>
  <c r="J664" i="1"/>
  <c r="K664" i="1"/>
  <c r="J665" i="1"/>
  <c r="K665" i="1" s="1"/>
  <c r="J666" i="1"/>
  <c r="K666" i="1"/>
  <c r="L666" i="1"/>
  <c r="M666" i="1" s="1"/>
  <c r="J667" i="1"/>
  <c r="K667" i="1" s="1"/>
  <c r="J668" i="1"/>
  <c r="J669" i="1"/>
  <c r="J670" i="1"/>
  <c r="K670" i="1" s="1"/>
  <c r="J671" i="1"/>
  <c r="J672" i="1"/>
  <c r="K672" i="1"/>
  <c r="J673" i="1"/>
  <c r="K673" i="1"/>
  <c r="L673" i="1" s="1"/>
  <c r="J674" i="1"/>
  <c r="K674" i="1"/>
  <c r="J675" i="1"/>
  <c r="K675" i="1" s="1"/>
  <c r="J676" i="1"/>
  <c r="K676" i="1"/>
  <c r="J677" i="1"/>
  <c r="J678" i="1"/>
  <c r="J679" i="1"/>
  <c r="J680" i="1"/>
  <c r="K680" i="1" s="1"/>
  <c r="J681" i="1"/>
  <c r="J682" i="1"/>
  <c r="K682" i="1" s="1"/>
  <c r="J683" i="1"/>
  <c r="K683" i="1"/>
  <c r="J684" i="1"/>
  <c r="K684" i="1" s="1"/>
  <c r="J685" i="1"/>
  <c r="K685" i="1"/>
  <c r="J686" i="1"/>
  <c r="J687" i="1"/>
  <c r="J688" i="1"/>
  <c r="J689" i="1"/>
  <c r="J690" i="1"/>
  <c r="J691" i="1"/>
  <c r="J692" i="1"/>
  <c r="J693" i="1"/>
  <c r="J694" i="1"/>
  <c r="J695" i="1"/>
  <c r="K695" i="1" s="1"/>
  <c r="J696" i="1"/>
  <c r="J697" i="1"/>
  <c r="K697" i="1" s="1"/>
  <c r="J698" i="1"/>
  <c r="J699" i="1"/>
  <c r="J700" i="1"/>
  <c r="J701" i="1"/>
  <c r="J702" i="1"/>
  <c r="J703" i="1"/>
  <c r="K703" i="1"/>
  <c r="L703" i="1" s="1"/>
  <c r="J704" i="1"/>
  <c r="J705" i="1"/>
  <c r="K705" i="1" s="1"/>
  <c r="J706" i="1"/>
  <c r="J707" i="1"/>
  <c r="J708" i="1"/>
  <c r="K708" i="1" s="1"/>
  <c r="J709" i="1"/>
  <c r="J710" i="1"/>
  <c r="J711" i="1"/>
  <c r="K711" i="1"/>
  <c r="J712" i="1"/>
  <c r="J713" i="1"/>
  <c r="K713" i="1" s="1"/>
  <c r="J714" i="1"/>
  <c r="J715" i="1"/>
  <c r="J716" i="1"/>
  <c r="K716" i="1" s="1"/>
  <c r="L716" i="1"/>
  <c r="M716" i="1"/>
  <c r="J717" i="1"/>
  <c r="J718" i="1"/>
  <c r="K718" i="1"/>
  <c r="J719" i="1"/>
  <c r="J720" i="1"/>
  <c r="K720" i="1"/>
  <c r="J721" i="1"/>
  <c r="J722" i="1"/>
  <c r="K722" i="1"/>
  <c r="L722" i="1"/>
  <c r="M722" i="1" s="1"/>
  <c r="J723" i="1"/>
  <c r="K723" i="1" s="1"/>
  <c r="J724" i="1"/>
  <c r="J725" i="1"/>
  <c r="J726" i="1"/>
  <c r="K726" i="1"/>
  <c r="L726" i="1" s="1"/>
  <c r="M726" i="1" s="1"/>
  <c r="J727" i="1"/>
  <c r="J728" i="1"/>
  <c r="K728" i="1"/>
  <c r="J729" i="1"/>
  <c r="J730" i="1"/>
  <c r="K730" i="1"/>
  <c r="L730" i="1"/>
  <c r="J731" i="1"/>
  <c r="J732" i="1"/>
  <c r="K732" i="1"/>
  <c r="J733" i="1"/>
  <c r="J734" i="1"/>
  <c r="J735" i="1"/>
  <c r="K735" i="1" s="1"/>
  <c r="J736" i="1"/>
  <c r="K736" i="1" s="1"/>
  <c r="J737" i="1"/>
  <c r="K737" i="1"/>
  <c r="J738" i="1"/>
  <c r="J739" i="1"/>
  <c r="K739" i="1"/>
  <c r="J740" i="1"/>
  <c r="J741" i="1"/>
  <c r="J742" i="1"/>
  <c r="K742" i="1"/>
  <c r="J743" i="1"/>
  <c r="J744" i="1"/>
  <c r="K744" i="1" s="1"/>
  <c r="J745" i="1"/>
  <c r="K745" i="1" s="1"/>
  <c r="J746" i="1"/>
  <c r="J747" i="1"/>
  <c r="K747" i="1"/>
  <c r="J748" i="1"/>
  <c r="J749" i="1"/>
  <c r="K749" i="1"/>
  <c r="J750" i="1"/>
  <c r="J751" i="1"/>
  <c r="J752" i="1"/>
  <c r="J753" i="1"/>
  <c r="K753" i="1" s="1"/>
  <c r="L753" i="1"/>
  <c r="M753" i="1" s="1"/>
  <c r="J754" i="1"/>
  <c r="K754" i="1"/>
  <c r="J755" i="1"/>
  <c r="K755" i="1" s="1"/>
  <c r="J756" i="1"/>
  <c r="J757" i="1"/>
  <c r="K757" i="1"/>
  <c r="J758" i="1"/>
  <c r="J759" i="1"/>
  <c r="K759" i="1"/>
  <c r="J760" i="1"/>
  <c r="J761" i="1"/>
  <c r="J762" i="1"/>
  <c r="K762" i="1"/>
  <c r="J763" i="1"/>
  <c r="J764" i="1"/>
  <c r="J765" i="1"/>
  <c r="K765" i="1" s="1"/>
  <c r="J766" i="1"/>
  <c r="J767" i="1"/>
  <c r="K767" i="1"/>
  <c r="J768" i="1"/>
  <c r="J769" i="1"/>
  <c r="K769" i="1"/>
  <c r="L769" i="1" s="1"/>
  <c r="J770" i="1"/>
  <c r="K770" i="1"/>
  <c r="J771" i="1"/>
  <c r="K771" i="1" s="1"/>
  <c r="J772" i="1"/>
  <c r="K772" i="1"/>
  <c r="J773" i="1"/>
  <c r="J774" i="1"/>
  <c r="J775" i="1"/>
  <c r="K775" i="1" s="1"/>
  <c r="L775" i="1" s="1"/>
  <c r="M775" i="1" s="1"/>
  <c r="J776" i="1"/>
  <c r="L776" i="1" s="1"/>
  <c r="M776" i="1" s="1"/>
  <c r="J777" i="1"/>
  <c r="J778" i="1"/>
  <c r="K778" i="1"/>
  <c r="J779" i="1"/>
  <c r="K779" i="1"/>
  <c r="J780" i="1"/>
  <c r="J781" i="1"/>
  <c r="J782" i="1"/>
  <c r="J783" i="1"/>
  <c r="K783" i="1" s="1"/>
  <c r="L783" i="1" s="1"/>
  <c r="M783" i="1" s="1"/>
  <c r="J784" i="1"/>
  <c r="J785" i="1"/>
  <c r="K785" i="1"/>
  <c r="J786" i="1"/>
  <c r="J787" i="1"/>
  <c r="J788" i="1"/>
  <c r="J789" i="1"/>
  <c r="K789" i="1" s="1"/>
  <c r="J790" i="1"/>
  <c r="K790" i="1" s="1"/>
  <c r="J791" i="1"/>
  <c r="J792" i="1"/>
  <c r="K792" i="1"/>
  <c r="J793" i="1"/>
  <c r="J794" i="1"/>
  <c r="K794" i="1"/>
  <c r="J795" i="1"/>
  <c r="L795" i="1" s="1"/>
  <c r="M795" i="1" s="1"/>
  <c r="J796" i="1"/>
  <c r="J797" i="1"/>
  <c r="K797" i="1"/>
  <c r="J798" i="1"/>
  <c r="K798" i="1"/>
  <c r="J799" i="1"/>
  <c r="J800" i="1"/>
  <c r="K800" i="1" s="1"/>
  <c r="J801" i="1"/>
  <c r="J802" i="1"/>
  <c r="K802" i="1"/>
  <c r="J803" i="1"/>
  <c r="J804" i="1"/>
  <c r="K804" i="1" s="1"/>
  <c r="J805" i="1"/>
  <c r="J806" i="1"/>
  <c r="K806" i="1" s="1"/>
  <c r="J807" i="1"/>
  <c r="K807" i="1" s="1"/>
  <c r="L807" i="1"/>
  <c r="M807" i="1"/>
  <c r="J808" i="1"/>
  <c r="J809" i="1"/>
  <c r="K809" i="1" s="1"/>
  <c r="J810" i="1"/>
  <c r="J811" i="1"/>
  <c r="K811" i="1" s="1"/>
  <c r="J812" i="1"/>
  <c r="J813" i="1"/>
  <c r="K813" i="1"/>
  <c r="J814" i="1"/>
  <c r="K814" i="1"/>
  <c r="L814" i="1" s="1"/>
  <c r="J815" i="1"/>
  <c r="J816" i="1"/>
  <c r="J817" i="1"/>
  <c r="J818" i="1"/>
  <c r="J819" i="1"/>
  <c r="J820" i="1"/>
  <c r="J821" i="1"/>
  <c r="K821" i="1" s="1"/>
  <c r="J822" i="1"/>
  <c r="J823" i="1"/>
  <c r="L823" i="1" s="1"/>
  <c r="M823" i="1" s="1"/>
  <c r="J824" i="1"/>
  <c r="J825" i="1"/>
  <c r="J826" i="1"/>
  <c r="K826" i="1"/>
  <c r="J827" i="1"/>
  <c r="K827" i="1" s="1"/>
  <c r="J828" i="1"/>
  <c r="K828" i="1" s="1"/>
  <c r="J829" i="1"/>
  <c r="J830" i="1"/>
  <c r="J831" i="1"/>
  <c r="J832" i="1"/>
  <c r="K832" i="1" s="1"/>
  <c r="J833" i="1"/>
  <c r="J834" i="1"/>
  <c r="J835" i="1"/>
  <c r="K835" i="1" s="1"/>
  <c r="J836" i="1"/>
  <c r="J837" i="1"/>
  <c r="K837" i="1"/>
  <c r="J838" i="1"/>
  <c r="K838" i="1"/>
  <c r="L838" i="1"/>
  <c r="M838" i="1" s="1"/>
  <c r="J839" i="1"/>
  <c r="K839" i="1" s="1"/>
  <c r="J840" i="1"/>
  <c r="K840" i="1" s="1"/>
  <c r="J841" i="1"/>
  <c r="J842" i="1"/>
  <c r="K842" i="1" s="1"/>
  <c r="J843" i="1"/>
  <c r="K843" i="1"/>
  <c r="J844" i="1"/>
  <c r="J845" i="1"/>
  <c r="J12" i="1"/>
  <c r="J13" i="1"/>
  <c r="K13" i="1" s="1"/>
  <c r="J14" i="1"/>
  <c r="K14" i="1"/>
  <c r="J15" i="1"/>
  <c r="K15" i="1"/>
  <c r="L15" i="1" s="1"/>
  <c r="M15" i="1" s="1"/>
  <c r="J16" i="1"/>
  <c r="J17" i="1"/>
  <c r="K17" i="1"/>
  <c r="L17" i="1" s="1"/>
  <c r="M17" i="1" s="1"/>
  <c r="J18" i="1"/>
  <c r="K18" i="1"/>
  <c r="J19" i="1"/>
  <c r="K19" i="1"/>
  <c r="J20" i="1"/>
  <c r="K20" i="1" s="1"/>
  <c r="J21" i="1"/>
  <c r="K21" i="1"/>
  <c r="J22" i="1"/>
  <c r="K22" i="1" s="1"/>
  <c r="J23" i="1"/>
  <c r="K23" i="1" s="1"/>
  <c r="J24" i="1"/>
  <c r="K24" i="1"/>
  <c r="J25" i="1"/>
  <c r="K25" i="1"/>
  <c r="J26" i="1"/>
  <c r="J27" i="1"/>
  <c r="J28" i="1"/>
  <c r="K28" i="1"/>
  <c r="J29" i="1"/>
  <c r="J30" i="1"/>
  <c r="J31" i="1"/>
  <c r="J32" i="1"/>
  <c r="J33" i="1"/>
  <c r="J34" i="1"/>
  <c r="K34" i="1"/>
  <c r="L34" i="1"/>
  <c r="M34" i="1"/>
  <c r="J35" i="1"/>
  <c r="K35" i="1"/>
  <c r="J36" i="1"/>
  <c r="J37" i="1"/>
  <c r="J38" i="1"/>
  <c r="K38" i="1"/>
  <c r="J39" i="1"/>
  <c r="J40" i="1"/>
  <c r="J7" i="1"/>
  <c r="K7" i="1" s="1"/>
  <c r="J8" i="1"/>
  <c r="K8" i="1" s="1"/>
  <c r="J9" i="1"/>
  <c r="J10" i="1"/>
  <c r="K10" i="1"/>
  <c r="J11" i="1"/>
  <c r="K11" i="1"/>
  <c r="L11" i="1"/>
  <c r="M11" i="1" s="1"/>
  <c r="J5" i="2"/>
  <c r="K5" i="2"/>
  <c r="J6" i="2"/>
  <c r="K6" i="2" s="1"/>
  <c r="J5" i="1"/>
  <c r="K5" i="1" s="1"/>
  <c r="J6" i="1"/>
  <c r="K6" i="1" s="1"/>
  <c r="K72" i="2"/>
  <c r="K64" i="2"/>
  <c r="L64" i="2" s="1"/>
  <c r="M64" i="2" s="1"/>
  <c r="K137" i="2"/>
  <c r="L137" i="2"/>
  <c r="M137" i="2" s="1"/>
  <c r="K157" i="2"/>
  <c r="L157" i="2"/>
  <c r="M157" i="2" s="1"/>
  <c r="L149" i="2"/>
  <c r="M149" i="2" s="1"/>
  <c r="K21" i="2"/>
  <c r="L21" i="2"/>
  <c r="M21" i="2"/>
  <c r="L89" i="2"/>
  <c r="M89" i="2" s="1"/>
  <c r="K41" i="2"/>
  <c r="L41" i="2"/>
  <c r="M41" i="2"/>
  <c r="L109" i="2"/>
  <c r="M109" i="2" s="1"/>
  <c r="L38" i="2"/>
  <c r="M38" i="2" s="1"/>
  <c r="K25" i="2"/>
  <c r="L25" i="2" s="1"/>
  <c r="M25" i="2"/>
  <c r="K9" i="2"/>
  <c r="L9" i="2" s="1"/>
  <c r="M9" i="2" s="1"/>
  <c r="K165" i="2"/>
  <c r="L165" i="2"/>
  <c r="M165" i="2"/>
  <c r="L113" i="2"/>
  <c r="M113" i="2" s="1"/>
  <c r="K173" i="2"/>
  <c r="L173" i="2"/>
  <c r="M173" i="2" s="1"/>
  <c r="K57" i="2"/>
  <c r="L57" i="2" s="1"/>
  <c r="M57" i="2" s="1"/>
  <c r="L32" i="2"/>
  <c r="M32" i="2" s="1"/>
  <c r="K120" i="1"/>
  <c r="L120" i="1" s="1"/>
  <c r="M120" i="1"/>
  <c r="K127" i="1"/>
  <c r="K43" i="1"/>
  <c r="L43" i="1"/>
  <c r="M43" i="1" s="1"/>
  <c r="L373" i="1"/>
  <c r="M373" i="1" s="1"/>
  <c r="K408" i="1"/>
  <c r="L408" i="1" s="1"/>
  <c r="M408" i="1" s="1"/>
  <c r="L617" i="1"/>
  <c r="M617" i="1"/>
  <c r="K561" i="1"/>
  <c r="K553" i="1"/>
  <c r="L553" i="1"/>
  <c r="M553" i="1"/>
  <c r="K426" i="1"/>
  <c r="L426" i="1"/>
  <c r="M426" i="1"/>
  <c r="M379" i="1"/>
  <c r="K392" i="1"/>
  <c r="L206" i="1"/>
  <c r="M206" i="1"/>
  <c r="K353" i="1"/>
  <c r="L353" i="1" s="1"/>
  <c r="M353" i="1" s="1"/>
  <c r="L804" i="1"/>
  <c r="M804" i="1" s="1"/>
  <c r="K746" i="1"/>
  <c r="L746" i="1"/>
  <c r="M746" i="1" s="1"/>
  <c r="K706" i="1"/>
  <c r="K630" i="1"/>
  <c r="L578" i="1"/>
  <c r="M578" i="1" s="1"/>
  <c r="K566" i="1"/>
  <c r="L566" i="1" s="1"/>
  <c r="M566" i="1" s="1"/>
  <c r="K530" i="1"/>
  <c r="L530" i="1"/>
  <c r="M530" i="1"/>
  <c r="K494" i="1"/>
  <c r="L494" i="1" s="1"/>
  <c r="M494" i="1" s="1"/>
  <c r="K525" i="1"/>
  <c r="L525" i="1"/>
  <c r="M525" i="1" s="1"/>
  <c r="K503" i="1"/>
  <c r="L503" i="1" s="1"/>
  <c r="M503" i="1" s="1"/>
  <c r="K499" i="1"/>
  <c r="L499" i="1" s="1"/>
  <c r="M499" i="1" s="1"/>
  <c r="L489" i="1"/>
  <c r="M489" i="1" s="1"/>
  <c r="L479" i="1"/>
  <c r="M479" i="1"/>
  <c r="K477" i="1"/>
  <c r="L477" i="1"/>
  <c r="M477" i="1" s="1"/>
  <c r="L469" i="1"/>
  <c r="M469" i="1" s="1"/>
  <c r="K459" i="1"/>
  <c r="K447" i="1"/>
  <c r="L447" i="1"/>
  <c r="M447" i="1" s="1"/>
  <c r="L439" i="1"/>
  <c r="M439" i="1" s="1"/>
  <c r="K431" i="1"/>
  <c r="L415" i="1"/>
  <c r="M415" i="1" s="1"/>
  <c r="K395" i="1"/>
  <c r="L395" i="1"/>
  <c r="M395" i="1"/>
  <c r="K389" i="1"/>
  <c r="L389" i="1"/>
  <c r="M389" i="1" s="1"/>
  <c r="K387" i="1"/>
  <c r="K349" i="1"/>
  <c r="K375" i="1"/>
  <c r="L375" i="1"/>
  <c r="M375" i="1" s="1"/>
  <c r="L367" i="1"/>
  <c r="M367" i="1" s="1"/>
  <c r="K363" i="1"/>
  <c r="L363" i="1" s="1"/>
  <c r="M363" i="1" s="1"/>
  <c r="K283" i="1"/>
  <c r="L283" i="1" s="1"/>
  <c r="M283" i="1" s="1"/>
  <c r="K267" i="1"/>
  <c r="L319" i="1"/>
  <c r="M319" i="1" s="1"/>
  <c r="K303" i="1"/>
  <c r="K287" i="1"/>
  <c r="L287" i="1"/>
  <c r="M287" i="1"/>
  <c r="K271" i="1"/>
  <c r="L271" i="1" s="1"/>
  <c r="M271" i="1" s="1"/>
  <c r="K219" i="1"/>
  <c r="L343" i="1"/>
  <c r="M343" i="1" s="1"/>
  <c r="K307" i="1"/>
  <c r="L307" i="1" s="1"/>
  <c r="M307" i="1" s="1"/>
  <c r="M275" i="1"/>
  <c r="L231" i="1"/>
  <c r="M231" i="1" s="1"/>
  <c r="K263" i="1"/>
  <c r="L263" i="1" s="1"/>
  <c r="M263" i="1" s="1"/>
  <c r="K261" i="1"/>
  <c r="K255" i="1"/>
  <c r="L255" i="1"/>
  <c r="M255" i="1"/>
  <c r="M253" i="1"/>
  <c r="K251" i="1"/>
  <c r="L251" i="1" s="1"/>
  <c r="M251" i="1" s="1"/>
  <c r="L249" i="1"/>
  <c r="M249" i="1" s="1"/>
  <c r="K247" i="1"/>
  <c r="L247" i="1" s="1"/>
  <c r="M247" i="1" s="1"/>
  <c r="L245" i="1"/>
  <c r="M245" i="1" s="1"/>
  <c r="K243" i="1"/>
  <c r="L243" i="1" s="1"/>
  <c r="M243" i="1" s="1"/>
  <c r="L239" i="1"/>
  <c r="M239" i="1"/>
  <c r="K194" i="1"/>
  <c r="M223" i="1"/>
  <c r="M232" i="1"/>
  <c r="L205" i="1"/>
  <c r="M205" i="1"/>
  <c r="M167" i="1"/>
  <c r="L163" i="1"/>
  <c r="M163" i="1"/>
  <c r="L233" i="1"/>
  <c r="M233" i="1" s="1"/>
  <c r="L229" i="1"/>
  <c r="M229" i="1" s="1"/>
  <c r="K156" i="1"/>
  <c r="L156" i="1"/>
  <c r="M156" i="1"/>
  <c r="L27" i="2"/>
  <c r="M27" i="2" s="1"/>
  <c r="L116" i="2"/>
  <c r="M116" i="2" s="1"/>
  <c r="M227" i="2"/>
  <c r="K154" i="2"/>
  <c r="L154" i="2"/>
  <c r="M154" i="2" s="1"/>
  <c r="K180" i="2"/>
  <c r="L180" i="2"/>
  <c r="M180" i="2"/>
  <c r="K244" i="2"/>
  <c r="L244" i="2"/>
  <c r="M244" i="2"/>
  <c r="K188" i="2"/>
  <c r="L188" i="2"/>
  <c r="M188" i="2" s="1"/>
  <c r="K204" i="2"/>
  <c r="L204" i="2" s="1"/>
  <c r="M204" i="2" s="1"/>
  <c r="K82" i="2"/>
  <c r="L82" i="2"/>
  <c r="M82" i="2" s="1"/>
  <c r="M43" i="6"/>
  <c r="O43" i="6" s="1"/>
  <c r="M101" i="6"/>
  <c r="O101" i="6" s="1"/>
  <c r="T103" i="6"/>
  <c r="M109" i="6"/>
  <c r="O109" i="6"/>
  <c r="M5" i="6"/>
  <c r="O5" i="6"/>
  <c r="M9" i="6"/>
  <c r="O9" i="6" s="1"/>
  <c r="L38" i="6"/>
  <c r="M38" i="6" s="1"/>
  <c r="O38" i="6" s="1"/>
  <c r="M44" i="6"/>
  <c r="O44" i="6" s="1"/>
  <c r="L34" i="6"/>
  <c r="M34" i="6" s="1"/>
  <c r="O34" i="6" s="1"/>
  <c r="M48" i="6"/>
  <c r="O48" i="6" s="1"/>
  <c r="L6" i="6"/>
  <c r="M6" i="6"/>
  <c r="O6" i="6"/>
  <c r="L10" i="6"/>
  <c r="M10" i="6"/>
  <c r="O10" i="6" s="1"/>
  <c r="T16" i="6" s="1"/>
  <c r="L30" i="6"/>
  <c r="M30" i="6"/>
  <c r="O30" i="6" s="1"/>
  <c r="M68" i="6"/>
  <c r="O68" i="6" s="1"/>
  <c r="L13" i="6"/>
  <c r="M13" i="6"/>
  <c r="O13" i="6" s="1"/>
  <c r="M72" i="6"/>
  <c r="O72" i="6"/>
  <c r="M70" i="6"/>
  <c r="O70" i="6" s="1"/>
  <c r="M82" i="6"/>
  <c r="O82" i="6"/>
  <c r="M90" i="6"/>
  <c r="O90" i="6" s="1"/>
  <c r="M110" i="6"/>
  <c r="O110" i="6" s="1"/>
  <c r="L76" i="6"/>
  <c r="M76" i="6"/>
  <c r="O76" i="6"/>
  <c r="L80" i="6"/>
  <c r="M80" i="6"/>
  <c r="O80" i="6" s="1"/>
  <c r="L84" i="6"/>
  <c r="L96" i="6"/>
  <c r="M96" i="6" s="1"/>
  <c r="O96" i="6" s="1"/>
  <c r="L100" i="6"/>
  <c r="M100" i="6" s="1"/>
  <c r="O100" i="6" s="1"/>
  <c r="L104" i="6"/>
  <c r="M104" i="6" s="1"/>
  <c r="O104" i="6"/>
  <c r="T106" i="6" s="1"/>
  <c r="L108" i="6"/>
  <c r="L113" i="6"/>
  <c r="M113" i="6" s="1"/>
  <c r="O113" i="6"/>
  <c r="O140" i="7"/>
  <c r="M10" i="7"/>
  <c r="O10" i="7" s="1"/>
  <c r="M41" i="7"/>
  <c r="O41" i="7"/>
  <c r="M232" i="7"/>
  <c r="O232" i="7" s="1"/>
  <c r="M8" i="7"/>
  <c r="O8" i="7"/>
  <c r="L6" i="7"/>
  <c r="M6" i="7" s="1"/>
  <c r="O6" i="7" s="1"/>
  <c r="M15" i="7"/>
  <c r="O15" i="7"/>
  <c r="M62" i="7"/>
  <c r="O62" i="7"/>
  <c r="M12" i="7"/>
  <c r="O12" i="7"/>
  <c r="M123" i="7"/>
  <c r="O123" i="7"/>
  <c r="M126" i="7"/>
  <c r="O126" i="7" s="1"/>
  <c r="M127" i="7"/>
  <c r="O127" i="7"/>
  <c r="M128" i="7"/>
  <c r="O128" i="7"/>
  <c r="M121" i="7"/>
  <c r="O121" i="7" s="1"/>
  <c r="M169" i="7"/>
  <c r="O169" i="7"/>
  <c r="M227" i="7"/>
  <c r="O227" i="7"/>
  <c r="M233" i="7"/>
  <c r="O233" i="7" s="1"/>
  <c r="M297" i="7"/>
  <c r="O297" i="7"/>
  <c r="M84" i="6"/>
  <c r="O84" i="6" s="1"/>
  <c r="K298" i="1"/>
  <c r="L298" i="1"/>
  <c r="M298" i="1" s="1"/>
  <c r="K81" i="1"/>
  <c r="K662" i="1"/>
  <c r="L301" i="1"/>
  <c r="M301" i="1" s="1"/>
  <c r="K689" i="1"/>
  <c r="L689" i="1"/>
  <c r="M689" i="1"/>
  <c r="K482" i="1"/>
  <c r="L482" i="1"/>
  <c r="M482" i="1"/>
  <c r="K502" i="1"/>
  <c r="L502" i="1" s="1"/>
  <c r="M502" i="1" s="1"/>
  <c r="K450" i="1"/>
  <c r="L450" i="1" s="1"/>
  <c r="M450" i="1" s="1"/>
  <c r="K79" i="1"/>
  <c r="L79" i="1" s="1"/>
  <c r="K563" i="1"/>
  <c r="L563" i="1"/>
  <c r="K795" i="1"/>
  <c r="L147" i="1"/>
  <c r="M147" i="1"/>
  <c r="M769" i="1"/>
  <c r="K558" i="1"/>
  <c r="K102" i="1"/>
  <c r="L102" i="1"/>
  <c r="M102" i="1"/>
  <c r="L13" i="1"/>
  <c r="M13" i="1" s="1"/>
  <c r="L309" i="1"/>
  <c r="M309" i="1" s="1"/>
  <c r="L65" i="1"/>
  <c r="M65" i="1" s="1"/>
  <c r="K44" i="1"/>
  <c r="L44" i="1"/>
  <c r="M44" i="1" s="1"/>
  <c r="K317" i="1"/>
  <c r="K136" i="1"/>
  <c r="L136" i="1"/>
  <c r="M136" i="1"/>
  <c r="K418" i="1"/>
  <c r="L418" i="1"/>
  <c r="M418" i="1"/>
  <c r="K743" i="1"/>
  <c r="L743" i="1"/>
  <c r="M743" i="1" s="1"/>
  <c r="K111" i="1"/>
  <c r="L111" i="1" s="1"/>
  <c r="L160" i="1"/>
  <c r="M160" i="1" s="1"/>
  <c r="L164" i="1"/>
  <c r="M164" i="1" s="1"/>
  <c r="L191" i="1"/>
  <c r="M191" i="1"/>
  <c r="L419" i="1"/>
  <c r="M419" i="1" s="1"/>
  <c r="K841" i="1"/>
  <c r="L841" i="1"/>
  <c r="M841" i="1" s="1"/>
  <c r="K91" i="1"/>
  <c r="K834" i="1"/>
  <c r="L135" i="1"/>
  <c r="M135" i="1" s="1"/>
  <c r="L220" i="1"/>
  <c r="M220" i="1" s="1"/>
  <c r="L684" i="1"/>
  <c r="M684" i="1"/>
  <c r="K29" i="1"/>
  <c r="L458" i="1"/>
  <c r="M458" i="1" s="1"/>
  <c r="L48" i="1"/>
  <c r="M48" i="1"/>
  <c r="L149" i="1"/>
  <c r="M149" i="1" s="1"/>
  <c r="L542" i="1"/>
  <c r="M542" i="1" s="1"/>
  <c r="K123" i="1"/>
  <c r="L123" i="1" s="1"/>
  <c r="M123" i="1" s="1"/>
  <c r="L291" i="1"/>
  <c r="M291" i="1" s="1"/>
  <c r="L474" i="1"/>
  <c r="M474" i="1" s="1"/>
  <c r="K272" i="1"/>
  <c r="L272" i="1"/>
  <c r="M272" i="1"/>
  <c r="M129" i="1"/>
  <c r="K88" i="1"/>
  <c r="L88" i="1"/>
  <c r="M88" i="1" s="1"/>
  <c r="L337" i="1"/>
  <c r="M337" i="1" s="1"/>
  <c r="K94" i="1"/>
  <c r="L94" i="1"/>
  <c r="M94" i="1" s="1"/>
  <c r="K270" i="1"/>
  <c r="L270" i="1" s="1"/>
  <c r="M270" i="1" s="1"/>
  <c r="L117" i="1"/>
  <c r="M117" i="1" s="1"/>
  <c r="K72" i="1"/>
  <c r="L72" i="1"/>
  <c r="M72" i="1" s="1"/>
  <c r="K49" i="1"/>
  <c r="M41" i="6"/>
  <c r="O41" i="6" s="1"/>
  <c r="M35" i="6"/>
  <c r="O35" i="6" s="1"/>
  <c r="O33" i="6"/>
  <c r="M29" i="6"/>
  <c r="O29" i="6" s="1"/>
  <c r="M25" i="6"/>
  <c r="O25" i="6"/>
  <c r="M21" i="6"/>
  <c r="O21" i="6"/>
  <c r="L33" i="2"/>
  <c r="M33" i="2" s="1"/>
  <c r="L179" i="2"/>
  <c r="M179" i="2" s="1"/>
  <c r="L79" i="2"/>
  <c r="M79" i="2" s="1"/>
  <c r="L40" i="2"/>
  <c r="M40" i="2" s="1"/>
  <c r="L110" i="2"/>
  <c r="M110" i="2" s="1"/>
  <c r="L16" i="2"/>
  <c r="M16" i="2"/>
  <c r="K205" i="2"/>
  <c r="L205" i="2" s="1"/>
  <c r="M205" i="2" s="1"/>
  <c r="K66" i="2"/>
  <c r="L66" i="2"/>
  <c r="M66" i="2" s="1"/>
  <c r="L388" i="1"/>
  <c r="M388" i="1"/>
  <c r="L113" i="1"/>
  <c r="M113" i="1" s="1"/>
  <c r="L636" i="1"/>
  <c r="M636" i="1" s="1"/>
  <c r="L779" i="1"/>
  <c r="M779" i="1" s="1"/>
  <c r="L176" i="1"/>
  <c r="M176" i="1"/>
  <c r="L188" i="1"/>
  <c r="M188" i="1" s="1"/>
  <c r="L212" i="1"/>
  <c r="M212" i="1"/>
  <c r="M532" i="1"/>
  <c r="L713" i="1"/>
  <c r="M713" i="1" s="1"/>
  <c r="L86" i="1"/>
  <c r="M86" i="1"/>
  <c r="L173" i="1"/>
  <c r="M173" i="1" s="1"/>
  <c r="L228" i="1"/>
  <c r="M228" i="1" s="1"/>
  <c r="L254" i="1"/>
  <c r="M254" i="1" s="1"/>
  <c r="L23" i="1"/>
  <c r="M23" i="1" s="1"/>
  <c r="L28" i="1"/>
  <c r="M28" i="1" s="1"/>
  <c r="L150" i="1"/>
  <c r="M150" i="1" s="1"/>
  <c r="L605" i="1"/>
  <c r="M605" i="1" s="1"/>
  <c r="L62" i="1"/>
  <c r="M62" i="1"/>
  <c r="L230" i="1"/>
  <c r="M230" i="1"/>
  <c r="L837" i="1"/>
  <c r="M837" i="1" s="1"/>
  <c r="K504" i="1"/>
  <c r="K207" i="1"/>
  <c r="K153" i="1"/>
  <c r="L153" i="1"/>
  <c r="M153" i="1" s="1"/>
  <c r="L122" i="1"/>
  <c r="M122" i="1" s="1"/>
  <c r="K825" i="1"/>
  <c r="L825" i="1" s="1"/>
  <c r="M825" i="1" s="1"/>
  <c r="L663" i="1"/>
  <c r="M663" i="1" s="1"/>
  <c r="K342" i="1"/>
  <c r="K306" i="1"/>
  <c r="L306" i="1"/>
  <c r="M306" i="1" s="1"/>
  <c r="M74" i="1"/>
  <c r="K589" i="1"/>
  <c r="L540" i="1"/>
  <c r="M540" i="1" s="1"/>
  <c r="L749" i="1"/>
  <c r="M749" i="1" s="1"/>
  <c r="L539" i="1"/>
  <c r="M539" i="1" s="1"/>
  <c r="L459" i="1"/>
  <c r="M459" i="1"/>
  <c r="K201" i="2"/>
  <c r="L201" i="2" s="1"/>
  <c r="M201" i="2" s="1"/>
  <c r="L163" i="2"/>
  <c r="M163" i="2" s="1"/>
  <c r="L233" i="2"/>
  <c r="M233" i="2"/>
  <c r="K167" i="2"/>
  <c r="L167" i="2" s="1"/>
  <c r="M167" i="2" s="1"/>
  <c r="L125" i="2"/>
  <c r="M125" i="2"/>
  <c r="L23" i="2"/>
  <c r="M23" i="2" s="1"/>
  <c r="K192" i="2"/>
  <c r="L192" i="2" s="1"/>
  <c r="K168" i="2"/>
  <c r="K29" i="2"/>
  <c r="L29" i="2" s="1"/>
  <c r="M29" i="2" s="1"/>
  <c r="L191" i="2"/>
  <c r="M191" i="2"/>
  <c r="L187" i="2"/>
  <c r="M187" i="2" s="1"/>
  <c r="L827" i="1"/>
  <c r="M827" i="1" s="1"/>
  <c r="K715" i="1"/>
  <c r="L715" i="1" s="1"/>
  <c r="M715" i="1" s="1"/>
  <c r="K707" i="1"/>
  <c r="L682" i="1"/>
  <c r="M682" i="1" s="1"/>
  <c r="K398" i="1"/>
  <c r="L398" i="1" s="1"/>
  <c r="M398" i="1" s="1"/>
  <c r="K357" i="1"/>
  <c r="L357" i="1" s="1"/>
  <c r="M357" i="1" s="1"/>
  <c r="L108" i="1"/>
  <c r="M108" i="1" s="1"/>
  <c r="L402" i="1"/>
  <c r="M402" i="1"/>
  <c r="K696" i="1"/>
  <c r="L696" i="1" s="1"/>
  <c r="M696" i="1" s="1"/>
  <c r="K466" i="1"/>
  <c r="L466" i="1"/>
  <c r="M466" i="1" s="1"/>
  <c r="K424" i="1"/>
  <c r="L424" i="1"/>
  <c r="M424" i="1"/>
  <c r="K159" i="1"/>
  <c r="L159" i="1" s="1"/>
  <c r="M159" i="1"/>
  <c r="K152" i="1"/>
  <c r="K144" i="1"/>
  <c r="L144" i="1" s="1"/>
  <c r="M144" i="1" s="1"/>
  <c r="K107" i="1"/>
  <c r="L107" i="1"/>
  <c r="M107" i="1"/>
  <c r="L628" i="1"/>
  <c r="M628" i="1" s="1"/>
  <c r="K625" i="1"/>
  <c r="L625" i="1"/>
  <c r="M625" i="1" s="1"/>
  <c r="K596" i="1"/>
  <c r="L596" i="1"/>
  <c r="M596" i="1" s="1"/>
  <c r="K538" i="1"/>
  <c r="L493" i="1"/>
  <c r="M493" i="1" s="1"/>
  <c r="L465" i="1"/>
  <c r="M465" i="1" s="1"/>
  <c r="K446" i="1"/>
  <c r="L446" i="1"/>
  <c r="M446" i="1" s="1"/>
  <c r="L431" i="1"/>
  <c r="M431" i="1" s="1"/>
  <c r="K420" i="1"/>
  <c r="L420" i="1" s="1"/>
  <c r="M420" i="1" s="1"/>
  <c r="L278" i="1"/>
  <c r="M278" i="1"/>
  <c r="K208" i="1"/>
  <c r="L208" i="1" s="1"/>
  <c r="M208" i="1" s="1"/>
  <c r="K199" i="1"/>
  <c r="L199" i="1"/>
  <c r="M199" i="1" s="1"/>
  <c r="K174" i="1"/>
  <c r="L174" i="1" s="1"/>
  <c r="M174" i="1"/>
  <c r="K170" i="1"/>
  <c r="L170" i="1" s="1"/>
  <c r="M170" i="1" s="1"/>
  <c r="K166" i="1"/>
  <c r="L166" i="1"/>
  <c r="M166" i="1" s="1"/>
  <c r="K162" i="1"/>
  <c r="L162" i="1" s="1"/>
  <c r="M162" i="1" s="1"/>
  <c r="K151" i="1"/>
  <c r="K139" i="1"/>
  <c r="L139" i="1" s="1"/>
  <c r="M139" i="1" s="1"/>
  <c r="K124" i="1"/>
  <c r="L124" i="1"/>
  <c r="M124" i="1" s="1"/>
  <c r="L417" i="1"/>
  <c r="M417" i="1" s="1"/>
  <c r="L406" i="1"/>
  <c r="M406" i="1" s="1"/>
  <c r="L443" i="1"/>
  <c r="M443" i="1"/>
  <c r="L638" i="1"/>
  <c r="M638" i="1"/>
  <c r="M730" i="1"/>
  <c r="K812" i="1"/>
  <c r="L812" i="1" s="1"/>
  <c r="M812" i="1" s="1"/>
  <c r="K803" i="1"/>
  <c r="L803" i="1" s="1"/>
  <c r="M803" i="1" s="1"/>
  <c r="K693" i="1"/>
  <c r="L693" i="1" s="1"/>
  <c r="M693" i="1" s="1"/>
  <c r="K639" i="1"/>
  <c r="L639" i="1"/>
  <c r="M639" i="1" s="1"/>
  <c r="K599" i="1"/>
  <c r="L599" i="1" s="1"/>
  <c r="M599" i="1" s="1"/>
  <c r="K576" i="1"/>
  <c r="L576" i="1"/>
  <c r="M576" i="1" s="1"/>
  <c r="K345" i="1"/>
  <c r="L345" i="1"/>
  <c r="M345" i="1" s="1"/>
  <c r="K258" i="1"/>
  <c r="K213" i="1"/>
  <c r="L213" i="1"/>
  <c r="M213" i="1" s="1"/>
  <c r="K180" i="1"/>
  <c r="L180" i="1"/>
  <c r="M180" i="1" s="1"/>
  <c r="K169" i="1"/>
  <c r="L169" i="1"/>
  <c r="M169" i="1" s="1"/>
  <c r="K787" i="1"/>
  <c r="L787" i="1" s="1"/>
  <c r="K378" i="1"/>
  <c r="L378" i="1"/>
  <c r="M378" i="1" s="1"/>
  <c r="K268" i="1"/>
  <c r="L268" i="1"/>
  <c r="M268" i="1" s="1"/>
  <c r="K265" i="1"/>
  <c r="L265" i="1" s="1"/>
  <c r="M265" i="1" s="1"/>
  <c r="K142" i="1"/>
  <c r="L142" i="1"/>
  <c r="M142" i="1" s="1"/>
  <c r="K727" i="1"/>
  <c r="L727" i="1" s="1"/>
  <c r="M727" i="1" s="1"/>
  <c r="L811" i="1"/>
  <c r="M811" i="1" s="1"/>
  <c r="L621" i="1"/>
  <c r="M621" i="1"/>
  <c r="K316" i="1"/>
  <c r="L316" i="1"/>
  <c r="M316" i="1" s="1"/>
  <c r="L371" i="1"/>
  <c r="M371" i="1" s="1"/>
  <c r="K56" i="1"/>
  <c r="L56" i="1" s="1"/>
  <c r="M56" i="1" s="1"/>
  <c r="L785" i="1"/>
  <c r="M785" i="1" s="1"/>
  <c r="K760" i="1"/>
  <c r="L760" i="1"/>
  <c r="M760" i="1" s="1"/>
  <c r="K725" i="1"/>
  <c r="K721" i="1"/>
  <c r="L721" i="1"/>
  <c r="M721" i="1" s="1"/>
  <c r="L675" i="1"/>
  <c r="M675" i="1" s="1"/>
  <c r="K660" i="1"/>
  <c r="L660" i="1"/>
  <c r="M660" i="1" s="1"/>
  <c r="K631" i="1"/>
  <c r="K724" i="1"/>
  <c r="L724" i="1"/>
  <c r="M724" i="1" s="1"/>
  <c r="L771" i="1"/>
  <c r="M771" i="1" s="1"/>
  <c r="K733" i="1"/>
  <c r="L733" i="1" s="1"/>
  <c r="M733" i="1" s="1"/>
  <c r="K823" i="1"/>
  <c r="K647" i="1"/>
  <c r="L647" i="1" s="1"/>
  <c r="M647" i="1" s="1"/>
  <c r="K289" i="1"/>
  <c r="K536" i="1"/>
  <c r="L410" i="1"/>
  <c r="M410" i="1" s="1"/>
  <c r="L376" i="1"/>
  <c r="M376" i="1"/>
  <c r="K328" i="1"/>
  <c r="L328" i="1" s="1"/>
  <c r="M328" i="1" s="1"/>
  <c r="L492" i="1"/>
  <c r="M492" i="1"/>
  <c r="K454" i="1"/>
  <c r="L454" i="1" s="1"/>
  <c r="M454" i="1" s="1"/>
  <c r="K416" i="1"/>
  <c r="L416" i="1"/>
  <c r="M416" i="1" s="1"/>
  <c r="M334" i="1"/>
  <c r="K430" i="1"/>
  <c r="K300" i="1"/>
  <c r="L300" i="1"/>
  <c r="M300" i="1"/>
  <c r="K145" i="1"/>
  <c r="L145" i="1" s="1"/>
  <c r="M145" i="1" s="1"/>
  <c r="L518" i="1"/>
  <c r="M518" i="1" s="1"/>
  <c r="L187" i="1"/>
  <c r="M187" i="1" s="1"/>
  <c r="L125" i="1"/>
  <c r="M125" i="1"/>
  <c r="M112" i="1"/>
  <c r="K78" i="1"/>
  <c r="L78" i="1"/>
  <c r="M78" i="1" s="1"/>
  <c r="K69" i="1"/>
  <c r="L69" i="1" s="1"/>
  <c r="M69" i="1" s="1"/>
  <c r="K41" i="1"/>
  <c r="L41" i="1"/>
  <c r="M41" i="1" s="1"/>
  <c r="L195" i="1"/>
  <c r="M195" i="1" s="1"/>
  <c r="K77" i="1"/>
  <c r="L77" i="1" s="1"/>
  <c r="M77" i="1" s="1"/>
  <c r="K68" i="1"/>
  <c r="M262" i="1"/>
  <c r="K67" i="1"/>
  <c r="L67" i="1" s="1"/>
  <c r="M67" i="1" s="1"/>
  <c r="K57" i="1"/>
  <c r="L57" i="1" s="1"/>
  <c r="M57" i="1" s="1"/>
  <c r="M164" i="7"/>
  <c r="O164" i="7"/>
  <c r="M163" i="7"/>
  <c r="O163" i="7" s="1"/>
  <c r="M162" i="7"/>
  <c r="O162" i="7" s="1"/>
  <c r="M161" i="7"/>
  <c r="O161" i="7" s="1"/>
  <c r="M159" i="7"/>
  <c r="O159" i="7" s="1"/>
  <c r="M158" i="7"/>
  <c r="O158" i="7"/>
  <c r="M157" i="7"/>
  <c r="O157" i="7" s="1"/>
  <c r="M156" i="7"/>
  <c r="O156" i="7" s="1"/>
  <c r="M155" i="7"/>
  <c r="O155" i="7" s="1"/>
  <c r="M154" i="7"/>
  <c r="O154" i="7"/>
  <c r="M153" i="7"/>
  <c r="O153" i="7"/>
  <c r="M152" i="7"/>
  <c r="O152" i="7"/>
  <c r="M151" i="7"/>
  <c r="O151" i="7" s="1"/>
  <c r="M150" i="7"/>
  <c r="O150" i="7"/>
  <c r="M149" i="7"/>
  <c r="O149" i="7" s="1"/>
  <c r="M148" i="7"/>
  <c r="O148" i="7"/>
  <c r="M147" i="7"/>
  <c r="O147" i="7" s="1"/>
  <c r="M146" i="7"/>
  <c r="O146" i="7"/>
  <c r="M145" i="7"/>
  <c r="O145" i="7"/>
  <c r="M144" i="7"/>
  <c r="O144" i="7"/>
  <c r="M143" i="7"/>
  <c r="O143" i="7" s="1"/>
  <c r="M142" i="7"/>
  <c r="O142" i="7"/>
  <c r="M141" i="7"/>
  <c r="O141" i="7" s="1"/>
  <c r="M139" i="7"/>
  <c r="O139" i="7"/>
  <c r="M137" i="7"/>
  <c r="O137" i="7"/>
  <c r="M136" i="7"/>
  <c r="O136" i="7"/>
  <c r="M135" i="7"/>
  <c r="O135" i="7" s="1"/>
  <c r="M134" i="7"/>
  <c r="O134" i="7"/>
  <c r="M133" i="7"/>
  <c r="O133" i="7" s="1"/>
  <c r="M132" i="7"/>
  <c r="O132" i="7"/>
  <c r="M131" i="7"/>
  <c r="O131" i="7" s="1"/>
  <c r="M119" i="7"/>
  <c r="O119" i="7" s="1"/>
  <c r="M117" i="7"/>
  <c r="O117" i="7"/>
  <c r="M116" i="7"/>
  <c r="O116" i="7"/>
  <c r="M115" i="7"/>
  <c r="O115" i="7" s="1"/>
  <c r="M114" i="7"/>
  <c r="O114" i="7" s="1"/>
  <c r="M113" i="7"/>
  <c r="O113" i="7" s="1"/>
  <c r="M112" i="7"/>
  <c r="O112" i="7"/>
  <c r="M111" i="7"/>
  <c r="O111" i="7" s="1"/>
  <c r="M109" i="7"/>
  <c r="O109" i="7"/>
  <c r="M108" i="7"/>
  <c r="O108" i="7" s="1"/>
  <c r="M107" i="7"/>
  <c r="O107" i="7"/>
  <c r="M106" i="7"/>
  <c r="O106" i="7"/>
  <c r="M105" i="7"/>
  <c r="O105" i="7" s="1"/>
  <c r="M104" i="7"/>
  <c r="O104" i="7" s="1"/>
  <c r="M103" i="7"/>
  <c r="O103" i="7"/>
  <c r="M102" i="7"/>
  <c r="O102" i="7" s="1"/>
  <c r="M101" i="7"/>
  <c r="O101" i="7"/>
  <c r="M100" i="7"/>
  <c r="O100" i="7"/>
  <c r="M99" i="7"/>
  <c r="O99" i="7"/>
  <c r="M98" i="7"/>
  <c r="O98" i="7"/>
  <c r="M97" i="7"/>
  <c r="O97" i="7"/>
  <c r="M96" i="7"/>
  <c r="O96" i="7" s="1"/>
  <c r="M95" i="7"/>
  <c r="O95" i="7"/>
  <c r="M94" i="7"/>
  <c r="O94" i="7" s="1"/>
  <c r="M93" i="7"/>
  <c r="O93" i="7"/>
  <c r="M92" i="7"/>
  <c r="O92" i="7"/>
  <c r="M91" i="7"/>
  <c r="O91" i="7"/>
  <c r="M90" i="7"/>
  <c r="O90" i="7" s="1"/>
  <c r="M89" i="7"/>
  <c r="O89" i="7"/>
  <c r="M88" i="7"/>
  <c r="O88" i="7" s="1"/>
  <c r="M87" i="7"/>
  <c r="O87" i="7"/>
  <c r="M86" i="7"/>
  <c r="O86" i="7" s="1"/>
  <c r="M85" i="7"/>
  <c r="O85" i="7" s="1"/>
  <c r="M83" i="7"/>
  <c r="O83" i="7"/>
  <c r="M82" i="7"/>
  <c r="O82" i="7"/>
  <c r="M81" i="7"/>
  <c r="O81" i="7"/>
  <c r="M80" i="7"/>
  <c r="O80" i="7" s="1"/>
  <c r="M79" i="7"/>
  <c r="O79" i="7" s="1"/>
  <c r="M78" i="7"/>
  <c r="O78" i="7"/>
  <c r="M77" i="7"/>
  <c r="O77" i="7" s="1"/>
  <c r="M76" i="7"/>
  <c r="O76" i="7" s="1"/>
  <c r="M75" i="7"/>
  <c r="O75" i="7" s="1"/>
  <c r="M74" i="7"/>
  <c r="O74" i="7"/>
  <c r="M73" i="7"/>
  <c r="O73" i="7"/>
  <c r="M72" i="7"/>
  <c r="O72" i="7"/>
  <c r="M71" i="7"/>
  <c r="O71" i="7" s="1"/>
  <c r="M69" i="7"/>
  <c r="O69" i="7"/>
  <c r="M68" i="7"/>
  <c r="O68" i="7" s="1"/>
  <c r="M67" i="7"/>
  <c r="O67" i="7"/>
  <c r="M66" i="7"/>
  <c r="O66" i="7" s="1"/>
  <c r="M65" i="7"/>
  <c r="O65" i="7"/>
  <c r="M64" i="7"/>
  <c r="O64" i="7"/>
  <c r="M60" i="7"/>
  <c r="O60" i="7"/>
  <c r="M59" i="7"/>
  <c r="O59" i="7"/>
  <c r="M58" i="7"/>
  <c r="O58" i="7"/>
  <c r="M57" i="7"/>
  <c r="O57" i="7" s="1"/>
  <c r="M56" i="7"/>
  <c r="O56" i="7" s="1"/>
  <c r="M54" i="7"/>
  <c r="O54" i="7"/>
  <c r="M53" i="7"/>
  <c r="O53" i="7"/>
  <c r="M52" i="7"/>
  <c r="O52" i="7"/>
  <c r="M51" i="7"/>
  <c r="O51" i="7" s="1"/>
  <c r="M50" i="7"/>
  <c r="O50" i="7" s="1"/>
  <c r="M49" i="7"/>
  <c r="O49" i="7"/>
  <c r="M48" i="7"/>
  <c r="O48" i="7" s="1"/>
  <c r="M47" i="7"/>
  <c r="O47" i="7"/>
  <c r="M46" i="7"/>
  <c r="O46" i="7"/>
  <c r="M45" i="7"/>
  <c r="O45" i="7"/>
  <c r="M44" i="7"/>
  <c r="O44" i="7" s="1"/>
  <c r="M43" i="7"/>
  <c r="O43" i="7"/>
  <c r="M42" i="7"/>
  <c r="O42" i="7"/>
  <c r="M40" i="7"/>
  <c r="O40" i="7"/>
  <c r="M38" i="7"/>
  <c r="O38" i="7" s="1"/>
  <c r="M36" i="7"/>
  <c r="O36" i="7"/>
  <c r="M35" i="7"/>
  <c r="O35" i="7" s="1"/>
  <c r="M34" i="7"/>
  <c r="O34" i="7"/>
  <c r="M33" i="7"/>
  <c r="O33" i="7" s="1"/>
  <c r="M32" i="7"/>
  <c r="O32" i="7"/>
  <c r="M31" i="7"/>
  <c r="O31" i="7" s="1"/>
  <c r="M30" i="7"/>
  <c r="O30" i="7"/>
  <c r="M28" i="7"/>
  <c r="O28" i="7" s="1"/>
  <c r="M27" i="7"/>
  <c r="O27" i="7" s="1"/>
  <c r="M26" i="7"/>
  <c r="O26" i="7"/>
  <c r="M25" i="7"/>
  <c r="O25" i="7"/>
  <c r="M24" i="7"/>
  <c r="O24" i="7" s="1"/>
  <c r="M23" i="7"/>
  <c r="O23" i="7" s="1"/>
  <c r="M22" i="7"/>
  <c r="O22" i="7"/>
  <c r="M20" i="7"/>
  <c r="O20" i="7"/>
  <c r="M19" i="7"/>
  <c r="O19" i="7" s="1"/>
  <c r="M18" i="7"/>
  <c r="O18" i="7" s="1"/>
  <c r="L58" i="2"/>
  <c r="M58" i="2"/>
  <c r="L93" i="2"/>
  <c r="M93" i="2"/>
  <c r="L222" i="2"/>
  <c r="M222" i="2"/>
  <c r="L51" i="2"/>
  <c r="M51" i="2" s="1"/>
  <c r="L140" i="2"/>
  <c r="M140" i="2"/>
  <c r="L203" i="2"/>
  <c r="M203" i="2" s="1"/>
  <c r="M69" i="6"/>
  <c r="O69" i="6"/>
  <c r="O65" i="6"/>
  <c r="M61" i="6"/>
  <c r="O61" i="6" s="1"/>
  <c r="M57" i="6"/>
  <c r="O57" i="6"/>
  <c r="M53" i="6"/>
  <c r="O53" i="6"/>
  <c r="M46" i="6"/>
  <c r="O46" i="6" s="1"/>
  <c r="M45" i="6"/>
  <c r="O45" i="6" s="1"/>
  <c r="M226" i="7"/>
  <c r="O226" i="7"/>
  <c r="M225" i="7"/>
  <c r="O225" i="7" s="1"/>
  <c r="M224" i="7"/>
  <c r="O224" i="7" s="1"/>
  <c r="M223" i="7"/>
  <c r="O223" i="7" s="1"/>
  <c r="M222" i="7"/>
  <c r="O222" i="7" s="1"/>
  <c r="M221" i="7"/>
  <c r="O221" i="7"/>
  <c r="M220" i="7"/>
  <c r="O220" i="7"/>
  <c r="M219" i="7"/>
  <c r="O219" i="7" s="1"/>
  <c r="M218" i="7"/>
  <c r="O218" i="7" s="1"/>
  <c r="M217" i="7"/>
  <c r="O217" i="7"/>
  <c r="M215" i="7"/>
  <c r="O215" i="7"/>
  <c r="M214" i="7"/>
  <c r="O214" i="7" s="1"/>
  <c r="M213" i="7"/>
  <c r="O213" i="7" s="1"/>
  <c r="M212" i="7"/>
  <c r="O212" i="7"/>
  <c r="M211" i="7"/>
  <c r="O211" i="7" s="1"/>
  <c r="M209" i="7"/>
  <c r="O209" i="7"/>
  <c r="M208" i="7"/>
  <c r="O208" i="7" s="1"/>
  <c r="M207" i="7"/>
  <c r="O207" i="7"/>
  <c r="M206" i="7"/>
  <c r="O206" i="7"/>
  <c r="M205" i="7"/>
  <c r="O205" i="7"/>
  <c r="M204" i="7"/>
  <c r="O204" i="7"/>
  <c r="M203" i="7"/>
  <c r="O203" i="7" s="1"/>
  <c r="M201" i="7"/>
  <c r="O201" i="7"/>
  <c r="M200" i="7"/>
  <c r="O200" i="7"/>
  <c r="M199" i="7"/>
  <c r="O199" i="7" s="1"/>
  <c r="M197" i="7"/>
  <c r="O197" i="7"/>
  <c r="M196" i="7"/>
  <c r="O196" i="7"/>
  <c r="M195" i="7"/>
  <c r="O195" i="7" s="1"/>
  <c r="M194" i="7"/>
  <c r="O194" i="7" s="1"/>
  <c r="M193" i="7"/>
  <c r="O193" i="7" s="1"/>
  <c r="M192" i="7"/>
  <c r="O192" i="7"/>
  <c r="M191" i="7"/>
  <c r="O191" i="7" s="1"/>
  <c r="M190" i="7"/>
  <c r="O190" i="7" s="1"/>
  <c r="M189" i="7"/>
  <c r="O189" i="7"/>
  <c r="M188" i="7"/>
  <c r="O188" i="7"/>
  <c r="M187" i="7"/>
  <c r="O187" i="7"/>
  <c r="M186" i="7"/>
  <c r="O186" i="7"/>
  <c r="M185" i="7"/>
  <c r="O185" i="7"/>
  <c r="M183" i="7"/>
  <c r="O183" i="7" s="1"/>
  <c r="M182" i="7"/>
  <c r="O182" i="7"/>
  <c r="M181" i="7"/>
  <c r="O181" i="7" s="1"/>
  <c r="M180" i="7"/>
  <c r="O180" i="7"/>
  <c r="M179" i="7"/>
  <c r="O179" i="7"/>
  <c r="M177" i="7"/>
  <c r="O177" i="7"/>
  <c r="M176" i="7"/>
  <c r="O176" i="7" s="1"/>
  <c r="M175" i="7"/>
  <c r="O175" i="7" s="1"/>
  <c r="M174" i="7"/>
  <c r="O174" i="7" s="1"/>
  <c r="M173" i="7"/>
  <c r="O173" i="7"/>
  <c r="M172" i="7"/>
  <c r="O172" i="7" s="1"/>
  <c r="M171" i="7"/>
  <c r="O171" i="7"/>
  <c r="M168" i="7"/>
  <c r="O168" i="7"/>
  <c r="M167" i="7"/>
  <c r="O167" i="7" s="1"/>
  <c r="L134" i="2"/>
  <c r="M134" i="2"/>
  <c r="L136" i="2"/>
  <c r="M136" i="2"/>
  <c r="L156" i="2"/>
  <c r="M156" i="2"/>
  <c r="L88" i="2"/>
  <c r="M88" i="2" s="1"/>
  <c r="L17" i="2"/>
  <c r="M17" i="2"/>
  <c r="L194" i="2"/>
  <c r="M194" i="2" s="1"/>
  <c r="L106" i="2"/>
  <c r="M106" i="2" s="1"/>
  <c r="L248" i="2"/>
  <c r="M248" i="2"/>
  <c r="L130" i="2"/>
  <c r="M130" i="2"/>
  <c r="L99" i="2"/>
  <c r="M99" i="2" s="1"/>
  <c r="L55" i="2"/>
  <c r="M55" i="2"/>
  <c r="M19" i="2"/>
  <c r="L127" i="2"/>
  <c r="M127" i="2"/>
  <c r="L215" i="2"/>
  <c r="M215" i="2" s="1"/>
  <c r="L120" i="2"/>
  <c r="M120" i="2" s="1"/>
  <c r="L197" i="2"/>
  <c r="M197" i="2"/>
  <c r="L225" i="2"/>
  <c r="M225" i="2" s="1"/>
  <c r="L100" i="2"/>
  <c r="M100" i="2"/>
  <c r="L161" i="2"/>
  <c r="M161" i="2"/>
  <c r="L169" i="2"/>
  <c r="M169" i="2" s="1"/>
  <c r="L123" i="2"/>
  <c r="M123" i="2"/>
  <c r="L245" i="2"/>
  <c r="M245" i="2" s="1"/>
  <c r="L241" i="2"/>
  <c r="M241" i="2"/>
  <c r="L224" i="2"/>
  <c r="M224" i="2" s="1"/>
  <c r="L217" i="2"/>
  <c r="M217" i="2" s="1"/>
  <c r="L107" i="2"/>
  <c r="M107" i="2"/>
  <c r="M48" i="2"/>
  <c r="L46" i="2"/>
  <c r="M46" i="2"/>
  <c r="L12" i="2"/>
  <c r="M12" i="2" s="1"/>
  <c r="M22" i="2"/>
  <c r="L102" i="2"/>
  <c r="M102" i="2" s="1"/>
  <c r="L139" i="2"/>
  <c r="M139" i="2"/>
  <c r="L238" i="2"/>
  <c r="M238" i="2" s="1"/>
  <c r="K108" i="2"/>
  <c r="L108" i="2"/>
  <c r="M108" i="2"/>
  <c r="L98" i="2"/>
  <c r="M98" i="2" s="1"/>
  <c r="L54" i="2"/>
  <c r="M54" i="2"/>
  <c r="K47" i="2"/>
  <c r="L47" i="2"/>
  <c r="M47" i="2"/>
  <c r="K43" i="2"/>
  <c r="L43" i="2" s="1"/>
  <c r="M43" i="2" s="1"/>
  <c r="K26" i="2"/>
  <c r="L26" i="2"/>
  <c r="M26" i="2"/>
  <c r="L18" i="2"/>
  <c r="M18" i="2"/>
  <c r="L228" i="2"/>
  <c r="M228" i="2" s="1"/>
  <c r="L184" i="2"/>
  <c r="M184" i="2"/>
  <c r="L216" i="2"/>
  <c r="M216" i="2" s="1"/>
  <c r="L72" i="2"/>
  <c r="M72" i="2"/>
  <c r="L219" i="2"/>
  <c r="M219" i="2" s="1"/>
  <c r="K178" i="2"/>
  <c r="L178" i="2" s="1"/>
  <c r="M178" i="2" s="1"/>
  <c r="K164" i="2"/>
  <c r="K138" i="2"/>
  <c r="L138" i="2"/>
  <c r="M138" i="2" s="1"/>
  <c r="K121" i="2"/>
  <c r="L121" i="2"/>
  <c r="M121" i="2" s="1"/>
  <c r="K117" i="2"/>
  <c r="L117" i="2"/>
  <c r="M117" i="2" s="1"/>
  <c r="K111" i="2"/>
  <c r="L111" i="2"/>
  <c r="M111" i="2" s="1"/>
  <c r="K96" i="2"/>
  <c r="L96" i="2"/>
  <c r="M96" i="2"/>
  <c r="K80" i="2"/>
  <c r="L80" i="2"/>
  <c r="M80" i="2" s="1"/>
  <c r="K52" i="2"/>
  <c r="L52" i="2" s="1"/>
  <c r="M52" i="2" s="1"/>
  <c r="K31" i="2"/>
  <c r="L31" i="2"/>
  <c r="M31" i="2" s="1"/>
  <c r="L24" i="2"/>
  <c r="M24" i="2" s="1"/>
  <c r="L210" i="2"/>
  <c r="M210" i="2"/>
  <c r="L209" i="2"/>
  <c r="M209" i="2"/>
  <c r="L199" i="2"/>
  <c r="M199" i="2"/>
  <c r="L196" i="2"/>
  <c r="M196" i="2" s="1"/>
  <c r="L172" i="2"/>
  <c r="M172" i="2" s="1"/>
  <c r="L171" i="2"/>
  <c r="M171" i="2" s="1"/>
  <c r="L170" i="2"/>
  <c r="M170" i="2"/>
  <c r="L160" i="2"/>
  <c r="M160" i="2" s="1"/>
  <c r="M83" i="6"/>
  <c r="O83" i="6"/>
  <c r="M293" i="7"/>
  <c r="O293" i="7" s="1"/>
  <c r="M302" i="7"/>
  <c r="O302" i="7" s="1"/>
  <c r="M300" i="7"/>
  <c r="O300" i="7"/>
  <c r="M98" i="6"/>
  <c r="O98" i="6" s="1"/>
  <c r="M97" i="6"/>
  <c r="O97" i="6"/>
  <c r="M93" i="6"/>
  <c r="O93" i="6"/>
  <c r="M92" i="6"/>
  <c r="O92" i="6" s="1"/>
  <c r="M89" i="6"/>
  <c r="O89" i="6" s="1"/>
  <c r="L88" i="6"/>
  <c r="M85" i="6"/>
  <c r="O85" i="6" s="1"/>
  <c r="M79" i="6"/>
  <c r="O79" i="6" s="1"/>
  <c r="M77" i="6"/>
  <c r="O77" i="6"/>
  <c r="M73" i="6"/>
  <c r="O73" i="6"/>
  <c r="M291" i="7"/>
  <c r="O291" i="7"/>
  <c r="O289" i="7"/>
  <c r="M287" i="7"/>
  <c r="O287" i="7"/>
  <c r="O285" i="7"/>
  <c r="M283" i="7"/>
  <c r="O283" i="7" s="1"/>
  <c r="O281" i="7"/>
  <c r="M280" i="7"/>
  <c r="O280" i="7" s="1"/>
  <c r="M279" i="7"/>
  <c r="O279" i="7"/>
  <c r="M278" i="7"/>
  <c r="O278" i="7" s="1"/>
  <c r="M277" i="7"/>
  <c r="O277" i="7" s="1"/>
  <c r="M276" i="7"/>
  <c r="O276" i="7"/>
  <c r="M274" i="7"/>
  <c r="O274" i="7"/>
  <c r="O273" i="7"/>
  <c r="M272" i="7"/>
  <c r="O272" i="7" s="1"/>
  <c r="M271" i="7"/>
  <c r="O271" i="7"/>
  <c r="M270" i="7"/>
  <c r="O270" i="7" s="1"/>
  <c r="M269" i="7"/>
  <c r="O269" i="7"/>
  <c r="M268" i="7"/>
  <c r="O268" i="7"/>
  <c r="M266" i="7"/>
  <c r="O266" i="7" s="1"/>
  <c r="O265" i="7"/>
  <c r="M264" i="7"/>
  <c r="O264" i="7" s="1"/>
  <c r="M262" i="7"/>
  <c r="O262" i="7"/>
  <c r="M261" i="7"/>
  <c r="O261" i="7" s="1"/>
  <c r="M260" i="7"/>
  <c r="O260" i="7"/>
  <c r="M259" i="7"/>
  <c r="O259" i="7"/>
  <c r="M258" i="7"/>
  <c r="O258" i="7" s="1"/>
  <c r="O257" i="7"/>
  <c r="M256" i="7"/>
  <c r="O256" i="7" s="1"/>
  <c r="M255" i="7"/>
  <c r="O255" i="7"/>
  <c r="M254" i="7"/>
  <c r="O254" i="7" s="1"/>
  <c r="M253" i="7"/>
  <c r="O253" i="7"/>
  <c r="M252" i="7"/>
  <c r="O252" i="7" s="1"/>
  <c r="M251" i="7"/>
  <c r="O251" i="7" s="1"/>
  <c r="M250" i="7"/>
  <c r="O250" i="7"/>
  <c r="M248" i="7"/>
  <c r="O248" i="7"/>
  <c r="M247" i="7"/>
  <c r="O247" i="7"/>
  <c r="M246" i="7"/>
  <c r="O246" i="7" s="1"/>
  <c r="M245" i="7"/>
  <c r="O245" i="7"/>
  <c r="M244" i="7"/>
  <c r="O244" i="7"/>
  <c r="M242" i="7"/>
  <c r="O242" i="7" s="1"/>
  <c r="M241" i="7"/>
  <c r="O241" i="7" s="1"/>
  <c r="M240" i="7"/>
  <c r="O240" i="7"/>
  <c r="M239" i="7"/>
  <c r="O239" i="7"/>
  <c r="M238" i="7"/>
  <c r="O238" i="7" s="1"/>
  <c r="M235" i="7"/>
  <c r="O235" i="7" s="1"/>
  <c r="M231" i="7"/>
  <c r="O231" i="7"/>
  <c r="M229" i="7"/>
  <c r="O229" i="7" s="1"/>
  <c r="M228" i="7"/>
  <c r="O228" i="7"/>
  <c r="M88" i="6"/>
  <c r="O88" i="6" s="1"/>
  <c r="M304" i="7"/>
  <c r="O304" i="7"/>
  <c r="T304" i="7" s="1"/>
  <c r="K774" i="1"/>
  <c r="L774" i="1"/>
  <c r="M774" i="1" s="1"/>
  <c r="K547" i="1"/>
  <c r="K330" i="1"/>
  <c r="L330" i="1" s="1"/>
  <c r="M330" i="1" s="1"/>
  <c r="K200" i="1"/>
  <c r="L200" i="1" s="1"/>
  <c r="M200" i="1" s="1"/>
  <c r="K815" i="1"/>
  <c r="L815" i="1"/>
  <c r="M815" i="1"/>
  <c r="K519" i="1"/>
  <c r="L519" i="1"/>
  <c r="M519" i="1"/>
  <c r="K464" i="1"/>
  <c r="L464" i="1"/>
  <c r="M464" i="1" s="1"/>
  <c r="K305" i="1"/>
  <c r="M452" i="1"/>
  <c r="L14" i="1"/>
  <c r="M14" i="1" s="1"/>
  <c r="L708" i="1"/>
  <c r="M708" i="1" s="1"/>
  <c r="L550" i="1"/>
  <c r="M550" i="1" s="1"/>
  <c r="L739" i="1"/>
  <c r="M739" i="1" s="1"/>
  <c r="L697" i="1"/>
  <c r="M697" i="1"/>
  <c r="K653" i="1"/>
  <c r="K701" i="1"/>
  <c r="L828" i="1"/>
  <c r="M828" i="1" s="1"/>
  <c r="L604" i="1"/>
  <c r="M604" i="1" s="1"/>
  <c r="L7" i="1"/>
  <c r="M7" i="1" s="1"/>
  <c r="L821" i="1"/>
  <c r="M821" i="1"/>
  <c r="L772" i="1"/>
  <c r="M772" i="1" s="1"/>
  <c r="K758" i="1"/>
  <c r="L651" i="1"/>
  <c r="M651" i="1"/>
  <c r="L624" i="1"/>
  <c r="M624" i="1"/>
  <c r="L618" i="1"/>
  <c r="M618" i="1" s="1"/>
  <c r="K385" i="1"/>
  <c r="K381" i="1"/>
  <c r="K661" i="1"/>
  <c r="L661" i="1" s="1"/>
  <c r="M661" i="1" s="1"/>
  <c r="M646" i="1"/>
  <c r="K368" i="1"/>
  <c r="L368" i="1"/>
  <c r="M368" i="1" s="1"/>
  <c r="L355" i="1"/>
  <c r="M355" i="1"/>
  <c r="K54" i="1"/>
  <c r="L54" i="1" s="1"/>
  <c r="M54" i="1" s="1"/>
  <c r="L25" i="1"/>
  <c r="M25" i="1" s="1"/>
  <c r="L640" i="1"/>
  <c r="M640" i="1"/>
  <c r="L586" i="1"/>
  <c r="M586" i="1" s="1"/>
  <c r="L20" i="1"/>
  <c r="M20" i="1"/>
  <c r="L221" i="1"/>
  <c r="M221" i="1" s="1"/>
  <c r="K470" i="1"/>
  <c r="K756" i="1"/>
  <c r="L756" i="1"/>
  <c r="M756" i="1" s="1"/>
  <c r="L797" i="1"/>
  <c r="M797" i="1"/>
  <c r="K9" i="1"/>
  <c r="L8" i="1"/>
  <c r="M8" i="1"/>
  <c r="L38" i="1"/>
  <c r="M38" i="1" s="1"/>
  <c r="L800" i="1"/>
  <c r="M800" i="1"/>
  <c r="K796" i="1"/>
  <c r="L796" i="1"/>
  <c r="M796" i="1" s="1"/>
  <c r="L789" i="1"/>
  <c r="M789" i="1"/>
  <c r="L767" i="1"/>
  <c r="M767" i="1" s="1"/>
  <c r="L754" i="1"/>
  <c r="M754" i="1"/>
  <c r="K717" i="1"/>
  <c r="L717" i="1"/>
  <c r="M717" i="1"/>
  <c r="K698" i="1"/>
  <c r="L698" i="1" s="1"/>
  <c r="M698" i="1" s="1"/>
  <c r="K659" i="1"/>
  <c r="L659" i="1"/>
  <c r="M659" i="1" s="1"/>
  <c r="K583" i="1"/>
  <c r="L583" i="1" s="1"/>
  <c r="M583" i="1" s="1"/>
  <c r="K497" i="1"/>
  <c r="L497" i="1"/>
  <c r="M497" i="1" s="1"/>
  <c r="K456" i="1"/>
  <c r="L456" i="1"/>
  <c r="M456" i="1"/>
  <c r="K397" i="1"/>
  <c r="L397" i="1"/>
  <c r="M397" i="1"/>
  <c r="L706" i="1"/>
  <c r="M706" i="1"/>
  <c r="K629" i="1"/>
  <c r="L629" i="1" s="1"/>
  <c r="M629" i="1" s="1"/>
  <c r="K585" i="1"/>
  <c r="L585" i="1"/>
  <c r="M585" i="1"/>
  <c r="K436" i="1"/>
  <c r="L436" i="1" s="1"/>
  <c r="M436" i="1"/>
  <c r="L414" i="1"/>
  <c r="M414" i="1"/>
  <c r="K383" i="1"/>
  <c r="L383" i="1" s="1"/>
  <c r="M383" i="1" s="1"/>
  <c r="K240" i="1"/>
  <c r="L240" i="1" s="1"/>
  <c r="M240" i="1"/>
  <c r="K134" i="1"/>
  <c r="L134" i="1"/>
  <c r="M134" i="1" s="1"/>
  <c r="L104" i="1"/>
  <c r="M104" i="1"/>
  <c r="L101" i="1"/>
  <c r="M101" i="1"/>
  <c r="K97" i="1"/>
  <c r="L97" i="1" s="1"/>
  <c r="M97" i="1" s="1"/>
  <c r="K413" i="1"/>
  <c r="L413" i="1"/>
  <c r="M413" i="1"/>
  <c r="K401" i="1"/>
  <c r="L401" i="1"/>
  <c r="M401" i="1" s="1"/>
  <c r="K391" i="1"/>
  <c r="L391" i="1"/>
  <c r="M391" i="1" s="1"/>
  <c r="K310" i="1"/>
  <c r="L310" i="1" s="1"/>
  <c r="M310" i="1" s="1"/>
  <c r="L201" i="1"/>
  <c r="M201" i="1" s="1"/>
  <c r="L565" i="1"/>
  <c r="M565" i="1"/>
  <c r="L531" i="1"/>
  <c r="M531" i="1" s="1"/>
  <c r="L512" i="1"/>
  <c r="M512" i="1"/>
  <c r="L506" i="1"/>
  <c r="M506" i="1" s="1"/>
  <c r="L472" i="1"/>
  <c r="M472" i="1"/>
  <c r="L435" i="1"/>
  <c r="M435" i="1" s="1"/>
  <c r="L390" i="1"/>
  <c r="M390" i="1"/>
  <c r="L340" i="1"/>
  <c r="M340" i="1"/>
  <c r="K281" i="1"/>
  <c r="L281" i="1" s="1"/>
  <c r="M281" i="1" s="1"/>
  <c r="K202" i="1"/>
  <c r="L202" i="1" s="1"/>
  <c r="M202" i="1"/>
  <c r="K110" i="1"/>
  <c r="L110" i="1"/>
  <c r="M110" i="1" s="1"/>
  <c r="K103" i="1"/>
  <c r="L103" i="1" s="1"/>
  <c r="M103" i="1" s="1"/>
  <c r="M615" i="1"/>
  <c r="L500" i="1"/>
  <c r="M500" i="1" s="1"/>
  <c r="L423" i="1"/>
  <c r="M423" i="1" s="1"/>
  <c r="M404" i="1"/>
  <c r="K290" i="1"/>
  <c r="L290" i="1" s="1"/>
  <c r="M290" i="1" s="1"/>
  <c r="K250" i="1"/>
  <c r="L250" i="1" s="1"/>
  <c r="M250" i="1" s="1"/>
  <c r="K204" i="1"/>
  <c r="L204" i="1"/>
  <c r="M204" i="1" s="1"/>
  <c r="L336" i="1"/>
  <c r="M336" i="1"/>
  <c r="L299" i="1"/>
  <c r="M299" i="1"/>
  <c r="K154" i="1"/>
  <c r="L154" i="1" s="1"/>
  <c r="M154" i="1"/>
  <c r="K146" i="1"/>
  <c r="L146" i="1" s="1"/>
  <c r="M146" i="1" s="1"/>
  <c r="K109" i="1"/>
  <c r="L109" i="1"/>
  <c r="M109" i="1" s="1"/>
  <c r="M105" i="6"/>
  <c r="O105" i="6" s="1"/>
  <c r="M108" i="6"/>
  <c r="O108" i="6" s="1"/>
  <c r="K226" i="1"/>
  <c r="L757" i="1"/>
  <c r="M757" i="1" s="1"/>
  <c r="L792" i="1"/>
  <c r="M792" i="1" s="1"/>
  <c r="L322" i="1"/>
  <c r="M322" i="1"/>
  <c r="K16" i="1"/>
  <c r="L16" i="1" s="1"/>
  <c r="M16" i="1" s="1"/>
  <c r="L839" i="1"/>
  <c r="M839" i="1"/>
  <c r="L778" i="1"/>
  <c r="M778" i="1"/>
  <c r="L568" i="1"/>
  <c r="M568" i="1" s="1"/>
  <c r="K508" i="1"/>
  <c r="L508" i="1"/>
  <c r="M508" i="1"/>
  <c r="L279" i="1"/>
  <c r="M279" i="1" s="1"/>
  <c r="K260" i="1"/>
  <c r="L260" i="1"/>
  <c r="M260" i="1"/>
  <c r="K89" i="1"/>
  <c r="L89" i="1"/>
  <c r="M89" i="1"/>
  <c r="M703" i="1"/>
  <c r="L448" i="1"/>
  <c r="M448" i="1"/>
  <c r="L826" i="1"/>
  <c r="M826" i="1"/>
  <c r="L695" i="1"/>
  <c r="M695" i="1" s="1"/>
  <c r="L325" i="1"/>
  <c r="M325" i="1"/>
  <c r="M75" i="1"/>
  <c r="K824" i="1"/>
  <c r="L824" i="1"/>
  <c r="M824" i="1" s="1"/>
  <c r="K799" i="1"/>
  <c r="L799" i="1"/>
  <c r="M799" i="1"/>
  <c r="K740" i="1"/>
  <c r="L740" i="1"/>
  <c r="M740" i="1"/>
  <c r="L672" i="1"/>
  <c r="M672" i="1" s="1"/>
  <c r="K593" i="1"/>
  <c r="L593" i="1"/>
  <c r="M593" i="1" s="1"/>
  <c r="K441" i="1"/>
  <c r="K396" i="1"/>
  <c r="L396" i="1" s="1"/>
  <c r="M396" i="1" s="1"/>
  <c r="K12" i="1"/>
  <c r="K712" i="1"/>
  <c r="L712" i="1" s="1"/>
  <c r="M712" i="1" s="1"/>
  <c r="K523" i="1"/>
  <c r="L523" i="1" s="1"/>
  <c r="M523" i="1" s="1"/>
  <c r="L460" i="1"/>
  <c r="M460" i="1"/>
  <c r="K32" i="1"/>
  <c r="L32" i="1" s="1"/>
  <c r="M32" i="1" s="1"/>
  <c r="K776" i="1"/>
  <c r="K751" i="1"/>
  <c r="K710" i="1"/>
  <c r="K681" i="1"/>
  <c r="L681" i="1"/>
  <c r="M681" i="1" s="1"/>
  <c r="K669" i="1"/>
  <c r="L669" i="1"/>
  <c r="M669" i="1"/>
  <c r="K461" i="1"/>
  <c r="L461" i="1"/>
  <c r="M461" i="1" s="1"/>
  <c r="K440" i="1"/>
  <c r="L440" i="1" s="1"/>
  <c r="M440" i="1" s="1"/>
  <c r="M814" i="1"/>
  <c r="L790" i="1"/>
  <c r="M790" i="1" s="1"/>
  <c r="L770" i="1"/>
  <c r="M770" i="1" s="1"/>
  <c r="L711" i="1"/>
  <c r="M711" i="1" s="1"/>
  <c r="L626" i="1"/>
  <c r="M626" i="1"/>
  <c r="K595" i="1"/>
  <c r="L595" i="1" s="1"/>
  <c r="M595" i="1" s="1"/>
  <c r="K128" i="1"/>
  <c r="L128" i="1" s="1"/>
  <c r="M128" i="1" s="1"/>
  <c r="K114" i="1"/>
  <c r="L114" i="1"/>
  <c r="M114" i="1" s="1"/>
  <c r="K100" i="1"/>
  <c r="L100" i="1"/>
  <c r="M100" i="1" s="1"/>
  <c r="K786" i="1"/>
  <c r="L786" i="1" s="1"/>
  <c r="M786" i="1" s="1"/>
  <c r="K741" i="1"/>
  <c r="K694" i="1"/>
  <c r="L694" i="1" s="1"/>
  <c r="M694" i="1"/>
  <c r="K668" i="1"/>
  <c r="L668" i="1" s="1"/>
  <c r="M668" i="1" s="1"/>
  <c r="L643" i="1"/>
  <c r="M643" i="1" s="1"/>
  <c r="L641" i="1"/>
  <c r="M641" i="1" s="1"/>
  <c r="K612" i="1"/>
  <c r="L612" i="1" s="1"/>
  <c r="M612" i="1" s="1"/>
  <c r="K516" i="1"/>
  <c r="L516" i="1"/>
  <c r="M516" i="1"/>
  <c r="K356" i="1"/>
  <c r="L356" i="1"/>
  <c r="M356" i="1" s="1"/>
  <c r="K238" i="1"/>
  <c r="L238" i="1" s="1"/>
  <c r="M238" i="1" s="1"/>
  <c r="K198" i="1"/>
  <c r="L198" i="1"/>
  <c r="M198" i="1" s="1"/>
  <c r="M138" i="1"/>
  <c r="K321" i="1"/>
  <c r="L288" i="1"/>
  <c r="M288" i="1" s="1"/>
  <c r="L211" i="1"/>
  <c r="M211" i="1"/>
  <c r="K137" i="1"/>
  <c r="L137" i="1"/>
  <c r="M137" i="1" s="1"/>
  <c r="L99" i="1"/>
  <c r="M99" i="1" s="1"/>
  <c r="K90" i="1"/>
  <c r="L90" i="1"/>
  <c r="M90" i="1"/>
  <c r="K61" i="1"/>
  <c r="L61" i="1" s="1"/>
  <c r="M61" i="1" s="1"/>
  <c r="K365" i="1"/>
  <c r="L365" i="1" s="1"/>
  <c r="M365" i="1" s="1"/>
  <c r="L126" i="1"/>
  <c r="M126" i="1" s="1"/>
  <c r="L87" i="1"/>
  <c r="M87" i="1"/>
  <c r="L76" i="1"/>
  <c r="M76" i="1" s="1"/>
  <c r="L66" i="1"/>
  <c r="M66" i="1" s="1"/>
  <c r="M563" i="1"/>
  <c r="M330" i="7"/>
  <c r="O330" i="7" s="1"/>
  <c r="M343" i="7"/>
  <c r="O343" i="7"/>
  <c r="L9" i="7"/>
  <c r="M9" i="7" s="1"/>
  <c r="O9" i="7" s="1"/>
  <c r="M63" i="7"/>
  <c r="O63" i="7"/>
  <c r="M331" i="7"/>
  <c r="O331" i="7"/>
  <c r="M329" i="7"/>
  <c r="O329" i="7" s="1"/>
  <c r="L324" i="7"/>
  <c r="L237" i="7"/>
  <c r="M237" i="7" s="1"/>
  <c r="O237" i="7" s="1"/>
  <c r="L17" i="7"/>
  <c r="M17" i="7" s="1"/>
  <c r="O17" i="7" s="1"/>
  <c r="M120" i="7"/>
  <c r="O120" i="7"/>
  <c r="L327" i="7"/>
  <c r="M320" i="7"/>
  <c r="O320" i="7"/>
  <c r="L316" i="7"/>
  <c r="M316" i="7" s="1"/>
  <c r="O316" i="7" s="1"/>
  <c r="M124" i="7"/>
  <c r="O124" i="7" s="1"/>
  <c r="M328" i="7"/>
  <c r="O328" i="7"/>
  <c r="M312" i="7"/>
  <c r="O312" i="7"/>
  <c r="M313" i="7"/>
  <c r="O313" i="7" s="1"/>
  <c r="M307" i="7"/>
  <c r="O307" i="7"/>
  <c r="M311" i="7"/>
  <c r="O311" i="7" s="1"/>
  <c r="M325" i="7"/>
  <c r="O325" i="7"/>
  <c r="M321" i="7"/>
  <c r="O321" i="7"/>
  <c r="M317" i="7"/>
  <c r="O317" i="7" s="1"/>
  <c r="M306" i="7"/>
  <c r="O306" i="7" s="1"/>
  <c r="M326" i="7"/>
  <c r="O326" i="7"/>
  <c r="M322" i="7"/>
  <c r="O322" i="7" s="1"/>
  <c r="M318" i="7"/>
  <c r="O318" i="7" s="1"/>
  <c r="M309" i="7"/>
  <c r="O309" i="7" s="1"/>
  <c r="M327" i="7"/>
  <c r="O327" i="7" s="1"/>
  <c r="M324" i="7"/>
  <c r="O324" i="7"/>
  <c r="M338" i="7"/>
  <c r="O338" i="7" s="1"/>
  <c r="M339" i="7"/>
  <c r="O339" i="7"/>
  <c r="M114" i="6"/>
  <c r="O114" i="6" s="1"/>
  <c r="M112" i="6"/>
  <c r="O112" i="6"/>
  <c r="M111" i="6"/>
  <c r="O111" i="6"/>
  <c r="L49" i="6"/>
  <c r="M49" i="6" s="1"/>
  <c r="O49" i="6" s="1"/>
  <c r="M39" i="6"/>
  <c r="O39" i="6"/>
  <c r="M81" i="6"/>
  <c r="O81" i="6"/>
  <c r="M66" i="6"/>
  <c r="O66" i="6" s="1"/>
  <c r="N115" i="6"/>
  <c r="M87" i="6"/>
  <c r="O87" i="6" s="1"/>
  <c r="L37" i="6"/>
  <c r="M37" i="6" s="1"/>
  <c r="O37" i="6" s="1"/>
  <c r="M31" i="6"/>
  <c r="O31" i="6" s="1"/>
  <c r="S116" i="6"/>
  <c r="M342" i="7"/>
  <c r="O342" i="7"/>
  <c r="M341" i="7"/>
  <c r="O341" i="7"/>
  <c r="M340" i="7"/>
  <c r="O340" i="7" s="1"/>
  <c r="M336" i="7"/>
  <c r="O336" i="7"/>
  <c r="M334" i="7"/>
  <c r="O334" i="7" s="1"/>
  <c r="M333" i="7"/>
  <c r="O333" i="7" s="1"/>
  <c r="N344" i="7"/>
  <c r="M335" i="7"/>
  <c r="O335" i="7" s="1"/>
  <c r="K30" i="1"/>
  <c r="L30" i="1" s="1"/>
  <c r="M30" i="1"/>
  <c r="K788" i="1"/>
  <c r="L788" i="1" s="1"/>
  <c r="M788" i="1" s="1"/>
  <c r="K338" i="1"/>
  <c r="L338" i="1" s="1"/>
  <c r="M338" i="1" s="1"/>
  <c r="L813" i="1"/>
  <c r="M813" i="1"/>
  <c r="L332" i="1"/>
  <c r="M332" i="1" s="1"/>
  <c r="L747" i="1"/>
  <c r="M747" i="1" s="1"/>
  <c r="K55" i="1"/>
  <c r="L55" i="1"/>
  <c r="M55" i="1"/>
  <c r="K833" i="1"/>
  <c r="L833" i="1" s="1"/>
  <c r="M833" i="1" s="1"/>
  <c r="K761" i="1"/>
  <c r="L761" i="1" s="1"/>
  <c r="M761" i="1" s="1"/>
  <c r="K442" i="1"/>
  <c r="L442" i="1"/>
  <c r="M442" i="1" s="1"/>
  <c r="K817" i="1"/>
  <c r="L817" i="1" s="1"/>
  <c r="M817" i="1"/>
  <c r="L59" i="1"/>
  <c r="M59" i="1" s="1"/>
  <c r="L732" i="1"/>
  <c r="M732" i="1"/>
  <c r="L10" i="1"/>
  <c r="M10" i="1"/>
  <c r="K819" i="1"/>
  <c r="L819" i="1" s="1"/>
  <c r="M819" i="1" s="1"/>
  <c r="K763" i="1"/>
  <c r="L763" i="1" s="1"/>
  <c r="M763" i="1" s="1"/>
  <c r="K699" i="1"/>
  <c r="L699" i="1"/>
  <c r="M699" i="1" s="1"/>
  <c r="L52" i="1"/>
  <c r="M52" i="1" s="1"/>
  <c r="K687" i="1"/>
  <c r="L687" i="1" s="1"/>
  <c r="M687" i="1"/>
  <c r="M673" i="1"/>
  <c r="K635" i="1"/>
  <c r="L635" i="1" s="1"/>
  <c r="M635" i="1" s="1"/>
  <c r="K622" i="1"/>
  <c r="L622" i="1"/>
  <c r="M622" i="1" s="1"/>
  <c r="K132" i="1"/>
  <c r="K818" i="1"/>
  <c r="L762" i="1"/>
  <c r="M762" i="1"/>
  <c r="K700" i="1"/>
  <c r="L700" i="1" s="1"/>
  <c r="M700" i="1" s="1"/>
  <c r="K686" i="1"/>
  <c r="L686" i="1"/>
  <c r="M686" i="1"/>
  <c r="L631" i="1"/>
  <c r="M631" i="1" s="1"/>
  <c r="L607" i="1"/>
  <c r="M607" i="1"/>
  <c r="K481" i="1"/>
  <c r="L481" i="1" s="1"/>
  <c r="M481" i="1" s="1"/>
  <c r="K248" i="1"/>
  <c r="L248" i="1" s="1"/>
  <c r="M248" i="1" s="1"/>
  <c r="K222" i="1"/>
  <c r="L222" i="1"/>
  <c r="M222" i="1"/>
  <c r="K844" i="1"/>
  <c r="L844" i="1"/>
  <c r="M844" i="1" s="1"/>
  <c r="K773" i="1"/>
  <c r="L773" i="1" s="1"/>
  <c r="M773" i="1" s="1"/>
  <c r="L745" i="1"/>
  <c r="M745" i="1" s="1"/>
  <c r="K714" i="1"/>
  <c r="L714" i="1" s="1"/>
  <c r="M714" i="1" s="1"/>
  <c r="K691" i="1"/>
  <c r="L691" i="1"/>
  <c r="M691" i="1" s="1"/>
  <c r="L680" i="1"/>
  <c r="M680" i="1" s="1"/>
  <c r="L674" i="1"/>
  <c r="M674" i="1" s="1"/>
  <c r="K656" i="1"/>
  <c r="L656" i="1"/>
  <c r="M656" i="1"/>
  <c r="L577" i="1"/>
  <c r="M577" i="1"/>
  <c r="L527" i="1"/>
  <c r="M527" i="1"/>
  <c r="K488" i="1"/>
  <c r="L488" i="1" s="1"/>
  <c r="M488" i="1" s="1"/>
  <c r="K329" i="1"/>
  <c r="L329" i="1" s="1"/>
  <c r="M329" i="1" s="1"/>
  <c r="K304" i="1"/>
  <c r="L304" i="1"/>
  <c r="M304" i="1" s="1"/>
  <c r="L393" i="1"/>
  <c r="M393" i="1" s="1"/>
  <c r="L216" i="1"/>
  <c r="M216" i="1" s="1"/>
  <c r="L148" i="1"/>
  <c r="M148" i="1" s="1"/>
  <c r="K51" i="1"/>
  <c r="L51" i="1"/>
  <c r="M51" i="1"/>
  <c r="L394" i="1"/>
  <c r="M394" i="1" s="1"/>
  <c r="K209" i="1"/>
  <c r="L68" i="1"/>
  <c r="M68" i="1" s="1"/>
  <c r="K50" i="1"/>
  <c r="L50" i="1"/>
  <c r="M50" i="1"/>
  <c r="K249" i="2"/>
  <c r="L249" i="2" s="1"/>
  <c r="M249" i="2" s="1"/>
  <c r="K252" i="2"/>
  <c r="L252" i="2" s="1"/>
  <c r="M252" i="2" s="1"/>
  <c r="L240" i="2"/>
  <c r="M240" i="2"/>
  <c r="M192" i="2"/>
  <c r="K118" i="2"/>
  <c r="L118" i="2" s="1"/>
  <c r="M118" i="2" s="1"/>
  <c r="K39" i="2"/>
  <c r="L39" i="2" s="1"/>
  <c r="M39" i="2"/>
  <c r="K253" i="2"/>
  <c r="L253" i="2"/>
  <c r="M253" i="2" s="1"/>
  <c r="K214" i="2"/>
  <c r="L214" i="2"/>
  <c r="M214" i="2" s="1"/>
  <c r="K251" i="2"/>
  <c r="L251" i="2" s="1"/>
  <c r="M251" i="2" s="1"/>
  <c r="K220" i="2"/>
  <c r="L220" i="2" s="1"/>
  <c r="M220" i="2" s="1"/>
  <c r="K206" i="2"/>
  <c r="L206" i="2" s="1"/>
  <c r="M206" i="2" s="1"/>
  <c r="K250" i="2"/>
  <c r="L250" i="2" s="1"/>
  <c r="M250" i="2"/>
  <c r="K223" i="2"/>
  <c r="L223" i="2"/>
  <c r="M223" i="2" s="1"/>
  <c r="K212" i="2"/>
  <c r="L212" i="2"/>
  <c r="M212" i="2"/>
  <c r="L81" i="2"/>
  <c r="M81" i="2"/>
  <c r="K76" i="2"/>
  <c r="L76" i="2"/>
  <c r="M76" i="2" s="1"/>
  <c r="K34" i="2"/>
  <c r="L34" i="2"/>
  <c r="M34" i="2"/>
  <c r="L177" i="2"/>
  <c r="M177" i="2"/>
  <c r="L124" i="2"/>
  <c r="M124" i="2"/>
  <c r="K45" i="2"/>
  <c r="L45" i="2" s="1"/>
  <c r="M45" i="2" s="1"/>
  <c r="L221" i="2"/>
  <c r="M221" i="2"/>
  <c r="L218" i="2"/>
  <c r="M218" i="2" s="1"/>
  <c r="L195" i="2"/>
  <c r="M195" i="2" s="1"/>
  <c r="L182" i="2"/>
  <c r="M182" i="2" s="1"/>
  <c r="L144" i="2"/>
  <c r="M144" i="2"/>
  <c r="K144" i="2"/>
  <c r="K63" i="2"/>
  <c r="L60" i="2"/>
  <c r="M60" i="2" s="1"/>
  <c r="K44" i="2"/>
  <c r="L44" i="2" s="1"/>
  <c r="M44" i="2"/>
  <c r="L20" i="2"/>
  <c r="M20" i="2" s="1"/>
  <c r="K8" i="2"/>
  <c r="L8" i="2" s="1"/>
  <c r="M8" i="2" s="1"/>
  <c r="K189" i="2"/>
  <c r="L189" i="2" s="1"/>
  <c r="M189" i="2" s="1"/>
  <c r="L166" i="2"/>
  <c r="M166" i="2" s="1"/>
  <c r="K166" i="2"/>
  <c r="K162" i="2"/>
  <c r="L162" i="2" s="1"/>
  <c r="M162" i="2" s="1"/>
  <c r="L143" i="2"/>
  <c r="M143" i="2" s="1"/>
  <c r="K143" i="2"/>
  <c r="K62" i="2"/>
  <c r="L62" i="2"/>
  <c r="M62" i="2" s="1"/>
  <c r="L22" i="1"/>
  <c r="M22" i="1" s="1"/>
  <c r="K709" i="1"/>
  <c r="L709" i="1" s="1"/>
  <c r="M709" i="1" s="1"/>
  <c r="K692" i="1"/>
  <c r="L692" i="1" s="1"/>
  <c r="M692" i="1"/>
  <c r="K27" i="1"/>
  <c r="L27" i="1" s="1"/>
  <c r="M27" i="1"/>
  <c r="L653" i="1"/>
  <c r="M653" i="1"/>
  <c r="K584" i="1"/>
  <c r="L584" i="1"/>
  <c r="M584" i="1" s="1"/>
  <c r="L18" i="1"/>
  <c r="M18" i="1" s="1"/>
  <c r="K801" i="1"/>
  <c r="L801" i="1"/>
  <c r="M801" i="1" s="1"/>
  <c r="K781" i="1"/>
  <c r="L781" i="1" s="1"/>
  <c r="M781" i="1" s="1"/>
  <c r="K645" i="1"/>
  <c r="L645" i="1"/>
  <c r="M645" i="1"/>
  <c r="K560" i="1"/>
  <c r="K784" i="1"/>
  <c r="K780" i="1"/>
  <c r="L780" i="1"/>
  <c r="M780" i="1"/>
  <c r="K677" i="1"/>
  <c r="L677" i="1"/>
  <c r="M677" i="1" s="1"/>
  <c r="K610" i="1"/>
  <c r="L610" i="1" s="1"/>
  <c r="M610" i="1" s="1"/>
  <c r="K637" i="1"/>
  <c r="L637" i="1" s="1"/>
  <c r="M637" i="1" s="1"/>
  <c r="L794" i="1"/>
  <c r="M794" i="1"/>
  <c r="L759" i="1"/>
  <c r="M759" i="1"/>
  <c r="L744" i="1"/>
  <c r="M744" i="1" s="1"/>
  <c r="K650" i="1"/>
  <c r="L650" i="1"/>
  <c r="M650" i="1" s="1"/>
  <c r="L665" i="1"/>
  <c r="M665" i="1" s="1"/>
  <c r="L664" i="1"/>
  <c r="M664" i="1" s="1"/>
  <c r="K632" i="1"/>
  <c r="L632" i="1"/>
  <c r="M632" i="1" s="1"/>
  <c r="K575" i="1"/>
  <c r="L575" i="1" s="1"/>
  <c r="M575" i="1" s="1"/>
  <c r="L562" i="1"/>
  <c r="M562" i="1"/>
  <c r="K574" i="1"/>
  <c r="L574" i="1" s="1"/>
  <c r="M574" i="1" s="1"/>
  <c r="K98" i="1"/>
  <c r="L98" i="1"/>
  <c r="M98" i="1" s="1"/>
  <c r="L264" i="1"/>
  <c r="M264" i="1" s="1"/>
  <c r="L259" i="1"/>
  <c r="M259" i="1" s="1"/>
  <c r="L45" i="1"/>
  <c r="M45" i="1" s="1"/>
  <c r="L444" i="1"/>
  <c r="M444" i="1"/>
  <c r="L224" i="1"/>
  <c r="M224" i="1"/>
  <c r="L70" i="1"/>
  <c r="M70" i="1"/>
  <c r="K750" i="1"/>
  <c r="L750" i="1"/>
  <c r="M750" i="1"/>
  <c r="L670" i="1"/>
  <c r="M670" i="1"/>
  <c r="K524" i="1"/>
  <c r="L524" i="1" s="1"/>
  <c r="M524" i="1"/>
  <c r="K455" i="1"/>
  <c r="L455" i="1" s="1"/>
  <c r="M455" i="1" s="1"/>
  <c r="K286" i="1"/>
  <c r="L286" i="1"/>
  <c r="M286" i="1" s="1"/>
  <c r="K273" i="1"/>
  <c r="L273" i="1" s="1"/>
  <c r="M273" i="1" s="1"/>
  <c r="L438" i="1"/>
  <c r="M438" i="1" s="1"/>
  <c r="L541" i="1"/>
  <c r="M541" i="1"/>
  <c r="L505" i="1"/>
  <c r="M505" i="1" s="1"/>
  <c r="L244" i="1"/>
  <c r="M244" i="1" s="1"/>
  <c r="L835" i="1"/>
  <c r="M835" i="1" s="1"/>
  <c r="L676" i="1"/>
  <c r="M676" i="1"/>
  <c r="L495" i="1"/>
  <c r="M495" i="1"/>
  <c r="K39" i="1"/>
  <c r="L39" i="1"/>
  <c r="M39" i="1" s="1"/>
  <c r="K31" i="1"/>
  <c r="L31" i="1" s="1"/>
  <c r="M31" i="1" s="1"/>
  <c r="K822" i="1"/>
  <c r="L822" i="1"/>
  <c r="M822" i="1"/>
  <c r="K791" i="1"/>
  <c r="L791" i="1" s="1"/>
  <c r="M791" i="1" s="1"/>
  <c r="K768" i="1"/>
  <c r="L768" i="1"/>
  <c r="M768" i="1" s="1"/>
  <c r="K702" i="1"/>
  <c r="L702" i="1"/>
  <c r="M702" i="1"/>
  <c r="K688" i="1"/>
  <c r="L688" i="1"/>
  <c r="M688" i="1" s="1"/>
  <c r="K679" i="1"/>
  <c r="L679" i="1"/>
  <c r="M679" i="1" s="1"/>
  <c r="K581" i="1"/>
  <c r="L581" i="1" s="1"/>
  <c r="M581" i="1" s="1"/>
  <c r="K564" i="1"/>
  <c r="L564" i="1"/>
  <c r="M564" i="1" s="1"/>
  <c r="K520" i="1"/>
  <c r="L520" i="1" s="1"/>
  <c r="M520" i="1" s="1"/>
  <c r="K324" i="1"/>
  <c r="L305" i="1"/>
  <c r="M305" i="1" s="1"/>
  <c r="K295" i="1"/>
  <c r="L295" i="1" s="1"/>
  <c r="M295" i="1"/>
  <c r="K292" i="1"/>
  <c r="L292" i="1" s="1"/>
  <c r="M292" i="1" s="1"/>
  <c r="K285" i="1"/>
  <c r="L285" i="1" s="1"/>
  <c r="M285" i="1" s="1"/>
  <c r="L256" i="1"/>
  <c r="M256" i="1"/>
  <c r="K172" i="1"/>
  <c r="L172" i="1"/>
  <c r="M172" i="1"/>
  <c r="K168" i="1"/>
  <c r="L168" i="1" s="1"/>
  <c r="M168" i="1"/>
  <c r="L82" i="1"/>
  <c r="M82" i="1" s="1"/>
  <c r="M79" i="1"/>
  <c r="K820" i="1"/>
  <c r="L820" i="1"/>
  <c r="M820" i="1" s="1"/>
  <c r="K731" i="1"/>
  <c r="L731" i="1" s="1"/>
  <c r="M731" i="1" s="1"/>
  <c r="K554" i="1"/>
  <c r="L554" i="1" s="1"/>
  <c r="M554" i="1" s="1"/>
  <c r="K544" i="1"/>
  <c r="L544" i="1"/>
  <c r="M544" i="1" s="1"/>
  <c r="K521" i="1"/>
  <c r="L521" i="1" s="1"/>
  <c r="M521" i="1" s="1"/>
  <c r="K514" i="1"/>
  <c r="L514" i="1" s="1"/>
  <c r="M514" i="1" s="1"/>
  <c r="K449" i="1"/>
  <c r="K302" i="1"/>
  <c r="L302" i="1"/>
  <c r="M302" i="1"/>
  <c r="K282" i="1"/>
  <c r="L282" i="1"/>
  <c r="M282" i="1"/>
  <c r="L241" i="1"/>
  <c r="M241" i="1"/>
  <c r="K218" i="1"/>
  <c r="L218" i="1"/>
  <c r="M218" i="1" s="1"/>
  <c r="L257" i="1"/>
  <c r="M257" i="1" s="1"/>
  <c r="L737" i="1"/>
  <c r="M737" i="1"/>
  <c r="L491" i="1"/>
  <c r="M491" i="1" s="1"/>
  <c r="L802" i="1"/>
  <c r="M802" i="1"/>
  <c r="L445" i="1"/>
  <c r="M445" i="1" s="1"/>
  <c r="K483" i="1"/>
  <c r="L483" i="1" s="1"/>
  <c r="M483" i="1" s="1"/>
  <c r="L5" i="1"/>
  <c r="L831" i="1"/>
  <c r="M831" i="1" s="1"/>
  <c r="K831" i="1"/>
  <c r="K808" i="1"/>
  <c r="L808" i="1"/>
  <c r="M808" i="1" s="1"/>
  <c r="L707" i="1"/>
  <c r="M707" i="1" s="1"/>
  <c r="K654" i="1"/>
  <c r="L654" i="1"/>
  <c r="M654" i="1" s="1"/>
  <c r="K580" i="1"/>
  <c r="L580" i="1"/>
  <c r="M580" i="1" s="1"/>
  <c r="L567" i="1"/>
  <c r="M567" i="1"/>
  <c r="K354" i="1"/>
  <c r="L354" i="1" s="1"/>
  <c r="M354" i="1" s="1"/>
  <c r="L349" i="1"/>
  <c r="M349" i="1"/>
  <c r="K331" i="1"/>
  <c r="L331" i="1" s="1"/>
  <c r="M331" i="1" s="1"/>
  <c r="K816" i="1"/>
  <c r="L816" i="1"/>
  <c r="M816" i="1" s="1"/>
  <c r="K782" i="1"/>
  <c r="L782" i="1"/>
  <c r="M782" i="1"/>
  <c r="L765" i="1"/>
  <c r="M765" i="1"/>
  <c r="L557" i="1"/>
  <c r="M557" i="1"/>
  <c r="L548" i="1"/>
  <c r="M548" i="1" s="1"/>
  <c r="K293" i="1"/>
  <c r="L293" i="1" s="1"/>
  <c r="M293" i="1" s="1"/>
  <c r="L705" i="1"/>
  <c r="M705" i="1"/>
  <c r="L537" i="1"/>
  <c r="M537" i="1"/>
  <c r="L685" i="1"/>
  <c r="M685" i="1" s="1"/>
  <c r="K548" i="1"/>
  <c r="L720" i="1"/>
  <c r="M720" i="1" s="1"/>
  <c r="K37" i="1"/>
  <c r="L37" i="1"/>
  <c r="M37" i="1" s="1"/>
  <c r="K830" i="1"/>
  <c r="L830" i="1"/>
  <c r="M830" i="1" s="1"/>
  <c r="K810" i="1"/>
  <c r="L810" i="1" s="1"/>
  <c r="M810" i="1" s="1"/>
  <c r="K766" i="1"/>
  <c r="L766" i="1"/>
  <c r="M766" i="1" s="1"/>
  <c r="L723" i="1"/>
  <c r="M723" i="1" s="1"/>
  <c r="L718" i="1"/>
  <c r="M718" i="1"/>
  <c r="K657" i="1"/>
  <c r="L657" i="1"/>
  <c r="M657" i="1" s="1"/>
  <c r="L620" i="1"/>
  <c r="M620" i="1" s="1"/>
  <c r="K591" i="1"/>
  <c r="L591" i="1"/>
  <c r="M591" i="1"/>
  <c r="K545" i="1"/>
  <c r="L545" i="1" s="1"/>
  <c r="M545" i="1" s="1"/>
  <c r="L538" i="1"/>
  <c r="M538" i="1"/>
  <c r="K529" i="1"/>
  <c r="L529" i="1"/>
  <c r="M529" i="1"/>
  <c r="K480" i="1"/>
  <c r="L480" i="1"/>
  <c r="M480" i="1" s="1"/>
  <c r="L470" i="1"/>
  <c r="M470" i="1"/>
  <c r="K467" i="1"/>
  <c r="L467" i="1"/>
  <c r="M467" i="1"/>
  <c r="K463" i="1"/>
  <c r="L463" i="1"/>
  <c r="M463" i="1" s="1"/>
  <c r="K425" i="1"/>
  <c r="L425" i="1" s="1"/>
  <c r="M425" i="1" s="1"/>
  <c r="K407" i="1"/>
  <c r="L407" i="1"/>
  <c r="M407" i="1" s="1"/>
  <c r="K384" i="1"/>
  <c r="L384" i="1" s="1"/>
  <c r="M384" i="1" s="1"/>
  <c r="K377" i="1"/>
  <c r="L377" i="1" s="1"/>
  <c r="M377" i="1" s="1"/>
  <c r="L9" i="1"/>
  <c r="M9" i="1"/>
  <c r="K845" i="1"/>
  <c r="L845" i="1" s="1"/>
  <c r="M845" i="1" s="1"/>
  <c r="L843" i="1"/>
  <c r="M843" i="1" s="1"/>
  <c r="L834" i="1"/>
  <c r="M834" i="1"/>
  <c r="L809" i="1"/>
  <c r="M809" i="1"/>
  <c r="M787" i="1"/>
  <c r="L758" i="1"/>
  <c r="M758" i="1" s="1"/>
  <c r="L725" i="1"/>
  <c r="M725" i="1" s="1"/>
  <c r="L704" i="1"/>
  <c r="M704" i="1" s="1"/>
  <c r="K704" i="1"/>
  <c r="L662" i="1"/>
  <c r="M662" i="1" s="1"/>
  <c r="L649" i="1"/>
  <c r="M649" i="1"/>
  <c r="K556" i="1"/>
  <c r="L556" i="1" s="1"/>
  <c r="M556" i="1" s="1"/>
  <c r="K409" i="1"/>
  <c r="L409" i="1"/>
  <c r="M409" i="1" s="1"/>
  <c r="K348" i="1"/>
  <c r="L348" i="1"/>
  <c r="M348" i="1"/>
  <c r="K326" i="1"/>
  <c r="L326" i="1"/>
  <c r="M326" i="1" s="1"/>
  <c r="L317" i="1"/>
  <c r="M317" i="1"/>
  <c r="K252" i="1"/>
  <c r="L252" i="1"/>
  <c r="M252" i="1"/>
  <c r="L151" i="1"/>
  <c r="M151" i="1"/>
  <c r="L597" i="1"/>
  <c r="M597" i="1" s="1"/>
  <c r="K748" i="1"/>
  <c r="L748" i="1"/>
  <c r="M748" i="1" s="1"/>
  <c r="L735" i="1"/>
  <c r="M735" i="1" s="1"/>
  <c r="K719" i="1"/>
  <c r="L719" i="1" s="1"/>
  <c r="M719" i="1" s="1"/>
  <c r="K671" i="1"/>
  <c r="L671" i="1"/>
  <c r="M671" i="1" s="1"/>
  <c r="L667" i="1"/>
  <c r="M667" i="1" s="1"/>
  <c r="L658" i="1"/>
  <c r="M658" i="1"/>
  <c r="K571" i="1"/>
  <c r="L571" i="1"/>
  <c r="M571" i="1" s="1"/>
  <c r="L561" i="1"/>
  <c r="M561" i="1" s="1"/>
  <c r="K546" i="1"/>
  <c r="L546" i="1" s="1"/>
  <c r="M546" i="1" s="1"/>
  <c r="L522" i="1"/>
  <c r="M522" i="1"/>
  <c r="L509" i="1"/>
  <c r="M509" i="1" s="1"/>
  <c r="K457" i="1"/>
  <c r="L457" i="1" s="1"/>
  <c r="M457" i="1"/>
  <c r="L385" i="1"/>
  <c r="M385" i="1" s="1"/>
  <c r="L21" i="1"/>
  <c r="M21" i="1"/>
  <c r="L842" i="1"/>
  <c r="M842" i="1"/>
  <c r="L630" i="1"/>
  <c r="M630" i="1"/>
  <c r="K515" i="1"/>
  <c r="L515" i="1"/>
  <c r="M515" i="1" s="1"/>
  <c r="K358" i="1"/>
  <c r="L358" i="1" s="1"/>
  <c r="M358" i="1" s="1"/>
  <c r="L350" i="1"/>
  <c r="M350" i="1" s="1"/>
  <c r="K274" i="1"/>
  <c r="L274" i="1"/>
  <c r="M274" i="1"/>
  <c r="L261" i="1"/>
  <c r="M261" i="1" s="1"/>
  <c r="L234" i="1"/>
  <c r="M234" i="1"/>
  <c r="L219" i="1"/>
  <c r="M219" i="1"/>
  <c r="K179" i="1"/>
  <c r="L179" i="1" s="1"/>
  <c r="M179" i="1" s="1"/>
  <c r="M111" i="1"/>
  <c r="L84" i="1"/>
  <c r="M84" i="1" s="1"/>
  <c r="L374" i="1"/>
  <c r="M374" i="1" s="1"/>
  <c r="L361" i="1"/>
  <c r="M361" i="1" s="1"/>
  <c r="K193" i="1"/>
  <c r="L193" i="1"/>
  <c r="M193" i="1"/>
  <c r="K60" i="1"/>
  <c r="L60" i="1"/>
  <c r="M60" i="1"/>
  <c r="M5" i="1"/>
  <c r="K65" i="2" l="1"/>
  <c r="L65" i="2" s="1"/>
  <c r="M65" i="2" s="1"/>
  <c r="K323" i="1"/>
  <c r="L323" i="1" s="1"/>
  <c r="M323" i="1" s="1"/>
  <c r="K152" i="2"/>
  <c r="L152" i="2"/>
  <c r="M152" i="2" s="1"/>
  <c r="T343" i="7"/>
  <c r="K805" i="1"/>
  <c r="L805" i="1" s="1"/>
  <c r="M805" i="1" s="1"/>
  <c r="K633" i="1"/>
  <c r="L633" i="1"/>
  <c r="M633" i="1" s="1"/>
  <c r="K559" i="1"/>
  <c r="L559" i="1" s="1"/>
  <c r="M559" i="1" s="1"/>
  <c r="K347" i="1"/>
  <c r="L347" i="1"/>
  <c r="M347" i="1" s="1"/>
  <c r="K335" i="1"/>
  <c r="L335" i="1"/>
  <c r="M335" i="1" s="1"/>
  <c r="L321" i="1"/>
  <c r="M321" i="1" s="1"/>
  <c r="L114" i="2"/>
  <c r="M114" i="2" s="1"/>
  <c r="K655" i="1"/>
  <c r="L655" i="1" s="1"/>
  <c r="M655" i="1" s="1"/>
  <c r="K570" i="1"/>
  <c r="L570" i="1"/>
  <c r="M570" i="1" s="1"/>
  <c r="K399" i="1"/>
  <c r="L399" i="1" s="1"/>
  <c r="M399" i="1" s="1"/>
  <c r="K609" i="1"/>
  <c r="L609" i="1" s="1"/>
  <c r="M609" i="1" s="1"/>
  <c r="K678" i="1"/>
  <c r="L678" i="1" s="1"/>
  <c r="M678" i="1" s="1"/>
  <c r="K582" i="1"/>
  <c r="L582" i="1" s="1"/>
  <c r="M582" i="1" s="1"/>
  <c r="K360" i="1"/>
  <c r="L360" i="1" s="1"/>
  <c r="M360" i="1" s="1"/>
  <c r="K411" i="1"/>
  <c r="L411" i="1" s="1"/>
  <c r="M411" i="1" s="1"/>
  <c r="L382" i="1"/>
  <c r="M382" i="1" s="1"/>
  <c r="K382" i="1"/>
  <c r="K690" i="1"/>
  <c r="L690" i="1"/>
  <c r="M690" i="1" s="1"/>
  <c r="K26" i="1"/>
  <c r="L26" i="1" s="1"/>
  <c r="M26" i="1" s="1"/>
  <c r="K590" i="1"/>
  <c r="L590" i="1" s="1"/>
  <c r="M590" i="1" s="1"/>
  <c r="L105" i="1"/>
  <c r="M105" i="1" s="1"/>
  <c r="K105" i="1"/>
  <c r="K131" i="2"/>
  <c r="L131" i="2" s="1"/>
  <c r="M131" i="2" s="1"/>
  <c r="K122" i="2"/>
  <c r="L122" i="2"/>
  <c r="M122" i="2" s="1"/>
  <c r="L579" i="1"/>
  <c r="M579" i="1" s="1"/>
  <c r="K602" i="1"/>
  <c r="L602" i="1" s="1"/>
  <c r="M602" i="1" s="1"/>
  <c r="K490" i="1"/>
  <c r="L490" i="1"/>
  <c r="M490" i="1" s="1"/>
  <c r="K158" i="1"/>
  <c r="L158" i="1" s="1"/>
  <c r="M158" i="1" s="1"/>
  <c r="K143" i="1"/>
  <c r="L143" i="1" s="1"/>
  <c r="M143" i="1" s="1"/>
  <c r="K131" i="1"/>
  <c r="L131" i="1"/>
  <c r="M131" i="1" s="1"/>
  <c r="K36" i="1"/>
  <c r="L36" i="1"/>
  <c r="M36" i="1" s="1"/>
  <c r="L119" i="1"/>
  <c r="M119" i="1" s="1"/>
  <c r="K601" i="1"/>
  <c r="L601" i="1" s="1"/>
  <c r="M601" i="1" s="1"/>
  <c r="L840" i="1"/>
  <c r="M840" i="1" s="1"/>
  <c r="L701" i="1"/>
  <c r="M701" i="1" s="1"/>
  <c r="K453" i="1"/>
  <c r="L453" i="1"/>
  <c r="M453" i="1" s="1"/>
  <c r="K142" i="2"/>
  <c r="L142" i="2" s="1"/>
  <c r="M142" i="2" s="1"/>
  <c r="K35" i="2"/>
  <c r="L35" i="2" s="1"/>
  <c r="M35" i="2" s="1"/>
  <c r="K611" i="1"/>
  <c r="L611" i="1"/>
  <c r="M611" i="1" s="1"/>
  <c r="K511" i="1"/>
  <c r="L511" i="1"/>
  <c r="M511" i="1" s="1"/>
  <c r="K155" i="1"/>
  <c r="L155" i="1" s="1"/>
  <c r="M155" i="1" s="1"/>
  <c r="L106" i="1"/>
  <c r="M106" i="1" s="1"/>
  <c r="K312" i="1"/>
  <c r="L312" i="1"/>
  <c r="M312" i="1" s="1"/>
  <c r="K242" i="2"/>
  <c r="L242" i="2" s="1"/>
  <c r="M242" i="2" s="1"/>
  <c r="K627" i="1"/>
  <c r="L627" i="1" s="1"/>
  <c r="M627" i="1" s="1"/>
  <c r="K598" i="1"/>
  <c r="L598" i="1" s="1"/>
  <c r="M598" i="1" s="1"/>
  <c r="L449" i="1"/>
  <c r="M449" i="1" s="1"/>
  <c r="L267" i="1"/>
  <c r="M267" i="1" s="1"/>
  <c r="L207" i="1"/>
  <c r="M207" i="1" s="1"/>
  <c r="K30" i="2"/>
  <c r="L30" i="2" s="1"/>
  <c r="M30" i="2" s="1"/>
  <c r="L644" i="1"/>
  <c r="M644" i="1" s="1"/>
  <c r="L798" i="1"/>
  <c r="M798" i="1" s="1"/>
  <c r="K485" i="1"/>
  <c r="L485" i="1" s="1"/>
  <c r="M485" i="1" s="1"/>
  <c r="K475" i="1"/>
  <c r="L475" i="1" s="1"/>
  <c r="M475" i="1" s="1"/>
  <c r="L315" i="1"/>
  <c r="M315" i="1" s="1"/>
  <c r="L303" i="1"/>
  <c r="M303" i="1" s="1"/>
  <c r="L289" i="1"/>
  <c r="M289" i="1" s="1"/>
  <c r="L266" i="1"/>
  <c r="M266" i="1" s="1"/>
  <c r="L186" i="1"/>
  <c r="M186" i="1" s="1"/>
  <c r="L115" i="2"/>
  <c r="M115" i="2" s="1"/>
  <c r="L227" i="1"/>
  <c r="M227" i="1" s="1"/>
  <c r="L40" i="1"/>
  <c r="M40" i="1" s="1"/>
  <c r="K40" i="1"/>
  <c r="L528" i="1"/>
  <c r="M528" i="1" s="1"/>
  <c r="L504" i="1"/>
  <c r="M504" i="1" s="1"/>
  <c r="K352" i="1"/>
  <c r="L352" i="1"/>
  <c r="M352" i="1" s="1"/>
  <c r="L327" i="1"/>
  <c r="M327" i="1" s="1"/>
  <c r="K135" i="2"/>
  <c r="L135" i="2"/>
  <c r="M135" i="2" s="1"/>
  <c r="K78" i="2"/>
  <c r="L78" i="2" s="1"/>
  <c r="M78" i="2" s="1"/>
  <c r="T7" i="6"/>
  <c r="L29" i="1"/>
  <c r="M29" i="1" s="1"/>
  <c r="L19" i="1"/>
  <c r="M19" i="1" s="1"/>
  <c r="L784" i="1"/>
  <c r="M784" i="1" s="1"/>
  <c r="L742" i="1"/>
  <c r="M742" i="1" s="1"/>
  <c r="L683" i="1"/>
  <c r="M683" i="1" s="1"/>
  <c r="L573" i="1"/>
  <c r="M573" i="1" s="1"/>
  <c r="L484" i="1"/>
  <c r="M484" i="1" s="1"/>
  <c r="K351" i="1"/>
  <c r="L351" i="1"/>
  <c r="M351" i="1" s="1"/>
  <c r="K339" i="1"/>
  <c r="L339" i="1" s="1"/>
  <c r="M339" i="1" s="1"/>
  <c r="K242" i="1"/>
  <c r="L242" i="1"/>
  <c r="M242" i="1" s="1"/>
  <c r="L194" i="1"/>
  <c r="M194" i="1" s="1"/>
  <c r="K63" i="1"/>
  <c r="L63" i="1" s="1"/>
  <c r="M63" i="1" s="1"/>
  <c r="L198" i="2"/>
  <c r="M198" i="2" s="1"/>
  <c r="K147" i="2"/>
  <c r="L147" i="2"/>
  <c r="M147" i="2" s="1"/>
  <c r="K114" i="2"/>
  <c r="K77" i="2"/>
  <c r="L77" i="2" s="1"/>
  <c r="M77" i="2" s="1"/>
  <c r="L112" i="2"/>
  <c r="M112" i="2" s="1"/>
  <c r="K752" i="1"/>
  <c r="L752" i="1"/>
  <c r="M752" i="1" s="1"/>
  <c r="L741" i="1"/>
  <c r="M741" i="1" s="1"/>
  <c r="L710" i="1"/>
  <c r="M710" i="1" s="1"/>
  <c r="K614" i="1"/>
  <c r="L614" i="1" s="1"/>
  <c r="M614" i="1" s="1"/>
  <c r="L603" i="1"/>
  <c r="M603" i="1" s="1"/>
  <c r="L549" i="1"/>
  <c r="M549" i="1" s="1"/>
  <c r="L400" i="1"/>
  <c r="M400" i="1" s="1"/>
  <c r="L387" i="1"/>
  <c r="M387" i="1" s="1"/>
  <c r="L314" i="1"/>
  <c r="M314" i="1" s="1"/>
  <c r="L96" i="1"/>
  <c r="M96" i="1" s="1"/>
  <c r="K96" i="1"/>
  <c r="K95" i="2"/>
  <c r="L95" i="2" s="1"/>
  <c r="M95" i="2" s="1"/>
  <c r="L87" i="2"/>
  <c r="M87" i="2" s="1"/>
  <c r="T114" i="6"/>
  <c r="L832" i="1"/>
  <c r="M832" i="1" s="1"/>
  <c r="L818" i="1"/>
  <c r="M818" i="1" s="1"/>
  <c r="L751" i="1"/>
  <c r="M751" i="1" s="1"/>
  <c r="K613" i="1"/>
  <c r="L613" i="1"/>
  <c r="M613" i="1" s="1"/>
  <c r="K594" i="1"/>
  <c r="L594" i="1"/>
  <c r="M594" i="1" s="1"/>
  <c r="L560" i="1"/>
  <c r="M560" i="1" s="1"/>
  <c r="L536" i="1"/>
  <c r="M536" i="1" s="1"/>
  <c r="K412" i="1"/>
  <c r="L412" i="1"/>
  <c r="M412" i="1" s="1"/>
  <c r="K133" i="1"/>
  <c r="L133" i="1"/>
  <c r="M133" i="1" s="1"/>
  <c r="L121" i="1"/>
  <c r="M121" i="1" s="1"/>
  <c r="K95" i="1"/>
  <c r="L95" i="1"/>
  <c r="M95" i="1" s="1"/>
  <c r="K73" i="1"/>
  <c r="L73" i="1"/>
  <c r="M73" i="1" s="1"/>
  <c r="L47" i="1"/>
  <c r="M47" i="1" s="1"/>
  <c r="K155" i="2"/>
  <c r="L155" i="2"/>
  <c r="M155" i="2" s="1"/>
  <c r="L146" i="2"/>
  <c r="M146" i="2" s="1"/>
  <c r="K133" i="2"/>
  <c r="L133" i="2" s="1"/>
  <c r="M133" i="2" s="1"/>
  <c r="L94" i="2"/>
  <c r="M94" i="2" s="1"/>
  <c r="K75" i="2"/>
  <c r="L75" i="2"/>
  <c r="M75" i="2" s="1"/>
  <c r="M5" i="7"/>
  <c r="O5" i="7" s="1"/>
  <c r="L6" i="2"/>
  <c r="M6" i="2" s="1"/>
  <c r="L806" i="1"/>
  <c r="M806" i="1" s="1"/>
  <c r="K729" i="1"/>
  <c r="L729" i="1"/>
  <c r="M729" i="1" s="1"/>
  <c r="L623" i="1"/>
  <c r="M623" i="1" s="1"/>
  <c r="L386" i="1"/>
  <c r="M386" i="1" s="1"/>
  <c r="K386" i="1"/>
  <c r="L324" i="1"/>
  <c r="M324" i="1" s="1"/>
  <c r="L313" i="1"/>
  <c r="M313" i="1" s="1"/>
  <c r="L132" i="1"/>
  <c r="M132" i="1" s="1"/>
  <c r="K176" i="2"/>
  <c r="L176" i="2"/>
  <c r="M176" i="2" s="1"/>
  <c r="L164" i="2"/>
  <c r="M164" i="2" s="1"/>
  <c r="L145" i="2"/>
  <c r="M145" i="2" s="1"/>
  <c r="K132" i="2"/>
  <c r="L132" i="2" s="1"/>
  <c r="M132" i="2" s="1"/>
  <c r="L15" i="2"/>
  <c r="M15" i="2" s="1"/>
  <c r="L5" i="2"/>
  <c r="K738" i="1"/>
  <c r="L738" i="1"/>
  <c r="M738" i="1" s="1"/>
  <c r="L558" i="1"/>
  <c r="M558" i="1" s="1"/>
  <c r="K157" i="1"/>
  <c r="L157" i="1" s="1"/>
  <c r="M157" i="1" s="1"/>
  <c r="K130" i="1"/>
  <c r="L130" i="1"/>
  <c r="M130" i="1" s="1"/>
  <c r="K118" i="1"/>
  <c r="L118" i="1" s="1"/>
  <c r="M118" i="1" s="1"/>
  <c r="L234" i="2"/>
  <c r="M234" i="2" s="1"/>
  <c r="K185" i="2"/>
  <c r="L185" i="2" s="1"/>
  <c r="M185" i="2" s="1"/>
  <c r="L153" i="2"/>
  <c r="M153" i="2" s="1"/>
  <c r="K36" i="2"/>
  <c r="L36" i="2" s="1"/>
  <c r="M36" i="2" s="1"/>
  <c r="L35" i="1"/>
  <c r="M35" i="1" s="1"/>
  <c r="L634" i="1"/>
  <c r="M634" i="1" s="1"/>
  <c r="K468" i="1"/>
  <c r="L468" i="1"/>
  <c r="M468" i="1" s="1"/>
  <c r="L346" i="1"/>
  <c r="M346" i="1" s="1"/>
  <c r="L190" i="1"/>
  <c r="M190" i="1" s="1"/>
  <c r="K190" i="1"/>
  <c r="K83" i="1"/>
  <c r="L83" i="1"/>
  <c r="M83" i="1" s="1"/>
  <c r="K14" i="2"/>
  <c r="L14" i="2" s="1"/>
  <c r="M14" i="2" s="1"/>
  <c r="L589" i="1"/>
  <c r="M589" i="1" s="1"/>
  <c r="L441" i="1"/>
  <c r="M441" i="1" s="1"/>
  <c r="L432" i="1"/>
  <c r="M432" i="1" s="1"/>
  <c r="L421" i="1"/>
  <c r="M421" i="1" s="1"/>
  <c r="L381" i="1"/>
  <c r="M381" i="1" s="1"/>
  <c r="K359" i="1"/>
  <c r="L359" i="1" s="1"/>
  <c r="M359" i="1" s="1"/>
  <c r="K116" i="1"/>
  <c r="L116" i="1"/>
  <c r="M116" i="1" s="1"/>
  <c r="L81" i="1"/>
  <c r="M81" i="1" s="1"/>
  <c r="K202" i="2"/>
  <c r="L202" i="2" s="1"/>
  <c r="M202" i="2" s="1"/>
  <c r="L141" i="2"/>
  <c r="M141" i="2" s="1"/>
  <c r="K129" i="2"/>
  <c r="L129" i="2" s="1"/>
  <c r="M129" i="2" s="1"/>
  <c r="L13" i="2"/>
  <c r="M13" i="2" s="1"/>
  <c r="K13" i="2"/>
  <c r="L616" i="1"/>
  <c r="M616" i="1" s="1"/>
  <c r="L755" i="1"/>
  <c r="M755" i="1" s="1"/>
  <c r="L642" i="1"/>
  <c r="M642" i="1" s="1"/>
  <c r="L619" i="1"/>
  <c r="M619" i="1" s="1"/>
  <c r="K369" i="1"/>
  <c r="L369" i="1" s="1"/>
  <c r="M369" i="1" s="1"/>
  <c r="L294" i="1"/>
  <c r="M294" i="1" s="1"/>
  <c r="L269" i="1"/>
  <c r="M269" i="1" s="1"/>
  <c r="L236" i="1"/>
  <c r="M236" i="1" s="1"/>
  <c r="L197" i="1"/>
  <c r="M197" i="1" s="1"/>
  <c r="L127" i="1"/>
  <c r="M127" i="1" s="1"/>
  <c r="K115" i="1"/>
  <c r="L115" i="1"/>
  <c r="M115" i="1" s="1"/>
  <c r="K80" i="1"/>
  <c r="L80" i="1" s="1"/>
  <c r="M80" i="1" s="1"/>
  <c r="L193" i="2"/>
  <c r="M193" i="2" s="1"/>
  <c r="K183" i="2"/>
  <c r="L183" i="2"/>
  <c r="M183" i="2" s="1"/>
  <c r="L151" i="2"/>
  <c r="M151" i="2" s="1"/>
  <c r="L63" i="2"/>
  <c r="M63" i="2" s="1"/>
  <c r="K777" i="1"/>
  <c r="L777" i="1" s="1"/>
  <c r="M777" i="1" s="1"/>
  <c r="L507" i="1"/>
  <c r="M507" i="1" s="1"/>
  <c r="L430" i="1"/>
  <c r="M430" i="1" s="1"/>
  <c r="L178" i="1"/>
  <c r="M178" i="1" s="1"/>
  <c r="L165" i="1"/>
  <c r="M165" i="1" s="1"/>
  <c r="K165" i="1"/>
  <c r="L91" i="1"/>
  <c r="M91" i="1" s="1"/>
  <c r="K83" i="2"/>
  <c r="L83" i="2"/>
  <c r="M83" i="2" s="1"/>
  <c r="K734" i="1"/>
  <c r="L734" i="1" s="1"/>
  <c r="M734" i="1" s="1"/>
  <c r="K405" i="1"/>
  <c r="L405" i="1"/>
  <c r="M405" i="1" s="1"/>
  <c r="L246" i="1"/>
  <c r="M246" i="1" s="1"/>
  <c r="L209" i="1"/>
  <c r="M209" i="1" s="1"/>
  <c r="K177" i="1"/>
  <c r="L177" i="1" s="1"/>
  <c r="M177" i="1" s="1"/>
  <c r="K61" i="2"/>
  <c r="L61" i="2"/>
  <c r="M61" i="2" s="1"/>
  <c r="L53" i="2"/>
  <c r="M53" i="2" s="1"/>
  <c r="K42" i="2"/>
  <c r="L42" i="2" s="1"/>
  <c r="M42" i="2" s="1"/>
  <c r="K836" i="1"/>
  <c r="L836" i="1"/>
  <c r="M836" i="1" s="1"/>
  <c r="K764" i="1"/>
  <c r="L764" i="1" s="1"/>
  <c r="M764" i="1" s="1"/>
  <c r="K496" i="1"/>
  <c r="L496" i="1" s="1"/>
  <c r="M496" i="1" s="1"/>
  <c r="L429" i="1"/>
  <c r="M429" i="1" s="1"/>
  <c r="L235" i="1"/>
  <c r="M235" i="1" s="1"/>
  <c r="L226" i="1"/>
  <c r="M226" i="1" s="1"/>
  <c r="L246" i="2"/>
  <c r="M246" i="2" s="1"/>
  <c r="L230" i="2"/>
  <c r="M230" i="2" s="1"/>
  <c r="L159" i="2"/>
  <c r="M159" i="2" s="1"/>
  <c r="K70" i="2"/>
  <c r="L70" i="2" s="1"/>
  <c r="M70" i="2" s="1"/>
  <c r="K471" i="1"/>
  <c r="L471" i="1" s="1"/>
  <c r="M471" i="1" s="1"/>
  <c r="L168" i="2"/>
  <c r="M168" i="2" s="1"/>
  <c r="K67" i="2"/>
  <c r="L67" i="2" s="1"/>
  <c r="M67" i="2" s="1"/>
  <c r="L403" i="1"/>
  <c r="M403" i="1" s="1"/>
  <c r="L736" i="1"/>
  <c r="M736" i="1" s="1"/>
  <c r="L473" i="1"/>
  <c r="M473" i="1" s="1"/>
  <c r="L33" i="1"/>
  <c r="M33" i="1" s="1"/>
  <c r="K33" i="1"/>
  <c r="L12" i="1"/>
  <c r="M12" i="1" s="1"/>
  <c r="K552" i="1"/>
  <c r="L552" i="1"/>
  <c r="M552" i="1" s="1"/>
  <c r="L366" i="1"/>
  <c r="M366" i="1" s="1"/>
  <c r="L342" i="1"/>
  <c r="M342" i="1" s="1"/>
  <c r="K183" i="1"/>
  <c r="L183" i="1" s="1"/>
  <c r="M183" i="1" s="1"/>
  <c r="L53" i="1"/>
  <c r="M53" i="1" s="1"/>
  <c r="L6" i="1"/>
  <c r="K648" i="1"/>
  <c r="L648" i="1"/>
  <c r="M648" i="1" s="1"/>
  <c r="L296" i="1"/>
  <c r="M296" i="1" s="1"/>
  <c r="L239" i="2"/>
  <c r="M239" i="2" s="1"/>
  <c r="L56" i="2"/>
  <c r="M56" i="2" s="1"/>
  <c r="L551" i="1"/>
  <c r="M551" i="1" s="1"/>
  <c r="K318" i="1"/>
  <c r="L318" i="1" s="1"/>
  <c r="M318" i="1" s="1"/>
  <c r="L182" i="1"/>
  <c r="M182" i="1" s="1"/>
  <c r="L161" i="1"/>
  <c r="M161" i="1" s="1"/>
  <c r="L24" i="1"/>
  <c r="M24" i="1" s="1"/>
  <c r="K829" i="1"/>
  <c r="L829" i="1"/>
  <c r="M829" i="1" s="1"/>
  <c r="L392" i="1"/>
  <c r="M392" i="1" s="1"/>
  <c r="L320" i="1"/>
  <c r="M320" i="1" s="1"/>
  <c r="L203" i="1"/>
  <c r="M203" i="1" s="1"/>
  <c r="K185" i="1"/>
  <c r="L185" i="1"/>
  <c r="M185" i="1" s="1"/>
  <c r="L158" i="2"/>
  <c r="M158" i="2" s="1"/>
  <c r="K128" i="2"/>
  <c r="L128" i="2"/>
  <c r="M128" i="2" s="1"/>
  <c r="K119" i="2"/>
  <c r="L119" i="2" s="1"/>
  <c r="M119" i="2" s="1"/>
  <c r="L85" i="2"/>
  <c r="M85" i="2" s="1"/>
  <c r="L10" i="2"/>
  <c r="M10" i="2" s="1"/>
  <c r="L284" i="1"/>
  <c r="M284" i="1" s="1"/>
  <c r="K793" i="1"/>
  <c r="L793" i="1" s="1"/>
  <c r="M793" i="1" s="1"/>
  <c r="L380" i="1"/>
  <c r="M380" i="1" s="1"/>
  <c r="L311" i="1"/>
  <c r="M311" i="1" s="1"/>
  <c r="L232" i="2"/>
  <c r="M232" i="2" s="1"/>
  <c r="L74" i="2"/>
  <c r="M74" i="2" s="1"/>
  <c r="L208" i="2"/>
  <c r="M208" i="2" s="1"/>
  <c r="K103" i="2"/>
  <c r="L103" i="2"/>
  <c r="M103" i="2" s="1"/>
  <c r="K297" i="1"/>
  <c r="L297" i="1"/>
  <c r="M297" i="1" s="1"/>
  <c r="L192" i="1"/>
  <c r="M192" i="1" s="1"/>
  <c r="L141" i="1"/>
  <c r="M141" i="1" s="1"/>
  <c r="L49" i="1"/>
  <c r="M49" i="1" s="1"/>
  <c r="L226" i="2"/>
  <c r="M226" i="2" s="1"/>
  <c r="L728" i="1"/>
  <c r="M728" i="1" s="1"/>
  <c r="L510" i="1"/>
  <c r="M510" i="1" s="1"/>
  <c r="L104" i="2"/>
  <c r="M104" i="2" s="1"/>
  <c r="K276" i="1"/>
  <c r="L276" i="1" s="1"/>
  <c r="M276" i="1" s="1"/>
  <c r="L28" i="2"/>
  <c r="M28" i="2" s="1"/>
  <c r="K46" i="1"/>
  <c r="L46" i="1" s="1"/>
  <c r="M46" i="1" s="1"/>
  <c r="L237" i="2"/>
  <c r="M237" i="2" s="1"/>
  <c r="L207" i="2"/>
  <c r="M207" i="2" s="1"/>
  <c r="K7" i="2"/>
  <c r="L7" i="2" s="1"/>
  <c r="M7" i="2" s="1"/>
  <c r="L533" i="1"/>
  <c r="M533" i="1" s="1"/>
  <c r="T9" i="6"/>
  <c r="L234" i="7"/>
  <c r="M234" i="7" s="1"/>
  <c r="O234" i="7" s="1"/>
  <c r="M202" i="7"/>
  <c r="O202" i="7" s="1"/>
  <c r="L170" i="7"/>
  <c r="M170" i="7" s="1"/>
  <c r="O170" i="7" s="1"/>
  <c r="T227" i="7" s="1"/>
  <c r="M37" i="7"/>
  <c r="O37" i="7" s="1"/>
  <c r="M29" i="7"/>
  <c r="O29" i="7" s="1"/>
  <c r="T61" i="7" s="1"/>
  <c r="M52" i="6"/>
  <c r="O52" i="6" s="1"/>
  <c r="L160" i="7"/>
  <c r="M160" i="7"/>
  <c r="O160" i="7" s="1"/>
  <c r="L51" i="6"/>
  <c r="M51" i="6" s="1"/>
  <c r="O51" i="6" s="1"/>
  <c r="T69" i="6" s="1"/>
  <c r="M290" i="7"/>
  <c r="O290" i="7" s="1"/>
  <c r="L263" i="7"/>
  <c r="M263" i="7" s="1"/>
  <c r="O263" i="7" s="1"/>
  <c r="L107" i="6"/>
  <c r="M107" i="6"/>
  <c r="O107" i="6" s="1"/>
  <c r="T108" i="6" s="1"/>
  <c r="M308" i="7"/>
  <c r="O308" i="7" s="1"/>
  <c r="T314" i="7" s="1"/>
  <c r="M18" i="6"/>
  <c r="O18" i="6" s="1"/>
  <c r="L288" i="7"/>
  <c r="M288" i="7" s="1"/>
  <c r="O288" i="7" s="1"/>
  <c r="M230" i="7"/>
  <c r="O230" i="7" s="1"/>
  <c r="L178" i="7"/>
  <c r="M178" i="7"/>
  <c r="O178" i="7" s="1"/>
  <c r="M118" i="7"/>
  <c r="O118" i="7" s="1"/>
  <c r="T164" i="7" s="1"/>
  <c r="L303" i="7"/>
  <c r="M303" i="7"/>
  <c r="O303" i="7" s="1"/>
  <c r="M296" i="7"/>
  <c r="O296" i="7" s="1"/>
  <c r="T303" i="7" s="1"/>
  <c r="L198" i="7"/>
  <c r="M198" i="7" s="1"/>
  <c r="O198" i="7" s="1"/>
  <c r="L315" i="7"/>
  <c r="M315" i="7"/>
  <c r="O315" i="7" s="1"/>
  <c r="T317" i="7" s="1"/>
  <c r="L286" i="7"/>
  <c r="M286" i="7"/>
  <c r="O286" i="7" s="1"/>
  <c r="L184" i="7"/>
  <c r="M184" i="7" s="1"/>
  <c r="O184" i="7" s="1"/>
  <c r="M86" i="6"/>
  <c r="O86" i="6" s="1"/>
  <c r="M71" i="6"/>
  <c r="O71" i="6" s="1"/>
  <c r="T100" i="6" s="1"/>
  <c r="M42" i="6"/>
  <c r="O42" i="6" s="1"/>
  <c r="M284" i="7"/>
  <c r="O284" i="7" s="1"/>
  <c r="M275" i="7"/>
  <c r="O275" i="7" s="1"/>
  <c r="M60" i="6"/>
  <c r="O60" i="6" s="1"/>
  <c r="L78" i="6"/>
  <c r="M78" i="6" s="1"/>
  <c r="O78" i="6" s="1"/>
  <c r="L61" i="7"/>
  <c r="M61" i="7"/>
  <c r="O61" i="7" s="1"/>
  <c r="M99" i="6"/>
  <c r="O99" i="6" s="1"/>
  <c r="L332" i="7"/>
  <c r="M332" i="7"/>
  <c r="O332" i="7" s="1"/>
  <c r="T332" i="7" s="1"/>
  <c r="M16" i="7"/>
  <c r="O16" i="7" s="1"/>
  <c r="T17" i="7" s="1"/>
  <c r="M17" i="6"/>
  <c r="O17" i="6" s="1"/>
  <c r="U345" i="7"/>
  <c r="S345" i="7"/>
  <c r="M95" i="6"/>
  <c r="O95" i="6" s="1"/>
  <c r="M310" i="7"/>
  <c r="O310" i="7" s="1"/>
  <c r="M40" i="6"/>
  <c r="O40" i="6" s="1"/>
  <c r="T291" i="7" l="1"/>
  <c r="L846" i="1"/>
  <c r="L847" i="1" s="1"/>
  <c r="M6" i="1"/>
  <c r="M846" i="1" s="1"/>
  <c r="M5" i="2"/>
  <c r="M254" i="2" s="1"/>
  <c r="L254" i="2"/>
  <c r="L255" i="2" s="1"/>
  <c r="T42" i="6"/>
  <c r="T116" i="6" s="1"/>
  <c r="T13" i="7"/>
  <c r="T345" i="7" s="1"/>
  <c r="O344" i="7"/>
  <c r="O115" i="6"/>
</calcChain>
</file>

<file path=xl/sharedStrings.xml><?xml version="1.0" encoding="utf-8"?>
<sst xmlns="http://schemas.openxmlformats.org/spreadsheetml/2006/main" count="7369" uniqueCount="3941">
  <si>
    <t xml:space="preserve">ลำดับ </t>
  </si>
  <si>
    <t xml:space="preserve">เลขที่ใบแจ้งหนี้ </t>
  </si>
  <si>
    <t>ที่อยู่</t>
  </si>
  <si>
    <t>เดือนที่ค้างชำระ</t>
  </si>
  <si>
    <t>ปริมาณการใช้น้ำ</t>
  </si>
  <si>
    <t>ค่าบำบัดน้ำเสีย</t>
  </si>
  <si>
    <t>รวมเงิน</t>
  </si>
  <si>
    <t>ภาษี</t>
  </si>
  <si>
    <t>ค่าบริการบำบัดน้ำเสีย</t>
  </si>
  <si>
    <t>รวมเงินชำระทั้งสิ้น</t>
  </si>
  <si>
    <t>หนี้เดิม</t>
  </si>
  <si>
    <t>(เดือน)</t>
  </si>
  <si>
    <t>(ลบ.ม.)</t>
  </si>
  <si>
    <t>ที่ต้องชำระ</t>
  </si>
  <si>
    <t>นางขนิษฐา ศักรภพน์กุล</t>
  </si>
  <si>
    <t>- ก.ส.ถ.มหาราช ต.ปากน้ำ อ.เมืองกระบี่ จ.กระบี่</t>
  </si>
  <si>
    <t>นางสุวรรณา ครองสิริวัฒน์</t>
  </si>
  <si>
    <t>ก.ส. ถ.มหาราช ต.ปากน้ำ อ.เมืองกระบี่ จ.กระบี่</t>
  </si>
  <si>
    <t>บริษัท บ้านพิซซ่า จำกัด</t>
  </si>
  <si>
    <t>ก.ส.ถ.มหาราช ต.ปากน้ำ อ.เมืองกระบี่ จ.กระบี่</t>
  </si>
  <si>
    <t>นายมานะ ทิพย์ยอและ</t>
  </si>
  <si>
    <t>นางประนม กาญจนโสภณ</t>
  </si>
  <si>
    <t>ชั่วคราว ถ.มหาราช ต.ปากน้ำ อ.เมืองกระบี่ จ.กระบี่</t>
  </si>
  <si>
    <t>นางนวลศรี ภูเก้าล้วน(ระฆังทอง)</t>
  </si>
  <si>
    <t>1 ถ.มหาราช ซ.3 ต.ปากน้ำ อ.เมืองกระบี่ จ.กระบี่</t>
  </si>
  <si>
    <t>นายสาคร ประจวบแก่น</t>
  </si>
  <si>
    <t>30 ถ.มหาราช ซ.3 ต.ปากน้ำ อ.เมืองกระบี่ จ.กระบี่</t>
  </si>
  <si>
    <t>น.ส.ผ่องศรี ภูเก้าล้วน</t>
  </si>
  <si>
    <t>นายวินัย ศรีสัญญา</t>
  </si>
  <si>
    <t>11 ถ.มหาราช ซ.5 ต.ปากน้ำ อ.เมืองกระบี่ จ.กระบี่</t>
  </si>
  <si>
    <t>บ.ศรีผ่องพานิชย์</t>
  </si>
  <si>
    <t>13 ถ.มหาราช ซ.5  ต.ปากน้ำ อ.เมืองกระบี่ จ.กระบี่</t>
  </si>
  <si>
    <t>21 ถ.มหาราช ซ.5 ต.ปากน้ำ อ.เมืองกระบี่ จ.กระบี่</t>
  </si>
  <si>
    <t>23 ถ.มหาราช ซ.5 ต.ปากน้ำ อ.เมืองกระบี่ จ.กระบี่</t>
  </si>
  <si>
    <t>บริษัทกรีนเฮ้าส์ โฮเต็ล จำกัด เลขที่ผู้เสียภาษีอากร  0815543000211</t>
  </si>
  <si>
    <t>-</t>
  </si>
  <si>
    <t>42 ถ.มหาราช ซ.5 ต.ปากน้ำ อ.เมืองกระบี่ จ.กระบี่</t>
  </si>
  <si>
    <t>7 ถ.มหาราช ซ.7 ต.ปากน้ำ อ.เมืองกระบี่ จ.กระบี่</t>
  </si>
  <si>
    <t>13 ถ.มหาราช ซ.7  ต.ปากน้ำ อ.เมืองกระบี่ จ.กระบี่</t>
  </si>
  <si>
    <t>18 ถ.มหาราช ซ.7  ต.ปากน้ำ อ.เมืองกระบี่ จ.กระบี่</t>
  </si>
  <si>
    <t>23 ถ.มหาราช ซ.7 ต.ปากน้ำ อ.เมืองกระบี่ จ.กระบี่</t>
  </si>
  <si>
    <t>นายนพดล ผลึกเพ็ชร์</t>
  </si>
  <si>
    <t>27 ถ.มหาราช ซ.7 ต.ปากน้ำ อ.เมืองกระบี่ จ.กระบี่</t>
  </si>
  <si>
    <t>นายจำนง กาญจนโสภณ (คลินิคหมอปรัชญา)</t>
  </si>
  <si>
    <t>35 ถ.มหาราช ซ.7 ต.ปากน้ำ อ.เมืองกระบี่ จ.กระบี่</t>
  </si>
  <si>
    <t>น.ส.เบญจวรรณ ธัญญาทร</t>
  </si>
  <si>
    <t>49 ถ.มหาราช ซ.7 ต.ปากน้ำ อ.เมืองกระบี่ จ.กระบี่</t>
  </si>
  <si>
    <t>น.ส.ลดาวัลย์ ช่วยชาติ</t>
  </si>
  <si>
    <t>51 ถ.มหาราช ซ.7 ต.ปากน้ำ อ.เมืองกระบี่ จ.กระบี่</t>
  </si>
  <si>
    <t>59 ถ.มหาราช ซ.7 ต.ปากน้ำ อ.เมืองกระบี่ จ.กระบี่</t>
  </si>
  <si>
    <t>นางกัญญา ไกรเลิศ</t>
  </si>
  <si>
    <t>1 ถ.มหาราช ซ.9 ต.ปากน้ำ อ.เมืองกระบี่ จ.กระบี่</t>
  </si>
  <si>
    <t>3 ถ.มหาราช ซ.9  ต.ปากน้ำ อ.เมืองกระบี่ จ.กระบี่ (สาขา 310)</t>
  </si>
  <si>
    <t>น.ส.วันทนา แซ่โค้ว</t>
  </si>
  <si>
    <t>8 ถ.มหาราช ซ.9 ต.ปากน้ำ อ.เมืองกระบี่ จ.กระบี่</t>
  </si>
  <si>
    <t>11 ถ.มหาราช ซ.9 ต.ปากน้ำ อ.เมืองกระบี่ จ.กระบี่</t>
  </si>
  <si>
    <t>นายเสวต วงศ์กูล</t>
  </si>
  <si>
    <t>19 ถ.มหาราช ซ.9  ต.ปากน้ำ อ.เมืองกระบี่ จ.กระบี่</t>
  </si>
  <si>
    <t>นายพีรพงศ์ แก้วลำพูน (เก็บเงินที่ 31 ซ.10 ร้านตำรับยา)</t>
  </si>
  <si>
    <t>21 ถ.มหาราช ซ.9  ต.ปากน้ำ อ.เมืองกระบี่ จ.กระบี่</t>
  </si>
  <si>
    <t>นายกิตติพงษ์ จิววุฒิพงค์</t>
  </si>
  <si>
    <t>นางฉัตรกมล ปากลาว</t>
  </si>
  <si>
    <t xml:space="preserve">11/1 ถ.มหาราช ซ.11 ต.ปากน้ำ อ.เมืองกระบี่ จ.กระบี่ </t>
  </si>
  <si>
    <t>นางฐิติพร บุญเรืองขาว</t>
  </si>
  <si>
    <t>29 ถ.มหาราช ซ.11 ต.ปากน้ำ อ.เมืองกระบี่ จ.กระบี่</t>
  </si>
  <si>
    <t>นางวยุณี ช้างมิ่ง</t>
  </si>
  <si>
    <t>1/10 ถ.มหาราช ต.ปากน้ำ อ.เมืองกระบี่ จ.กระบี่</t>
  </si>
  <si>
    <t>นางมนทร์ศิริ อินทรผาด</t>
  </si>
  <si>
    <t>1/15 ถ.มหาราช ต.ปากน้ำ อ.เมืองกระบี่ จ.กระบี่</t>
  </si>
  <si>
    <t>นางวัชรี ชินวงศ์</t>
  </si>
  <si>
    <t>1/23 ถ.มหาราช ต.ปากน้ำ อ.เมืองกระบี่ จ.กระบี่</t>
  </si>
  <si>
    <t>1/24 ถ.มหาราช ต.ปากน้ำ อ.เมืองกระบี่ จ.กระบี่</t>
  </si>
  <si>
    <t>นายเอกรัฐ ลีลาบูรณพงศ์</t>
  </si>
  <si>
    <t>2/7 ถ.มหาราช ต.ปากน้ำ อ.เมืองกระบี่ จ.กระบี่</t>
  </si>
  <si>
    <t>น.ส.วิภา ลิ้มวัฒนากูล</t>
  </si>
  <si>
    <t>2/8 ถ.มหาราช ต.ปากน้ำ อ.เมืองกระบี่ จ.กระบี่</t>
  </si>
  <si>
    <t>ธนาคารแลนด์ แอนด์ เฮ้าส์ จำกัด(มหาชน)</t>
  </si>
  <si>
    <t>6 ถ.มหาราช ต.ปากน้ำ อ.เมืองกระบี่ จ.กระบี่</t>
  </si>
  <si>
    <t>บจก.ศรีผ่องพาณิชย์</t>
  </si>
  <si>
    <t>นางจันทร์เพ็ญ แตงจุ้ย</t>
  </si>
  <si>
    <t>7/2 ถ.มหาราช ต.ปากน้ำ อ.เมืองกระบี่ จ.กระบี่</t>
  </si>
  <si>
    <t>นายวิม ถวิลเวชกุล  (เส้นหลัก 8-10 มหาราช)</t>
  </si>
  <si>
    <t>8 ถ.มหาราช ต.ปากน้ำ อ.เมืองกระบี่ จ.กระบี่</t>
  </si>
  <si>
    <t>9 ถ.มหาราช ต.ปากน้ำ อ.เมืองกระบี่ จ.กระบี่</t>
  </si>
  <si>
    <t>น.ส.อัณศยา บุญชนะวิวัฒน์</t>
  </si>
  <si>
    <t>9/6 ถ.มหาราช ต.ปากน้ำ อ.เมืองกระบี่ จ.กระบี่</t>
  </si>
  <si>
    <t>9/7 ถ.มหาราช ต.ปากน้ำ อ.เมืองกระบี่ จ.กระบี่</t>
  </si>
  <si>
    <t>นางชบา จันทร์แก้ว</t>
  </si>
  <si>
    <t>10 ถ.มหาราช ต.ปากน้ำ อ.เมืองกระบี่ จ.กระบี่</t>
  </si>
  <si>
    <t>นางสุนีย์ แจ่มวุฒิปรีชา</t>
  </si>
  <si>
    <t>11 ถ.มหาราช ต.ปากน้ำ อ.เมืองกระบี่ จ.กระบี่</t>
  </si>
  <si>
    <t>น.ส.สุรีมาศ แซ่เตียว</t>
  </si>
  <si>
    <t>11-13 ถ.มหาราช ต.ปากน้ำ อ.เมืองกระบี่ จ.กระบี่</t>
  </si>
  <si>
    <t>นายวิชัย เมธีไตรรัตน์</t>
  </si>
  <si>
    <t>13 ถ.มหาราช ต.ปากน้ำ อ.เมืองกระบี่ จ.กระบี่</t>
  </si>
  <si>
    <t>น.ส.ผ่องศรี ภูเก้าล้วน (บริษัทสยามกลการ)</t>
  </si>
  <si>
    <t>15 ถ.มหาราช ต.ปากน้ำ อ.เมืองกระบี่ จ.กระบี่</t>
  </si>
  <si>
    <t>หจก.กระบี่เอกมอเตอร์</t>
  </si>
  <si>
    <t>16,18,20 ถ.มหาราช ต.ปากน้ำ อ.เมืองกระบี่ จ.กระบี่</t>
  </si>
  <si>
    <t>นายศุภกร บุญช่วย</t>
  </si>
  <si>
    <t>17 ถ.มหาราช ต.ปากน้ำ อ.เมืองกระบี่ จ.กระบี่</t>
  </si>
  <si>
    <t>นายบุญเลิศ  กังแฮ</t>
  </si>
  <si>
    <t>17/68 ถ.มหาราช ต.ปากน้ำ อ.เมืองกระบี่ จ.กระบี่</t>
  </si>
  <si>
    <t>นายเติมศักดิ์ จิววุฒิพงค์</t>
  </si>
  <si>
    <t>17/81 ถ.มหาราช ต.ปากน้ำ อ.เมืองกระบี่ จ.กระบี่</t>
  </si>
  <si>
    <t>22 ถ.มหาราช ต.ปากน้ำ อ.เมืองกระบี่ จ.กระบี่</t>
  </si>
  <si>
    <t>25 ถ.มหาราช ต.ปากน้ำ อ.เมืองกระบี่ จ.กระบี่</t>
  </si>
  <si>
    <t>นายสมพร สิริจันทกุล</t>
  </si>
  <si>
    <t>26/6 ถ.มหาราช ต.ปากน้ำ อ.เมืองกระบี่ จ.กระบี่</t>
  </si>
  <si>
    <t>พ.ญ.จันทร์ฉาย อร่ามรุ่งโรจน์</t>
  </si>
  <si>
    <t>29 ถ.มหาราช ต.ปากน้ำ อ.เมืองกระบี่ จ.กระบี่</t>
  </si>
  <si>
    <t>นายนิกร ลิ่มเถาว์</t>
  </si>
  <si>
    <t>31 ถ.มหาราช ต.ปากน้ำ อ.เมืองกระบี่ จ.กระบี่</t>
  </si>
  <si>
    <t>33 ถ.มหาราช ต.ปากน้ำ อ.เมืองกระบี่ จ.กระบี่</t>
  </si>
  <si>
    <t>34 ถ.มหาราช ต.ปากน้ำ อ.เมืองกระบี่ จ.กระบี่</t>
  </si>
  <si>
    <t>นายสาธิต เกี่ยวข้อง</t>
  </si>
  <si>
    <t>บริษัท กระบี่รวมทุน จำกัด</t>
  </si>
  <si>
    <t>35 ถ.มหาราช ต.ปากน้ำ อ.เมืองกระบี่ จ.กระบี่</t>
  </si>
  <si>
    <t>36 ถ.มหาราช ต.ปากน้ำ อ.เมืองกระบี่ จ.กระบี่</t>
  </si>
  <si>
    <t>น.ส.ศิริลักษณ์ พันธแสง (หจก.กระบี่อุตสาหฯ)</t>
  </si>
  <si>
    <t>น.ส.วนาสิริ นิวัตภัทรพร</t>
  </si>
  <si>
    <t>45 ถ.มหาราช ต.ปากน้ำ อ.เมืองกระบี่ จ.กระบี่</t>
  </si>
  <si>
    <t>นายวัฒนชัย วะรินทร์อิน (ออมทองการแว่น)</t>
  </si>
  <si>
    <t>นายดุสิต ธุรหาญ(หมอสมเกียรติ)</t>
  </si>
  <si>
    <t>47 ถ.มหาราช ต.ปากน้ำ อ.เมืองกระบี่ จ.กระบี่</t>
  </si>
  <si>
    <t>หจก.กระบี่ลิซซิ่ง (กระบี่รวมทุน)</t>
  </si>
  <si>
    <t>49 ถ.มหาราช ต.ปากน้ำ อ.เมืองกระบี่ จ.กระบี่</t>
  </si>
  <si>
    <t>น.ส.ศักดิ์ติยา บังใบ (เมงนาฬิกา)</t>
  </si>
  <si>
    <t xml:space="preserve">49 ถ.มหาราช ต.ปากน้ำ อ.เมืองกระบี่ จ.กระบี่ </t>
  </si>
  <si>
    <t>นางศิริพรรณ ภูเก้าล้วน (หจก.ปีเตอร์รินทร์)</t>
  </si>
  <si>
    <t>50 ถ.มหาราช ต.ปากน้ำ อ.เมืองกระบี่ จ.กระบี่</t>
  </si>
  <si>
    <t>51 ถ.มหาราช ต.ปากน้ำ อ.เมืองกระบี่ จ.กระบี่</t>
  </si>
  <si>
    <t>บจก.ดุสิตเบฟเวอเรจ</t>
  </si>
  <si>
    <t>52 ถ.มหาราช ต.ปากน้ำ อ.เมืองกระบี่ จ.กระบี่</t>
  </si>
  <si>
    <t>นายอภินันท์ เอกชีวกุล</t>
  </si>
  <si>
    <t>54 ถ.มหาราช ต.ปากน้ำ อ.เมืองกระบี่ จ.กระบี่</t>
  </si>
  <si>
    <t>นางคนึงนิตย์ ชัยสวัสดิ์ (เอกภัณฑ์)</t>
  </si>
  <si>
    <t>น.ส.พรรณศรี ณ.ถลาง(จิราภรณ์) (เก็บเงินที่ร้านไทวา)</t>
  </si>
  <si>
    <t>นายวิโรจน์ ทวีสุข</t>
  </si>
  <si>
    <t>55 ถ.มหาราช ต.ปากน้ำ อ.เมืองกระบี่ จ.กระบี่</t>
  </si>
  <si>
    <t>นายสุรชัย วันทนากร</t>
  </si>
  <si>
    <t>บ.เบ็นซ์กระบี่อันดามัน</t>
  </si>
  <si>
    <t>58 ถ.มหาราช ต.ปากน้ำ อ.เมืองกระบี่ จ.กระบี่</t>
  </si>
  <si>
    <t>ร้านติ๋มบูติค</t>
  </si>
  <si>
    <t>น.พ.ทวีลาภ โชติกิตติกุล</t>
  </si>
  <si>
    <t>59 ถ.มหาราช ต.ปากน้ำ อ.เมืองกระบี่ จ.กระบี่</t>
  </si>
  <si>
    <t>นางสัมพันธ์ ถาวรวรกุล(นำสมัย)</t>
  </si>
  <si>
    <t>60-62 ถ.มหาราช ต.ปากน้ำ อ.เมืองกระบี่ จ.กระบี่</t>
  </si>
  <si>
    <t>นายเกษม สุทธางกรู</t>
  </si>
  <si>
    <t>61 ถ.มหาราช ต.ปากน้ำ อ.เมืองกระบี่ จ.กระบี่</t>
  </si>
  <si>
    <t>64 ถ.มหาราช ต.ปากน้ำ อ.เมืองกระบี่ จ.กระบี่</t>
  </si>
  <si>
    <t>นางจันทร์ฉาย อร่ามรุ่งโรจน์</t>
  </si>
  <si>
    <t>65 ถ.มหาราช ต.ปากน้ำ อ.เมืองกระบี่ จ.กระบี่</t>
  </si>
  <si>
    <t>นางสุณีย์ ศุภสิงห์ศิริปรีชา (ตลาดสด)</t>
  </si>
  <si>
    <t>69 ถ.มหาราช ต.ปากน้ำ อ.เมืองกระบี่ จ.กระบี่</t>
  </si>
  <si>
    <t>70 ถ.มหาราช ต.ปากน้ำ อ.เมืองกระบี่ จ.กระบี่</t>
  </si>
  <si>
    <t>นางพันธ์ทิพย์ สิริเกียรติกุล</t>
  </si>
  <si>
    <t>71 ถ.มหาราช ต.ปากน้ำ อ.เมืองกระบี่ จ.กระบี่</t>
  </si>
  <si>
    <t>นายจำลอง เชษฐเผาพันธ์(ร้านทองมหาราช)</t>
  </si>
  <si>
    <t>72 ถ.มหาราช ต.ปากน้ำ อ.เมืองกระบี่ จ.กระบี่</t>
  </si>
  <si>
    <t>นางจันทร์จิรา ฟาร์มไพบูลย์ (คลินิคหมอพีระ)</t>
  </si>
  <si>
    <t>73 ถ.มหาราช ต.ปากน้ำ อ.เมืองกระบี่ จ.กระบี่</t>
  </si>
  <si>
    <t>นางหทัยรัตน์ จันโต</t>
  </si>
  <si>
    <t>นายศุภทัต อภิรติธรรม</t>
  </si>
  <si>
    <t>74 ถ.มหาราช ต.ปากน้ำ อ.เมืองกระบี่ จ.กระบี่</t>
  </si>
  <si>
    <t>นางจงจิตร เจสาสน์(อับดุลเลาะห์)</t>
  </si>
  <si>
    <t>75 ถ.มหาราช ต.ปากน้ำ อ.เมืองกระบี่ จ.กระบี่</t>
  </si>
  <si>
    <t>นายลิ้มเซ่ง เก้าเอี้ยน (ร้านสุวัฒน์)</t>
  </si>
  <si>
    <t>78-80 หน้าตลาดสด ต.ปากน้ำ อ.เมืองกระบี่ จ.กระบี่</t>
  </si>
  <si>
    <t>นายกิตติพงษ์ จิววุฒิพงษ์ (ห้างทองเต๊กส้วน)</t>
  </si>
  <si>
    <t>79 ถ.มหาราช ต.ปากน้ำ อ.เมืองกระบี่ จ.กระบี่</t>
  </si>
  <si>
    <t>นางอนงค์ แก้วมณี</t>
  </si>
  <si>
    <t>80/7 ถ.มหาราช ต.ปากน้ำ อ.เมืองกระบี่ จ.กระบี่</t>
  </si>
  <si>
    <t>81 ถ.มหาราช ต.ปากน้ำ อ.เมืองกระบี่ จ.กระบี่</t>
  </si>
  <si>
    <t>83 ถ.มหาราช ต.ปากน้ำ อ.เมืองกระบี่ จ.กระบี่</t>
  </si>
  <si>
    <t>นางสมบูรณ์ เอ่งฉ้วน</t>
  </si>
  <si>
    <t>84 หน้าตลาดสด ต.ปากน้ำ อ.เมืองกระบี่ จ.กระบี่</t>
  </si>
  <si>
    <t>นายสมคิด อมรวิริยะนนท์</t>
  </si>
  <si>
    <t>86 หน้าตลาดสด ต.ปากน้ำ อ.เมืองกระบี่ จ.กระบี่</t>
  </si>
  <si>
    <t>86 ถ.มหาราช ต.ปากน้ำ อ.เมืองกระบี่ จ.กระบี่</t>
  </si>
  <si>
    <t>หจก.กระบี่ไพศาลลิสซิ่ง</t>
  </si>
  <si>
    <t>88/4 ถ.มหาราช ต.ปากน้ำ อ.เมืองกระบี่ จ.กระบี่</t>
  </si>
  <si>
    <t>นางวิลาศ ศิลประชาวงค์ (หมอสุวิทย์)</t>
  </si>
  <si>
    <t>88/19 ถ.มหาราช ต.ปากน้ำ อ.เมืองกระบี่ จ.กระบี่</t>
  </si>
  <si>
    <t>บริษัทศรีผ่อง จำกัด</t>
  </si>
  <si>
    <t>88/23-24 ถ.มหาราช ต.ปากน้ำ อ.เมืองกระบี่ จ.กระบี่</t>
  </si>
  <si>
    <t>นายชุมพล แซ่ดึ้ง (ยงรุ่งเรือง)</t>
  </si>
  <si>
    <t>89 ถ.มหาราช ต.ปากน้ำ อ.เมืองกระบี่ จ.กระบี่</t>
  </si>
  <si>
    <t>น.ส.สุจินต์ ธนทวี(แม๊ะเหนี้ยว)</t>
  </si>
  <si>
    <t>90 ถ.มหาราช ต.ปากน้ำ อ.เมืองกระบี่ จ.กระบี่</t>
  </si>
  <si>
    <t>น.ส.อรนุช นาคเส็ง(มดยิ้ม)</t>
  </si>
  <si>
    <t>90/5 ถ.มหาราช ต.ปากน้ำ อ.เมืองกระบี่ จ.กระบี่</t>
  </si>
  <si>
    <t>นางอำพร  แจ่มวุฒิปรีชา (เก๋บิวตี้)</t>
  </si>
  <si>
    <t>90/6 ถ.มหาราช ต.ปากน้ำ อ.เมืองกระบี่ จ.กระบี่</t>
  </si>
  <si>
    <t>90/7 ถ.มหาราช ต.ปากน้ำ อ.เมืองกระบี่ จ.กระบี่</t>
  </si>
  <si>
    <t>นางฉวีลักษณ์ อังสุธากุล (บริษัท เวชกรรม กระบี่ จำกัด)</t>
  </si>
  <si>
    <t>นายสมพร ปุริมาพันธ์</t>
  </si>
  <si>
    <t>90/9 ถ.มหาราช ต.ปากน้ำ อ.เมืองกระบี่ จ.กระบี่</t>
  </si>
  <si>
    <t>นายสุประดิษฐ์ อรุณธรรมรัตน์ (ดร.มนตรี)</t>
  </si>
  <si>
    <t>90/10 ถ.มหาราช ต.ปากน้ำ อ.เมืองกระบี่ จ.กระบี่</t>
  </si>
  <si>
    <t>น.ส.นวลนิตย์ พานิชชาติ</t>
  </si>
  <si>
    <t>90/11 ถ.มหาราช ต.ปากน้ำ อ.เมืองกระบี่ จ.กระบี่</t>
  </si>
  <si>
    <t>นางศิริมา อร่ามรุ่งโรจน์ (สอนพิเศษ)</t>
  </si>
  <si>
    <t>90/15 ถ.มหาราช ต.ปากน้ำ อ.เมืองกระบี่ จ.กระบี่</t>
  </si>
  <si>
    <t>บริษัทกระบี่ประดิษฐ์เทรดดิ้งจำกัด</t>
  </si>
  <si>
    <t>90/16 ถ.มหาราช ต.ปากน้ำ อ.เมืองกระบี่ จ.กระบี่</t>
  </si>
  <si>
    <t>90/17 ถ.มหาราช ต.ปากน้ำ อ.เมืองกระบี่ จ.กระบี่</t>
  </si>
  <si>
    <t>นางรัตนา รักมิตร</t>
  </si>
  <si>
    <t>90/19 ถ.มหาราช ต.ปากน้ำ อ.เมืองกระบี่ จ.กระบี่</t>
  </si>
  <si>
    <t>90/24 ถ.มหาราช ต.ปากน้ำ อ.เมืองกระบี่ จ.กระบี่</t>
  </si>
  <si>
    <t>90/25 ถ.มหาราช ต.ปากน้ำ อ.เมืองกระบี่ จ.กระบี่</t>
  </si>
  <si>
    <t>90/26 ถ.มหาราช ต.ปากน้ำ อ.เมืองกระบี่ จ.กระบี่</t>
  </si>
  <si>
    <t>นายอนุศักดิ์ อำไพวิกรัย (ห้างเมอรี่คิง)</t>
  </si>
  <si>
    <t>90/27 ถ.มหาราช ต.ปากน้ำ อ.เมืองกระบี่ จ.กระบี่</t>
  </si>
  <si>
    <t>นายกิตติ อำพลจันทร์ (ฟันดีคลินิค)</t>
  </si>
  <si>
    <t>90/29 ถ.มหาราช ต.ปากน้ำ อ.เมืองกระบี่ จ.กระบี่</t>
  </si>
  <si>
    <t>น.ส.สมฤดี ริมดุสิต (ร้านรักษ์สุขภาพ)</t>
  </si>
  <si>
    <t>90/30 ถ.มหาราช ต.ปากน้ำ อ.เมืองกระบี่ จ.กระบี่</t>
  </si>
  <si>
    <t>90/31 ถ.มหาราช ต.ปากน้ำ อ.เมืองกระบี่ จ.กระบี่</t>
  </si>
  <si>
    <t>บริษัท รวมใจยนตรการ จำกัด</t>
  </si>
  <si>
    <t>90/33 ถ.มหาราช ต.ปากน้ำ อ.เมืองกระบี่ จ.กระบี่</t>
  </si>
  <si>
    <t>นายวิชัย ประดิษฐ์สถบดี</t>
  </si>
  <si>
    <t>90/38 ถ.มหาราช ต.ปากน้ำ อ.เมืองกระบี่ จ.กระบี่</t>
  </si>
  <si>
    <t>90/39 ถ.มหาราช ต.ปากน้ำ อ.เมืองกระบี่ จ.กระบี่</t>
  </si>
  <si>
    <t>นายสิทธิศักดิ์ เฮงพงษ์ธร</t>
  </si>
  <si>
    <t>90/40 ถ.มหาราช ต.ปากน้ำ อ.เมืองกระบี่ จ.กระบี่</t>
  </si>
  <si>
    <t>นางเปรมฤดี ศุภธาราวิศาล</t>
  </si>
  <si>
    <t>90/43 ถ.มหาราช ต.ปากน้ำ อ.เมืองกระบี่ จ.กระบี่</t>
  </si>
  <si>
    <t>90/44 ถ.มหาราช ต.ปากน้ำ อ.เมืองกระบี่ จ.กระบี่</t>
  </si>
  <si>
    <t>นางวรรณภา วงศ์เกียรติ์สุภาพ (สนิท 69)</t>
  </si>
  <si>
    <t>90/45-46 ถ.มหาราช ต.ปากน้ำ อ.เมืองกระบี่ จ.กระบี่</t>
  </si>
  <si>
    <t>นายรอง ภูเก้าล้วน</t>
  </si>
  <si>
    <t>90/48 ถ.มหาราช ต.ปากน้ำ อ.เมืองกระบี่ จ.กระบี่</t>
  </si>
  <si>
    <t>นายรอง ภูเก้าล้วน (มหาราชเภสัช)</t>
  </si>
  <si>
    <t>90/50 ถ.มหาราช ต.ปากน้ำ อ.เมืองกระบี่ จ.กระบี่</t>
  </si>
  <si>
    <t>โรงพยาบาลกระบี่</t>
  </si>
  <si>
    <t>90/54 ถ.มหาราช ต.ปากน้ำ อ.เมืองกระบี่ จ.กระบี่</t>
  </si>
  <si>
    <t>นายป้อมเพชร สุคนธกนิษฐ (เจ.พี.กระบี่ทราเวล จก.)</t>
  </si>
  <si>
    <t>90/62-63 ถ.มหาราช ต.ปากน้ำ อ.เมืองกระบี่ จ.กระบี่</t>
  </si>
  <si>
    <t>นางพิมพ์ภัทรา อุนันธิกุลชัย (คลินิคหมอแอน)</t>
  </si>
  <si>
    <t>90/64 ถ.มหาราช ต.ปากน้ำ อ.เมืองกระบี่ จ.กระบี่</t>
  </si>
  <si>
    <t>นายสุบิลย์ บุญรินทร์ (TAXI)</t>
  </si>
  <si>
    <t>90/66 ถ.มหาราช ต.ปากน้ำ อ.เมืองกระบี่ จ.กระบี่</t>
  </si>
  <si>
    <t>น.ส.จันทรมาศ ตันตาปกุล (หมอจันทรมาศ)</t>
  </si>
  <si>
    <t>90/67 ถ.มหาราช ต.ปากน้ำ อ.เมืองกระบี่ จ.กระบี่</t>
  </si>
  <si>
    <t>นายอภิชาติ หลานหลงส้า (MASSAGE)</t>
  </si>
  <si>
    <t>90/68 ถ.มหาราช ต.ปากน้ำ อ.เมืองกระบี่ จ.กระบี่</t>
  </si>
  <si>
    <t>นายณรงค์ ยอดสนิท (หมอณรงค์)</t>
  </si>
  <si>
    <t>90/69 ถ.มหาราช ต.ปากน้ำ อ.เมืองกระบี่ จ.กระบี่</t>
  </si>
  <si>
    <t>90/70 ถ.มหาราช ต.ปากน้ำ อ.เมืองกระบี่ จ.กระบี่</t>
  </si>
  <si>
    <t>นายสุระชาติ เจ้าสวน (โรงเรียนเสริมสวยเกศเจริญ)</t>
  </si>
  <si>
    <t>90/76 ถ.มหาราช ต.ปากน้ำ อ.เมืองกระบี่ จ.กระบี่</t>
  </si>
  <si>
    <t>นายพัฒน์ หมั่นค้า (บีทริโอ้)</t>
  </si>
  <si>
    <t>90/77 ถ.มหาราช ต.ปากน้ำ อ.เมืองกระบี่ จ.กระบี่</t>
  </si>
  <si>
    <t>บจก.ศรีผ่องพานิชย์</t>
  </si>
  <si>
    <t>ธนาคารอิสลามแห่งประเทศไทยสาขากระบี่</t>
  </si>
  <si>
    <t>94 ถ.มหาราช ต.ปากน้ำ อ.เมืองกระบี่ จ.กระบี่</t>
  </si>
  <si>
    <t>บริษัท พีซีแอนด์โอเอเซ็นเตอร์ จำกัด</t>
  </si>
  <si>
    <t xml:space="preserve">94/5 ถ.มหาราช ต.ปากน้ำ อ.เมืองกระบี่ จ.กระบี่ </t>
  </si>
  <si>
    <t>นายประพันธ์ พุทธโร</t>
  </si>
  <si>
    <t>94/8 ถ.มหาราช ต.ปากน้ำ อ.เมืองกระบี่ จ.กระบี่</t>
  </si>
  <si>
    <t>นายอนันต์ มีล่าม</t>
  </si>
  <si>
    <t>94/11 ถ.มหาราช ต.ปากน้ำ อ.เมืองกระบี่ จ.กระบี่</t>
  </si>
  <si>
    <t>ธนาคารทิสโก้ จำกัด (มหาชน) เลขที่ผู้เสียภาษีอากร 0107539000171</t>
  </si>
  <si>
    <t>94/12-13 ถ.มหาราช ต.ปากน้ำ อ.เมืองกระบี่ จ.กระบี่ (สาขา 00043)</t>
  </si>
  <si>
    <t>นายชัยศตวรรษ กีรติภักดีกุล</t>
  </si>
  <si>
    <t>94/14 ถ.มหาราช ต.ปากน้ำ อ.เมืองกระบี่ จ.กระบี่</t>
  </si>
  <si>
    <t>นายสมคิด เล่งอิ้ว</t>
  </si>
  <si>
    <t>94/19 ถ.มหาราช ต.ปากน้ำ อ.เมืองกระบี่ จ.กระบี่</t>
  </si>
  <si>
    <t>หจก.กระบี่ธีรพงศ์ฮอนด้า</t>
  </si>
  <si>
    <t>98 ถ.มหาราช ต.ปากน้ำ อ.เมืองกระบี่ จ.กระบี่</t>
  </si>
  <si>
    <t>นายสายัณห์ เกี่ยวข้อง  (34/2 หจก.รัตนกิจ ถ.กระบี่)</t>
  </si>
  <si>
    <t>98/2 ถ.มหาราช ต.ปากน้ำ อ.เมืองกระบี่ จ.กระบี่</t>
  </si>
  <si>
    <t>นายสายัณห์ เกี่ยวข้อง</t>
  </si>
  <si>
    <t>98/3 ถ.มหาราช ต.ปากน้ำ อ.เมืองกระบี่ จ.กระบี่</t>
  </si>
  <si>
    <t>นายวัฒนชัย แต่พันธ์</t>
  </si>
  <si>
    <t>98/14 ถ.มหาราช ต.ปากน้ำ อ.เมืองกระบี่ จ.กระบี่</t>
  </si>
  <si>
    <t>99 ถ.มหาราช ต.ปากน้ำ อ.เมืองกระบี่ จ.กระบี่</t>
  </si>
  <si>
    <t>นางอนงค์ แก้วมณี (นางบุญปลูก ชูโชติ)(เก็บคลัง)</t>
  </si>
  <si>
    <t>100/1 ถ.มหาราช ต.ปากน้ำ อ.เมืองกระบี่ จ.กระบี่</t>
  </si>
  <si>
    <t>บริษัท ศิขรินธุรกิจ จำกัด</t>
  </si>
  <si>
    <t>101 ถ.มหาราช ต.ปากน้ำ อ.เมืองกระบี่ จ.กระบี่</t>
  </si>
  <si>
    <t>103 ถ.มหาราช ต.ปากน้ำ อ.เมืองกระบี่ จ.กระบี่</t>
  </si>
  <si>
    <t>106/3 ถ.มหาราช ต.ปากน้ำ อ.เมืองกระบี่ จ.กระบี่</t>
  </si>
  <si>
    <t>นายสุวัฒน์ บุญชนะวิวัฒน์</t>
  </si>
  <si>
    <t>106/9 ถ.มหาราช ต.ปากน้ำ อ.เมืองกระบี่ จ.กระบี่</t>
  </si>
  <si>
    <t>นางวชิราภรณ์ กุลเถกิง</t>
  </si>
  <si>
    <t>116/5 ถ.มหาราช ต.ปากน้ำ อ.เมืองกระบี่ จ.กระบี่</t>
  </si>
  <si>
    <t>นายจตุพร ลิ่มวัฒนากูล</t>
  </si>
  <si>
    <t>118 ถ.มหาราช ต.ปากน้ำ อ.เมืองกระบี่ จ.กระบี่</t>
  </si>
  <si>
    <t>นายชาติชาย จันทร์สิริกมล</t>
  </si>
  <si>
    <t>118/5 ถ.มหาราช ต.ปากน้ำ อ.เมืองกระบี่ จ.กระบี่</t>
  </si>
  <si>
    <t>นางละเมียด จันทร์สิริกมล</t>
  </si>
  <si>
    <t>118/6 ถ.มหาราช ต.ปากน้ำ อ.เมืองกระบี่ จ.กระบี่</t>
  </si>
  <si>
    <t>บ.ศรีเจริญโฮมเซ็นเตอร์ จำกัด</t>
  </si>
  <si>
    <t>119 ถ.มหาราช ต.ปากน้ำ อ.เมืองกระบี่ จ.กระบี่</t>
  </si>
  <si>
    <t>129 ถ.มหาราช ต.ปากน้ำ อ.เมืองกระบี่ จ.กระบี่</t>
  </si>
  <si>
    <t>น.ส.อรทัย แก้วยอดจันทร์(สายไหม)</t>
  </si>
  <si>
    <t>131 ถ.มหาราช ต.ปากน้ำ อ.เมืองกระบี่ จ.กระบี่</t>
  </si>
  <si>
    <t>นายลิขิต อ่ำปลอด</t>
  </si>
  <si>
    <t>132/1 ถ.มหาราช ต.ปากน้ำ อ.เมืองกระบี่ จ.กระบี่</t>
  </si>
  <si>
    <t>นายลิขิต อำปลอด</t>
  </si>
  <si>
    <t>132/2 ถ.มหาราช ต.ปากน้ำ อ.เมืองกระบี่ จ.กระบี่</t>
  </si>
  <si>
    <t>นายวิชัย ตันศรีสุโรจน์</t>
  </si>
  <si>
    <t>137 ถ.มหาราช ต.ปากน้ำ อ.เมืองกระบี่ จ.กระบี่</t>
  </si>
  <si>
    <t>นางจุไรรัตน์ อังสิริกุล</t>
  </si>
  <si>
    <t>138/1 ถ.มหาราช ต.ปากน้ำ อ.เมืองกระบี่ จ.กระบี่</t>
  </si>
  <si>
    <t>น.ส.อัญชลี บุญชนะวิวัฒน์</t>
  </si>
  <si>
    <t>140/1 ถ.มหาราช ต.ปากน้ำ อ.เมืองกระบี่ จ.กระบี่</t>
  </si>
  <si>
    <t>นายสุรพล ดาราสุริยงค์ (ปากซ.ตะกั่วทุ่ง)</t>
  </si>
  <si>
    <t>140/6 ถ.มหาราช ต.ปากน้ำ อ.เมืองกระบี่ จ.กระบี่</t>
  </si>
  <si>
    <t>น.ส.อ้อย สงนวล</t>
  </si>
  <si>
    <t>140/7 ถ.มหาราช ต.ปากน้ำ อ.เมืองกระบี่ จ.กระบี่</t>
  </si>
  <si>
    <t>นายสุเมธี ศรีทองคำ</t>
  </si>
  <si>
    <t xml:space="preserve">140/18 (ชั่วคราว) ถ.มหาราช ต.ปากน้ำ อ.เมือง จ.กระบี่ </t>
  </si>
  <si>
    <t>นายชูศักดิ์ ชูสุวรรณ</t>
  </si>
  <si>
    <t>141 ถ.มหาราช ต.ปากน้ำ อ.เมืองกระบี่ จ.กระบี่</t>
  </si>
  <si>
    <t>น.ส.วลีรัตน์ เอ่งฉ้วน</t>
  </si>
  <si>
    <t>142/5 ถ.มหาราช ต.ปากน้ำ อ.เมืองกระบี่ จ.กระบี่</t>
  </si>
  <si>
    <t>นางนรรฐวรรณ สังคะสิน</t>
  </si>
  <si>
    <t>143 ถ.มหาราช ต.ปากน้ำ อ.เมืองกระบี่ จ.กระบี่</t>
  </si>
  <si>
    <t>น.ส.พรรณศรี ณ.ถลาง(คุณไฉ่)</t>
  </si>
  <si>
    <t>146 ถ.มหาราช ต.ปากน้ำ อ.เมืองกระบี่ จ.กระบี่</t>
  </si>
  <si>
    <t>นางรัตนา คงธนาไพบูลย์</t>
  </si>
  <si>
    <t>147 ถ.มหาราช ต.ปากน้ำ อ.เมืองกระบี่ จ.กระบี่</t>
  </si>
  <si>
    <t>นางพนิดา ภูมิภมร</t>
  </si>
  <si>
    <t>151 ถ.มหาราช ต.ปากน้ำ อ.เมืองกระบี่ จ.กระบี่</t>
  </si>
  <si>
    <t>นายสุรัตน์ ตันติทวีวรกุล</t>
  </si>
  <si>
    <t>157 ถ.มหาราช ต.ปากน้ำ อ.เมืองกระบี่ จ.กระบี่</t>
  </si>
  <si>
    <t>163/3 ถ.มหาราช ต.ปากน้ำ อ.เมืองกระบี่ จ.กระบี่</t>
  </si>
  <si>
    <t>น.ส.พรรณศรี ณ.ถลาง(คุณไล่ ไฟฟ้า)</t>
  </si>
  <si>
    <t>164 ถ.มหาราช ต.ปากน้ำ อ.เมืองกระบี่ จ.กระบี่</t>
  </si>
  <si>
    <t>165 ถ.มหาราช ต.ปากน้ำ อ.เมืองกระบี่ จ.กระบี่</t>
  </si>
  <si>
    <t>บริษัท ศรีผ่องพานิชย์ จำกัด</t>
  </si>
  <si>
    <t>167 ถ.มหาราช ต.ปากน้ำ อ.เมืองกระบี่ จ.กระบี่</t>
  </si>
  <si>
    <t>นางสุวลี ปัญจรัตนากร</t>
  </si>
  <si>
    <t>167/1 ถ.มหาราช ต.ปากน้ำ อ.เมืองกระบี่ จ.กระบี่</t>
  </si>
  <si>
    <t>นางกนกวลี เอ่งฉ้วน</t>
  </si>
  <si>
    <t>167/5 ถ.มหาราช ต.ปากน้ำ อ.เมืองกระบี่ จ.กระบี่</t>
  </si>
  <si>
    <t>169-173 ถ.มหาราช ต.ปากน้ำ อ.เมืองกระบี่ จ.กระบี่</t>
  </si>
  <si>
    <t>นายสุรเดช แซ่ตั้ง</t>
  </si>
  <si>
    <t>173/2 ถ.มหาราช ต.ปากน้ำ อ.เมืองกระบี่ จ.กระบี่</t>
  </si>
  <si>
    <t>นายศุภมาศ ภานุมาศ</t>
  </si>
  <si>
    <t>173/3 ถ.มหาราช ต.ปากน้ำ อ.เมืองกระบี่ จ.กระบี่</t>
  </si>
  <si>
    <t>น.ส.พรรณศรี ณ.ถลาง(หรรษา)</t>
  </si>
  <si>
    <t>174 ถ.มหาราช ต.ปากน้ำ อ.เมืองกระบี่ จ.กระบี่</t>
  </si>
  <si>
    <t>น.ส.พรรณศรี ณ.ถลาง(สเก็ต)</t>
  </si>
  <si>
    <t>190 ถ.มหาราช ต.ปากน้ำ อ.เมืองกระบี่ จ.กระบี่</t>
  </si>
  <si>
    <t>นายเติมศักดิ์ จิววุฒิพงศ์</t>
  </si>
  <si>
    <t>191 ถ.มหาราช ต.ปากน้ำ อ.เมืองกระบี่ จ.กระบี่</t>
  </si>
  <si>
    <t>น.ส.พรรณศรี ณ.ถลาง(ติ๋ม)</t>
  </si>
  <si>
    <t>196 ถ.มหาราช ต.ปากน้ำ อ.เมืองกระบี่ จ.กระบี่</t>
  </si>
  <si>
    <t>นายสุวัฒน์ แซ่อ๋อง</t>
  </si>
  <si>
    <t>207 ถ.มหาราช ต.ปากน้ำ อ.เมืองกระบี่ จ.กระบี่</t>
  </si>
  <si>
    <t>นางอารมณ์ จินุกูล</t>
  </si>
  <si>
    <t>208 ถ.มหาราช ต.ปากน้ำ อ.เมืองกระบี่ จ.กระบี่</t>
  </si>
  <si>
    <t>นายอั้น เอ่งฉ้วน</t>
  </si>
  <si>
    <t>209 ถ.มหาราช ต.ปากน้ำ อ.เมืองกระบี่ จ.กระบี่</t>
  </si>
  <si>
    <t>นายสำรวจ รัตนศิริวงศ์วุฒิ</t>
  </si>
  <si>
    <t>211 ถ.มหาราช ต.ปากน้ำ อ.เมืองกระบี่ จ.กระบี่</t>
  </si>
  <si>
    <t>นายสมบูรณ์ เพชรล้วน (เก็บเงิน ร้านอาร์เทเลคอม มหาราช)</t>
  </si>
  <si>
    <t>215 ถ.มหาราช ต.ปากน้ำ อ.เมืองกระบี่ จ.กระบี่</t>
  </si>
  <si>
    <t>นายเด็จชัย เสถียรชัยศิริกุล</t>
  </si>
  <si>
    <t>221/9 ถ.มหาราช ต.ปากน้ำ อ.เมืองกระบี่ จ.กระบี่</t>
  </si>
  <si>
    <t>นายสมบูรณ์ เพชรล้วน (แถงหลัง)</t>
  </si>
  <si>
    <t>223 ถ.มหาราช ต.ปากน้ำ อ.เมืองกระบี่ จ.กระบี่</t>
  </si>
  <si>
    <t>นายจารุวัฒน์ ภูพันธ์วิวัฒน์</t>
  </si>
  <si>
    <t>223/2 ถ.มหาราช ต.ปากน้ำ อ.เมืองกระบี่ จ.กระบี่</t>
  </si>
  <si>
    <t>นายโชติ ตั้งวินิต</t>
  </si>
  <si>
    <t>223/5 ถ.มหาราช ต.ปากน้ำ อ.เมืองกระบี่ จ.กระบี่</t>
  </si>
  <si>
    <t>นายอรรถพล จิววุฒิพงค์</t>
  </si>
  <si>
    <t>223/9 ถ.มหาราช ต.ปากน้ำ อ.เมืองกระบี่ จ.กระบี่</t>
  </si>
  <si>
    <t>นางมัทรี เวชวิธาน</t>
  </si>
  <si>
    <t>223/13 ถ.มหาราช ต.ปากน้ำ อ.เมืองกระบี่ จ.กระบี่</t>
  </si>
  <si>
    <t>223/14 ถ.มหาราช ต.ปากน้ำ อ.เมืองกระบี่ จ.กระบี่</t>
  </si>
  <si>
    <t>นายโกสิต อริยวงศ์</t>
  </si>
  <si>
    <t>223/15 ถ.มหาราช ต.ปากน้ำ อ.เมืองกระบี่ จ.กระบี่</t>
  </si>
  <si>
    <t>223/19 ถ.มหาราช ต.ปากน้ำ อ.เมืองกระบี่ จ.กระบี่</t>
  </si>
  <si>
    <t>นายกิตติพงศ์ จิววุฒิพงศ์ (เก็บเงิน บจก.นำนคร)</t>
  </si>
  <si>
    <t>223/22 ถ.มหาราช ต.ปากน้ำ อ.เมืองกระบี่ จ.กระบี่</t>
  </si>
  <si>
    <t>นายกิตติพงศ์ จิววุฒิพงศ์ (เก็บเงิน บจก.ป้อมเจริญ)</t>
  </si>
  <si>
    <t>223/23 ถ.มหาราช ต.ปากน้ำ อ.เมืองกระบี่ จ.กระบี่</t>
  </si>
  <si>
    <t>นายกิตติพงษ์ จิววุฒิพงศ์</t>
  </si>
  <si>
    <t>พ.ต.อ.วาริช พยุงพันธุ์</t>
  </si>
  <si>
    <t>223/38 ถ.มหาราช ต.ปากน้ำ อ.เมืองกระบี่ จ.กระบี่</t>
  </si>
  <si>
    <t>นางชุติมา ปรียวาณิชย์</t>
  </si>
  <si>
    <t>223/41 ถ.มหาราช ต.ปากน้ำ อ.เมืองกระบี่ จ.กระบี่</t>
  </si>
  <si>
    <t>นางวิไลวรรณ กลับฉิ่ง</t>
  </si>
  <si>
    <t>223/42 ถ.มหาราช ต.ปากน้ำ อ.เมืองกระบี่ จ.กระบี่</t>
  </si>
  <si>
    <t>น.ส.อุมาพร บุญชนะวิวัฒน์</t>
  </si>
  <si>
    <t>223/45 ถ.มหาราช ต.ปากน้ำ อ.เมืองกระบี่ จ.กระบี่</t>
  </si>
  <si>
    <t>223/46 ถ.มหาราช ต.ปากน้ำ อ.เมืองกระบี่ จ.กระบี่</t>
  </si>
  <si>
    <t>นางสุฑารัตน์ จรูญศักดิ์</t>
  </si>
  <si>
    <t>223/47 ถ.มหาราช ต.ปากน้ำ อ.เมืองกระบี่ จ.กระบี่</t>
  </si>
  <si>
    <t>นายสมบูรณ์ เพชรล้วน</t>
  </si>
  <si>
    <t>225 ถ.มหาราช ต.ปากน้ำ อ.เมืองกระบี่ จ.กระบี่</t>
  </si>
  <si>
    <t>229 ถ.มหาราช ต.ปากน้ำ อ.เมืองกระบี่ จ.กระบี่</t>
  </si>
  <si>
    <t>243 ถ.มหาราช ต.ปากน้ำ อ.เมืองกระบี่ จ.กระบี่</t>
  </si>
  <si>
    <t>นายปิติ จิววุฒิพงค์</t>
  </si>
  <si>
    <t>ก.ส.ซ.สุจริต2 ถ.กระบี่ ต.ปากน้ำ อ.เมืองกระบี่ จ.กระบี่</t>
  </si>
  <si>
    <t>โรงเรียนอำมาตย์พานิชนุกูล (เลขที่ผู้เสียภาษีอากร 0994000570821)</t>
  </si>
  <si>
    <t>ถ.กระบี่ ต.ปากน้ำ อ.เมืองกระบี่ จ.กระบี่</t>
  </si>
  <si>
    <t>นายวัชรพงค์ รัตนดิลก ณ.ภูเก็ต</t>
  </si>
  <si>
    <t>12 ถ.กระบี่ ต.ปากน้ำ อ.เมืองกระบี่ จ.กระบี่</t>
  </si>
  <si>
    <t>นางต้าฮั้ว แซ่หึง</t>
  </si>
  <si>
    <t>12/1 ถ.กระบี่ ต.ปากน้ำ อ.เมืองกระบี่ จ.กระบี่</t>
  </si>
  <si>
    <t>สำนักงานบังคับคดีจังหวัดกระบี่</t>
  </si>
  <si>
    <t xml:space="preserve">18/1 ถ.กระบี่ ต.ปากน้ำ อ.เมืองกระบี่ จ.กระบี่ </t>
  </si>
  <si>
    <t>นายสุรวัฒน์ สุชินโรจน์</t>
  </si>
  <si>
    <t>18/2 ถ.กระบี่ ต.ปากน้ำ อ.เมืองกระบี่ จ.กระบี่</t>
  </si>
  <si>
    <t>นางเพ็ญลักษณ์ บุญชนะวิวัฒน์</t>
  </si>
  <si>
    <t>18/5 ถ.กระบี่ ต.ปากน้ำ อ.เมืองกระบี่ จ.กระบี่</t>
  </si>
  <si>
    <t>18/6 ถ.กระบี่ ต.ปากน้ำ อ.เมืองกระบี่ จ.กระบี่</t>
  </si>
  <si>
    <t>18/8 ถ.กระบี่ ต.ปากน้ำ อ.เมืองกระบี่ จ.กระบี่</t>
  </si>
  <si>
    <t>นางจันทร์เพ็ญ อุยานนทรักษ์</t>
  </si>
  <si>
    <t>18/10 ถ.กระบี่ ต.ปากน้ำ อ.เมืองกระบี่ จ.กระบี่</t>
  </si>
  <si>
    <t>18/11 ถ.กระบี่ ต.ปากน้ำ อ.เมืองกระบี่ จ.กระบี่</t>
  </si>
  <si>
    <t>18/12 ถ.กระบี่ ต.ปากน้ำ อ.เมืองกระบี่ จ.กระบี่</t>
  </si>
  <si>
    <t>นางจันทร์เพ็ญ อุยานนทรักษ์ (ถ่ายเอกสาร)</t>
  </si>
  <si>
    <t>18/13 ถ.กระบี่ ต.ปากน้ำ อ.เมืองกระบี่ จ.กระบี่</t>
  </si>
  <si>
    <t>นางจันทร์เพ็ญ อุยานนทรักษ์ (ไอเดียกราฟฟิก)</t>
  </si>
  <si>
    <t>18/14 ถ.กระบี่ ต.ปากน้ำ อ.เมืองกระบี่ จ.กระบี่</t>
  </si>
  <si>
    <t>นางจันทร์เพ็ญ อุยานนทรักษ์ (น้องดา ซาลอน)</t>
  </si>
  <si>
    <t>18/15 ถ.กระบี่ ต.ปากน้ำ อ.เมืองกระบี่ จ.กระบี่</t>
  </si>
  <si>
    <t>นางจันทร์เพ็ญ อุยานนทรักษ์ (ชาพะยอม)</t>
  </si>
  <si>
    <t>18/16 ถ.กระบี่ ต.ปากน้ำ อ.เมืองกระบี่ จ.กระบี่</t>
  </si>
  <si>
    <t>นายภัทรพล วชิรวิชัย (กระบี่ติ่มซำ)</t>
  </si>
  <si>
    <t>24/3 ถ.กระบี่ ต.ปากน้ำ อ.เมืองกระบี่ จ.กระบี่</t>
  </si>
  <si>
    <t>นายเอกพจน์ ตัณฑวนิชย์ (สิริลักษณ์เภสัช)</t>
  </si>
  <si>
    <t>26 ถ.กระบี่ ต.ปากน้ำ อ.เมืองกระบี่ จ.กระบี่</t>
  </si>
  <si>
    <t>นายสุพาศน์ ตัณฑวณิช</t>
  </si>
  <si>
    <t>26/1 ถ.กระบี่ ต.ปากน้ำ อ.เมืองกระบี่ จ.กระบี่</t>
  </si>
  <si>
    <t>น.ส.พลอยสวรรค์ เรืองโรจน์ (เส็งไทยเครื่องเขียน)</t>
  </si>
  <si>
    <t>26/2 ถ.กระบี่ ต.ปากน้ำ อ.เมืองกระบี่ จ.กระบี่</t>
  </si>
  <si>
    <t>นายบรรจบ กาญจนสถิตย์ (อินเทรนด์)</t>
  </si>
  <si>
    <t>28 ถ.กระบี่ ต.ปากน้ำ อ.เมืองกระบี่ จ.กระบี่</t>
  </si>
  <si>
    <t>นายบรรจบ กาญจนสถิตย์ (Prapapan)</t>
  </si>
  <si>
    <t>28/1 ถ.กระบี่ ต.ปากน้ำ อ.เมืองกระบี่ จ.กระบี่</t>
  </si>
  <si>
    <t>นางเจ้ง เซ้าซี่</t>
  </si>
  <si>
    <t>นายบรรจบ กาญจนสถิตย์ (ขายยา)</t>
  </si>
  <si>
    <t>28/2 ถ.กระบี่ ต.ปากน้ำ อ.เมืองกระบี่ จ.กระบี่</t>
  </si>
  <si>
    <t>นายสุรินทร์ จันทร์พิทักษ์</t>
  </si>
  <si>
    <t>29 ถ.กระบี่ ต.ปากน้ำ อ.เมืองกระบี่ จ.กระบี่</t>
  </si>
  <si>
    <t>30/9 ถ.กระบี่ ต.ปากน้ำ อ.เมืองกระบี่ จ.กระบี่</t>
  </si>
  <si>
    <t>นางกัญญานี มุ่ยบง (เมจิกเฮาส์)</t>
  </si>
  <si>
    <t>30/10 ถ.กระบี่ ต.ปากน้ำ อ.เมืองกระบี่ จ.กระบี่</t>
  </si>
  <si>
    <t>30/11 ถ.กระบี่ ต.ปากน้ำ อ.เมืองกระบี่ จ.กระบี่</t>
  </si>
  <si>
    <t>30/12 ถ.กระบี่ ต.ปากน้ำ อ.เมืองกระบี่ จ.กระบี่</t>
  </si>
  <si>
    <t>นายอดิศร ภูมิภมร</t>
  </si>
  <si>
    <t>30/15 ถ.กระบี่ ต.ปากน้ำ อ.เมืองกระบี่ จ.กระบี่</t>
  </si>
  <si>
    <t>30/16 ถ.กระบี่ ต.ปากน้ำ อ.เมืองกระบี่ จ.กระบี่</t>
  </si>
  <si>
    <t>นางบุญเรือน ดำมี</t>
  </si>
  <si>
    <t>30/22-23 ถ.กระบี่ ต.ปากน้ำ อ.เมืองกระบี่ จ.กระบี่</t>
  </si>
  <si>
    <t>30/24 ถ.กระบี่ ต.ปากน้ำ อ.เมืองกระบี่ จ.กระบี่</t>
  </si>
  <si>
    <t>30/26 ถ.กระบี่ ต.ปากน้ำ อ.เมืองกระบี่ จ.กระบี่</t>
  </si>
  <si>
    <t>นายสว่างวิทย์ ตัณติทวิสุทธิ์</t>
  </si>
  <si>
    <t>32 ต.ปากน้ำ อ.เมืองกระบี่ จ.กระบี่</t>
  </si>
  <si>
    <t>นายสว่างวิทย์ ตัณติทวิสุทธิ์ (สายใจ ไหมไทย)</t>
  </si>
  <si>
    <t>32/1 ต.ปากน้ำ อ.เมืองกระบี่ จ.กระบี่</t>
  </si>
  <si>
    <t>นายสาโรจน์ เกี่ยวข้อง (หจก.รัตนกิจ)</t>
  </si>
  <si>
    <t>34/2 ถ.กระบี่-เขาทอง ต.ปากน้ำ อ.เมืองกระบี่ จ.กระบี่</t>
  </si>
  <si>
    <t>34/4 ต.ปากน้ำ อ.เมืองกระบี่ จ.กระบี่</t>
  </si>
  <si>
    <t>34/5 ต.ปากน้ำ อ.เมืองกระบี่ จ.กระบี่</t>
  </si>
  <si>
    <t>นางจรวย เกลี้ยงเกลา</t>
  </si>
  <si>
    <t>34/11 ต.ปากน้ำ อ.เมืองกระบี่ จ.กระบี่</t>
  </si>
  <si>
    <t>หจก.พันธุ์คำ</t>
  </si>
  <si>
    <t>34/13 ถ.กระบี่ ต.ปากน้ำ อ.เมืองกระบี่ จ.กระบี่</t>
  </si>
  <si>
    <t>นางจันทรา ตันสกุล</t>
  </si>
  <si>
    <t>นายนิยม สิงห์พันธ์</t>
  </si>
  <si>
    <t>34/21 ถ.กระบี่ ต.ปากน้ำ อ.เมืองกระบี่ จ.กระบี่</t>
  </si>
  <si>
    <t>นางอุรา ไทรบุรี</t>
  </si>
  <si>
    <t>34/26 ถ.กระบี่ ต.ปากน้ำ อ.เมืองกระบี่ จ.กระบี่</t>
  </si>
  <si>
    <t>นางลมุล สุขชล (บิวตี้ ซาลอน)</t>
  </si>
  <si>
    <t>34/27 ก่อสร้าง ถ.กระบี่ ต.ปากน้ำ อ.เมืองกระบี่ จ.กระบี่</t>
  </si>
  <si>
    <t>นางแฉล้ม ทวีกาญจน์</t>
  </si>
  <si>
    <t>นายชำนาญ จากที่ (รวมศิลป์)</t>
  </si>
  <si>
    <t>36/18 ถ.กระบี่ ต.ปากน้ำ อ.เมืองกระบี่ จ.กระบี่</t>
  </si>
  <si>
    <t>นางมลิวัลย์ เจียวก๊ก</t>
  </si>
  <si>
    <t>36/19 ถ.กระบี่ ต.ปากน้ำ อ.เมืองกระบี่ จ.กระบี่</t>
  </si>
  <si>
    <t>36/23 ถ.กระบี่ ต.ปากน้ำ อ.เมืองกระบี่ จ.กระบี่</t>
  </si>
  <si>
    <t>นางนัทพร สายบุรุษ</t>
  </si>
  <si>
    <t>36/51 ถ.กระบี่ ต.ปากน้ำ อ.เมืองกระบี่ จ.กระบี่</t>
  </si>
  <si>
    <t>38 ถ.กระบี่ ต.ปากน้ำ อ.เมืองกระบี่ จ.กระบี่</t>
  </si>
  <si>
    <t>40/5 ถ.กระบี่ ต.ปากน้ำ อ.เมืองกระบี่ จ.กระบี่</t>
  </si>
  <si>
    <t>น.ส.กานตินุช สถิรมนัส</t>
  </si>
  <si>
    <t>42/6 ถ.กระบี่ ต.ปากน้ำ อ.เมืองกระบี่ จ.กระบี่</t>
  </si>
  <si>
    <t>น.ส.สุดาริน นาคศรี (ตรอ.)</t>
  </si>
  <si>
    <t>42/19 ถ.กระบี่ ต.ปากน้ำ อ.เมืองกระบี่ จ.กระบี่</t>
  </si>
  <si>
    <t>นายกริยา จงรักษ์</t>
  </si>
  <si>
    <t>44 ถ.กระบี่ ต.ปากน้ำ อ.เมืองกระบี่ จ.กระบี่</t>
  </si>
  <si>
    <t>นายสมนึก ลีลาประศาสน์ (DAIKIN)</t>
  </si>
  <si>
    <t>44/8 ถ.กระบี่ ต.ปากน้ำ อ.เมืองกระบี่ จ.กระบี่</t>
  </si>
  <si>
    <t>นางรัชนี บ่มเกลี้ยง</t>
  </si>
  <si>
    <t>44/49 ถ.กระบี่ ต.ปากน้ำ อ.เมืองกระบี่ จ.กระบี่</t>
  </si>
  <si>
    <t>นายธีร กิจประสาน</t>
  </si>
  <si>
    <t xml:space="preserve">46/6 ถ.กระบี่ ต.ปากน้ำ อ.เมืองกระบี่ จ.กระบี่ </t>
  </si>
  <si>
    <t xml:space="preserve">46/7 ถ.กระบี่ ต.ปากน้ำ อ.เมืองกระบี่ จ.กระบี่ </t>
  </si>
  <si>
    <t xml:space="preserve">ชั่วคราว ต.ปากน้ำ อ.เมืองกระบี่ จ.กระบี่ </t>
  </si>
  <si>
    <t>น.ส.สาขนิตย์ ลีลาประศาสน์ (คลินิกหมอสาขนิตย์)</t>
  </si>
  <si>
    <t>46/10 ถ.กระบี่ ต.ปากน้ำ อ.เมืองกระบี่ จ.กระบี่</t>
  </si>
  <si>
    <t xml:space="preserve">46/11 ถ.กระบี่ ต.ปากน้ำ อ.เมืองกระบี่ จ.กระบี่ </t>
  </si>
  <si>
    <t>นางสุวรรณา ครองสิริวัฒน์ (Well Timed Hotel)</t>
  </si>
  <si>
    <t>46/13 ถ.กระบี่ ต.ปากน้ำ อ.เมืองกระบี่ จ.กระบี่</t>
  </si>
  <si>
    <t>นายฉัตร วนจารุโรจน์ (The Rich Hotel)</t>
  </si>
  <si>
    <t xml:space="preserve">46/14 ถ.กระบี่ ต.ปากน้ำ อ.เมืองกระบี่ จ.กระบี่ </t>
  </si>
  <si>
    <t>นางอุไรวรรณ ทองเกิด</t>
  </si>
  <si>
    <t>48/23 ถ.กระบี่ ต.ปากน้ำ อ.เมืองกระบี่ จ.กระบี่</t>
  </si>
  <si>
    <t>นางสมดี บุญเจริญศิลป์ชัย</t>
  </si>
  <si>
    <t>48/24 ถ.กระบี่ ต.ปากน้ำ อ.เมืองกระบี่ จ.กระบี่</t>
  </si>
  <si>
    <t>นางเตือนใจ เรืองศรี</t>
  </si>
  <si>
    <t>48/44 ถ.กระบี่-เขาทอง ต.ปากน้ำ อ.เมืองกระบี่ จ.กระบี่</t>
  </si>
  <si>
    <t>48/45 ถ.กระบี่-เขาทอง ต.ปากน้ำ อ.เมืองกระบี่ จ.กระบี่</t>
  </si>
  <si>
    <t>48/46 ต.ปากน้ำ อ.เมืองกระบี่ จ.กระบี่</t>
  </si>
  <si>
    <t>นายปริญญา คำสุวรรณาน (บ้านสวนปู)</t>
  </si>
  <si>
    <t>50/3 ถ.กระบี่-เขาทอง ต.ปากน้ำ อ.เมืองกระบี่ จ.กระบี่</t>
  </si>
  <si>
    <t>นายสมศักดิ์ หลู่สถิตย์กุล</t>
  </si>
  <si>
    <t>56/8 ถ.กระบี่ ต.ปากน้ำ อ.เมืองกระบี่ จ.กระบี่</t>
  </si>
  <si>
    <t>12 ถ.ศรีสวัสดิ์ ต.ปากน้ำ อ.เมืองกระบี่ จ.กระบี่</t>
  </si>
  <si>
    <t>นายสมัคร ชดช้อย</t>
  </si>
  <si>
    <t>17 ถ.ศรีสวัสดิ์ ต.ปากน้ำ อ.เมืองกระบี่ จ.กระบี่</t>
  </si>
  <si>
    <t>นายสฤษดิ์พร พรพาณิชพันธุ์ (ซีนูน แฟชั่น)</t>
  </si>
  <si>
    <t>19 ถ.ศรีสวัสดิ์ มหาราช ซ.8  ต.ปากน้ำ อ.เมืองกระบี่ จ.กระบี่</t>
  </si>
  <si>
    <t>นายวิทยา จิวะนันทประวัติ</t>
  </si>
  <si>
    <t>ชั่วคราว ถ.ร่วมใจ ต.ปากน้ำ อ.เมืองกระบี่ จ.กระบี่</t>
  </si>
  <si>
    <t>นางสงบ ภู่ศาสตร์</t>
  </si>
  <si>
    <t>1/30 ถ.ร่วมใจ ต.ปากน้ำ อ.เมืองกระบี่ จ.กระบี่</t>
  </si>
  <si>
    <t>1/31 ถ.ร่วมใจ ต.ปากน้ำ อ.เมืองกระบี่ จ.กระบี่</t>
  </si>
  <si>
    <t>1/33 ถ.ร่วมใจ ต.ปากน้ำ อ.เมืองกระบี่ จ.กระบี่</t>
  </si>
  <si>
    <t>1/34 ถ.ร่วมใจ ต.ปากน้ำ อ.เมืองกระบี่ จ.กระบี่</t>
  </si>
  <si>
    <t>1/35 ถ.ร่วมใจ ต.ปากน้ำ อ.เมืองกระบี่ จ.กระบี่</t>
  </si>
  <si>
    <t>1/36 ถ.ร่วมใจ ต.ปากน้ำ อ.เมืองกระบี่ จ.กระบี่</t>
  </si>
  <si>
    <t>1/37 ถ.ร่วมใจ ต.ปากน้ำ อ.เมืองกระบี่ จ.กระบี่</t>
  </si>
  <si>
    <t>นางสุภาพร สวาปการ</t>
  </si>
  <si>
    <t>9/3 ถ.ร่วมใจ ต.ปากน้ำ อ.เมืองกระบี่ จ.กระบี่</t>
  </si>
  <si>
    <t>จ.ส.ต.อุทัย คงสงค์</t>
  </si>
  <si>
    <t>11 ถ.ร่วมใจ ต.ปากน้ำ อ.เมืองกระบี่ จ.กระบี่</t>
  </si>
  <si>
    <t>12/2 ถ.ร่วมใจ ต.ปากน้ำ อ.เมืองกระบี่ จ.กระบี่</t>
  </si>
  <si>
    <t>13 ถ.ร่วมใจ ต.ปากน้ำ อ.เมืองกระบี่ จ.กระบี่</t>
  </si>
  <si>
    <t>นายสาโรจน์ สวาปการ (หน่อง)</t>
  </si>
  <si>
    <t>14 ถ.ร่วมใจ ต.ปากน้ำ อ.เมืองกระบี่ จ.กระบี่</t>
  </si>
  <si>
    <t>นางยุพิน รัตนะ</t>
  </si>
  <si>
    <t>16 ถ.ร่วมใจ ต.ปากน้ำ อ.เมืองกระบี่ จ.กระบี่</t>
  </si>
  <si>
    <t>นางโกมล พรหมหิตาธร</t>
  </si>
  <si>
    <t>37 ถ.ร่วมใจ ต.ปากน้ำ อ.เมืองกระบี่ จ.กระบี่</t>
  </si>
  <si>
    <t>จสต.อุทัย คงสงค์ (ร้านค้า)</t>
  </si>
  <si>
    <t>47 ถ.ร่วมใจ ต.ปากน้ำ อ.เมืองกระบี่ จ.กระบี่</t>
  </si>
  <si>
    <t>จสต.อุทัย คงสงค์</t>
  </si>
  <si>
    <t>49 ถ.ร่วมใจ ต.ปากน้ำ อ.เมืองกระบี่ จ.กระบี่</t>
  </si>
  <si>
    <t>นายชวน ภูเก้าล้วน</t>
  </si>
  <si>
    <t>53 ถ.ร่วมใจ ต.ปากน้ำ อ.เมืองกระบี่ จ.กระบี่</t>
  </si>
  <si>
    <t>53/2 ถ.ร่วมใจ ต.ปากน้ำ อ.เมืองกระบี่ จ.กระบี่</t>
  </si>
  <si>
    <t>53/3 ถ.ร่วมใจ ต.ปากน้ำ อ.เมืองกระบี่ จ.กระบี่</t>
  </si>
  <si>
    <t>53/4 ถ.ร่วมใจ ต.ปากน้ำ อ.เมืองกระบี่ จ.กระบี่</t>
  </si>
  <si>
    <t>นายชุมถิ่น ทองลอย (ที่ทำการตำรวจน้ำเก่า)</t>
  </si>
  <si>
    <t>53/7 ถ.ร่วมใจ ต.ปากน้ำ อ.เมืองกระบี่ จ.กระบี่</t>
  </si>
  <si>
    <t>นายณัฐเดช ทองลอย</t>
  </si>
  <si>
    <t>53/8 ถ.ร่วมใจ ต.ปากน้ำ อ.เมืองกระบี่ จ.กระบี่</t>
  </si>
  <si>
    <t>80/3 ถ.ร่วมใจ ต.ปากน้ำ อ.เมืองกระบี่ จ.กระบี่</t>
  </si>
  <si>
    <t>บมจ.ไอ.ซี.ซี.อินเตอร์เนชั่นแนล</t>
  </si>
  <si>
    <t>1/4-5 ถ.ร่วมจิตร ต.ปากน้ำ อ.เมืองกระบี่ จ.กระบี่</t>
  </si>
  <si>
    <t>ธนาคารอาคารสงเคราะห์</t>
  </si>
  <si>
    <t>1/6-7 ถ.ร่วมจิตร ต.ปากน้ำ อ.เมืองกระบี่ จ.กระบี่</t>
  </si>
  <si>
    <t>นายแสงอรุณ สิริสงวนศักดิ์</t>
  </si>
  <si>
    <t>นายสุรศักดิ์ แสงสุวรรณ</t>
  </si>
  <si>
    <t>1/17 ถ.ร่วมจิตร ต.ปากน้ำ อ.เมืองกระบี่ จ.กระบี่</t>
  </si>
  <si>
    <t>นายปกรพ์ เพชรเครือ</t>
  </si>
  <si>
    <t>1/19 ถ.ร่วมจิตร ต.ปากน้ำ อ.เมืองกระบี่ จ.กระบี่</t>
  </si>
  <si>
    <t>นางวัชรี ตันติสาครเขต</t>
  </si>
  <si>
    <t>นายมนตรี ฮ้อบุตร</t>
  </si>
  <si>
    <t>1/22 ถ.ร่วมจิตร ต.ปากน้ำ อ.เมืองกระบี่ จ.กระบี่</t>
  </si>
  <si>
    <t>นายเขตต์ เพ็ญรัตน์</t>
  </si>
  <si>
    <t>2/3 ถ.ร่วมจิตร ต.ปากน้ำ อ.เมืองกระบี่ จ.กระบี่</t>
  </si>
  <si>
    <t>น.ส.อิสราภรณ์ ทวีวุฒิไกร</t>
  </si>
  <si>
    <t>2/6 ถ.ร่วมจิตร ต.ปากน้ำ อ.เมืองกระบี่ จ.กระบี่</t>
  </si>
  <si>
    <t>5 ถ.ร่วมจิตร ต.ปากน้ำ อ.เมืองกระบี่ จ.กระบี่</t>
  </si>
  <si>
    <t>นายสม ทวีกาญจน์</t>
  </si>
  <si>
    <t>7 ถ.ร่วมจิตร ต.ปากน้ำ อ.เมืองกระบี่ จ.กระบี่</t>
  </si>
  <si>
    <t>นายโสด มิอะหวัง</t>
  </si>
  <si>
    <t>9 ถ.ร่วมจิตร ต.ปากน้ำ อ.เมืองกระบี่ จ.กระบี่</t>
  </si>
  <si>
    <t>9/1 ถ.ร่วมจิตร ต.ปากน้ำ อ.เมืองกระบี่ จ.กระบี่</t>
  </si>
  <si>
    <t>นายจรัส โอภาสพิมลธรรม</t>
  </si>
  <si>
    <t>12/1 ถ.ร่วมจิตร ต.ปากน้ำ อ.เมืองกระบี่ จ.กระบี่</t>
  </si>
  <si>
    <t>14 ถ.ร่วมจิตร ต.ปากน้ำ อ.เมืองกระบี่ จ.กระบี่</t>
  </si>
  <si>
    <t>15 ถ.ร่วมจิตร ต.ปากน้ำ อ.เมืองกระบี่ จ.กระบี่</t>
  </si>
  <si>
    <t>17 ถ.ร่วมจิตร ต.ปากน้ำ อ.เมืองกระบี่ จ.กระบี่</t>
  </si>
  <si>
    <t>นายมนูญ แดงขาว</t>
  </si>
  <si>
    <t>22 ถ.ร่วมจิตร ต.ปากน้ำ อ.เมืองกระบี่ จ.กระบี่</t>
  </si>
  <si>
    <t>นายบุญเลิศ ภู่ศาสตร์</t>
  </si>
  <si>
    <t>69/2 ถ.ร่วมจิตร ต.ปากน้ำ อ.เมืองกระบี่ จ.กระบี่</t>
  </si>
  <si>
    <t>69/3 ถ.ร่วมจิตร ต.ปากน้ำ อ.เมืองกระบี่ จ.กระบี่</t>
  </si>
  <si>
    <t>69/4 ถ.ร่วมจิตร ต.ปากน้ำ อ.เมืองกระบี่ จ.กระบี่</t>
  </si>
  <si>
    <t>69/5 ถ.ร่วมจิตร ต.ปากน้ำ อ.เมืองกระบี่ จ.กระบี่</t>
  </si>
  <si>
    <t>69/6 ถ.ร่วมจิตร ต.ปากน้ำ อ.เมืองกระบี่ จ.กระบี่</t>
  </si>
  <si>
    <t>69/7 ถ.ร่วมจิตร ต.ปากน้ำ อ.เมืองกระบี่ จ.กระบี่</t>
  </si>
  <si>
    <t>นางยินดี จันทร์ผ่อง</t>
  </si>
  <si>
    <t>3 ถ.คงคา ต.ปากน้ำ อ.เมืองกระบี่ จ.กระบี่</t>
  </si>
  <si>
    <t>4 ถ.คงคา ต.ปากน้ำ อ.เมืองกระบี่ จ.กระบี่</t>
  </si>
  <si>
    <t>นายเติมศักดิ์ จิววุฒิพงค์(คาร์เทียร์)</t>
  </si>
  <si>
    <t>8 ถ.คงคา ต.ปากน้ำ อ.เมืองกระบี่ จ.กระบี่</t>
  </si>
  <si>
    <t>นายอย่าง ตัณตาปกุล(พ.พาณิชย์)</t>
  </si>
  <si>
    <t>12 ถ.คงคา ต.ปากน้ำ อ.เมืองกระบี่ จ.กระบี่</t>
  </si>
  <si>
    <t>นายสุเทพ วัฒนาวงศ์ศิริ(สุ้นฮวด)</t>
  </si>
  <si>
    <t>16 ถ.คงคา ต.ปากน้ำ อ.เมืองกระบี่ จ.กระบี่</t>
  </si>
  <si>
    <t>20 ถ.คงคา ต.ปากน้ำ อ.เมืองกระบี่ จ.กระบี่</t>
  </si>
  <si>
    <t>24 ถ.คงคา ต.ปากน้ำ อ.เมืองกระบี่ จ.กระบี่</t>
  </si>
  <si>
    <t>26 ถ.คงคา ต.ปากน้ำ อ.เมืองกระบี่ จ.กระบี่</t>
  </si>
  <si>
    <t>28 ถ.คงคา ต.ปากน้ำ อ.เมืองกระบี่ จ.กระบี่</t>
  </si>
  <si>
    <t>28/1 ถ.คงคา ต.ปากน้ำ อ.เมืองกระบี่ จ.กระบี่</t>
  </si>
  <si>
    <t>30 ถ.คงคา ต.ปากน้ำ อ.เมืองกระบี่ จ.กระบี่</t>
  </si>
  <si>
    <t>38 ถ.คงคา ต.ปากน้ำ อ.เมืองกระบี่ จ.กระบี่</t>
  </si>
  <si>
    <t>นายวิทิต ชดช้อย (วิทิตพานิชย์)</t>
  </si>
  <si>
    <t>44/46 ถ.คงคา ต.ปากน้ำ อ.เมืองกระบี่ จ.กระบี่</t>
  </si>
  <si>
    <t>74 ถ.คงคา ต.ปากน้ำ อ.เมืองกระบี่ จ.กระบี่</t>
  </si>
  <si>
    <t>น.ส.มาริสา สูทอก</t>
  </si>
  <si>
    <t xml:space="preserve">76 ถ.คงคา ต.ปากน้ำ อ.เมืองกระบี่ จ.กระบี่ </t>
  </si>
  <si>
    <t>นางเพชรารัตน์ เกี่ยวข้อง</t>
  </si>
  <si>
    <t>102 ถ.คงคา ต.ปากน้ำ อ.เมืองกระบี่ จ.กระบี่</t>
  </si>
  <si>
    <t>นายสังฆรัตน์ เรืองโรจน์</t>
  </si>
  <si>
    <t>7 ซ.สุจริต 1 ต.ปากน้ำ อ.เมืองกระบี่ จ.กระบี่</t>
  </si>
  <si>
    <t>นายจำเริญ ตันติพิศาลกุล</t>
  </si>
  <si>
    <t>58 ถ.สุจริต1 ต.ปากน้ำ อ.เมืองกระบี่ จ.กระบี่</t>
  </si>
  <si>
    <t>วัดแก้วโกรวาราม(รร.พระปริยัติธรรม)</t>
  </si>
  <si>
    <t>ถ.อิศรา ต.ปากน้ำ อ.เมืองกระบี่ จ.กระบี่</t>
  </si>
  <si>
    <t>วัดแก้วโกรวาราม(ศาลาเปรียญ)</t>
  </si>
  <si>
    <t>วัดแก้วโกรวาราม(ก.2)</t>
  </si>
  <si>
    <t>นายฮอง แซ่หลี</t>
  </si>
  <si>
    <t>นางศรียา วัฒนยมนาพร (ร้านอาหาร)</t>
  </si>
  <si>
    <t>บริษัทลีลาวัฒน์กระบี่ จำกัด (ปาร์คเวย์ฯ)</t>
  </si>
  <si>
    <t>นางซิ่น บุญธรรม (ขายของชำ)</t>
  </si>
  <si>
    <t>วัดแก้วโกรวาราม</t>
  </si>
  <si>
    <t>โบสถ์วัด ถ.อิศรา ต.ปากน้ำ อ.เมืองกระบี่ จ.กระบี่</t>
  </si>
  <si>
    <t>ฌาปนสถาน วัดแก้วโกรวาราม</t>
  </si>
  <si>
    <t>วัดแก้วโกรวาราม ต.ปากน้ำ อ.เมืองกระบี่ จ.กระบี่</t>
  </si>
  <si>
    <t>นายชัยยุทธ ลีลาประศาสน์</t>
  </si>
  <si>
    <t>1 ถ.อิศรา ต.ปากน้ำ อ.เมืองกระบี่ จ.กระบี่</t>
  </si>
  <si>
    <t>10 ถ.อิศรา ต.ปากน้ำ อ.เมืองกระบี่ จ.กระบี่</t>
  </si>
  <si>
    <t>18 ถ.อิศรา ต.ปากน้ำ อ.เมืองกระบี่ จ.กระบี่</t>
  </si>
  <si>
    <t>นางนฤนาท ช้อนเติม</t>
  </si>
  <si>
    <t xml:space="preserve">23 ถ.อิศรา ต.ปากน้ำ อ.เมืองกระบี่ จ.กระบี่ </t>
  </si>
  <si>
    <t>นางสมร แซ่ลิ่ม (ขายหนังสือ)</t>
  </si>
  <si>
    <t>24 ถ.อิศรา ต.ปากน้ำ อ.เมืองกระบี่ จ.กระบี่</t>
  </si>
  <si>
    <t>27 ถ.อิศรา ต.ปากน้ำ อ.เมืองกระบี่ จ.กระบี่</t>
  </si>
  <si>
    <t>35 ถ.อิศรา ต.ปากน้ำ อ.เมืองกระบี่ จ.กระบี่</t>
  </si>
  <si>
    <t>นางฉวีวรรณ ศิวะถาว์</t>
  </si>
  <si>
    <t>35/9 ถ.อิศรา ต.ปากน้ำ อ.เมืองกระบี่ จ.กระบี่</t>
  </si>
  <si>
    <t>36 ถ.อิศรา ต.ปากน้ำ อ.เมืองกระบี่ จ.กระบี่</t>
  </si>
  <si>
    <t>39 ถ.อิศรา ต.ปากน้ำ อ.เมืองกระบี่ จ.กระบี่</t>
  </si>
  <si>
    <t>นายสิ้ม เจียวก๊ก</t>
  </si>
  <si>
    <t>58/5 ถ.อิศรา ต.ปากน้ำ อ.เมืองกระบี่ จ.กระบี่</t>
  </si>
  <si>
    <t>สำนักงานสโมสรลูกเสือ</t>
  </si>
  <si>
    <t>60 ถ.อิศรา ต.ปากน้ำ อ.เมืองกระบี่ จ.กระบี่</t>
  </si>
  <si>
    <t>นายจินต์ จิววุฒิพงศ์ (เก็บเงินที่ 13 ซ.ร่วมจิตร)</t>
  </si>
  <si>
    <t>61/1 ถ.อิศรา ต.ปากน้ำ อ.เมืองกระบี่ จ.กระบี่</t>
  </si>
  <si>
    <t>61/3 ถ.อิศรา ต.ปากน้ำ อ.เมืองกระบี่ จ.กระบี่</t>
  </si>
  <si>
    <t>61/5 ถ.อิศรา ต.ปากน้ำ อ.เมืองกระบี่ จ.กระบี่</t>
  </si>
  <si>
    <t>62 ถ.อิศรา ต.ปากน้ำ อ.เมืองกระบี่ จ.กระบี่</t>
  </si>
  <si>
    <t>นายธีระเดช พรศิริอนันต์</t>
  </si>
  <si>
    <t>65 ถ.อิศรา ต.ปากน้ำ อ.เมืองกระบี่ จ.กระบี่</t>
  </si>
  <si>
    <t>หจก.มหาราชมอเตอร์ไซต์</t>
  </si>
  <si>
    <t>65/1 ถ.อิศรา ต.ปากน้ำ อ.เมืองกระบี่ จ.กระบี่</t>
  </si>
  <si>
    <t>นายวสันต์ ผกามาศ</t>
  </si>
  <si>
    <t>65/8 ถ.อิศรา ต.ปากน้ำ อ.เมืองกระบี่ จ.กระบี่</t>
  </si>
  <si>
    <t>67/1 ถ.อิศรา ต.ปากน้ำ อ.เมืองกระบี่ จ.กระบี่</t>
  </si>
  <si>
    <t>67/2 ถ.อิศรา ต.ปากน้ำ อ.เมืองกระบี่ จ.กระบี่</t>
  </si>
  <si>
    <t>69/1 ถ.อิศรา ต.ปากน้ำ อ.เมืองกระบี่ จ.กระบี่</t>
  </si>
  <si>
    <t>69/8 ถ.อิศรา ต.ปากน้ำ อ.เมืองกระบี่ จ.กระบี่</t>
  </si>
  <si>
    <t>วัดแก้วโกรวาราม อารามหลวง</t>
  </si>
  <si>
    <t>71/9 ถ.อิศรา ต.ปากน้ำ อ.เมืองกระบี่ จ.กระบี่</t>
  </si>
  <si>
    <t>71/10 ถ.อิศรา ต.ปากน้ำ อ.เมืองกระบี่ จ.กระบี่</t>
  </si>
  <si>
    <t>82 ถ.อิศรา ต.ปากน้ำ อ.เมืองกระบี่ จ.กระบี่</t>
  </si>
  <si>
    <t>82/3 ถ.อิศรา ต.ปากน้ำ อ.เมืองกระบี่ จ.กระบี่</t>
  </si>
  <si>
    <t>นายรุ่งเรือง จุลวงค์</t>
  </si>
  <si>
    <t>86/1 ถ.อิศรา ต.ปากน้ำ อ.เมืองกระบี่ จ.กระบี่</t>
  </si>
  <si>
    <t>นายกิตติ วิทโยฬาร</t>
  </si>
  <si>
    <t>86/8 ถ.อิศรา ต.ปากน้ำ อ.เมืองกระบี่ จ.กระบี่</t>
  </si>
  <si>
    <t>นางนานิตย์ หมื่นหนู</t>
  </si>
  <si>
    <t>98 ถ.อิศรา ต.ปากน้ำ อ.เมืองกระบี่ จ.กระบี่</t>
  </si>
  <si>
    <t>98/1 ถ.อิศรา ต.ปากน้ำ อ.เมืองกระบี่ จ.กระบี่</t>
  </si>
  <si>
    <t>นางสำอาง ไชยศร</t>
  </si>
  <si>
    <t>98/9 ถ.อิศรา ต.ปากน้ำ อ.เมืองกระบี่ จ.กระบี่</t>
  </si>
  <si>
    <t>นายสมภพ กุลวิจิตรรังสี</t>
  </si>
  <si>
    <t xml:space="preserve">ชั่วคราว ถ.เหมทานนท์ ต.ปากน้ำ อ.เมืองกระบี่ จ.กระบี่ </t>
  </si>
  <si>
    <t>นางจินดา เครือหลี</t>
  </si>
  <si>
    <t>2 ถ.เหมทานนท์ ต.ปากน้ำ อ.เมืองกระบี่ จ.กระบี่</t>
  </si>
  <si>
    <t>นายสกล จากที่ (ตรงข้างโกปี่แป๊ะยาว)</t>
  </si>
  <si>
    <t>2/3 ถ.เหมทานนท์ ต.ปากน้ำ อ.เมืองกระบี่ จ.กระบี่</t>
  </si>
  <si>
    <t>นายกิ้มตุ่น แซ่ห่าน</t>
  </si>
  <si>
    <t>2/9 ถ.เหมทานนท์ ต.ปากน้ำ อ.เมืองกระบี่ จ.กระบี่</t>
  </si>
  <si>
    <t>นางจันทร์ตรี เจียวก๊ก</t>
  </si>
  <si>
    <t>2/12 ถ.เหมทานนท์ ต.ปากน้ำ อ.เมืองกระบี่ จ.กระบี่</t>
  </si>
  <si>
    <t>นางสุธา ศิริรักษ์</t>
  </si>
  <si>
    <t>2/15 ถ.เหมทานนท์ ต.ปากน้ำ อ.เมืองกระบี่ จ.กระบี่</t>
  </si>
  <si>
    <t>นายชัยนาถ จรูญศักดิ์ (เพชรสื่อสาร)</t>
  </si>
  <si>
    <t>2/20 ถ.เหมทานนท์ ต.ปากน้ำ อ.เมืองกระบี่ จ.กระบี่</t>
  </si>
  <si>
    <t>นางสุฑารัตน์ จรูญศักดิ์ (บุญขวัญ บาร์เบอร์)</t>
  </si>
  <si>
    <t>2/21 ถ.เหมทานนท์ ต.ปากน้ำ อ.เมืองกระบี่ จ.กระบี่</t>
  </si>
  <si>
    <t>นางสุฑารัตน์ จรูญศักดิ์ (เสริมสวยใจ)</t>
  </si>
  <si>
    <t>2/22 ถ.เหมทานนท์ ต.ปากน้ำ อ.เมืองกระบี่ จ.กระบี่</t>
  </si>
  <si>
    <t>นางมาลี ว่องเกษฎา (ศูนย์ความงามสมุนไพร ดร.สาโรช)</t>
  </si>
  <si>
    <t>2/24 ถ.เหมทานนท์ ต.ปากน้ำ อ.เมืองกระบี่ จ.กระบี่</t>
  </si>
  <si>
    <t>นายบุญเลิศ ไพบูลย์ (บุญเลิศ บาร์เบอร์)</t>
  </si>
  <si>
    <t>4/3 ถ.เหมทานนท์ ต.ปากน้ำ อ.เมืองกระบี่ จ.กระบี่</t>
  </si>
  <si>
    <t>นายชีพ วรรทิพย์ (ศิริวรรณ)</t>
  </si>
  <si>
    <t>7/24 ถ.เหมทานนท์ ต.ปากน้ำ อ.เมืองกระบี่ จ.กระบี่</t>
  </si>
  <si>
    <t>นายเจริญกิจ คณนาธรรม</t>
  </si>
  <si>
    <t>8/1 ถ.เหมทานนท์ ต.ปากน้ำ อ.เมืองกระบี่ จ.กระบี่</t>
  </si>
  <si>
    <t>นายทวีป ทองเหลือ</t>
  </si>
  <si>
    <t>11 ถ.เหมทานนท์ ต.ปากน้ำ อ.เมืองกระบี่ จ.กระบี่</t>
  </si>
  <si>
    <t>พ.ต.อ.วิชย์สัณห์-น.ส.ปาริชาต หาญวงศ์จิรวัฒน์</t>
  </si>
  <si>
    <t xml:space="preserve">15/1 ถ.เหมทานนท์ ต.ปากน้ำ อ.เมืองกระบี่ จ.กระบี่ </t>
  </si>
  <si>
    <t>นางน้าว เดโชชาติ (เครื่องเงินนครศรีฯ)</t>
  </si>
  <si>
    <t>16/2 ถ.เหมทานนท์ ต.ปากน้ำ อ.เมืองกระบี่ จ.กระบี่</t>
  </si>
  <si>
    <t>หจก.กระบี่พีรกิจลิสซิ่ง</t>
  </si>
  <si>
    <t>18 ถ.เหมทานนท์ ต.ปากน้ำ อ.เมืองกระบี่ จ.กระบี่</t>
  </si>
  <si>
    <t>นายสุทัน ตันติทวีรัตน์</t>
  </si>
  <si>
    <t>20 ถ.เหมทานนท์ ต.ปากน้ำ อ.เมืองกระบี่ จ.กระบี่</t>
  </si>
  <si>
    <t>น.ส.ศุภรา ศิขรินรัตน์</t>
  </si>
  <si>
    <t>22/1 ถ.เหมทานนท์ ต.ปากน้ำ อ.เมืองกระบี่ จ.กระบี่</t>
  </si>
  <si>
    <t>26/1 ถ.เหมทานนท์ ต.ปากน้ำ อ.เมืองกระบี่ จ.กระบี่</t>
  </si>
  <si>
    <t>26/2 ถ.เหมทานนท์ ต.ปากน้ำ อ.เมืองกระบี่ จ.กระบี่</t>
  </si>
  <si>
    <t>นางบ่วง เหมทานนท์(กรมการค้าภายใน)</t>
  </si>
  <si>
    <t>28-30 ถ.เหมทานนท์ ต.ปากน้ำ อ.เมืองกระบี่ จ.กระบี่</t>
  </si>
  <si>
    <t>นายชะนะ เหมทานนท์</t>
  </si>
  <si>
    <t>32 ถ.เหมทานนท์ ต.ปากน้ำ อ.เมืองกระบี่ จ.กระบี่</t>
  </si>
  <si>
    <t>นายพิภพ อาตย์สกุล (ครัวกำปั่น)</t>
  </si>
  <si>
    <t>35/2 ถ.เหมทานนท์ ต.ปากน้ำ อ.เมืองกระบี่ จ.กระบี่</t>
  </si>
  <si>
    <t>นางแคล้ว ปานเพชร</t>
  </si>
  <si>
    <t>35/4 ถ.เหมทานนท์ ต.ปากน้ำ อ.เมืองกระบี่ จ.กระบี่</t>
  </si>
  <si>
    <t>นางอนงค์ บุญญานุพงค์</t>
  </si>
  <si>
    <t>35/8 ถ.เหมทานนท์ ต.ปากน้ำ อ.เมืองกระบี่ จ.กระบี่</t>
  </si>
  <si>
    <t>นางฐณัฏศนันทน์ เหมทานนท์</t>
  </si>
  <si>
    <t xml:space="preserve">36/8 ถ.เหมทานนท์ ต.ปากน้ำ อ.เมืองกระบี่ จ.กระบี่ </t>
  </si>
  <si>
    <t>นายกิตติ แสงศรี</t>
  </si>
  <si>
    <t>39/9 ถ.เหมทานนท์ ต.ปากน้ำ อ.เมืองกระบี่ จ.กระบี่</t>
  </si>
  <si>
    <t>นายทัศนพงศ์ ลีลาบูรณพงศ์</t>
  </si>
  <si>
    <t>54/2 ถ.เหมทานนท์ ต.ปากน้ำ อ.เมืองกระบี่ จ.กระบี่</t>
  </si>
  <si>
    <t>นายทัศนพงศ์ ลีลาบูรณพงศ์ (อรุณรุ่งโรจน์)</t>
  </si>
  <si>
    <t>54/3 ถ.เหมทานนท์ ต.ปากน้ำ อ.เมืองกระบี่ จ.กระบี่</t>
  </si>
  <si>
    <t>นายวิชรัตน์ ภิญโญธรรมโนทัย</t>
  </si>
  <si>
    <t>54/4 ถ.เหมทานนท์ ต.ปากน้ำ อ.เมืองกระบี่ จ.กระบี่</t>
  </si>
  <si>
    <t>น.ส.สุนีย์ แซ่ค่อ (ไตรแก้ว ค้าขาย)</t>
  </si>
  <si>
    <t xml:space="preserve">64 ถ.เหมทานนท์ ต.ปากน้ำ อ.เมืองกระบี่ จ.กระบี่ </t>
  </si>
  <si>
    <t>นางศิริพรรณ อ่ำปลอด (ร้านอาซี)</t>
  </si>
  <si>
    <t>70/3 ถ.เหมทานนท์ ต.ปากน้ำ อ.เมืองกระบี่ จ.กระบี่</t>
  </si>
  <si>
    <t>70/5 ถ.เหมทานนท์ ต.ปากน้ำ อ.เมืองกระบี่ จ.กระบี่</t>
  </si>
  <si>
    <t>น.ส.อ้อยทิพย์ ตันจิตร</t>
  </si>
  <si>
    <t>77/1 ถ.เหมทานนท์ ต.ปากน้ำ อ.เมืองกระบี่ จ.กระบี่</t>
  </si>
  <si>
    <t>นายทศพร ปัจฉิมศิริ (ตำหรอย)</t>
  </si>
  <si>
    <t>79 ถ.เหมทานนท์ ต.ปากน้ำ อ.เมืองกระบี่ จ.กระบี่</t>
  </si>
  <si>
    <t>นายเจริญกิจ คณทาธรรม</t>
  </si>
  <si>
    <t>80/2 ถ.เหมทานนท์ ต.ปากน้ำ อ.เมืองกระบี่ จ.กระบี่</t>
  </si>
  <si>
    <t>นายสมพร เสริมเกียรติวัฒน์</t>
  </si>
  <si>
    <t>81/5 ถ.เหมทานนท์ ต.ปากน้ำ อ.เมืองกระบี่ จ.กระบี่</t>
  </si>
  <si>
    <t>นายสมรัช อุยานนท์รักษ์</t>
  </si>
  <si>
    <t>88/1 ถ.เหมทานนท์ ต.ปากน้ำ อ.เมืองกระบี่ จ.กระบี่</t>
  </si>
  <si>
    <t>นายประดิษฐ์ อรุณธรรมรัตน์ (ห้างทองสุประดิษฐ์ 2)</t>
  </si>
  <si>
    <t>88/5 ถ.เหมทานนท์ ต.ปากน้ำ อ.เมืองกระบี่ จ.กระบี่</t>
  </si>
  <si>
    <t>น.ส.วรรณพร ณ ถลาง</t>
  </si>
  <si>
    <t>88/6 ถ.เหมทานนท์ ต.ปากน้ำ อ.เมืองกระบี่ จ.กระบี่</t>
  </si>
  <si>
    <t>นางอุไรวรรณ ภักดี</t>
  </si>
  <si>
    <t>88/7 ถ.เหมทานนท์ ต.ปากน้ำ อ.เมืองกระบี่ จ.กระบี่</t>
  </si>
  <si>
    <t>นายสุพจน์ นากดวงตา</t>
  </si>
  <si>
    <t>88/8 ถ.เหมทานนท์ ต.ปากน้ำ อ.เมืองกระบี่ จ.กระบี่</t>
  </si>
  <si>
    <t>นางขนิษฐา ไทยฤทธิ์ (เซ็นเตอร์ไอยรากระบี่)</t>
  </si>
  <si>
    <t>88/10 ถ.เหมทานนท์ ต.ปากน้ำ อ.เมืองกระบี่ จ.กระบี่</t>
  </si>
  <si>
    <t>น.ส.ศศิธร ศักรภพน์กุล</t>
  </si>
  <si>
    <t>88/11 ถ.เหมทานนท์ ต.ปากน้ำ อ.เมืองกระบี่ จ.กระบี่</t>
  </si>
  <si>
    <t>นายอนุชา เรืองจักร์ (ทีที แอนด์ อาร์ เซอร์วิส)</t>
  </si>
  <si>
    <t>88/12 ถ.เหมทานนท์ ต.ปากน้ำ อ.เมืองกระบี่ จ.กระบี่</t>
  </si>
  <si>
    <t>นางสุวรรณา ศิริพงษ์รุ่งโรจน์</t>
  </si>
  <si>
    <t>88/15 ถ.เหมทานนท์ ต.ปากน้ำ อ.เมืองกระบี่ จ.กระบี่</t>
  </si>
  <si>
    <t>นางศิรินันท์ แดงขาว (ห้องเสื้อโรมัน)</t>
  </si>
  <si>
    <t>88/31 ถ.เหมทานนท์ ต.ปากน้ำ อ.เมืองกระบี่ จ.กระบี่</t>
  </si>
  <si>
    <t>บริษัท สยามคอนซัล แอคเคาน์ แอนด์ ลอ จำกัด</t>
  </si>
  <si>
    <t xml:space="preserve">88/36 ถ.เหมทานนท์ ต.ปากน้ำ อ.เมืองกระบี่ จ.กระบี่ </t>
  </si>
  <si>
    <t>นางพิศสุดา แซเตีย (Trip Store Krabi)</t>
  </si>
  <si>
    <t xml:space="preserve">88/37 ถ.เหมทานนท์ ต.ปากน้ำ อ.เมืองกระบี่ จ.กระบี่ </t>
  </si>
  <si>
    <t>น.ส.นายิกา เทวินทรภักติ (Deep Café' n Bar)</t>
  </si>
  <si>
    <t>88/40 ถ.เหมทานนท์ ต.ปากน้ำ อ.เมืองกระบี่ จ.กระบี่</t>
  </si>
  <si>
    <t>นายอภิชาติ อ้อยศรีสกุล</t>
  </si>
  <si>
    <t>92 ถ.เหมทานนท์ ต.ปากน้ำ อ.เมืองกระบี่ จ.กระบี่</t>
  </si>
  <si>
    <t>นายสุพร อ้อยศรีสกุล (ทิพย์ซาลอน)</t>
  </si>
  <si>
    <t>94 ถ.เหมทานนท์ ต.ปากน้ำ อ.เมืองกระบี่ จ.กระบี่</t>
  </si>
  <si>
    <t>นายสุวิทย์ บุญชนะวิวัฒน์ (ขวัญเครื่องประดับ)</t>
  </si>
  <si>
    <t>95/1 ถ.เหมทานนท์ ต.ปากน้ำ อ.เมืองกระบี่ จ.กระบี่</t>
  </si>
  <si>
    <t>นายสุวิทย์ บุญชนะวิวัฒน์ (แอนตัดผมชาย)</t>
  </si>
  <si>
    <t>95/2 ถ.เหมทานนท์ ต.ปากน้ำ อ.เมืองกระบี่ จ.กระบี่</t>
  </si>
  <si>
    <t>นายสุวิทย์ บุญชนะวิวัฒน์ (ช่อฟ้าบาร์เบอร์)</t>
  </si>
  <si>
    <t>95/3 ถ.เหมทานนท์ ต.ปากน้ำ อ.เมืองกระบี่ จ.กระบี่</t>
  </si>
  <si>
    <t>นายสมเกียรติ บุญชนะวิวัฒน์ (ตั้มโมบายโฟน)</t>
  </si>
  <si>
    <t>97 ถ.เหมทานนท์ ต.ปากน้ำ อ.เมืองกระบี่ จ.กระบี่</t>
  </si>
  <si>
    <t>นายสมเกียรติ บุญชนะวิวัฒน์ (เอิร์น ซักแห้ง)</t>
  </si>
  <si>
    <t>97/1 ถ.เหมทานนท์ ต.ปากน้ำ อ.เมืองกระบี่ จ.กระบี่</t>
  </si>
  <si>
    <t>นายสมเกียรติ บุญชนะวิวัฒน์ (Nui Villa Salon)</t>
  </si>
  <si>
    <t>97/2 ถ.เหมทานนท์ ต.ปากน้ำ อ.เมืองกระบี่ จ.กระบี่</t>
  </si>
  <si>
    <t>นายสมเกียรติ บุญชนะวิวัฒน์ (Blessing Restaurant)</t>
  </si>
  <si>
    <t>97/3 ถ.เหมทานนท์ ต.ปากน้ำ อ.เมืองกระบี่ จ.กระบี่</t>
  </si>
  <si>
    <t>นายพรประเสริฐ ตันตาปกุล</t>
  </si>
  <si>
    <t>111/2 ถ.เหมทานนท์ ต.ปากน้ำ อ.เมืองกระบี่ จ.กระบี่</t>
  </si>
  <si>
    <t>111/3 ถ.เหมทานนท์ ต.ปากน้ำ อ.เมืองกระบี่ จ.กระบี่</t>
  </si>
  <si>
    <t>นางพินิจ สิทธิแป้น-ฉลอง</t>
  </si>
  <si>
    <t>ถ.เจ้าฟ้า ต.ปากน้ำ อ.เมืองกระบี่ จ.กระบี่</t>
  </si>
  <si>
    <t>ที่ทำการศาลจังหวัดกระบี่</t>
  </si>
  <si>
    <t>สนง.อัยการจังหวัดกระบี่</t>
  </si>
  <si>
    <t xml:space="preserve">ถ.เจ้าฟ้า ต.ปากน้ำ อ.เมืองกระบี่ จ.กระบี่ </t>
  </si>
  <si>
    <t>สำนักงานธนารักษ์พื้นที่จังหวัดกระบี่</t>
  </si>
  <si>
    <t>ที่ทำการด่านศุลกากร</t>
  </si>
  <si>
    <t>2 ถ.เจ้าฟ้า ต.ปากน้ำ อ.เมืองกระบี่ จ.กระบี่</t>
  </si>
  <si>
    <t>น.ส.วรัญญา ลีละวัฒน์วัฒนา</t>
  </si>
  <si>
    <t>4/1 ถ.เจัาฟ้า ต.ปากน้ำ อ.เมืองกระบี่ จ.กระบี่</t>
  </si>
  <si>
    <t>น.ส.รุ่งฤดี ภู่พันธ์</t>
  </si>
  <si>
    <t>8 ถ.เจ้าฟ้า ต.ปากน้ำ อ.เมืองกระบี่ จ.กระบี่</t>
  </si>
  <si>
    <t>นายบวร สุวรรณเนาว์</t>
  </si>
  <si>
    <t xml:space="preserve">9/2 ถ.เจ้าฟ้า ต.ปากน้ำ อ.เมืองกระบี่ จ.กระบี่ </t>
  </si>
  <si>
    <t>นางอมรรัตน์ ผลิพัฒน์</t>
  </si>
  <si>
    <t>9/3 ถ.เจ้าฟ้า ต.ปากน้ำ อ.เมืองกระบี่ จ.กระบี่</t>
  </si>
  <si>
    <t>น.ส.สุรัตน์ดา ผลิพัฒน์</t>
  </si>
  <si>
    <t>10/1 ถ.เจ้าฟ้า ต.ปากน้ำ อ.เมืองกระบี่ จ.กระบี่</t>
  </si>
  <si>
    <t>นายพสุธา ทีฆเสนีย์</t>
  </si>
  <si>
    <t>12/2 ถ.เจ้าฟ้า ต.ปากน้ำ อ.เมืองกระบี่ จ.กระบี่</t>
  </si>
  <si>
    <t>นางเอมอร อริยวงค์</t>
  </si>
  <si>
    <t>12/3 ถ.เจ้าฟ้า ต.ปากน้ำ อ.เมืองกระบี่ จ.กระบี่</t>
  </si>
  <si>
    <t>12/14 ถ.เจ้าฟ้า ต.ปากน้ำ อ.เมืองกระบี่ จ.กระบี่</t>
  </si>
  <si>
    <t>12/15 ถ.เจ้าฟ้า ต.ปากน้ำ อ.เมืองกระบี่ จ.กระบี่</t>
  </si>
  <si>
    <t>นายกิบเซียง แซ่โงัว</t>
  </si>
  <si>
    <t>13/6 ถ.เจ้าฟ้า ต.ปากน้ำ อ.เมืองกระบี่ จ.กระบี่</t>
  </si>
  <si>
    <t>นายกิ้มเชียง แซ่โค้ว</t>
  </si>
  <si>
    <t>14/1 ถ.เจ้าฟ้า ต.ปากน้ำ อ.เมืองกระบี่ จ.กระบี่</t>
  </si>
  <si>
    <t>นายประชา ยินดี</t>
  </si>
  <si>
    <t>สำนักงานสรรพสามิตพื้นที่กระบี่</t>
  </si>
  <si>
    <t>18/1 ถ.เจ้าฟ้า ต.ปากน้ำ อ.เมืองกระบี่ จ.กระบี่</t>
  </si>
  <si>
    <t>นายประหยัด ทองเกิด</t>
  </si>
  <si>
    <t>20/1 ถ.เจ้าฟ้า ต.ปากน้ำ อ.เมืองกระบี่ จ.กระบี่</t>
  </si>
  <si>
    <t>21 ถ.เจ้าฟ้า ต.ปากน้ำ อ.เมืองกระบี่ จ.กระบี่</t>
  </si>
  <si>
    <t>24 ถ.เจ้าฟ้า ต.ปากน้ำ อ.เมืองกระบี่ จ.กระบี่</t>
  </si>
  <si>
    <t>นายเฉลิม โรจนหัสดิน</t>
  </si>
  <si>
    <t>26/14 ถ.เจ้าฟ้า ต.ปากน้ำ อ.เมืองกระบี่ จ.กระบี่</t>
  </si>
  <si>
    <t>26/15 ถ.เจ้าฟ้า ต.ปากน้ำ อ.เมืองกระบี่ จ.กระบี่</t>
  </si>
  <si>
    <t>นายเนื่อง หนูพงษ์</t>
  </si>
  <si>
    <t>47 ถ.เจ้าฟ้า ต.ปากน้ำ อ.เมืองกระบี่ จ.กระบี่</t>
  </si>
  <si>
    <t>ด.ต.อุทัย คงสงค์</t>
  </si>
  <si>
    <t>48 ถ.เจ้าฟ้า ต.ปากน้ำ อ.เมืองกระบี่ จ.กระบี่</t>
  </si>
  <si>
    <t>นายกฤษดา รูปปัจจัย</t>
  </si>
  <si>
    <t>52/2 ถ.เจ้าฟ้า ต.ปากน้ำ อ.เมืองกระบี่ จ.กระบี่</t>
  </si>
  <si>
    <t>นายสมเกียรติ เอ่งฉ้วน</t>
  </si>
  <si>
    <t>54/1 ถ.เจ้าฟ้า ต.ปากน้ำ อ.เมืองกระบี่ จ.กระบี่</t>
  </si>
  <si>
    <t>นายสมดุลย์ ภิระวานิชย์</t>
  </si>
  <si>
    <t>74 ถ.เจ้าฟ้า ต.ปากน้ำ อ.เมืองกระบี่ จ.กระบี่</t>
  </si>
  <si>
    <t>สำนักงานศึกษาธิการจังหวัดกระบี่</t>
  </si>
  <si>
    <t>ถ.เจ้าคุณ ต.ปากน้ำ อ.เมืองกระบี่ จ.กระบี่</t>
  </si>
  <si>
    <t>นายเสริญ ประทุมมาศ</t>
  </si>
  <si>
    <t>1 ถ.เจ้าคุณ ต.ปากน้ำ อ.เมืองกระบี่ จ.กระบี่</t>
  </si>
  <si>
    <t>นายวัฒนะ นาคฤทธิ์</t>
  </si>
  <si>
    <t>1/2 ถ.เจ้าคุณ ต.ปากน้ำ อ.เมืองกระบี่ จ.กระบี่</t>
  </si>
  <si>
    <t>นายทศพล ประทุมมาศ</t>
  </si>
  <si>
    <t>1/3 ถ.เจ้าคุณ ต.ปากน้ำ อ.เมืองกระบี่ จ.กระบี่</t>
  </si>
  <si>
    <t>1/5 ถ.เจ้าคุณ ต.ปากน้ำ อ.เมืองกระบี่ จ.กระบี่</t>
  </si>
  <si>
    <t>นางจุรีภรณ์ บุญชนะวิวัฒน์</t>
  </si>
  <si>
    <t>1/6 ถ.เจ้าคุณ ต.ปากน้ำ อ.เมืองกระบี่ จ.กระบี่</t>
  </si>
  <si>
    <t>1/7 ถ.เจ้าคุณ ต.ปากน้ำ อ.เมืองกระบี่ จ.กระบี่</t>
  </si>
  <si>
    <t>นายบุญชู หาญวงค์จิรวัฒน์</t>
  </si>
  <si>
    <t>1/8 ถ.เจ้าคุณ ต.ปากน้ำ อ.เมืองกระบี่ จ.กระบี่</t>
  </si>
  <si>
    <t>นายอำนวยพร มาสวัสดิ์</t>
  </si>
  <si>
    <t>1/10 ถ.เจ้าคุณ ต.ปากน้ำ อ.เมืองกระบี่ จ.กระบี่</t>
  </si>
  <si>
    <t>นายเสกสรรค์ พรสินศิริรักษ์</t>
  </si>
  <si>
    <t>2 ถ.เจ้าคุณ ต.ปากน้ำ อ.เมืองกระบี่ จ.กระบี่</t>
  </si>
  <si>
    <t>2/1 ถ.เจ้าคุณ ต.ปากน้ำ อ.เมืองกระบี่ จ.กระบี่</t>
  </si>
  <si>
    <t>นายสุวิทย์ บุญชนะวิวัฒน์</t>
  </si>
  <si>
    <t>3/9 ถ.เจ้าคุณ ต.ปากน้ำ อ.เมืองกระบี่ จ.กระบี่</t>
  </si>
  <si>
    <t>นายสุคช วงศ์เบี้ยสัจจ์</t>
  </si>
  <si>
    <t>3/16 ถ.เจ้าคุณ ต.ปากน้ำ อ.เมืองกระบี่ จ.กระบี่</t>
  </si>
  <si>
    <t>นายปรีดา รอดทุกข์</t>
  </si>
  <si>
    <t>3/17 ถ.เจ้าคุณ ต.ปากน้ำ อ.เมืองกระบี่ จ.กระบี่</t>
  </si>
  <si>
    <t>3/19 ถ.เจ้าคุณ ต.ปากน้ำ อ.เมืองกระบี่ จ.กระบี่</t>
  </si>
  <si>
    <t>นายโลม แสงเงิน</t>
  </si>
  <si>
    <t>3/23 ถ.เจ้าคุณ ต.ปากน้ำ อ.เมืองกระบี่ จ.กระบี่</t>
  </si>
  <si>
    <t>นาย วิชัย จริงจิตร</t>
  </si>
  <si>
    <t>3/26 ถ.เจ้าคุณ ต.ปากน้ำ อ.เมืองกระบี่ จ.กระบี่</t>
  </si>
  <si>
    <t>ด.ต.วิมล ศรีสวัสดิ์</t>
  </si>
  <si>
    <t>3/30 ถ.เจ้าคุณ ต.ปากน้ำ อ.เมืองกระบี่ จ.กระบี่</t>
  </si>
  <si>
    <t>นายบรรเจิด เทอดกิติวรางค์</t>
  </si>
  <si>
    <t>3/31 ถ.เจ้าคุณ ต.ปากน้ำ อ.เมืองกระบี่ จ.กระบี่</t>
  </si>
  <si>
    <t>3/32 ถ.เจ้าคุณ ต.ปากน้ำ อ.เมืองกระบี่ จ.กระบี่</t>
  </si>
  <si>
    <t>นายชาญจิต นาวงศ์ศรี</t>
  </si>
  <si>
    <t>4 ถ.เจ้าคุณ ต.ปากน้ำ อ.เมืองกระบี่ จ.กระบี่</t>
  </si>
  <si>
    <t>น.ส.สุจิตรา เต็มสิทธิการ</t>
  </si>
  <si>
    <t>5 ถ.เจ้าคุณ ต.ปากน้ำ อ.เมืองกระบี่ จ.กระบี่</t>
  </si>
  <si>
    <t>น.ส.จินดา ร่วมทอง</t>
  </si>
  <si>
    <t>7 ถ.เจ้าคุณ ต.ปากน้ำ อ.เมืองกระบี่ จ.กระบี่</t>
  </si>
  <si>
    <t>นายอำพล จิววุฒิพงศ์</t>
  </si>
  <si>
    <t>7/1 ถ.เจ้าคุณ ต.ปากน้ำ อ.เมืองกระบี่ จ.กระบี่</t>
  </si>
  <si>
    <t>นายภิรมย์ พรพาณิชพันธุ์</t>
  </si>
  <si>
    <t>7/22 ถ.เจ้าคุณ ต.ปากน้ำ อ.เมืองกระบี่ จ.กระบี่</t>
  </si>
  <si>
    <t>7/23 ถ.เจ้าคุณ ต.ปากน้ำ อ.เมืองกระบี่ จ.กระบี่</t>
  </si>
  <si>
    <t>7/24 ถ.เจ้าคุณ ต.ปากน้ำ อ.เมืองกระบี่ จ.กระบี่</t>
  </si>
  <si>
    <t>7/25 ถ.เจ้าคุณ ต.ปากน้ำ อ.เมืองกระบี่ จ.กระบี่</t>
  </si>
  <si>
    <t>7/26 ถ.เจ้าคุณ ต.ปากน้ำ อ.เมืองกระบี่ จ.กระบี่</t>
  </si>
  <si>
    <t>7/27 ถ.เจ้าคุณ ต.ปากน้ำ อ.เมืองกระบี่ จ.กระบี่</t>
  </si>
  <si>
    <t>น.ส.วรรณทนีย์ ประทีปศิริปัญญา</t>
  </si>
  <si>
    <t>9 ถ.เจ้าคุณ ต.ปากน้ำ อ.เมืองกระบี่ จ.กระบี่</t>
  </si>
  <si>
    <t>10 ถ.เจ้าคุณ ต.ปากน้ำ อ.เมืองกระบี่ จ.กระบี่</t>
  </si>
  <si>
    <t>บ.BS.สถาปัตถ์ จำกัด(จิตไพศาล)</t>
  </si>
  <si>
    <t>12 ถ.เจ้าคุณ ต.ปากน้ำ อ.เมืองกระบี่ จ.กระบี่</t>
  </si>
  <si>
    <t>บ.BS.สถาปัตถ์ จำกัด</t>
  </si>
  <si>
    <t>16 ถ.เจ้าคุณ ต.ปากน้ำ อ.เมืองกระบี่ จ.กระบี่</t>
  </si>
  <si>
    <t>นายมาโนช ทองส่งโสม</t>
  </si>
  <si>
    <t>28/56 ถ.เจ้าคุณ ต.ปากน้ำ อ.เมืองกระบี่ จ.กระบี่</t>
  </si>
  <si>
    <t>นางลำดวน รัตนดิลก ณ.ภูเก็ต</t>
  </si>
  <si>
    <t>36 ถ.เจ้าฟ้า ต.ปากน้ำ อ.เมืองกระบี่ จ.กระบี่</t>
  </si>
  <si>
    <t>บ.BS.สถาปัตย์ จำกัด(คุณมีชัย)</t>
  </si>
  <si>
    <t>40 ถ.เจ้าคุณ ต.ปากน้ำ อ.เมืองกระบี่ จ.กระบี่</t>
  </si>
  <si>
    <t>นายล้วน ตันตาปกุล</t>
  </si>
  <si>
    <t>46 ถ.เจ้าคุณ ต.ปากน้ำ อ.เมืองกระบี่ จ.กระบี่</t>
  </si>
  <si>
    <t>นางยุวดี ลี้ตระกูล</t>
  </si>
  <si>
    <t>48 ถ.เจ้าคุณ ต.ปากน้ำ อ.เมืองกระบี่ จ.กระบี่</t>
  </si>
  <si>
    <t>บ.BS.สถาปัตย์ จำกัด</t>
  </si>
  <si>
    <t>50 ถ.เจ้าคุณ ต.ปากน้ำ อ.เมืองกระบี่ จ.กระบี่</t>
  </si>
  <si>
    <t>100 ถ.เจ้าคุณ ต.ปากน้ำ อ.เมืองกระบี่ จ.กระบี่</t>
  </si>
  <si>
    <t>นางวัลลภา สุวรรณพิทักษ์</t>
  </si>
  <si>
    <t>124 ถ.เจ้าคุณ ต.ปากน้ำ อ.เมืองกระบี่ จ.กระบี่</t>
  </si>
  <si>
    <t>128 ถ.เจ้าคุณ ต.ปากน้ำ อ.เมืองกระบี่ จ.กระบี่</t>
  </si>
  <si>
    <t>นางสุพัชลี ยุวะกนิษฐ์ (ซัก อบ ผ้า)</t>
  </si>
  <si>
    <t>2-4 ถ.พฤกษาอุทิศ ต.ปากน้ำ อ.เมืองกระบี่ จ.กระบี่</t>
  </si>
  <si>
    <t>นายสมรักษ์ ลีลาประศาสน์ (ห้างลีลาภัณฑ์)</t>
  </si>
  <si>
    <t>4 ถ.พฤกษาอุทิศ ต.ปากน้ำ อ.เมืองกระบี่ จ.กระบี่</t>
  </si>
  <si>
    <t>นางสุพัชลี ยุวะกนิษฐ์</t>
  </si>
  <si>
    <t>นายสุรชัย วัฒนาวงศ์ศิริ (ร้านอาหารเจ)</t>
  </si>
  <si>
    <t>4/1 ถ.พฤกษาอุทิศ ต.ปากน้ำ อ.เมืองกระบี่ จ.กระบี่</t>
  </si>
  <si>
    <t>นางสุพัชลี ยุวกนิษฐ์</t>
  </si>
  <si>
    <t>6 ถ.พฤษาอุทิศ ต.ปากน้ำ อ.เมืองกระบี่ จ.กระบี่</t>
  </si>
  <si>
    <t>8 ถ.พฤกษาอุทิศ ต.ปากน้ำ อ.เมืองกระบี่ จ.กระบี่</t>
  </si>
  <si>
    <t>นายนนทเทพ เอี่ยนเล่ง</t>
  </si>
  <si>
    <t xml:space="preserve">9 ถ.พฤกษาอุทิศ ต.ปากน้ำ อ.เมืองกระบี่ จ.กระบี่ </t>
  </si>
  <si>
    <t>10 ถ.พฤกษาอุทิศ ต.ปากน้ำ อ.เมืองกระบี่ จ.กระบี่</t>
  </si>
  <si>
    <t>นายบุญง่วน บุญชนะวิวัฒน์</t>
  </si>
  <si>
    <t>15 ถ.พฤกษาอุทิศ ต.ปากน้ำ อ.เมืองกระบี่ จ.กระบี่</t>
  </si>
  <si>
    <t>นายกัมพุช ณ.ตะกั่วทุ่ง</t>
  </si>
  <si>
    <t>18 ถ.พฤกษาอุทิศ ต.ปากน้ำ อ.เมืองกระบี่ จ.กระบี่</t>
  </si>
  <si>
    <t>20 ถ.พฤกษาอุทิศ ต.ปากน้ำ อ.เมืองกระบี่ จ.กระบี่</t>
  </si>
  <si>
    <t>31 ถ.พฤกษาอุทิศ ต.ปากน้ำ อ.เมืองกระบี่ จ.กระบี่</t>
  </si>
  <si>
    <t>33 ถ.พฤกษาอุทิศ ต.ปากน้ำ อ.เมืองกระบี่ จ.กระบี่</t>
  </si>
  <si>
    <t>นายธวัช ดีไชยเศรษฐ</t>
  </si>
  <si>
    <t>42 ถ.พฤกษาอุทิศ ต.ปากน้ำ อ.เมืองกระบี่ จ.กระบี่</t>
  </si>
  <si>
    <t>44 ถ.พฤกษาอุทิศ ต.ปากน้ำ อ.เมืองกระบี่ จ.กระบี่</t>
  </si>
  <si>
    <t>นายธวัช ดีไชยเศรษฐ (สถานีเมรัย)</t>
  </si>
  <si>
    <t>48 ถ.พฤกษาอุทิศ ต.ปากน้ำ อ.เมืองกระบี่ จ.กระบี่</t>
  </si>
  <si>
    <t>50 ถ.พฤกษาอุทิศ ต.ปากน้ำ อ.เมืองกระบี่ จ.กระบี่</t>
  </si>
  <si>
    <t>นายธวัช ดีไชยเศรษฐ (Bar 79)</t>
  </si>
  <si>
    <t>52 ถ.พฤกษาอุทิศ ต.ปากน้ำ อ.เมืองกระบี่ จ.กระบี่</t>
  </si>
  <si>
    <t>54 ถ.พฤกษาอุทิศ ต.ปากน้ำ อ.เมืองกระบี่ จ.กระบี่</t>
  </si>
  <si>
    <t>นายธวัช ดีไชยเศรษฐ (PAKA Store)</t>
  </si>
  <si>
    <t>56 ถ.พฤกษาอุทิศ ต.ปากน้ำ อ.เมืองกระบี่ จ.กระบี่</t>
  </si>
  <si>
    <t>นายกิ้มเชียง แซ่โค้ว (Follow Your Heart)</t>
  </si>
  <si>
    <t>88 ถ.พฤกษาอุทิศ ต.ปากน้ำ อ.เมืองกระบี่ จ.กระบี่</t>
  </si>
  <si>
    <t>นายจองยกหมิ่น แซ่จอง (เสริมสวยสุกัญญา)</t>
  </si>
  <si>
    <t>90 ถ.พฤกษาอุทิศ ต.ปากน้ำ อ.เมืองกระบี่ จ.กระบี่</t>
  </si>
  <si>
    <t>นางลาวัณ แซ่หลี</t>
  </si>
  <si>
    <t>96 ถ.พฤกษาอุทิศ ต.ปากน้ำ อ.เมืองกระบี่ จ.กระบี่</t>
  </si>
  <si>
    <t>นางยุพา รัตนศิริวงค์วุฒิ (ร้านข้าวมันไก่)</t>
  </si>
  <si>
    <t>114 ถ.พฤกษาอุทิศ ต.ปากน้ำ อ.เมืองกระบี่ จ.กระบี่</t>
  </si>
  <si>
    <t>116 ถ.พฤกษาอุทิศ ต.ปากน้ำ อ.เมืองกระบี่ จ.กระบี่</t>
  </si>
  <si>
    <t>118 ถ.พฤกษาอุทิศ ต.ปากน้ำ อ.เมืองกระบี่ จ.กระบี่</t>
  </si>
  <si>
    <t>บ.ศรีผ่องพานิชย์ (อรุนรุ่งโรจน์)</t>
  </si>
  <si>
    <t>126 ถ.พฤกษาอุทิศ ต.ปากน้ำ อ.เมืองกระบี่ จ.กระบี่</t>
  </si>
  <si>
    <t>130 ถ.พฤกษาอุทิศ ต.ปากน้ำ อ.เมืองกระบี่ จ.กระบี่</t>
  </si>
  <si>
    <t>136 ถ.พฤกษาอุทิศ ต.ปากน้ำ อ.เมืองกระบี่ จ.กระบี่</t>
  </si>
  <si>
    <t>138 ถ.พฤกษาอุทิศ ต.ปากน้ำ อ.เมืองกระบี่ จ.กระบี่</t>
  </si>
  <si>
    <t>นางจิราภรณ์ สดชื่น</t>
  </si>
  <si>
    <t>2/2 ถ.สุคนธ์ ต.ปากน้ำ อ.เมืองกระบี่ จ.กระบี่</t>
  </si>
  <si>
    <t>หจก.ศรีวิศาล</t>
  </si>
  <si>
    <t>2/5 ถ.สุคนธ์ ต.ปากน้ำ อ.เมืองกระบี่ จ.กระบี่</t>
  </si>
  <si>
    <t>นายประพันธ์ อภิชาติบุตร (กระบี่ทัวร์ริสไกด์ เซอร์วิส)</t>
  </si>
  <si>
    <t>5 ถ.สุคนธ์ ต.ปากน้ำ อ.เมืองกระบี่ จ.กระบี่</t>
  </si>
  <si>
    <t>น.ส.จงจินต์ บูรณะหิรัญ (Hometel)</t>
  </si>
  <si>
    <t>7 ถ.สุคนธ์ ต.ปากน้ำ อ.เมืองกระบี่ จ.กระบี่</t>
  </si>
  <si>
    <t>นางอรุณศรี ธวัชทุกูล</t>
  </si>
  <si>
    <t>8 ถ.สุคนธ์ มหาราช ซ.10 ต.ปากน้ำ อ.เมืองกระบี่ จ.กระบี่</t>
  </si>
  <si>
    <t>นายเกียกฉิ่ง แซ่หลี</t>
  </si>
  <si>
    <t>10 ถ.สุคนธ์ ต.ปากน้ำ อ.เมืองกระบี่ จ.กระบี่</t>
  </si>
  <si>
    <t>นายเซ่งเอี่ยว ประทีปศิริปัญญา (Chaya')</t>
  </si>
  <si>
    <t>11 ถ.สุคนธ์ ต.ปากน้ำ อ.เมืองกระบี่ จ.กระบี่</t>
  </si>
  <si>
    <t>นายมนตรี ณ.ตะกั่วทุ่ง (เสริมสวยระวีวรรณ)</t>
  </si>
  <si>
    <t>13 ถ.สุคนธ์ ต.ปากน้ำ อ.เมืองกระบี่ จ.กระบี่</t>
  </si>
  <si>
    <t>นายทวน แดงขาว</t>
  </si>
  <si>
    <t>17 ถ.สุคนธ์ ต.ปากน้ำ อ.เมืองกระบี่ จ.กระบี่</t>
  </si>
  <si>
    <t>น.ส.นิตยา จันทร์วุฒิพงษ์</t>
  </si>
  <si>
    <t>นายกรีฑา ธัญญาทร (แอปเปิ้ล)</t>
  </si>
  <si>
    <t>19 ถ.สุคนธ์ มหาราช ซ.10 ต.ปากน้ำ อ.เมืองกระบี่ จ.กระบี่</t>
  </si>
  <si>
    <t>นายสร้วง ภูเก้าล้วน</t>
  </si>
  <si>
    <t>25 ถ.สุคนธ์ ต.ปากน้ำ อ.เมืองกระบี่ จ.กระบี่</t>
  </si>
  <si>
    <t>นายคาน ขุนชิด (คุณเชาวลิต วโนทยาโรจน์)</t>
  </si>
  <si>
    <t>36/6 ถ.สุคนธ์ ต.ปากน้ำ อ.เมืองกระบี่ จ.กระบี่</t>
  </si>
  <si>
    <t>38-42 ถ.สุคนธ์ ต.ปากน้ำ อ.เมืองกระบี่ จ.กระบี่</t>
  </si>
  <si>
    <t>นางมณศิริ อินทรผาด (ชลิต คลินิกกายภาพบำบัด)</t>
  </si>
  <si>
    <t>44 ถ.สุคนธ์ มหาราช ซ.10 ต.ปากน้ำ อ.เมืองกระบี่ จ.กระบี่</t>
  </si>
  <si>
    <t>นางนิตยา ภาวศุทธินนท์</t>
  </si>
  <si>
    <t>46/2 สามแยกสุคนธ์ ต.ปากน้ำ อ.เมืองกระบี่ จ.กระบี่</t>
  </si>
  <si>
    <t>แพทย์หญิงยุพา เนตรพุกกะณะ (ยินดีคอลแลคชั่น)</t>
  </si>
  <si>
    <t>58 ถ.สุคนธ์ มหาราช ซ.10 ต.ปากน้ำ อ.เมืองกระบี่ จ.กระบี่</t>
  </si>
  <si>
    <t>น.ส.สุนีย์ แซ่ค่อ</t>
  </si>
  <si>
    <t>66 ถ.สุคนธ์ ต.ปากน้ำ อ.เมืองกระบี่ จ.กระบี่</t>
  </si>
  <si>
    <t>น.ส.สุนีย์ แซ่ค่อ (เวียงทอง)</t>
  </si>
  <si>
    <t>68 ถ.สุคนธ์ ต.ปากน้ำ อ.เมืองกระบี่ จ.กระบี่</t>
  </si>
  <si>
    <t>นางสุรีย์ ตั้งจิตต์ธรรม</t>
  </si>
  <si>
    <t>80 ถ.สุคนธ์ ต.ปากน้ำ อ.เมืองกระบี่ จ.กระบี่</t>
  </si>
  <si>
    <t>นายจำนงค์ กาญจนโสภณ</t>
  </si>
  <si>
    <t>88 ถ.สุคนธ์ ต.ปากน้ำ อ.เมืองกระบี่ จ.กระบี่</t>
  </si>
  <si>
    <t>นายสุรัตน์ ตันติทวีรัตน์ (ร้านซุ่นลี่)</t>
  </si>
  <si>
    <t>91 ถ.สุคนธ์ ต.ปากน้ำ อ.เมืองกระบี่ จ.กระบี่</t>
  </si>
  <si>
    <t>นายมนต์ชัย คณนาธรรม (ทิพย์โอสถ)</t>
  </si>
  <si>
    <t>108/13 ถ.สุคนธ์ ต.ปากน้ำ อ.เมืองกระบี่ จ.กระบี่</t>
  </si>
  <si>
    <t>92/30 ถ.หลวงพ่อ ต.ปากน้ำ อ.เมืองกระบี่ จ.กระบี่</t>
  </si>
  <si>
    <t>92/31-32 ถ.หลวงพ่อ ต.ปากน้ำ อ.เมืองกระบี่ จ.กระบี่</t>
  </si>
  <si>
    <t>92/33 ถ.หลวงพ่อ ต.ปากน้ำ อ.เมืองกระบี่ จ.กระบี่</t>
  </si>
  <si>
    <t>92/34 ถ.หลวงพ่อ ต.ปากน้ำ อ.เมืองกระบี่ จ.กระบี่</t>
  </si>
  <si>
    <t>92/35 ถ.หลวงพ่อ ต.ปากน้ำ อ.เมืองกระบี่ จ.กระบี่</t>
  </si>
  <si>
    <t>92/36-37 ถ.หลวงพ่อ ต.ปากน้ำ อ.เมืองกระบี่ จ.กระบี่</t>
  </si>
  <si>
    <t>92/38 ถ.หลวงพ่อ ต.ปากน้ำ อ.เมืองกระบี่ จ.กระบี่</t>
  </si>
  <si>
    <t>239/1 ถ.หลวงพ่อ ต.ปากน้ำ อ.เมืองกระบี่ จ.กระบี่</t>
  </si>
  <si>
    <t>บริษัท กระบี่ซิตี้ วิว จำกัด</t>
  </si>
  <si>
    <t>3 ถ.มหาราช ซ.2 ต.ปากน้ำ อ.เมืองกระบี่ จ.กระบี่</t>
  </si>
  <si>
    <t>นายโสภณ กสิณะโสภณ(บ.AIA)</t>
  </si>
  <si>
    <t>2 ถ.รื่นฤดี ต.ปากน้ำ อ.เมืองกระบี่ จ.กระบี่</t>
  </si>
  <si>
    <t>นายไพสิฐ สุนทรหัทยา(บ.พรสิฐเคหะการ)</t>
  </si>
  <si>
    <t>5 ถ.รื่นฤดี ต.ปากน้ำ อ.เมืองกระบี่ จ.กระบี่</t>
  </si>
  <si>
    <t>นางกัญญา ไกรเลิศ (ร้าน I Do)</t>
  </si>
  <si>
    <t>7 ถ.รื่นฤดี ต.ปากน้ำ อ.เมืองกระบี่ จ.กระบี่</t>
  </si>
  <si>
    <t>นางศิริพรรณ ภูเก้าล้วน (Sleep with Me)</t>
  </si>
  <si>
    <t>8 ถ.รื่นฤดี มหาราช ซ.2  ต.ปากน้ำ อ.เมืองกระบี่ จ.กระบี่</t>
  </si>
  <si>
    <t>นายประสาร เจียวก๊ก(เจ้าจอม)</t>
  </si>
  <si>
    <t>10 ถ.รื่นฤดี ต.ปากน้ำ อ.เมืองกระบี่ จ.กระบี่</t>
  </si>
  <si>
    <t>12 ถ.รื่นฤดี ต.ปากน้ำ อ.เมืองกระบี่ จ.กระบี่</t>
  </si>
  <si>
    <t>นายสุพรรณ แนวหาด (เบบี้ &amp; แม่จ๋า)</t>
  </si>
  <si>
    <t>14 ถ.รื่นฤดี ต.ปากน้ำ อ.เมืองกระบี่ จ.กระบี่</t>
  </si>
  <si>
    <t>นางอุษา ภูเก้าล้วน</t>
  </si>
  <si>
    <t>16-18 ถ.รื่นฤดี ต.ปากน้ำ อ.เมืองกระบี่ จ.กระบี่</t>
  </si>
  <si>
    <t>นายสุวัฒน์ สร้างสกุล (Lipstick Guesthouse &amp; Tour)</t>
  </si>
  <si>
    <t>20 ถ.รื่นฤดี ต.ปากน้ำ อ.เมืองกระบี่ จ.กระบี่</t>
  </si>
  <si>
    <t>นายวิชัย ลิ้มวัฒนกูล (KL House)</t>
  </si>
  <si>
    <t>24-26 ถ.รื่นฤดี ต.ปากน้ำ อ.เมืองกระบี่ จ.กระบี่</t>
  </si>
  <si>
    <t>นายยุทธนะ เบิกนา (Café' De' Krabi)</t>
  </si>
  <si>
    <t>29 ถ.รื่นฤดี ต.ปากน้ำ อ.เมืองกระบี่ จ.กระบี่</t>
  </si>
  <si>
    <t xml:space="preserve">นายวิชัย ลิ้มวัฒนากูล </t>
  </si>
  <si>
    <t>30 ถ.รื่นฤดี มหาราช ซ.2  ต.ปากน้ำ อ.เมืองกระบี่ จ.กระบี่</t>
  </si>
  <si>
    <t>นายสุรสิทธิ์ เกกินะ (ยามิน)</t>
  </si>
  <si>
    <t>40 ถ.รื่นฤดี ต.ปากน้ำ อ.เมืองกระบี่ จ.กระบี่</t>
  </si>
  <si>
    <t>นายสมสุข อภิปิติวรกุล</t>
  </si>
  <si>
    <t>นายสิทธิชัย ศิรินุกูลพิพัฒน์</t>
  </si>
  <si>
    <t>1 ถ.พัฒนา มหาราช ซ.6 ต.ปากน้ำ อ.เมืองกระบี่ จ.กระบี่</t>
  </si>
  <si>
    <t>นายเทียนชัย ลีลาบูรณะพงษ์ (ทรายแก้ว)</t>
  </si>
  <si>
    <t>2 ถ.พัฒนา ต.ปากน้ำ อ.เมืองกระบี่ จ.กระบี่</t>
  </si>
  <si>
    <t>บ.ศรีผ่องพานิชย์ (บ.ซูซูกิ)</t>
  </si>
  <si>
    <t>6 ถ.พัฒนา ต.ปากน้ำ อ.เมืองกระบี่ จ.กระบี่</t>
  </si>
  <si>
    <t>หจก.กระบี่ เอสที</t>
  </si>
  <si>
    <t>6/1 ถ.พัฒนา มหาราช ต.ปากน้ำ อ.เมืองกระบี่ จ.กระบี่</t>
  </si>
  <si>
    <t>นายสมศักดิ์ แซ่เฮ่า(ร้านเฮาดี้)</t>
  </si>
  <si>
    <t>9 ถ.พัฒนา มหาราช ซ.6 ต.ปากน้ำ อ.เมืองกระบี่ จ.กระบี่</t>
  </si>
  <si>
    <t>บ.ศรีผ่องพานิชย์ (สุปราณี กาญจนี เบเกอรี่)</t>
  </si>
  <si>
    <t>12 ถ.พัฒนา ต.ปากน้ำ อ.เมืองกระบี่ จ.กระบี่</t>
  </si>
  <si>
    <t>14 ถ.พัฒนา ต.ปากน้ำ อ.เมืองกระบี่ จ.กระบี่</t>
  </si>
  <si>
    <t>บ.ศรีผ่องพานิชย์ (บอลลูน)</t>
  </si>
  <si>
    <t>17 ถ.พัฒนา ต.ปากน้ำ อ.เมืองกระบี่ จ.กระบี่</t>
  </si>
  <si>
    <t>บ.ศรีผ่องพานิชย์ (วิกกี้)</t>
  </si>
  <si>
    <t>19 ถ.พัฒนา ต.ปากน้ำ อ.เมืองกระบี่ จ.กระบี่</t>
  </si>
  <si>
    <t>บ.ศรีผ่องพานิชย์ (ธ.ทหารไทย)</t>
  </si>
  <si>
    <t xml:space="preserve">20 ถ.พัฒนา ต.ปากน้ำ อ.เมืองกระบี่ จ.กระบี่ </t>
  </si>
  <si>
    <t>บ.ศรีผ่องพานิชย์ (ห้างไทยนิยม)</t>
  </si>
  <si>
    <t>21 ถ.พัฒนา ต.ปากน้ำ อ.เมืองกระบี่ จ.กระบี่</t>
  </si>
  <si>
    <t>23-27 ถ.พัฒนา ต.ปากน้ำ อ.เมืองกระบี่ จ.กระบี่</t>
  </si>
  <si>
    <t>บ.ศรีผ่องพานิชย์ (พัฒนาภัณฑ์)</t>
  </si>
  <si>
    <t>24 ถ.พัฒนา ต.ปากน้ำ อ.เมืองกระบี่ จ.กระบี่</t>
  </si>
  <si>
    <t>26 ถ.พัฒนา ต.ปากน้ำ อ.เมืองกระบี่ จ.กระบี่</t>
  </si>
  <si>
    <t>บ.ศรีผ่องพานิชย์ (สยามบาร์เบอร์)</t>
  </si>
  <si>
    <t>28 ถ.พัฒนา ต.ปากน้ำ อ.เมืองกระบี่ จ.กระบี่</t>
  </si>
  <si>
    <t>บ.ศรีผ่องพานิชย์ (ฮุด ฮุด ช็อป)</t>
  </si>
  <si>
    <t>32 ถ.พัฒนา ต.ปากน้ำ อ.เมืองกระบี่ จ.กระบี่</t>
  </si>
  <si>
    <t>บ.ศรีผ่องพานิชย์ (ลี้ เฮ่ง ฮวด)</t>
  </si>
  <si>
    <t>35 ถ.พัฒนา ต.ปากน้ำ อ.เมืองกระบี่ จ.กระบี่</t>
  </si>
  <si>
    <t>บ.ศรีผ่องพานิชย์ (หมอยงยุทธ)</t>
  </si>
  <si>
    <t>37 ถ.พัฒนา ต.ปากน้ำ อ.เมืองกระบี่ จ.กระบี่</t>
  </si>
  <si>
    <t>บ.ศรีผ่องพานิชย์ (มุสลิมสโตร์)</t>
  </si>
  <si>
    <t>38 ถ.พัฒนา ต.ปากน้ำ อ.เมืองกระบี่ จ.กระบี่</t>
  </si>
  <si>
    <t>บ.ศรีผ่องพานิชย์ (ริชกี บาร์เบอร์)</t>
  </si>
  <si>
    <t>43 ถ.พัฒนา ต.ปากน้ำ อ.เมืองกระบี่ จ.กระบี่</t>
  </si>
  <si>
    <t>51 ถ.พัฒนา ต.ปากน้ำ อ.เมืองกระบี่ จ.กระบี่</t>
  </si>
  <si>
    <t>บ.ศรีผ่องพานิชย์ จำกัด</t>
  </si>
  <si>
    <t>53-57 ถ.พัฒนา ต.ปากน้ำ อ.เมืองกระบี่ จ.กระบี่</t>
  </si>
  <si>
    <t>บ.ศรีผ่องพานิชย์ (Krabi Resort)</t>
  </si>
  <si>
    <t>59 ถ.พัฒนา ต.ปากน้ำ อ.เมืองกระบี่ จ.กระบี่</t>
  </si>
  <si>
    <t>บ.ศรีผ่องพานิชย์ (ยินดี คอลแลคชั่น สาขา2)</t>
  </si>
  <si>
    <t>61 ถ.พัฒนา ต.ปากน้ำ อ.เมืองกระบี่ จ.กระบี่</t>
  </si>
  <si>
    <t>บ.ศรีผ่องพานิชย์(หมอยุพา)</t>
  </si>
  <si>
    <t>63 ถ.พัฒนา ต.ปากน้ำ อ.เมืองกระบี่ จ.กระบี่</t>
  </si>
  <si>
    <t>บ.ศรีผ่องพานิชย์(เจ้าพระยาดิจิตอล)</t>
  </si>
  <si>
    <t>13 ถ.ประชาชื่น ต.ปากน้ำ อ.เมืองกระบี่ จ.กระบี่</t>
  </si>
  <si>
    <t>บ.ศรีผ่องพานิชย์ (นางเนียบ โภคากร)</t>
  </si>
  <si>
    <t>1 ถ.ประชาชื่น ต.ปากน้ำ อ.เมืองกระบี่ จ.กระบี่</t>
  </si>
  <si>
    <t>3-5 ถ.ประชาชื่น ต.ปากน้ำ อ.เมืองกระบี่ จ.กระบี่</t>
  </si>
  <si>
    <t>บ.ศรีผ่องพานิชย์ (น.ส.ลัดดา)</t>
  </si>
  <si>
    <t>4 ถ.ประชาชื่น ต.ปากน้ำ อ.เมืองกระบี่ จ.กระบี่</t>
  </si>
  <si>
    <t>บ.ศรีผ่องพานิชย์ (ตัดผ้า อาร์ซี)</t>
  </si>
  <si>
    <t>8 ถ.ประชาชื่น ต.ปากน้ำ อ.เมืองกระบี่ จ.กระบี่</t>
  </si>
  <si>
    <t>นายชวน ศิขรินรัตน์</t>
  </si>
  <si>
    <t>10,12 ถ.มหาราช ประชาชื่น ซ.4 ต.ปากน้ำ อ.เมืองกระบี่ จ.กระบี่</t>
  </si>
  <si>
    <t>11 ถ.ประชาชื่น ต.ปากน้ำ อ.เมืองกระบี่ จ.กระบี่</t>
  </si>
  <si>
    <t>บ.ศรีผ่องพานิชย์ (เสริมสวยสมจิตร)</t>
  </si>
  <si>
    <t>25 ถ.ประชาชื่น ต.ปากน้ำ อ.เมืองกระบี่ จ.กระบี่</t>
  </si>
  <si>
    <t>นายบุญเวช ตันธนวัฒน์</t>
  </si>
  <si>
    <t>28 ถ.มหาราช ประชาชื่น ซ.4 ต.ปากน้ำ อ.เมืองกระบี่ จ.กระบี่</t>
  </si>
  <si>
    <t>นายจำเริญ ตันติพิศาลกุล (ก๋วยเตี๋ยวแปดริ้ว)</t>
  </si>
  <si>
    <t>33 ถ.ประชาชื่น ต.ปากน้ำ อ.เมืองกระบี่ จ.กระบี่</t>
  </si>
  <si>
    <t>บ.ศรีผ่องพานิชย์ (เทคนิคสแคว์)</t>
  </si>
  <si>
    <t>34 ถ.ประชาชื่น ต.ปากน้ำ อ.เมืองกระบี่ จ.กระบี่</t>
  </si>
  <si>
    <t>บ.ศรีผ่องพานิชย์ (นายสมุทร ณ.ตะกั่วทุ่ง) DK Optic</t>
  </si>
  <si>
    <t>36 ถ.ประชาชื่น ต.ปากน้ำ อ.เมืองกระบี่ จ.กระบี่</t>
  </si>
  <si>
    <t>บ.ศรีผ่องพานิชย์ (บลูเบอรี่ช็อป)</t>
  </si>
  <si>
    <t>37 ถ.ประชาชื่น ต.ปากน้ำ อ.เมืองกระบี่ จ.กระบี่</t>
  </si>
  <si>
    <t>บ.ศรีผ่องพานิชย์(นายสมุทร ณ.ตะกั่วทุ่ง)</t>
  </si>
  <si>
    <t>38 ถ.ประชาชื่น ต.ปากน้ำ อ.เมืองกระบี่ จ.กระบี่</t>
  </si>
  <si>
    <t>บ.ศรีผ่องพานิชย์ (นายสมุทร ณ.ตะกั่วทุ่ง) Hello House</t>
  </si>
  <si>
    <t>40 ถ.ประชาชื่น ต.ปากน้ำ อ.เมืองกระบี่ จ.กระบี่</t>
  </si>
  <si>
    <t>โรงเรียนด๊อกเตอร์หนึ่งแม็คกระบี่</t>
  </si>
  <si>
    <t>41 ถ.ประชาชื่น ต.ปากน้ำ อ.เมืองกระบี่ จ.กระบี่</t>
  </si>
  <si>
    <t>น.ส.พิชญ์สินี ขาวล้วน (โรงเรียนด๊อกเตอร์หนึ่งแม็คกระบี่)</t>
  </si>
  <si>
    <t>43 ถ.ประชาชื่น ต.ปากน้ำ อ.เมืองกระบี่ จ.กระบี่</t>
  </si>
  <si>
    <t>บ.ศรีผ่องพานิชย์ (อิน แอนด์ ออน)</t>
  </si>
  <si>
    <t>44 ถ.ประชาชื่น ต.ปากน้ำ อ.เมืองกระบี่ จ.กระบี่</t>
  </si>
  <si>
    <t>นายทรงศักดิ์ วะเจดีย์</t>
  </si>
  <si>
    <t>46 ถ.มหาราช ประชาชื่น ซ.4 ต.ปากน้ำ อ.เมืองกระบี่ จ.กระบี่</t>
  </si>
  <si>
    <t>47 ถ.ประชาชื่น ต.ปากน้ำ อ.เมืองกระบี่ จ.กระบี่</t>
  </si>
  <si>
    <t>แผงลอย บ.ศรีผ่อง (สุกี้วี 1)</t>
  </si>
  <si>
    <t>50 ถ.ประชาชื่น ต.ปากน้ำ อ.เมืองกระบี่ จ.กระบี่</t>
  </si>
  <si>
    <t>ธนาคารออมสินสาขากระบี่</t>
  </si>
  <si>
    <t>ถ.อุตรกิจ ต.ปากน้ำ อ.เมืองกระบี่ จ.กระบี่</t>
  </si>
  <si>
    <t>นายประชา ยินดีริญ-สนิทพานิชย์</t>
  </si>
  <si>
    <t>นายยุทฑ มานะพงษ์</t>
  </si>
  <si>
    <t>นายโสภัณท์ ผลิพัฒน์</t>
  </si>
  <si>
    <t>ธนาคารกรุงเทพ จำกัด(มหาชน)</t>
  </si>
  <si>
    <t>นายวิจิตร เทียนกิ่งแก้ว</t>
  </si>
  <si>
    <t>โรงเรียนอนุบาลกระบี่</t>
  </si>
  <si>
    <t>ศาลากลางจังหวัดกระบี่</t>
  </si>
  <si>
    <t>สำนักงานที่ดินจังหวัดกระบี่</t>
  </si>
  <si>
    <t>ที่ว่าการอำเภอเมืองกระบี่</t>
  </si>
  <si>
    <t>ห้องสมุดประชาชน จ.กระบี่</t>
  </si>
  <si>
    <t>น.ส.ประชาบดี เสือคำ</t>
  </si>
  <si>
    <t>2/6 ถ.อุตรกิจ ต.ปากน้ำ อ.เมืองกระบี่ จ.กระบี่</t>
  </si>
  <si>
    <t>นายร่วง รัตนกาญจน์-พี่จวบ (วัฒนา อิเล็กทรอนิกส์)</t>
  </si>
  <si>
    <t>29 ถ.อุตรกิจ ต.ปากน้ำ อ.เมืองกระบี่ จ.กระบี่</t>
  </si>
  <si>
    <t>นายขุ้น หงษ์ยศ (ปะการัง)</t>
  </si>
  <si>
    <t>30 ถ.อุตรกิจ ต.ปากน้ำ อ.เมืองกระบี่ จ.กระบี่</t>
  </si>
  <si>
    <t>นางเพ็ญจันทร์ เพิกอาภรณ์ (Cha Guest House &amp; Tour)</t>
  </si>
  <si>
    <t>45 ถ.อุตรกิจ ต.ปากน้ำ อ.เมืองกระบี่ จ.กระบี่</t>
  </si>
  <si>
    <t>บริษัทสนิทกระบี่ จำกัด</t>
  </si>
  <si>
    <t>45/1 ถ.อุตรกิจ ต.ปากน้ำ อ.เมืองกระบี่ จ.กระบี่</t>
  </si>
  <si>
    <t>นางกัญญา ไกรเลิศ (Generation Travel)</t>
  </si>
  <si>
    <t>53/1 ถ.อุตรกิจ ต.ปากน้ำ อ.เมืองกระบี่ จ.กระบี่</t>
  </si>
  <si>
    <t>นายวินัส เดชเจริญ-สนิทพานิชย์</t>
  </si>
  <si>
    <t>60 ถ.อุตรกิจ ต.ปากน้ำ อ.เมืองกระบี่ จ.กระบี่</t>
  </si>
  <si>
    <t>นายอรรณพ บุญภูพันธ์ตันติ (Currency Exchange)</t>
  </si>
  <si>
    <t>71/1 ถ.อุตรกิจ ต.ปากน้ำ อ.เมืองกระบี่ จ.กระบี่</t>
  </si>
  <si>
    <t>นายถนัด สุขโหตุ (ย่านี)</t>
  </si>
  <si>
    <t>73 ถ.อุตรกิจ ต.ปากน้ำ อ.เมืองกระบี่ จ.กระบี่</t>
  </si>
  <si>
    <t>นายโหว โอ๊กโหว่ง (ไอซ์ &amp; โอ๊ต)</t>
  </si>
  <si>
    <t>81 ถ.อุตรกิจ ต.ปากน้ำ อ.เมืองกระบี่ จ.กระบี่</t>
  </si>
  <si>
    <t>นพ.วีรพงศ์ สกลกิติวัฒน์ (Good Dream)</t>
  </si>
  <si>
    <t>83 ถ.อุตรกิจ ต.ปากน้ำ อ.เมืองกระบี่ จ.กระบี่</t>
  </si>
  <si>
    <t>85 ถ.อุตรกิจ ต.ปากน้ำ อ.เมืองกระบี่ จ.กระบี่</t>
  </si>
  <si>
    <t>น.ส.นวลจันทร์ เทียนกิ่งแก้ว</t>
  </si>
  <si>
    <t>89 ถ.อุตรกิจ ต.ปากน้ำ อ.เมืองกระบี่ จ.กระบี่</t>
  </si>
  <si>
    <t>นายโอ้ยเหี้ยง แซ่โค้ว (บุญรับ ทราเวล แอนด์ ทัวร์)</t>
  </si>
  <si>
    <t>101 ถ.อุตรกิจ ต.ปากน้ำ อ.เมืองกระบี่ จ.กระบี่</t>
  </si>
  <si>
    <t>นายกงเพ็ง เกี่ยวข้อง (กงเพ็ง)</t>
  </si>
  <si>
    <t>111 ถ.อุตรกิจ ต.ปากน้ำ อ.เมืองกระบี่ จ.กระบี่</t>
  </si>
  <si>
    <t>น.ส.สุวิภา สกลกิติวัฒน์</t>
  </si>
  <si>
    <t>125 ถ.อุตรกิจ ต.ปากน้ำ อ.เมืองกระบี่ จ.กระบี่</t>
  </si>
  <si>
    <t>นายขุ้น หงษ์ยศ (ร้านศรีฟ้า)</t>
  </si>
  <si>
    <t>153 ถ.อุตรกิจ ต.ปากน้ำ อ.เมืองกระบี่ จ.กระบี่</t>
  </si>
  <si>
    <t>ธนาคารกรุงไทย จำกัด</t>
  </si>
  <si>
    <t>163 ถ.อุตรกิจ ต.ปากน้ำ อ.เมืองกระบี่ จ.กระบี่</t>
  </si>
  <si>
    <t>ธนาคารไทยพานิชย์ จำกัด</t>
  </si>
  <si>
    <t>169 ถ.อุตรกิจ ต.ปากน้ำ อ.เมืองกระบี่ จ.กระบี่</t>
  </si>
  <si>
    <t>นายบุญเลิศ แซ่หลิม</t>
  </si>
  <si>
    <t>182 ถ.อุตรกิจ ต.ปากน้ำ อ.เมืองกระบี่ จ.กระบี่</t>
  </si>
  <si>
    <t>นางอาภรณ์รัตน์ บ่อหนา (ตะวันหวาน โฮเต็ล)</t>
  </si>
  <si>
    <t>183 ถ.อุตรกิจ ต.ปากน้ำ อ.เมืองกระบี่ จ.กระบี่</t>
  </si>
  <si>
    <t>นายสุพละ ผลิพัฒน์</t>
  </si>
  <si>
    <t>184 ถ.อุตรกิจ ต.ปากน้ำ อ.เมืองกระบี่ จ.กระบี่</t>
  </si>
  <si>
    <t>ที่ทำการไปรษณีย์กระบี่ เลขที่ผู้เสียภาษีอากร 0105546095724</t>
  </si>
  <si>
    <t>190 ถ.อุตรกิจ ต.ปากน้ำ อ.เมืองกระบี่ จ.กระบี่ (สาขา 00944)</t>
  </si>
  <si>
    <t>ธนาคารกสิกรไทย จำกัด</t>
  </si>
  <si>
    <t>199/201 ถ.อุตรกิจ ต.ปากน้ำ อ.เมืองกระบี่ จ.กระบี่</t>
  </si>
  <si>
    <t>บ.กระบี่จังหวัดพานิชย์ จำกัด</t>
  </si>
  <si>
    <t>201/1-2 ถ.อุตรกิจ ต.ปากน้ำ อ.เมืองกระบี่ จ.กระบี่</t>
  </si>
  <si>
    <t>นายสุวัฒน์ บุญชนะวิวัฒน์ (P.P.มารีนทัวส์)</t>
  </si>
  <si>
    <t>201/3-4 ถ.อุตรกิจ ต.ปากน้ำ อ.เมืองกระบี่ จ.กระบี่</t>
  </si>
  <si>
    <t>นายเติม ศรีกระจ่าง (อารี  Cheap Shop)</t>
  </si>
  <si>
    <t>216 ถ.อุตรกิจ ต.ปากน้ำ อ.เมืองกระบี่ จ.กระบี่</t>
  </si>
  <si>
    <t>นางสุรีย์ จิตต์ธรรม</t>
  </si>
  <si>
    <t>223 ถ.อุตรกิจ ต.ปากน้ำ อ.เมืองกระบี่ จ.กระบี่</t>
  </si>
  <si>
    <t>นายสฤษฎ์พงษ์ เกี่ยวข้อง (Laundry Service)</t>
  </si>
  <si>
    <t>224 ถ.อุตรกิจ ต.ปากน้ำ อ.เมืองกระบี่ จ.กระบี่</t>
  </si>
  <si>
    <t>นางสมจิตร แซ่เฮง-บาร์เบียร์</t>
  </si>
  <si>
    <t>228 ถ.อุตรกิจ ต.ปากน้ำ อ.เมืองกระบี่ จ.กระบี่</t>
  </si>
  <si>
    <t>นายภิญโญ ธรรมรุจี (Noko Nest Restaurant)</t>
  </si>
  <si>
    <t>239/2 ถ.อุตรกิจ ต.ปากน้ำ อ.เมืองกระบี่ จ.กระบี่</t>
  </si>
  <si>
    <t>นายภิญโญ ธรรมรุจี</t>
  </si>
  <si>
    <t>239/3 ถ.อุตรกิจ ต.ปากน้ำ อ.เมืองกระบี่ จ.กระบี่</t>
  </si>
  <si>
    <t>241 ถ.อุตรกิจ ต.ปากน้ำ อ.เมืองกระบี่ จ.กระบี่</t>
  </si>
  <si>
    <t>นายใบ อนันต์การกิจ(อนันต์สุขสม)</t>
  </si>
  <si>
    <t>241/2 ถ.อุตรกิจ ต.ปากน้ำ อ.เมืองกระบี่ จ.กระบี่</t>
  </si>
  <si>
    <t>บ.ศรีผ่องพานิชย์(ปั้มเชลล์)</t>
  </si>
  <si>
    <t>243 ถ.อุตรกิจ ต.ปากน้ำ อ.เมืองกระบี่ จ.กระบี่</t>
  </si>
  <si>
    <t>นางวาสนา หมั่นห้อง (ร้านมิ่งมิตร)</t>
  </si>
  <si>
    <t>249/5 ถ.อุตรกิจ ต.ปากน้ำ อ.เมืองกระบี่ จ.กระบี่</t>
  </si>
  <si>
    <t>นางรำไพ ภูเก้าล้วน (โรงไม้ศรีผ่อง)</t>
  </si>
  <si>
    <t>249/6 ถ.อุตรกิจ ต.ปากน้ำ อ.เมืองกระบี่ จ.กระบี่</t>
  </si>
  <si>
    <t>นายบรรเจิด เทรดกิติวรางค์ ( เก็บเงินที่ ร้านบรรเจิดติดกับกสิกรไทย)</t>
  </si>
  <si>
    <t>บริษัท ซูซูกิ ฟอร์จูน จำกัด (เลขที่ผู้เสียภาษีอากร 0815550000019)</t>
  </si>
  <si>
    <t>249/14 ถ.อุตรกิจ ต.ปากน้ำ อ.เมืองกระบี่ จ.กระบี่ (สาขากระบี่ 00002)</t>
  </si>
  <si>
    <t>บ.ศรีผ่องพานิชย์(ร้าน CHEEK IN)</t>
  </si>
  <si>
    <t>253 ถ.อุตรกิจ ต.ปากน้ำ อ.เมืองกระบี่ จ.กระบี่</t>
  </si>
  <si>
    <t>นายทรรศนะ แซ่จิว (บริษัทเอกกิตติ คลีนนิ่ง จำกัด)</t>
  </si>
  <si>
    <t>265 ถ.อุตรกิจ ต.ปากน้ำ อ.เมืองกระบี่ จ.กระบี่</t>
  </si>
  <si>
    <t>นายทรรศนะ แซ่จิว (สุปราณี)</t>
  </si>
  <si>
    <t>269 ถ.อุตรกิจ ต.ปากน้ำ อ.เมืองกระบี่ จ.กระบี่</t>
  </si>
  <si>
    <t>นายทรรศนะ แซ่จิว</t>
  </si>
  <si>
    <t>271 ถ.อุตรกิจ ต.ปากน้ำ อ.เมืองกระบี่ จ.กระบี่</t>
  </si>
  <si>
    <t>บมจ.เอสโซ่(ประเทศไทย)(บ.ดุสิตไทเกอร์เอนเนอร์ยี จำกัด)</t>
  </si>
  <si>
    <t>273/3 ถ.อุตรกิจ ต.ปากน้ำ อ.เมืองกระบี่ จ.กระบี่</t>
  </si>
  <si>
    <t>นายสุทัศน์ เกี่ยวข้อง</t>
  </si>
  <si>
    <t>287/12 ถ.อุตรกิจ ต.ปากน้ำ อ.เมืองกระบี่ จ.กระบี่</t>
  </si>
  <si>
    <t>นายสรวิทย์ ผกามาศ</t>
  </si>
  <si>
    <t>29 ซ.นารถวิถี ต.ปากน้ำ อ.เมืองกระบี่ จ.กระบี่</t>
  </si>
  <si>
    <t>นายมานพ พรหมแทนสุด</t>
  </si>
  <si>
    <t>ชั่วคราว ซ.นารถวิถี ต.ปากน้ำ อ.เมืองกระบี่ จ.กระบี่</t>
  </si>
  <si>
    <t>นายดำรงศักดิ์ เกสรินทร์</t>
  </si>
  <si>
    <t>39 แก้ววิลล่า ต.ปากน้ำ อ.เมืองกระบี่ จ.กระบี่</t>
  </si>
  <si>
    <t>นางประนอม สุขโหตุ</t>
  </si>
  <si>
    <t>10 แก้ววิลล่า ต.ปากน้ำ อ.เมืองกระบี่ จ.กระบี่</t>
  </si>
  <si>
    <t>น.ส.พรรณศรี ณ.ถลาง</t>
  </si>
  <si>
    <t>44 ถ.ตะกั่วทุ่ง ต.ปากน้ำ อ.เมืองกระบี่ จ.กระบี่</t>
  </si>
  <si>
    <t>นางประจวบ บรรลือศิลป์</t>
  </si>
  <si>
    <t>138 ซ.ตะกั่วทุ่ง ต.ปากน้ำ อ.เมืองกระบี่ จ.กระบี่</t>
  </si>
  <si>
    <t>140/2 ถ.ตะกั่วทุ่ง ต.ปากน้ำ อ.เมืองกระบี่ จ.กระบี่</t>
  </si>
  <si>
    <t>233 ถ.มหาราช ต.ปากน้ำ อ.เมืองกระบี่ จ.กระบี่</t>
  </si>
  <si>
    <t>หน่วย : บาท</t>
  </si>
  <si>
    <t>2 ถ.มหาราช ซ.5 ต.ปากน้ำ อ.เมืองกระบี่ จ.กระบี่</t>
  </si>
  <si>
    <t>27 ถ.มหาราช ซ.5 ต.ปากน้ำ อ.เมืองกระบี่ จ.กระบี่</t>
  </si>
  <si>
    <t>44 ถ.มหาราช ซ.5 ต.ปากน้ำ อ.เมืองกระบี่ จ.กระบี่</t>
  </si>
  <si>
    <t>4 ถ.มหาราช ซ.7 ต.ปากน้ำ อ.เมืองกระบี่ จ.กระบี่</t>
  </si>
  <si>
    <t>นายเสถียร ภูมิสุทธาผล</t>
  </si>
  <si>
    <t>39 ถ.มหาราช ซ.7 ต.ปากน้ำ อ.เมืองกระบี่ จ.กระบี่</t>
  </si>
  <si>
    <t>นายเสริมศักดิ์ คล้ายสุบรรณ์</t>
  </si>
  <si>
    <t>41 ถ.มหาราช ซ.7 ต.ปากน้ำ อ.เมืองกระบี่ จ.กระบี่</t>
  </si>
  <si>
    <t>55 ถ.มหาราช ซ.7 ต.ปากน้ำ อ.เมืองกระบี่ จ.กระบี่</t>
  </si>
  <si>
    <t>น.ส.ผ่องศรี ภูเก้าล้วน-สำนักผู้ควบคุมงาน</t>
  </si>
  <si>
    <t>63 ซ.7 ถ.มหาราช ต.ปากน้ำ อ.เมืองกระบี่ จ.กระบี่</t>
  </si>
  <si>
    <t>5 ถ.มหาราช ซ.9 ต.ปากน้ำ อ.เมืองกระบี่ จ.กระบี่</t>
  </si>
  <si>
    <t>23 ถ.มหาราช ซ.9 ต.ปากน้ำ อ.เมืองกระบี่ จ.กระบี่</t>
  </si>
  <si>
    <t>29 ถ.มหาราช ซ.9 ต.ปากน้ำ อ.เมืองกระบี่ จ.กระบี่</t>
  </si>
  <si>
    <t>นายสุนทร โยมา</t>
  </si>
  <si>
    <t>น.ส.ฝนทิพย์ บุญชนะวิวัฒน์</t>
  </si>
  <si>
    <t>1/2 ถ.มหาราช ต.ปากน้ำ อ.เมืองกระบี่ จ.กระบี่</t>
  </si>
  <si>
    <t>1/4 ถ.มหาราช ต.ปากน้ำ อ.เมืองกระบี่ จ.กระบี่</t>
  </si>
  <si>
    <t>นายปรารถนา อัมพรนรารัตน์</t>
  </si>
  <si>
    <t>2/4 ถ.มหาราช ต.ปากน้ำ อ.เมืองกระบี่ จ.กระบี่</t>
  </si>
  <si>
    <t>นางวาริน เจียวก๊ก</t>
  </si>
  <si>
    <t>2/5 ถ.มหาราช ต.ปากน้ำ อ.เมืองกระบี่ จ.กระบี่</t>
  </si>
  <si>
    <t>นายพงศ์ศักดิ์ ชดช้อย</t>
  </si>
  <si>
    <t>นายนิเวศ แซ่อุ้ย</t>
  </si>
  <si>
    <t>5 ถ.มหาราช ต.ปากน้ำ อ.เมืองกระบี่ จ.กระบี่</t>
  </si>
  <si>
    <t>นายธนิต อ่าวสกุล</t>
  </si>
  <si>
    <t>7-9 ถ.มหาราช ต.ปากน้ำ อ.เมืองกระบี่ จ.กระบี่</t>
  </si>
  <si>
    <t>ร.ต.อ.บรรเทิง กูลเกื้อ</t>
  </si>
  <si>
    <t>บริษัท โฮลิสติก สปา แอนด์ บิวตี้ จำกัด เลขที่ผู้เสียภาษีอากร 0105546030703</t>
  </si>
  <si>
    <t>12 ถ.มหาราช ต.ปากน้ำ อ.เมืองกระบี่ จ.กระบี่ (สาขา 49)</t>
  </si>
  <si>
    <t>นางจำเนียร ศรีเพชร</t>
  </si>
  <si>
    <t>นายวสันต์ จิตชาญวิชัย</t>
  </si>
  <si>
    <t>บริษัทกระบี่รวมเจริญ จำกัด</t>
  </si>
  <si>
    <t>นางวันดี สำแดงพันธ์</t>
  </si>
  <si>
    <t>หจก.ลีลาวัฒน์อิเลคทริค</t>
  </si>
  <si>
    <t>23 ถ.มหาราช ถนนสายหลัก ต.ปากน้ำ อ.เมืองกระบี่ จ.กระบี่</t>
  </si>
  <si>
    <t>24 ถ.มหาราช ต.ปากน้ำ อ.เมืองกระบี่ จ.กระบี่</t>
  </si>
  <si>
    <t>บริษัท มาเธอร์มาร์เก็ตติ้ง จำกัด</t>
  </si>
  <si>
    <t>26-30 ถ.มหาราช ต.ปากน้ำ อ.เมืองกระบี่ จ.กระบี่</t>
  </si>
  <si>
    <t>นายสมศักดิ์ ตั้งขันติกุล (ศรีตรังอิเลคทอนิกส์)</t>
  </si>
  <si>
    <t>น.ส.ผ่องศรี ภูเก้าล้วน (เบียร์สด)</t>
  </si>
  <si>
    <t>นายนริศษร ตราเต็ง (บุญยืนแก๊ส)</t>
  </si>
  <si>
    <t>43,45 ถ.มหาราช ต.ปากน้ำ อ.เมืองกระบี่ จ.กระบี่</t>
  </si>
  <si>
    <t>นายนฤชา ศรีนุ่น (ร้านลูกน้ำซาวด์)</t>
  </si>
  <si>
    <t>ร.ต.ท.บรรเทิง กูลเกื้อ</t>
  </si>
  <si>
    <t>บ.ศรีผ่อง(ร้านวินเนอร์)</t>
  </si>
  <si>
    <t>57 ถ.มหาราช ต.ปากน้ำ อ.เมืองกระบี่ จ.กระบี่</t>
  </si>
  <si>
    <t>นายสรรเพชร ธีรสมิทธิโรจน์</t>
  </si>
  <si>
    <t>นายเอกลักษณ์ ศักรภพพ์กุล-ปากทางศรีสวัสดิ</t>
  </si>
  <si>
    <t>นายธวัชชัย ปาทาน (357 สื่อสาร)</t>
  </si>
  <si>
    <t>67 ถ.มหาราช ต.ปากน้ำ อ.เมืองกระบี่ จ.กระบี่</t>
  </si>
  <si>
    <t>บริษัทโชคภัทรไพศานต์ จำกัด (ขายของ)</t>
  </si>
  <si>
    <t>76 ถ.มหาราช ต.ปากน้ำ อ.เมืองกระบี่ จ.กระบี่</t>
  </si>
  <si>
    <t>76/1 ถ.มหาราช ต.ปากน้ำ อ.เมืองกระบี่ จ.กระบี่ (สาขา 00005)</t>
  </si>
  <si>
    <t>นายวิศาล เอกวานิช (เดอะบุคส์)</t>
  </si>
  <si>
    <t>78 ถ.มหาราช ต.ปากน้ำ อ.เมืองกระบี่ จ.กระบี่</t>
  </si>
  <si>
    <t>82 ถ.มหาราช ต.ปากน้ำ อ.เมืองกระบี่ จ.กระบี่</t>
  </si>
  <si>
    <t>นายหมั่ง แซ่ล้อ</t>
  </si>
  <si>
    <t>82 หน้าตลาดสด ต.ปากน้ำ อ.เมืองกระบี่ จ.กระบี่</t>
  </si>
  <si>
    <t>84 ถ.มหาราช ต.ปากน้ำ อ.เมืองกระบี่ จ.กระบี่</t>
  </si>
  <si>
    <t>88/6-7 ถ.มหาราช ต.ปากน้ำ อ.เมืองกระบี่ จ.กระบี่</t>
  </si>
  <si>
    <t>88/8 ถ.มหาราช ต.ปากน้ำ อ.เมืองกระบี่ จ.กระบี่</t>
  </si>
  <si>
    <t>88/15 ถ.มหาราช ต.ปากน้ำ อ.เมืองกระบี่ จ.กระบี่</t>
  </si>
  <si>
    <t>88/21-22 ถ.มหาราช ต.ปากน้ำ อ.เมืองกระบี่ จ.กระบี่</t>
  </si>
  <si>
    <t>หจก.กระบี่อำนวยทรัพย์</t>
  </si>
  <si>
    <t>88/25-26 ถ.มหาราช ต.ปากน้ำ อ.เมืองกระบี่ จ.กระบี่</t>
  </si>
  <si>
    <t>นายสุประดิษฐ์ อรุณธรรมรัตน์ (บิวตี้ ซาลอน)</t>
  </si>
  <si>
    <t>90/14 ถ.มหาราช ต.ปากน้ำ อ.เมืองกระบี่ จ.กระบี่</t>
  </si>
  <si>
    <t>90/42 ถ.มหาราช ต.ปากน้ำ อ.เมืองกระบี่ จ.กระบี่</t>
  </si>
  <si>
    <t>นายอนิวรรตน์ วัชรัตน์ศิริยุทธ</t>
  </si>
  <si>
    <t>90/47 ถ.มหาราช ต.ปากน้ำ อ.เมืองกระบี่ จ.กระบี่</t>
  </si>
  <si>
    <t>นางรัชนี ภูมิสุทธาผล (ออคิดคาเฟ่)</t>
  </si>
  <si>
    <t>90/52 ถ.มหาราช ต.ปากน้ำ อ.เมืองกระบี่ จ.กระบี่</t>
  </si>
  <si>
    <t>บริษัท ลาดา กระบี่ เรสซิเดนท์ จำกัด</t>
  </si>
  <si>
    <t>90/71 ถ.มหาราช ต.ปากน้ำ อ.เมืองกระบี่ จ.กระบี่</t>
  </si>
  <si>
    <t>90/74 ถ.มหาราช ต.ปากน้ำ อ.เมืองกระบี่ จ.กระบี่</t>
  </si>
  <si>
    <t>นายทรงศักดิ์ วะเจดีย์ (Sovvevie)</t>
  </si>
  <si>
    <t>90/79 ถ.มหาราช ต.ปากน้ำ อ.เมืองกระบี่ จ.กระบี่</t>
  </si>
  <si>
    <t>นางดวงพร สุนทรหัทยา (แว่นท๊อปเจริญ)</t>
  </si>
  <si>
    <t>91 ถ.มหาราช ต.ปากน้ำ อ.เมืองกระบี่ จ.กระบี่</t>
  </si>
  <si>
    <t>นายวิรุจ คงธนาไพบูลย์</t>
  </si>
  <si>
    <t>94/2 ถ.มหาราช ต.ปากน้ำ อ.เมืองกระบี่ จ.กระบี่</t>
  </si>
  <si>
    <t>นายวิวัฒน์ คงธนาไพบูลย์</t>
  </si>
  <si>
    <t>94/3 ถ.มหาราช ต.ปากน้ำ อ.เมืองกระบี่ จ.กระบี่</t>
  </si>
  <si>
    <t>นายประชา เจียมวชิร (เจียมพานิช)</t>
  </si>
  <si>
    <t>95 ถ.มหาราช ต.ปากน้ำ อ.เมืองกระบี่ จ.กระบี่</t>
  </si>
  <si>
    <t>นายนิกร สิริเกียรติกุล</t>
  </si>
  <si>
    <t>98/1 ถ.มหาราช ต.ปากน้ำ อ.เมืองกระบี่ จ.กระบี่</t>
  </si>
  <si>
    <t>111 ถ.มหาราช ต.ปากน้ำ อ.เมืองกระบี่ จ.กระบี่</t>
  </si>
  <si>
    <t>นางจิตติรัตน์ สุชาตานนท์</t>
  </si>
  <si>
    <t>120/1 ถ.มหาราช ต.ปากน้ำ อ.เมืองกระบี่ จ.กระบี่</t>
  </si>
  <si>
    <t>127 ถ.มหาราช ต.ปากน้ำ อ.เมืองกระบี่ จ.กระบี่</t>
  </si>
  <si>
    <t>นายเลอพงค์ บางเจริญพรพงค์</t>
  </si>
  <si>
    <t>132 ถ.มหาราช ต.ปากน้ำ อ.เมืองกระบี่ จ.กระบี่</t>
  </si>
  <si>
    <t>นายประทีป ซังเจริญสุข (ข้างข้าวมันไก่)</t>
  </si>
  <si>
    <t>132/4 ถ.มหาราช ต.ปากน้ำ อ.เมืองกระบี่ จ.กระบี่</t>
  </si>
  <si>
    <t>133 ถ.มหาราช ต.ปากน้ำ อ.เมืองกระบี่ จ.กระบี่</t>
  </si>
  <si>
    <t>149 ถ.มหาราช ต.ปากน้ำ อ.เมืองกระบี่ จ.กระบี่</t>
  </si>
  <si>
    <t>น.ส.สุธาทิพย์ แซ่เล้า</t>
  </si>
  <si>
    <t>159 ถ.มหาราช ต.ปากน้ำ อ.เมืองกระบี่ จ.กระบี่</t>
  </si>
  <si>
    <t>หสม.เอช แอนด์ พี การ์เด้น</t>
  </si>
  <si>
    <t>167/2 ถ.มหาราช ต.ปากน้ำ อ.เมืองกระบี่ จ.กระบี่</t>
  </si>
  <si>
    <t>นายวิรัตร์ แห่หล้า</t>
  </si>
  <si>
    <t>189 ถ.มหาราช ต.ปากน้ำ อ.เมืองกระบี่ จ.กระบี่</t>
  </si>
  <si>
    <t>221 ถ.มหาราช ต.ปากน้ำ อ.เมืองกระบี่ จ.กระบี่</t>
  </si>
  <si>
    <t>นายสุรินทร์ หีตฉิม</t>
  </si>
  <si>
    <t>221/2 ถ.มหาราช ต.ปากน้ำ อ.เมืองกระบี่ จ.กระบี่</t>
  </si>
  <si>
    <t>นางจุฑารัตน์ จรูญศักดิ์</t>
  </si>
  <si>
    <t>223/7 ถ.มหาราช ต.ปากน้ำ อ.เมืองกระบี่ จ.กระบี่</t>
  </si>
  <si>
    <t>223/8 ถ.มหาราช ต.ปากน้ำ อ.เมืองกระบี่ จ.กระบี่</t>
  </si>
  <si>
    <t>สหกรณ์ออมทรัพย์สาธารณสุข จำกัด</t>
  </si>
  <si>
    <t>223/17 ถ.มหาราช ต.ปากน้ำ อ.เมืองกระบี่ จ.กระบี่</t>
  </si>
  <si>
    <t>นายมนต์ชัย คณนาธรรม (วีระวิทยุ)</t>
  </si>
  <si>
    <t>3 ถ.พฤกษาอุทิศ ต.ปากน้ำ อ.เมืองกระบี่ จ.กระบี่</t>
  </si>
  <si>
    <t>นางสุพัชลี ยุวะกนิษฐ์ (Orange Tree House)</t>
  </si>
  <si>
    <t>12 ถ.พฤกษาอุทิศ ต.ปากน้ำ อ.เมืองกระบี่ จ.กระบี่</t>
  </si>
  <si>
    <t>นางสุมล ชดช้อย (บ้านคนมีสุขทัวร์)</t>
  </si>
  <si>
    <t>19 ถ.พฤกษาอุทิศ ต.ปากน้ำ อ.เมืองกระบี่ จ.กระบี่</t>
  </si>
  <si>
    <t>นายกิติพร จิววุฒิพงค์ (ตัดผมชาย)</t>
  </si>
  <si>
    <t>21/1 ถ.พฤกษาอุทิศ ต.ปากน้ำ อ.เมืองกระบี่ จ.กระบี่</t>
  </si>
  <si>
    <t>นายกิตติพร จิววุฒิพงค์ (ร้านเสริมสวยจำรัก)</t>
  </si>
  <si>
    <t>21/2 ถ.พฤกษาอุทิศ ต.ปากน้ำ อ.เมืองกระบี่ จ.กระบี่</t>
  </si>
  <si>
    <t>Viva Restaurant&amp;Bar</t>
  </si>
  <si>
    <t>27 ถ.พฤกษาอุทิศ ต.ปากน้ำ อ.เมืองกระบี่ จ.กระบี่</t>
  </si>
  <si>
    <t>29 ถ.พฤกษาอุทิศ ต.ปากน้ำ อ.เมืองกระบี่ จ.กระบี่</t>
  </si>
  <si>
    <t>34-36 ถ.พฤกษาอุทิศ ต.ปากน้ำ อ.เมืองกระบี่ จ.กระบี่</t>
  </si>
  <si>
    <t>นางมณฑา สกุลจุฑาทิพย์</t>
  </si>
  <si>
    <t>98/1 ถ.พฤกษาอุทิศ ต.ปากน้ำ อ.เมืองกระบี่ จ.กระบี่</t>
  </si>
  <si>
    <t>บ.ศรีผ่องพานิชย์ (หมอนง)</t>
  </si>
  <si>
    <t>128 ถ.พฤกษาอุทิศ ต.ปากน้ำ อ.เมืองกระบี่ จ.กระบี่</t>
  </si>
  <si>
    <t>น.ส.ปุณยนุช สิงห์ศรีโส</t>
  </si>
  <si>
    <t>1/1 ถ.ร่วมจิตร ต.ปากน้ำ อ.เมืองกระบี่ จ.กระบี่</t>
  </si>
  <si>
    <t>14/6 ถ.ร่วมจิตร ต.ปากน้ำ อ.เมืองกระบี่ จ.กระบี่</t>
  </si>
  <si>
    <t>บจก.เอราวัณ ฮ็อป อินน์</t>
  </si>
  <si>
    <t>1/9 ถ.เจ้าคุณ ต.ปากน้ำ อ.เมืองกระบี่ จ.กระบี่</t>
  </si>
  <si>
    <t>3/20 ถ.เจ้าคุณ ต.ปากน้ำ อ.เมืองกระบี่ จ.กระบี่</t>
  </si>
  <si>
    <t>3/21 ถ.เจ้าคุณ ต.ปากน้ำ อ.เมืองกระบี่ จ.กระบี่</t>
  </si>
  <si>
    <t>นางมลิสา สิริเกียรติกุล</t>
  </si>
  <si>
    <t>5/3 ถ.เจัาคุณ ต.ปากน้ำ อ.เมืองกระบี่ จ.กระบี่</t>
  </si>
  <si>
    <t>นายสิสิทธิ์ เกี่ยวข้อง</t>
  </si>
  <si>
    <t>7/9 ถ.เจ้าคุณ ต.ปากน้ำ อ.เมืองกระบี่ จ.กระบี่</t>
  </si>
  <si>
    <t>บริษัท บุญสยามเทรดดิ้ง จำกัด (สำนักงานใหญ่) 0815539000032</t>
  </si>
  <si>
    <t xml:space="preserve">27 ถ.เจ้าคุณ ต.ปากน้ำ อ.เมืองกระบี่ จ.กระบี่  </t>
  </si>
  <si>
    <t>นางเจริญจิตร ภูมิภมร (เจ้าคุณแมนชั่น)</t>
  </si>
  <si>
    <t>30/14 ถ.เจ้าคุณ ต.ปากน้ำ อ.เมืองกระบี่ จ.กระบี่</t>
  </si>
  <si>
    <t>นายณัฐวุฒิ ภูมิภมร</t>
  </si>
  <si>
    <t>126 ถ.เจ้าคุณ ต.ปากน้ำ อ.เมืองกระบี่ จ.กระบี่</t>
  </si>
  <si>
    <t>นางลำดวน ภูมิสุทราผล-ข้างบ้านเก่าน้าเพ็ญ</t>
  </si>
  <si>
    <t>7/2 ถ.เจ้าฟ้า ต.ปากน้ำ อ.เมืองกระบี่ จ.กระบี่</t>
  </si>
  <si>
    <t>7/5 ถ.เจ้าฟ้า ต.ปากน้ำ อ.เมืองกระบี่ จ.กระบี่</t>
  </si>
  <si>
    <t>นางสุพัฒน์ สุวรรณเนาว์-โรงแรมแกรนด์ทาวเวอร์</t>
  </si>
  <si>
    <t>9 ถ.เจ้าฟ้า ต.ปากน้ำ อ.เมืองกระบี่ จ.กระบี่</t>
  </si>
  <si>
    <t>9/9 ถ.เจ้าฟ้า ต.ปากน้ำ อ.เมืองกระบี่ จ.กระบี่</t>
  </si>
  <si>
    <t>12/4 ถ.เจ้าฟ้า ต.ปากน้ำ อ.เมืองกระบี่ จ.กระบี่</t>
  </si>
  <si>
    <t>นายธนาวัฒน์ อริยวงศ์</t>
  </si>
  <si>
    <t>12/6 ถ.เจ้าฟ้า ต.ปากน้ำ อ.เมืองกระบี่ จ.กระบี่</t>
  </si>
  <si>
    <t>12/9 ถ.เจ้าฟ้า ต.ปากน้ำ อ.เมืองกระบี่ จ.กระบี่</t>
  </si>
  <si>
    <t>บริษัท โรงแรม กระบี่-โลมา จำกัด เลขที่ผู้เสียภาษีอากร 0815545000430</t>
  </si>
  <si>
    <t>18/9 ถ.เจ้าฟ้า ต.ปากน้ำ อ.เมืองกระบี่ จ.กระบี่</t>
  </si>
  <si>
    <t>นางปภัทร์ณิกชา ทองเกิด</t>
  </si>
  <si>
    <t>22 ถ.เจ้าฟ้า ต.ปากน้ำ อ.เมืองกระบี่ จ.กระบี่</t>
  </si>
  <si>
    <t>นางวรรณา นวลอ่อน</t>
  </si>
  <si>
    <t>22/6 ถ.เจ้าฟ้า ต.ปากน้ำ อ.เมืองกระบี่ จ.กระบี่</t>
  </si>
  <si>
    <t>24/2 ถ.เจ้าฟ้า ต.ปากน้ำ อ.เมืองกระบี่ จ.กระบี่</t>
  </si>
  <si>
    <t>นางพิศมัย เกี่ยวข้อง</t>
  </si>
  <si>
    <t>25/1 ถ.เจ้าฟ้า ต.ปากน้ำ อ.เมืองกระบี่ จ.กระบี่</t>
  </si>
  <si>
    <t>นางนงลักษณ์ ลีลาสุธานนท์</t>
  </si>
  <si>
    <t>28/9 ถ.เจ้าฟ้า ต.ปากน้ำ อ.เมืองกระบี่ จ.กระบี่</t>
  </si>
  <si>
    <t>นายสากรรจ์ เกี่ยวข้อง</t>
  </si>
  <si>
    <t>31 ถ.เจ้าฟ้า ต.ปากน้ำ อ.เมืองกระบี่ จ.กระบี่</t>
  </si>
  <si>
    <t>นางเผี้ยน เอ่งฉ้าน</t>
  </si>
  <si>
    <t>52/1 ถ.เจ้าฟ้า ต.ปากน้ำ อ.เมืองกระบี่ จ.กระบี่</t>
  </si>
  <si>
    <t>นางส่งศรี ตุลารักษ์</t>
  </si>
  <si>
    <t>2/1 ถ.เหมทานนท์ ต.ปากน้ำ อ.เมืองกระบี่ จ.กระบี่</t>
  </si>
  <si>
    <t>นายอำพล จิววุฒิพงค์</t>
  </si>
  <si>
    <t>2/8 ถ.เหมทานนท์ ต.ปากน้ำ อ.เมืองกระบี่ จ.กระบี่</t>
  </si>
  <si>
    <t>นายชัยนาถ จรูญศักดิ์ (โกฮั้ง)</t>
  </si>
  <si>
    <t>2/19 ถ.เหมทานนท์ ต.ปากน้ำ อ.เมืองกระบี่ จ.กระบี่</t>
  </si>
  <si>
    <t>13 ถ.เหมทานนท์ ต.ปากน้ำ อ.เมืองกระบี่ จ.กระบี่</t>
  </si>
  <si>
    <t>นายบุญยงค์ แซ่ตั้ง (วรุณี)</t>
  </si>
  <si>
    <t>35/1 ถเหมทานนท์ ต.ปากน้ำ อ.เมืองกระบี่ จ.กระบี่</t>
  </si>
  <si>
    <t>บริษัท สตูดิโอ โพสิทีฟ จำกัด เลขที่ผู้เสียภาษีอากร 0815555000190</t>
  </si>
  <si>
    <t>36-34 ถ.เหมทานนท์ ต.ปากน้ำ อ.เมืองกระบี่ จ.กระบี่</t>
  </si>
  <si>
    <t>นางศิรณี สอสุทธิเมธ</t>
  </si>
  <si>
    <t>39 ถ.เหมทานนท์ ต.ปากน้ำ อ.เมืองกระบี่ จ.กระบี่</t>
  </si>
  <si>
    <t>นายสมรัช อุทยานนทรักษ์ (J Holiday Inn)</t>
  </si>
  <si>
    <t>40/1 ถ.เหมทานนท์ ต.ปากน้ำ อ.เมืองกระบี่ จ.กระบี่</t>
  </si>
  <si>
    <t>70/4 ถ.เหมทานนท์ ต.ปากน้ำ อ.เมืองกระบี่ จ.กระบี่</t>
  </si>
  <si>
    <t xml:space="preserve">78 ถ.เหมทานนท์ ต.ปากน้ำ อ.เมืองกระบี่ จ.กระบี่ </t>
  </si>
  <si>
    <t>84 ถ.เหมทานนท์ ต.ปากน้ำ อ.เมืองกระบี่ จ.กระบี่</t>
  </si>
  <si>
    <t>นางอัจฉรา เอ่งฉ้วน</t>
  </si>
  <si>
    <t>89 ถ.เหมทานนท์ ต.ปากน้ำ อ.เมืองกระบี่ จ.กระบี่</t>
  </si>
  <si>
    <t>นายสุพร อ้อยศรีสกุล</t>
  </si>
  <si>
    <t>90 ถ.เหมทานนท์ ต.ปากน้ำ อ.เมืองกระบี่ จ.กระบี่</t>
  </si>
  <si>
    <t>นายสว่าง สุวิมลรัตน์ (ตรงข้ามสรรพากร)</t>
  </si>
  <si>
    <t>93 ถ.เหมทานนท์ ต.ปากน้ำ อ.เมืองกระบี่ จ.กระบี่</t>
  </si>
  <si>
    <t>นางสมใจ ธนาศักดิ์เจริญ</t>
  </si>
  <si>
    <t>120/1 ถ.เหมทานนท์ ต.ปากน้ำ อ.เมืองกระบี่ จ.กระบี่</t>
  </si>
  <si>
    <t>นายภิญโญ เจริญการ(ถ่ายเอกสาร)</t>
  </si>
  <si>
    <t>2 ถ.กระบี่ ต.ปากน้ำ อ.เมืองกระบี่ จ.กระบี่</t>
  </si>
  <si>
    <t xml:space="preserve">28/5 ถ.กระบี่ ต.ปากน้ำ อ.เมืองกระบี่ จ.กระบี่ </t>
  </si>
  <si>
    <t>นางวนาลี จิววุฒิพงค์</t>
  </si>
  <si>
    <t>30/21 ถ.กระบี่ ต.ปากน้ำ อ.เมืองกระบี่ จ.กระบี่</t>
  </si>
  <si>
    <t>นายสาโรจน์ เกี่ยวข้อง (โชเวลเฟอร์เวอร์)</t>
  </si>
  <si>
    <t>34 ถ.กระบี่ ต.ปากน้ำ อ.เมืองกระบี่ จ.กระบี่</t>
  </si>
  <si>
    <t>นางชลาทิพย์ ลือสิริพาณิชย์ (ฟิล์มเครื่องเสียง)</t>
  </si>
  <si>
    <t>34/30 ถ.กระบี่ ต.ปากน้ำ อ.เมืองกระบี่ จ.กระบี่</t>
  </si>
  <si>
    <t>นายสกล จากพี่ (สมก่อสร้าง)</t>
  </si>
  <si>
    <t>36/3 ถ.กระบี่ ต.ปากน้ำ อ.เมืองกระบี่ จ.กระบี่</t>
  </si>
  <si>
    <t>นางแฉล้ม ทวีกาญจน์ (เก็บเงิน ร้านสมก่อสร้าง)</t>
  </si>
  <si>
    <t>36/20 ถ.กระบี่ ต.ปากน้ำ อ.เมืองกระบี่ จ.กระบี่</t>
  </si>
  <si>
    <t>นายธีระวิทย์ อภิรติธรรม</t>
  </si>
  <si>
    <t>36/26 ถ.กระบี่ ต.ปากน้ำ อ.เมืองกระบี่ จ.กระบี่</t>
  </si>
  <si>
    <t>นางสมจิต แหลมสัก</t>
  </si>
  <si>
    <t>36/52 ถ.กระบี่ ต.ปากน้ำ อ.เมืองกระบี่ จ.กระบี่</t>
  </si>
  <si>
    <t>44/7 ถ.กระบี่ ต.ปากน้ำ อ.เมืองกระบี่ จ.กระบี่</t>
  </si>
  <si>
    <t xml:space="preserve">46/9 ถ.กระบี่ ต.ปากน้ำ อ.เมืองกระบี่ จ.กระบี่ </t>
  </si>
  <si>
    <t>นายวิฑูรย์ แซ่ไล่ (บริษัทภูเก็ตเธียรทองจำกัด)</t>
  </si>
  <si>
    <t>48/80 ถ.กระบี่ ต.ปากน้ำ อ.เมืองกระบี่ จ.กระบี่</t>
  </si>
  <si>
    <t>สหกรณ์ออมทรัพย์ครูกระบี่</t>
  </si>
  <si>
    <t>บริษัทลีลาวัฒน์กระบี่ จำกัด</t>
  </si>
  <si>
    <t>3 ถ.อิศรา ต.ปากน้ำ อ.เมืองกระบี่ จ.กระบี่</t>
  </si>
  <si>
    <t>7 ถ.อิศรา ต.ปากน้ำ อ.เมืองกระบี่ จ.กระบี่</t>
  </si>
  <si>
    <t>น.ส.จิรภา เอื้อจิระพงษ์พันธ์ (แว่นตาวีระ)</t>
  </si>
  <si>
    <t>12 ถ.อิศรา ต.ปากน้ำ อ.เมืองกระบี่ จ.กระบี่</t>
  </si>
  <si>
    <t>25 ถ.อิศรา ต.ปากน้ำ อ.เมืองกระบี่ จ.กระบี่</t>
  </si>
  <si>
    <t>นายสว่าง ไหวพริบ</t>
  </si>
  <si>
    <t>96 ถ.อิศรา ต.ปากน้ำ อ.เมืองกระบี่ จ.กระบี่</t>
  </si>
  <si>
    <t>บ.ศรีผ่องพานิชย์ (แก้วฟ้า)</t>
  </si>
  <si>
    <t>2 ถ.ประชาชื่น ต.ปากน้ำ อ.เมืองกระบี่ จ.กระบี่</t>
  </si>
  <si>
    <t>บ.ศรีผ่องพานิชย์ (ซันนี่)</t>
  </si>
  <si>
    <t>17 ถ.ประชาชื่น ต.ปากน้ำ อ.เมืองกระบี่ จ.กระบี่</t>
  </si>
  <si>
    <t>19 ถ.ประชาชื่น ต.ปากน้ำ อ.เมืองกระบี่ จ.กระบี่</t>
  </si>
  <si>
    <t>นางวรรณี คำปล้อง (แว่นท็อปเจริญ)</t>
  </si>
  <si>
    <t>20,22 ซ.4 (ประชาชื่น) ถ.มหาราช ต.ปากน้ำ อ.เมืองกระบี่ จ.กระบี่</t>
  </si>
  <si>
    <t>21 ถ.ประชาชื่น ต.ปากน้ำ อ.เมืองกระบี่ จ.กระบี่</t>
  </si>
  <si>
    <t>23 ถ.ประชาชื่น ต.ปากน้ำ อ.เมืองกระบี่ จ.กระบี่</t>
  </si>
  <si>
    <t>บ.ศรีผ่องพานิชย์ (โชคเจริญ)</t>
  </si>
  <si>
    <t>24 ถ.ประชาชื่น ต.ปากน้ำ อ.เมืองกระบี่ จ.กระบี่</t>
  </si>
  <si>
    <t>บ.ศรีผ่องพานิชย์ (เสาวนิตย์)</t>
  </si>
  <si>
    <t xml:space="preserve">26 ถ.ประชาชื่น ต.ปากน้ำ อ.เมืองกระบี่ จ.กระบี่ </t>
  </si>
  <si>
    <t>บ.ศรีผ่องพานิชย์ (สว่างการแว่น)</t>
  </si>
  <si>
    <t>27 ถ.ประชาชื่น ต.ปากน้ำ อ.เมืองกระบี่ จ.กระบี่</t>
  </si>
  <si>
    <t>บ.ศรีผ่องพานิชย์ (ธนวัฒน์)</t>
  </si>
  <si>
    <t>30 ถ.ประชาชื่น ต.ปากน้ำ อ.เมืองกระบี่ จ.กระบี่</t>
  </si>
  <si>
    <t>บ.ศรีผ่องพานิชย์ (Swallow Tour and Guest House)</t>
  </si>
  <si>
    <t>31 ถ.ประชาชื่น ต.ปากน้ำ อ.เมืองกระบี่ จ.กระบี่</t>
  </si>
  <si>
    <t>บ.ศรีผ่องพานิชย์ (นพมาศอาภรณ์)</t>
  </si>
  <si>
    <t>32 ถ.ประชาชื่น ต.ปากน้ำ อ.เมืองกระบี่ จ.กระบี่</t>
  </si>
  <si>
    <t>นางจารุมา ศิขรินรัตน์ (Late' fa)</t>
  </si>
  <si>
    <t>35 ถ.ประชาชื่น(มหาราช ซ.4) ต.ปากน้ำ อ.เมืองกระบี่ จ.กระบี่</t>
  </si>
  <si>
    <t>โรงเรียนด็อกเตอร์หนึ่งแม็คกระบี่</t>
  </si>
  <si>
    <t>39 ถ.ประชาชื่น ต.ปากน้ำ อ.เมืองกระบี่ จ.กระบี่</t>
  </si>
  <si>
    <t>42 ถ.ประชาชื่น ต.ปากน้ำ อ.เมืองกระบี่ จ.กระบี่</t>
  </si>
  <si>
    <t>2 ถ.มหาราช ซ.10 ต.ปากน้ำ อ.เมืองกระบี่ จ.กระบี่</t>
  </si>
  <si>
    <t>นายธนวัฒน์ แซ่โง้ว</t>
  </si>
  <si>
    <t>3/2 ถ.สุคนธ์ ต.ปากน้ำ อ.เมืองกระบี่ จ.กระบี่</t>
  </si>
  <si>
    <t>บจก.ศรีผ่อง (ร้านข้าวหมูกรอบเมืองกระบี่)</t>
  </si>
  <si>
    <t>21 ถ.สุคนธ์ ต.ปากน้ำ อ.เมืองกระบี่ จ.กระบี่</t>
  </si>
  <si>
    <t>นายบึ้ง เหมทานนท์</t>
  </si>
  <si>
    <t>26-24 ถ.สุคนธ์ ต.ปากน้ำ อ.เมืองกระบี่ จ.กระบี่</t>
  </si>
  <si>
    <t>บ.ศรีผ่องพานิชย์ จำกัด (ห้างทองนำเจริญ)</t>
  </si>
  <si>
    <t>27-29 ถ.สุคนธ์ ต.ปากน้ำ อ.เมืองกระบี่ จ.กระบี่</t>
  </si>
  <si>
    <t>น.ส.ผ่องศรี ภูเก้าล้วน (ตำรับยา)</t>
  </si>
  <si>
    <t>31 ถ.สุคนธ์ ต.ปากน้ำ อ.เมืองกระบี่ จ.กระบี่</t>
  </si>
  <si>
    <t>นางคนึงนิตย์ ชัยสวัสดิ์ (ห้างทองสุประดิษฐ์)</t>
  </si>
  <si>
    <t>33 ถ.สุคนธ์ ต.ปากน้ำ อ.เมืองกระบี่ จ.กระบี่</t>
  </si>
  <si>
    <t>นางมยุรี สุนทรวรภาส (แจ็ค บูติก)</t>
  </si>
  <si>
    <t>35 ถ.สุคนธ์ ต.ปากน้ำ อ.เมืองกระบี่ จ.กระบี่</t>
  </si>
  <si>
    <t>นายสุเทพ วัฒนาวงค์ศิริ (บ.กระบี่เซอร์วิส)</t>
  </si>
  <si>
    <t>62 ถ.สุคนธ์ ต.ปากน้ำ อ.เมืองกระบี่ จ.กระบี่</t>
  </si>
  <si>
    <t>น.ส.สุนีย์ แซ่ค่อ-อันดามันแอดเวอร์ไทซิ่ง</t>
  </si>
  <si>
    <t>70 ถ.สุคนธ์ ต.ปากน้ำ อ.เมืองกระบี่ จ.กระบี่</t>
  </si>
  <si>
    <t>นายบรรจบ กาลสัมฤทธิ์ (ไฮ้จั้วพาณิชย์)</t>
  </si>
  <si>
    <t>2/1 ถ.พัฒนา ต.ปากน้ำ อ.เมืองกระบี่ จ.กระบี่</t>
  </si>
  <si>
    <t>2/2 ถ.พัฒนา ต.ปากน้ำ อ.เมืองกระบี่ จ.กระบี่</t>
  </si>
  <si>
    <t>ร้านเอเซีย</t>
  </si>
  <si>
    <t>7 ถ.พัฒนา มหาราช ซ.6 ต.ปากน้ำ อ.เมืองกระบี่ จ.กระบี่</t>
  </si>
  <si>
    <t>บ.ศรีผ่องพานิชย์ (ร้านตรี)</t>
  </si>
  <si>
    <t>8 ถ.พัฒนา ต.ปากน้ำ อ.เมืองกระบี่ จ.กระบี่</t>
  </si>
  <si>
    <t>นายสินชัย พรพานิชย์พันธ์ (นิวส์โอเต็ล)</t>
  </si>
  <si>
    <t>11 ถ.พัฒนา มหาราช ซ.6 ต.ปากน้ำ อ.เมืองกระบี่ จ.กระบี่</t>
  </si>
  <si>
    <t>บ.ศรีผ่องพานิชย์ (ทวี ศรีสุคนธ์)</t>
  </si>
  <si>
    <t>15 ถ.พัฒนา ต.ปากน้ำ อ.เมืองกระบี่ จ.กระบี่</t>
  </si>
  <si>
    <t>บ.ศรีผ่องพานิชย์ (รุ้งเพชร)</t>
  </si>
  <si>
    <t>29 ถ.พัฒนา ต.ปากน้ำ อ.เมืองกระบี่ จ.กระบี่</t>
  </si>
  <si>
    <t>บ.ศรีผ่องพานิชย์ (สุวรรณาเภสัช)</t>
  </si>
  <si>
    <t>31 ถ.พัฒนา ต.ปากน้ำ อ.เมืองกระบี่ จ.กระบี่</t>
  </si>
  <si>
    <t>บ.ศรีผ่องพานิชย์ (ศิริวัฒน์) (ซิตี้ฟาร์มาซี)</t>
  </si>
  <si>
    <t>39 ถ.พัฒนา ต.ปากน้ำ อ.เมืองกระบี่ จ.กระบี่</t>
  </si>
  <si>
    <t>บ.ศรีผ่องพานิชย์ (โกจิว)</t>
  </si>
  <si>
    <t>40 ถ.พัฒนา ต.ปากน้ำ อ.เมืองกระบี่ จ.กระบี่</t>
  </si>
  <si>
    <t>บ.ศรีผ่องพานิชย์ (ไทยสมุทรเฟอร์นิเจอร์)</t>
  </si>
  <si>
    <t>49 ถ.พัฒนา ต.ปากน้ำ อ.เมืองกระบี่ จ.กระบี่</t>
  </si>
  <si>
    <t>นายชลอ นครินทร์ (Chanchalay)</t>
  </si>
  <si>
    <t>55 ถ.อุตรกิจ ต.ปากน้ำ อ.เมืองกระบี่ จ.กระบี่</t>
  </si>
  <si>
    <t>นางประภาพร  กิตติธรกุล (UR Residence)</t>
  </si>
  <si>
    <t>69 ถ.อุตรกิจ ต.ปากน้ำ อ.เมืองกระบี่ จ.กระบี่</t>
  </si>
  <si>
    <t>นายบวร สุวรรณเนาว์-โรงแรมแกรนด์ทาวเวอร์</t>
  </si>
  <si>
    <t>73/1 ถ.อุตรกิจ ต.ปากน้ำ อ.เมืองกระบี่ จ.กระบี่</t>
  </si>
  <si>
    <t>หจก.แพ็คอัพกรุ๊ป</t>
  </si>
  <si>
    <t>นายซุ่ยหยิน แซ่จิว (ห้างทองสุวรรณนคร)</t>
  </si>
  <si>
    <t>129 ถ.อุตรกิจ ต.ปากน้ำ อ.เมืองกระบี่ จ.กระบี่</t>
  </si>
  <si>
    <t>นางปรัฏฐา ฟุ้งสาคร</t>
  </si>
  <si>
    <t>133 ถ.อุตรกิจ ต.ปากน้ำ อ.เมืองกระบี่ จ.กระบี่</t>
  </si>
  <si>
    <t>เผ่งอัง ติ่มซำ</t>
  </si>
  <si>
    <t>161 ถ.อุตรกิจ ต.ปากน้ำ อ.เมืองกระบี่ จ.กระบี่</t>
  </si>
  <si>
    <t>นางจินตนา สุนทราภรณ์ชัย (River View)</t>
  </si>
  <si>
    <t>171 ถ.อุตรกิจ ต.ปากน้ำ อ.เมืองกระบี่ จ.กระบี่</t>
  </si>
  <si>
    <t>นางนพมาศ อิทธิผล(NK เครื่องเขียน)</t>
  </si>
  <si>
    <t>175 ถ.อุตรกิจ ต.ปากน้ำ อ.เมืองกระบี่ จ.กระบี่</t>
  </si>
  <si>
    <t>นายโกสิต อริยวงศ์ (คลินิกแพทย์นพพร-กรัณยา)</t>
  </si>
  <si>
    <t>179 ถ.อุตรกิจ ต.ปากน้ำ อ.เมืองกระบี่ จ.กระบี่</t>
  </si>
  <si>
    <t>181 ถ.อุตรกิจ ต.ปากน้ำ อ.เมืองกระบี่ จ.กระบี่</t>
  </si>
  <si>
    <t>นางสาวัน ตัน (Black Canyon Coffee)</t>
  </si>
  <si>
    <t>185 ถ.อุตรกิจ ต.ปากน้ำ อ.เมืองกระบี่ จ.กระบี่</t>
  </si>
  <si>
    <t>นายสานิตย์ สิงห์ชู (Apo Hotel)</t>
  </si>
  <si>
    <t>189 ถ.อุตรกิจ ต.ปากน้ำ อ.เมืองกระบี่ จ.กระบี่</t>
  </si>
  <si>
    <t>นางศศิธร ภูมิสุธาผล</t>
  </si>
  <si>
    <t>218 ถ.อุตรกิจ ต.ปากน้ำ อ.เมืองกระบี่ จ.กระบี่</t>
  </si>
  <si>
    <t>นางละม่อม ตันติสุข (KIN-D U:DEE )</t>
  </si>
  <si>
    <t>220 ถ.อุตรกิจ ต.ปากน้ำ อ.เมืองกระบี่ จ.กระบี่</t>
  </si>
  <si>
    <t>นายม่าซ้าย แหลมสัก-จุฑารัตน์ (ร้านอาหารโชคดี)</t>
  </si>
  <si>
    <t>226 ถ.อุตรกิจ ต.ปากน้ำ อ.เมืองกระบี่ จ.กระบี่</t>
  </si>
  <si>
    <t>นายเกษม แซ่เตียว (เกษมการช่าง)</t>
  </si>
  <si>
    <t>241/1 ถ.อุตรกิจ ต.ปากน้ำ อ.เมืองกระบี่ จ.กระบี่</t>
  </si>
  <si>
    <t>นายทรรศนะ แซ่จิว (ย.จักรยานยนต์)</t>
  </si>
  <si>
    <t>251 ถ.อุตรกิจ ต.ปากน้ำ อ.เมืองกระบี่ จ.กระบี่</t>
  </si>
  <si>
    <t>นายสุทัศน์ ลีลาธรรม (ขุนนาง)</t>
  </si>
  <si>
    <t>263 ถ.อุตรกิจ ต.ปากน้ำ อ.เมืองกระบี่ จ.กระบี่</t>
  </si>
  <si>
    <t>นายทรรศนะ แซ่จิว (มนัสการไฟฟ้า)</t>
  </si>
  <si>
    <t>273/2 ถ.อุตรกิจ ต.ปากน้ำ อ.เมืองกระบี่ จ.กระบี่</t>
  </si>
  <si>
    <t>นางรพีพรรณ กาลสัมฤทธิ์</t>
  </si>
  <si>
    <t>287/18 ถ.อุตรกิจ ต.ปากน้ำ อ.เมืองกระบี่ จ.กระบี่</t>
  </si>
  <si>
    <t>นายสุรชัย ก่อวีระสกุลพันธ์</t>
  </si>
  <si>
    <t>15 ถ.รื่นฤดี ต.ปากน้ำ อ.เมืองกระบี่ จ.กระบี่</t>
  </si>
  <si>
    <t>นายก้องศักดิ์ ดำดี</t>
  </si>
  <si>
    <t>27 ถ.รื่นฤดี มหาราช ซ.2 ต.ปากน้ำ อ.เมืองกระบี่ จ.กระบี่</t>
  </si>
  <si>
    <t>35 ถ.รื่นฤดี มหาราช ซ.2 ต.ปากน้ำ อ.เมืองกระบี่ จ.กระบี่</t>
  </si>
  <si>
    <t>บ.ศรีผ่องพานิชย์ (กระบี่สมุนไพร)</t>
  </si>
  <si>
    <t>8 ถ.ศรีสวัสดิ์ ต.ปากน้ำ อ.เมืองกระบี่ จ.กระบี่</t>
  </si>
  <si>
    <t>14 ถ.ศรีสวัสดิ์ ต.ปากน้ำ อ.เมืองกระบี่ จ.กระบี่</t>
  </si>
  <si>
    <t>16 ถ.ศรีสวัสดิ์ ต.ปากน้ำ อ.เมืองกระบี่ จ.กระบี่</t>
  </si>
  <si>
    <t>นายง่วนเง็ก แซ่หลี</t>
  </si>
  <si>
    <t>ถ.คงคา ต.ปากน้ำ อ.เมืองกระบี่ จ.กระบี่</t>
  </si>
  <si>
    <t>2 ถ.คงคา ต.ปากน้ำ อ.เมืองกระบี่ จ.กระบี่</t>
  </si>
  <si>
    <t>นายจำรัส ตัณติกุล</t>
  </si>
  <si>
    <t>7/3 ถ.คงคา ต.ปากน้ำ อ.เมืองกระบี่ จ.กระบี่</t>
  </si>
  <si>
    <t>น.ส.จงกลณี ภูมิสุธาผล (กระบี่เซ็นเตอร์ฯ)</t>
  </si>
  <si>
    <t>นายสมพร อุดมมณีธนกิจ</t>
  </si>
  <si>
    <t>72 ถ.คงคา ต.ปากน้ำ อ.เมืองกระบี่ จ.กระบี่</t>
  </si>
  <si>
    <t>นายศราวุฒิ ภูมิภมร</t>
  </si>
  <si>
    <t>122 ถ.นารถวิถี ต.ปากน้ำ อ.เมืองกระบี่ จ.กระบี่</t>
  </si>
  <si>
    <t>11/15 ซ.จีเอ็ม ต.ปากน้ำ อ.เมืองกระบี่ จ.กระบี่</t>
  </si>
  <si>
    <t>นางไพเราะ ดิลกตุณานันท์</t>
  </si>
  <si>
    <t>136/2 ถ.ตะกั่วทุ่ง ต.ปากน้ำ อ.เมืองกระบี่ จ.กระบี่</t>
  </si>
  <si>
    <t>98 ถ.เหมทานนท์ ต.ปากน้ำ อ.เมืองกระบี่ จ.กระบี่</t>
  </si>
  <si>
    <t>ประเภท 2</t>
  </si>
  <si>
    <t>นายกิตติ จิววุฒิพงศ์ (แสงทองการแว่น)</t>
  </si>
  <si>
    <t>3 ถ.พัฒนา มหาราช ซ.6 ต.ปากน้ำ อ.เมืองกระบี่ จ.กระบี่</t>
  </si>
  <si>
    <t>มิย/สค59/มค-กพ60</t>
  </si>
  <si>
    <t>96 ถ.เหมทานนท์ ต.ปากน้ำ อ.เมืองกระบี่ จ.กระบี่</t>
  </si>
  <si>
    <t xml:space="preserve">ถ.อุตรกิจ ต.ปากน้ำ อ.เมืองกระบี่ จ.กระบี่ </t>
  </si>
  <si>
    <t>6,8,10,12 ถ.มหาราช ซ.7 ต.ปากน้ำ อ.เมืองกระบี่ จ.กระบี่</t>
  </si>
  <si>
    <t>นางฤลิษา พรศิริอนันต์ (นวดแผนไทยเพื่อสุขภาพ)</t>
  </si>
  <si>
    <t>นายศุภทัต อภิรติธรรม (อินเนอร์สปอร์ต)</t>
  </si>
  <si>
    <t>นายอนันต์ บ่อน้อย (กระบี่สินโอชา)</t>
  </si>
  <si>
    <t>นางขิ้ม ด่านพิทักษ์พงศ์ (แก้วฟ้า)</t>
  </si>
  <si>
    <t>นายสมพร ดำรงอ่องตระกูล (จำหน่ายตั๋ว)</t>
  </si>
  <si>
    <t>นางพรทิพย์ จุลวงศ์ (โอ'เนล)</t>
  </si>
  <si>
    <t>น.ส.อาริยา สิงห์บำรุง (อาริยาคลินิกแล็บฯ)</t>
  </si>
  <si>
    <t>90/75 ถ.มหาราช ต.ปากน้ำ อ.เมืองกระบี่ จ.กระบี่</t>
  </si>
  <si>
    <t>92/18 ถ.หลวงพ่อ ต.ปากน้ำ อ.เมืองกระบี่ จ.กระบี่</t>
  </si>
  <si>
    <t>92/19 ถ.หลวงพ่อ ต.ปากน้ำ อ.เมืองกระบี่ จ.กระบี่</t>
  </si>
  <si>
    <t>92/20 ถ.หลวงพ่อ ต.ปากน้ำ อ.เมืองกระบี่ จ.กระบี่</t>
  </si>
  <si>
    <t>92/21 ถ.หลวงพ่อ ต.ปากน้ำ อ.เมืองกระบี่ จ.กระบี่</t>
  </si>
  <si>
    <t>92/23 ถ.หลวงพ่อ ต.ปากน้ำ อ.เมืองกระบี่ จ.กระบี่</t>
  </si>
  <si>
    <t>92/24 ถ.หลวงพ่อ ต.ปากน้ำ อ.เมืองกระบี่ จ.กระบี่</t>
  </si>
  <si>
    <t>92/28 ถ.หลวงพ่อ ต.ปากน้ำ อ.เมืองกระบี่ จ.กระบี่</t>
  </si>
  <si>
    <t>92/32 ถ.หลวงพ่อ ต.ปากน้ำ อ.เมืองกระบี่ จ.กระบี่</t>
  </si>
  <si>
    <t>นายสุชีน เอ่งฉ้วน (Neolution E-sport)</t>
  </si>
  <si>
    <t>นายซางหยี แซ่หุ่น(บ.สยามสไมล์ทราเวลจำกัด)</t>
  </si>
  <si>
    <t>นายผลิพันธ์ ลีลาบูรณะพงษ์ (ต้นกล้า)</t>
  </si>
  <si>
    <t>นายก้องลุ้น แซ่ต้อง (มิตรโอชา)</t>
  </si>
  <si>
    <t>ร.ต.อ.พร้อม รอดรักษา (ขายของชำ)</t>
  </si>
  <si>
    <t>นายฉกาจ ภูมิสุทธาผล (J&amp;J)</t>
  </si>
  <si>
    <t>นางสุภลัคน์ เสนะพันธุ์ (Easy Café)</t>
  </si>
  <si>
    <t>นายยศ ชวนกุล (Doner)</t>
  </si>
  <si>
    <t>นางจรรยา บุญชนะวิวัฒน์ (มัจฉาทัวร์)</t>
  </si>
  <si>
    <t>หจก.มิตซูกลการ</t>
  </si>
  <si>
    <t>34 ถ.มหาราช ซ.3 ต.ปากน้ำ อ.เมืองกระบี่ จ.กระบี่</t>
  </si>
  <si>
    <t>35 ถ.มหาราช ซ.5 ต.ปากน้ำ อ.เมืองกระบี่ จ.กระบี่</t>
  </si>
  <si>
    <t>CIMB Thai</t>
  </si>
  <si>
    <t>38 ถ.มหาราช ซ.10 ต.ปากน้ำ อ.เมืองกระบี่ จ.กระบี่</t>
  </si>
  <si>
    <t>48 ถ.มหาราช ซ.10 ต.ปากน้ำ อ.เมืองกระบี่ จ.กระบี่</t>
  </si>
  <si>
    <t>วิภูภาส ด่านตระกูลทอง (ศูนย์เวลามหาราช)</t>
  </si>
  <si>
    <t>นายอนันต์ ป่อน้อย (มานะชัยเภสัช)</t>
  </si>
  <si>
    <t>นางอรวรรณ อุดมวิศวกุล (หจก.กระบี่ไพศาลลิซซิ่ง)</t>
  </si>
  <si>
    <t>นายยงสิทธิ์ อนันต์เศรษฐการ (Anda Travel&amp;Tour)</t>
  </si>
  <si>
    <t>บ.ศรีผ่องพานิชย์ (ห้างอันดามัน)</t>
  </si>
  <si>
    <t>16-18 ถ.ประชาชื่น ต.ปากน้ำ อ.เมืองกระบี่ จ.กระบี่</t>
  </si>
  <si>
    <t>19/1 ถ.ศรีสวัสดิ์ ต.ปากน้ำ อ.เมืองกระบี่ จ.กระบี่</t>
  </si>
  <si>
    <t>10 ถ.เจ้าฟ้า ต.ปากน้ำ อ.เมืองกระบี่ จ.กระบี่</t>
  </si>
  <si>
    <t>พ.ต.อ.วิชย์สัณห์ - ปาริชาติ บุญณรงค์</t>
  </si>
  <si>
    <t>15/2 ถ.เหมทานนท์ ต.ปากน้ำ อ.เมืองกระบี่ จ.กระบี่</t>
  </si>
  <si>
    <t>นายธวัช ดีไชยเศรษฐ (Souvenir Shop)</t>
  </si>
  <si>
    <t>46 ถ.พฤกษาอุทิศ ต.ปากน้ำ อ.เมืองกระบี่ จ.กระบี่</t>
  </si>
  <si>
    <t>นายไข่ สองสมุทร(เจ๊แดง)</t>
  </si>
  <si>
    <t xml:space="preserve">นายสำเร็จ ตั้งคำ </t>
  </si>
  <si>
    <t>นางสมจิตต์ ธรรมทักษ์</t>
  </si>
  <si>
    <t>98/10 ถ.อิศรา ต.ปากน้ำ อ.เมืองกระบี่ จ.กระบี่</t>
  </si>
  <si>
    <t>นางรัศมี อภิรติธรรม(TNS)</t>
  </si>
  <si>
    <t>17 ถ.มหาราช ซ.7 ต.ปากน้ำ อ.เมืองกระบี่ จ.กระบี่</t>
  </si>
  <si>
    <t>นางสุภาภรณ์ ศรีสวัสดิ์ (Srisawara Casa Hotel)</t>
  </si>
  <si>
    <t>25 ถ.สุคนธ์ มหาราช ซ.10  ต.ปากน้ำ อ.เมืองกระบี่ จ.กระบี่</t>
  </si>
  <si>
    <t>ตามใบแจ้งหนี้</t>
  </si>
  <si>
    <t>4 ถ.มหาราช ซ.5 ต.ปากน้ำ อ.เมืองกระบี่ จ.กระบี่</t>
  </si>
  <si>
    <t>นายจินต์ จิววุฒิพงศ์ (ห้างทองนำเจริญ ตลาดซิตี้)</t>
  </si>
  <si>
    <t>61/4 ถ.อิศรา ต.ปากน้ำ อ.เมืองกระบี่ จ.กระบี่</t>
  </si>
  <si>
    <t>46 ถ.มหาราช ซ.10 ต.ปากน้ำ อ.เมืองกระบี่ จ.กระบี่</t>
  </si>
  <si>
    <t xml:space="preserve">บริษัท โชคภัทรทรัพย์ จำกัด เลขที่ผู้เสียภาษีอากร 0815547000658 </t>
  </si>
  <si>
    <t>223/26-32 ถ.มหาราช ต.ปากน้ำ อ.เมืองกระบี่ จ.กระบี่ (สำนักงานใหญ่)</t>
  </si>
  <si>
    <t>88/11-12 ถ.มหาราช ต.ปากน้ำ อ.เมืองกระบี่ จ.กระบี่</t>
  </si>
  <si>
    <t>บริษัท ไทย ทาซากิ เอ็นจิเนียริ่ง จำกัด เลขที่ผู้เสียภาษีอากร 0105540035711</t>
  </si>
  <si>
    <t>บริษัท กรีนเฮ้าส์โฮเต็ล จำกัด เลขที่ผู้เสียภาษีอากร  0815543000211</t>
  </si>
  <si>
    <t xml:space="preserve">บริษัทโชคภัทรไพศานต์ จำกัด เลขที่ผู้เสียภาษีอากร 0905529000462 </t>
  </si>
  <si>
    <t>น.ส.ผ่องศรี ภูเก้าล้วน (แฮปปี้โฮม)</t>
  </si>
  <si>
    <t>นางยุวดี เดชสิทธิ์ปวีรา(กระบี่ชานมไข่มุก)</t>
  </si>
  <si>
    <t>นางอรัญญา ลิ่มวงศกร(พลังธรรมชาติ)</t>
  </si>
  <si>
    <t>นายกฤษณ์ ขันติ(คลินิกหมอลิลฎา)</t>
  </si>
  <si>
    <t>นางน้องสาว ล้วนฤทธิ์(ล่องเรือชาบู-ซูชิ)</t>
  </si>
  <si>
    <t>น.ส.วราภรณ์ เต็นเกิดผล(ห้างทองพันธ์ศิริ)</t>
  </si>
  <si>
    <t>33 ถ.มหาราช ซ.7 ต.ปากน้ำ อ.เมืองกระบี่ จ.กระบี่</t>
  </si>
  <si>
    <t>47 ถ.มหาราช ซ.7 ต.ปากน้ำ อ.เมืองกระบี่ จ.กระบี่</t>
  </si>
  <si>
    <t>น.ส.ลดาวัลย์ ช่วยชาติ(เครื่องแกงบังหมาน)</t>
  </si>
  <si>
    <t>นางสุพิศ พิทักษ์ศาน์ต(ซิวหม่ายหยก)</t>
  </si>
  <si>
    <t>นางปิยาณี ดัชณาภิรมย์(สมาร์ทชอท)</t>
  </si>
  <si>
    <t>9 ถ.มหาราช ซ.9 ต.ปากน้ำ อ.เมืองกระบี่ จ.กระบี่</t>
  </si>
  <si>
    <t>นายสมศักดิ์ ผิวเหลือง(บิวตี้แลนด์)</t>
  </si>
  <si>
    <t>นายสุรชัย ลิ้มไกรสรรณ์ (โชคเจริญ)</t>
  </si>
  <si>
    <t>นายสันชัย ลีลาประศาสน์(ห้างแฟนซี)</t>
  </si>
  <si>
    <t>นายกิติพร จิววุฒิพงศ์ (ห้างทองเต๊กส้วน)</t>
  </si>
  <si>
    <t>นางวิภาพร ศิรรินรัตน์ฒน์ (บริษัท ศิขรินธุรกิจ จำกัด)</t>
  </si>
  <si>
    <t>นายธวัชชัย วิจาระนันท์(กระบี่มินิมาร์ท)</t>
  </si>
  <si>
    <t>นายวิเชียร บุญชูวงค์</t>
  </si>
  <si>
    <t>47/1 ถ.ร่วมใจ ต.ปากน้ำ อ.เมืองกระบี่ จ.กระบี่</t>
  </si>
  <si>
    <t>นายชัยยุทธ ลีลาประศาสน์(Thai's Talor)</t>
  </si>
  <si>
    <t>นายสมศักดิ์ แซ่ตั้ง (Zoo Coffee)</t>
  </si>
  <si>
    <t>นางทิพา สกถกิตติวัฒน์(Metta Thai Massage)</t>
  </si>
  <si>
    <t>นายกงเพ็ง เกี่ยวข้อง(Salon Best)</t>
  </si>
  <si>
    <t>นายวินัย ฉายะบูรณกุล(ศิลป์ยืนยง)</t>
  </si>
  <si>
    <t>นายเจริญ จิววุฒิพงค์(Modernist)</t>
  </si>
  <si>
    <t>นายบุญเลิศ ภู่ศาสตร์(ร้านหอมชา)</t>
  </si>
  <si>
    <t>นายชาญชิต นาวงศ์ศรี (ก๋วยเตี๋ยวเรืออันดามัน)</t>
  </si>
  <si>
    <t>นางศิริวรรณ กาลสัมฤทธิ์</t>
  </si>
  <si>
    <t>5 ถ.พฤษาอุทิศ ต.ปากน้ำ อ.เมืองกระบี่ จ.กระบี่</t>
  </si>
  <si>
    <t>นางสุวรรณี ตรังพาณิชย์(สเต็ก คิงคอง)</t>
  </si>
  <si>
    <t>บ.ศรีผ่องพานิชย์ (เสริมสยาม)</t>
  </si>
  <si>
    <t>บ.ศรีผ่องพานิชย์ (สำนักงานกฎหมายประเสริฐทนายความ)</t>
  </si>
  <si>
    <t>บ.ศรีผ่องพานิชย์ (กระบี่สโตร์)</t>
  </si>
  <si>
    <t>บ.ศรีผ่องพานิชย์ (กวงอิมหยก)</t>
  </si>
  <si>
    <t>บ.ศรีผ่องพานิชย์ (ก้อยบูติก)</t>
  </si>
  <si>
    <t>บ.ศรีผ่องพานิชย์ (นำสมัย)</t>
  </si>
  <si>
    <t>นายบัณฑิต ลิขิตภุมรา(ฮาลาลฟู้ด)</t>
  </si>
  <si>
    <t>36 ถ.มหาราช ซ.10 ต.ปากน้ำ อ.เมืองกระบี่ จ.กระบี่</t>
  </si>
  <si>
    <t>พญ.ยุพา เนตรพุกกณะ(พร เดอโบเต้)</t>
  </si>
  <si>
    <t>60 ถ.มหาราช ซ.10 ต.ปากน้ำ อ.เมืองกระบี่ จ.กระบี่</t>
  </si>
  <si>
    <t>น.ส.หนูนา เฒ่าบุดศรี(นครศรีบาร์เบอร์)</t>
  </si>
  <si>
    <t>นางประภา กิตติธรกุล(ห้างทองซินฮวดเฮง)</t>
  </si>
  <si>
    <t>14 ถ.มหาราช ซ.7 ต.ปากน้ำ อ.เมืองกระบี่ จ.กระบี่</t>
  </si>
  <si>
    <t>นายวิรัช ทองโสภา (มีสุขคลินิก)</t>
  </si>
  <si>
    <t>25 ถ.มหาราช ซ.7 ต.ปากน้ำ อ.เมืองกระบี่ จ.กระบี่</t>
  </si>
  <si>
    <t>นายเชวง แก้วภราดัย(อริศา)</t>
  </si>
  <si>
    <t>29 ถ.มหาราช ซ.7 ต.ปากน้ำ อ.เมืองกระบี่ จ.กระบี่</t>
  </si>
  <si>
    <t>นายสมเกียรติ สารวงค์(ฟารีดา)</t>
  </si>
  <si>
    <t>นายวัฒนา ซารนาท(เจ้าฟ้า ดิ โฮสเทล)</t>
  </si>
  <si>
    <t>นายสมบูรณ์ แซ่ลี (บริษัทเมืองไทยลิซซิ่งจำกัด(มหาชน))</t>
  </si>
  <si>
    <t>นายสมบูรณ์ ครองสิริวัฒน์(หสม.สุวรรณาเภสัช)</t>
  </si>
  <si>
    <t>นางทิพา สกถกิตติวัฒน์(ซากุระ)</t>
  </si>
  <si>
    <t>บ.ศรีผ่องพานิชย์ (นายสมศักดิ์ รอดทอง)</t>
  </si>
  <si>
    <t>48 ถ.ประชาชื่น ต.ปากน้ำ อ.เมืองกระบี่ จ.กระบี่</t>
  </si>
  <si>
    <t>2/6 ถ.มหาราช ซ.6 ต.ปากน้ำ อ.เมืองกระบี่ จ.กระบี่</t>
  </si>
  <si>
    <t xml:space="preserve">นายอรรณพ บุญภูพันธ์ตันติ </t>
  </si>
  <si>
    <t xml:space="preserve">นายเติมศักดิ์ จิววุฒิพงศ์ </t>
  </si>
  <si>
    <t>น.ส.บรรจง แซ่กอ(ชัยแบตเตอรี่)</t>
  </si>
  <si>
    <t>นางปิยนันท์ ประสารการ(ทักษิณแกรนด์โฮม)</t>
  </si>
  <si>
    <t>นายจินต์ จิววุฒิพงศ์ (บูม สเต็ก)</t>
  </si>
  <si>
    <t>นายศานิต ธรรมประดิษฐ์</t>
  </si>
  <si>
    <t>บ.BS.สถาปัตถ์ จำกัด (บริษัท สยามสมอ พัฒนา จำกัด)</t>
  </si>
  <si>
    <t>นายทศพร กาญจนภมรพัฒน์ (May&amp;Mark's House)</t>
  </si>
  <si>
    <t>34 ถ.มหาราช ซ.10 ต.ปากน้ำ อ.เมืองกระบี่ จ.กระบี่</t>
  </si>
  <si>
    <t xml:space="preserve">นายมานิต ส่งสม </t>
  </si>
  <si>
    <t>56 ถ.มหาราช ซ.10 ต.ปากน้ำ อ.เมืองกระบี่ จ.กระบี่</t>
  </si>
  <si>
    <t>นางจิราภร ชัยฤทธิ์(The White Pearl)</t>
  </si>
  <si>
    <t>15/2-4 ถ.มหาราช ซ.10 ต.ปากน้ำ อ.เมืองกระบี่ จ.กระบี่</t>
  </si>
  <si>
    <t>อาคารเพลินจิตเซ็นเตอร์ ชั้น 1 เลขที่ 2 แขวง/เขตคลองเตย กรุงเทพฯ  10110</t>
  </si>
  <si>
    <t>นายปุณณวัฒน์ แสงทอง(ใบเฟิร์น)</t>
  </si>
  <si>
    <t>น.ส.ศิรินทร พัฒนาอิทธิกุล</t>
  </si>
  <si>
    <t xml:space="preserve">46/15 ถ.กระบี่ ต.ปากน้ำ อ.เมืองกระบี่ จ.กระบี่ </t>
  </si>
  <si>
    <t>น.ส.ปิติยา ปักเข็ม</t>
  </si>
  <si>
    <t>นางพรทิพย์ เหมทานนท์</t>
  </si>
  <si>
    <t>17/1 ถ.เหมทานนท์ ต.ปากน้ำ อ.เมืองกระบี่ จ.กระบี่</t>
  </si>
  <si>
    <t>29 ถ.มหาราช ซ.5 ต.ปากน้ำ อ.เมืองกระบี่ จ.กระบี่</t>
  </si>
  <si>
    <t>น.ส.มณฑิรา อ้อยศรีสกุล</t>
  </si>
  <si>
    <t xml:space="preserve">46/5 ถ.กระบี่ ต.ปากน้ำ อ.เมืองกระบี่ จ.กระบี่ </t>
  </si>
  <si>
    <t>นางนุ๋ย แซ่โค้ว</t>
  </si>
  <si>
    <t>20 ถ.สุคนธ์ ต.ปากน้ำ อ.เมืองกระบี่ จ.กระบี่</t>
  </si>
  <si>
    <t>นางชอบศิริ อุกกฎานนท์</t>
  </si>
  <si>
    <t>6 ถ.รื่นฤดี ต.ปากน้ำ อ.เมืองกระบี่ จ.กระบี่</t>
  </si>
  <si>
    <t>นายเชาว์ลิต วโนทยาโรจน์(ทำฟัน)</t>
  </si>
  <si>
    <t>167/1 ถ.อุตรกิจ ต.ปากน้ำ อ.เมืองกระบี่ จ.กระบี่</t>
  </si>
  <si>
    <t>90/53 ถ.มหาราช ต.ปากน้ำ อ.เมืองกระบี่ จ.กระบี่</t>
  </si>
  <si>
    <t>นางกิ้มฮั้ว พันเชย (ลันตาซุปเปอร์คอนคอร์ดทัวร์)</t>
  </si>
  <si>
    <t>78 ถ.คงคา ต.ปากน้ำ อ.เมืองกระบี่ จ.กระบี่</t>
  </si>
  <si>
    <t>เมย-มิย/กย/พย59-พค/กย-ตค60</t>
  </si>
  <si>
    <t>เงินคงค้าง</t>
  </si>
  <si>
    <t>นางสุฑารัตน์ จิววุฒิพงศ์</t>
  </si>
  <si>
    <t>88 ถ.มหาราช ต.ปากน้ำ อ.เมืองกระบี่ จ.กระบี่</t>
  </si>
  <si>
    <t>นางคอไซม๊ะ แม</t>
  </si>
  <si>
    <t>46/17 ถ.กระบี่ ต.ปากน้ำ อ.เมืองกระบี่ จ.กระบี่</t>
  </si>
  <si>
    <t>46/16 ถ.กระบี่ ต.ปากน้ำ อ.เมืองกระบี่ จ.กระบี่</t>
  </si>
  <si>
    <t>85 ถ.มหาราช ต.ปากน้ำ อ.เมืองกระบี่ จ.กระบี่ (สาขา ถนนมหาราช กระบี่)</t>
  </si>
  <si>
    <t>249/13 ถ.อุตรกิจ ต.ปากน้ำ อ.เมืองกระบี่ จl.กระบี่</t>
  </si>
  <si>
    <t>1/32 ถ.ร่วมใจ ต.ปากน้ำ อ.เมืองกระบี่ จ.กระบี่</t>
  </si>
  <si>
    <t>นางสุมมา มนต์ภาณีวงศ์</t>
  </si>
  <si>
    <t>1/8 ถ.ร่วมจิตร-มหาราช ต.ปากน้ำ อ.เมืองกระบี่ จ.กระบี่</t>
  </si>
  <si>
    <t>นายขจร แซ่ตัน (คลินิกกายภาพบำบัด)</t>
  </si>
  <si>
    <t>54 ถ.คงคา ต.ปากน้ำ อ.เมืองกระบี่ จ.กระบี่</t>
  </si>
  <si>
    <t>วัดแก้วโกรวาราม(สนง.จจ.กบ.)</t>
  </si>
  <si>
    <t>82/13 ถ.อิศรา ต.ปากน้ำ อ.เมืองกระบี่ จ.กระบี่</t>
  </si>
  <si>
    <t>บริษัท พีรพัฒน์ เทคโนโลยี จำกัด (มหาชน)</t>
  </si>
  <si>
    <t>13/14-15 ถ.เหมทานนท์ ต.ปากน้ำ อ.เมืองกระบี่ จ.กระบี่</t>
  </si>
  <si>
    <t>น.ส.สุรัตน์ดา ผลิพัฒน์(089-8758401)</t>
  </si>
  <si>
    <t>9/4 ถ.เจ้าฟ้า ต.ปากน้ำ อ.เมืองกระบี่ จ.กระบี่ 81000</t>
  </si>
  <si>
    <t>นางธัญญพัชร แก้วนิยม</t>
  </si>
  <si>
    <t>5/1 ถ.เจ้าคุณ ต.ปากน้ำ อ.เมืองกระบี่ จ.กระบี่</t>
  </si>
  <si>
    <t>นางธิดา เทพเฉลิม</t>
  </si>
  <si>
    <t>44 ถ.เจ้าคุณ ต.ปากน้ำ อ.เมืองกระบี่ จ.กระบี่</t>
  </si>
  <si>
    <t>นายสมนึก ลีลาประศาสตร์ (ห้างผ้าราณี)</t>
  </si>
  <si>
    <t>23 ถ.พฤกษาอุทิศ ต.ปากน้ำ อ.เมืองกระบี่ จ.กระบี่</t>
  </si>
  <si>
    <t>นายประชุม เฮ่งฉ้วน</t>
  </si>
  <si>
    <t>54 ถ.เหมทานนท์ ต.ปากน้ำ อ.เมืองกระบี่ จ.กระบี่</t>
  </si>
  <si>
    <t>นางดวงตา พยัฆวรรณ</t>
  </si>
  <si>
    <t>21 ถ.พฤกษาอุทิศ ต.ปากน้ำ อ.เมืองกระบี่ จ.กระบี่</t>
  </si>
  <si>
    <t>บ.เวียงทองการท่องเที่ยวจำกัด</t>
  </si>
  <si>
    <t>155-157 ถ.อุตรกิจ ต.ปากน้ำ อ.เมืองกระบี่ จ.กระบี่</t>
  </si>
  <si>
    <t>เมย/สค/ตค59-ตค60</t>
  </si>
  <si>
    <t>98/9 ถ.มหาราช ต.ปากน้ำ อ.เมืองกระบี่ จ.กระบี่</t>
  </si>
  <si>
    <t>น.ส.บุษบา ณ ระนอง (Laundry)</t>
  </si>
  <si>
    <t>2/1 ถ.คงคา ต.ปากน้ำ อ.เมืองกระบี่ จ.กระบี่</t>
  </si>
  <si>
    <t>นางสุนิศา พูลพิทักษ์ธรรม (ธีดิจิตอล)</t>
  </si>
  <si>
    <t>90/18 ถ.มหาราช ต.ปากน้ำ อ.เมืองกระบี่ จ.กระบี่</t>
  </si>
  <si>
    <t>36/14 ถ.กระบี่ ต.ปากน้ำ อ.เมืองกระบี่ จ.กระบี่</t>
  </si>
  <si>
    <t>นางสุภลัคน์  เสนะพันธ์ (ร้านเสื้อผ้า)</t>
  </si>
  <si>
    <t>2/8 ถ.ร่วมจิตร ต.ปากน้ำ อ.เมืองกระบี่ จ.กระบี่</t>
  </si>
  <si>
    <t>นางสุภลัคน์  เสนะพันธ์ (ร้านเรืองอรุณ เครื่องหนัง)</t>
  </si>
  <si>
    <t>2/9 ถ.ร่วมจิตร ต.ปากน้ำ อ.เมืองกระบี่ จ.กระบี่</t>
  </si>
  <si>
    <t>นางสุภลัคน์  เสนะพันธ์ (ร้าน BARBER SHOP)</t>
  </si>
  <si>
    <t>2/10 ถ.ร่วมจิตร ต.ปากน้ำ อ.เมืองกระบี่ จ.กระบี่</t>
  </si>
  <si>
    <t>นางสุภลัคน์  เสนะพันธ์</t>
  </si>
  <si>
    <t>2/11 ถ.ร่วมจิตร ต.ปากน้ำ อ.เมืองกระบี่ จ.กระบี่</t>
  </si>
  <si>
    <t>บ.ศรีผ่องพานิชย์ (ไฮไฟ)</t>
  </si>
  <si>
    <t>36 ถ.พัฒนา ต.ปากน้ำ อ.เมืองกระบี่ จ.กระบี่</t>
  </si>
  <si>
    <t>กพ61</t>
  </si>
  <si>
    <t>เมย59-กพ61</t>
  </si>
  <si>
    <t xml:space="preserve">นางอมรา สุพงศกร </t>
  </si>
  <si>
    <t>60 ถ.คงคา ต.ปากน้ำ อ.เมืองกระบี่ จ.กระบี่</t>
  </si>
  <si>
    <t>กพ-มีค61</t>
  </si>
  <si>
    <t>นายสุเทพ ภูมิภมร</t>
  </si>
  <si>
    <t>155 ถ.มหาราช ต.ปากน้ำ อ.เมืองกระบี่ จ.กระบี่</t>
  </si>
  <si>
    <t>นายจินต์ จิววุฒิพงศ์</t>
  </si>
  <si>
    <t>61/2 ถ.อิศรา ต.ปากน้ำ อ.เมืองกระบี่ จ.กระบี่</t>
  </si>
  <si>
    <t>บ.ศรีผ่องพานิชย์ (สงวนพงศ์)</t>
  </si>
  <si>
    <t>6 ถ.ประชาชื่น ต.ปากน้ำ อ.เมืองกระบี่ จ.กระบี่</t>
  </si>
  <si>
    <t>มค60-ธค60/กพ-เมย61</t>
  </si>
  <si>
    <t>249/2 ถ.อุตรกิจ ต.ปากน้ำ อ.เมืองกระบี่ จ.กระบี่</t>
  </si>
  <si>
    <t>นายสุวัฒน์ บุญชนะวิวัฒน์(ซักผ้า)</t>
  </si>
  <si>
    <t>38/1 ถ.กระบี่ ต.ปากน้ำ อ.เมืองกระบี่ จ.กระบี่</t>
  </si>
  <si>
    <t>นายวิทิต ชดช้อย</t>
  </si>
  <si>
    <t>52 ถ.คงคา ต.ปากน้ำ อ.เมืองกระบี่ จ.กระบี่</t>
  </si>
  <si>
    <t>ร้านบีบี ยูนิค น้ำแข็งหลอด</t>
  </si>
  <si>
    <t>88/4 ถ.เหมทานนท์ ต.ปากน้ำ อ.เมืองกระบี่ จ.กระบี่</t>
  </si>
  <si>
    <t>นายรุ่งโรจน์ ใหมอ่อน</t>
  </si>
  <si>
    <t>กะยะห์บาติก</t>
  </si>
  <si>
    <t>35 ถ.พฤกษาอุทิศ ต.ปากน้ำ อ.เมืองกระบี่ จ.กระบี่</t>
  </si>
  <si>
    <t>กพ-มิย/สค60-พค61</t>
  </si>
  <si>
    <t>พย59/กพ-มีค/ธค60/มีค/พค61</t>
  </si>
  <si>
    <t>นางมณฑา ทวีสุข</t>
  </si>
  <si>
    <t>บริษัท เส้งโห ภูเก็ต จำกัด สาขากระบี่ เลขประจำตัวผู้เสียภาษี 0835533001436</t>
  </si>
  <si>
    <t>บริษัท ซีพีเอฟเทรดดิ้ง จำกัด เลขที่ผู้เสียภาษีอากร 0105543112865</t>
  </si>
  <si>
    <t>นางศิรินารถ จันทร์เจนจบ (บุ๋ม บิ๋ม) แว่นท็อปเจริญ</t>
  </si>
  <si>
    <t>บริษัท ยูนิตี้ ไอที ซิสเต็ม จำกัด(สาขา 0052) เลขประจำตัวผู้เสียภาษี 0125560022747</t>
  </si>
  <si>
    <t>บริษัท กระบี่-อิศรา จำกัด เลขผู้เสียภาษี 0815550000248</t>
  </si>
  <si>
    <t>เอโก๊ะ</t>
  </si>
  <si>
    <t>บริษัทเภสัชกรพรประเสริฐ เลขที่ผู้เสียภาษี 0992001733226</t>
  </si>
  <si>
    <t>บริษัท ซี พี ออลล์ จำกัด (มหาชน)</t>
  </si>
  <si>
    <t>บริษัท ซีพี ออลล์ จำกัด(มหาชน)</t>
  </si>
  <si>
    <t>นางดวงตา พยัฆวรรณ (กระบี่ประดิษฐ์)</t>
  </si>
  <si>
    <t>บริษัท ซีพี ออลล์ จำกัด (มหาชน)</t>
  </si>
  <si>
    <t>บจก.จีรณา กระบี่ค้าสี เลขที่ผู้เสียภาษีอากร 0815560002685</t>
  </si>
  <si>
    <t>นายปาก ขนานใต้ (ร้านบากุส พิซซ่า)</t>
  </si>
  <si>
    <t>นางสงบ ภู่ศาสตร์ (บริษัท ซีพี ออลล์ จำกัด (มหาชน)</t>
  </si>
  <si>
    <t>บริษัท ซี ดับบลิว พี พริ้นติ้ง จำกัด สำนักงานใหญ่ เลขผู้เสียภาษี 0815561000899</t>
  </si>
  <si>
    <t>นายจังหยู่ แซ่เลี้ยว (บริษัท ซีพี ออลล์ จำกัด (มหาชน)</t>
  </si>
  <si>
    <t>95 ถ.เหมทานนท์ ต.ปากน้ำ อ.เมืองกระบี่ จ.กระบี่</t>
  </si>
  <si>
    <t>82/22 ถ.อิศรา ต.ปากน้ำ อ.เมืองกระบี่ จ.กระบี่</t>
  </si>
  <si>
    <t>223/21 ถ.มหาราช ต.ปากน้ำ อ.เมืองกระบี่ จ.กระบี่</t>
  </si>
  <si>
    <t>34/14 ต.ปากน้ำ อ.เมืองกระบี่ จ.กระบี่</t>
  </si>
  <si>
    <t>88/16-17 ถ.มหาราช ต.ปากน้ำ อ.เมืองกระบี่ จ.กระบี่</t>
  </si>
  <si>
    <t>48/28 ถ.กระบี่ ต.ปากน้ำ อ.เมืองกระบี่ จ.กระบี่</t>
  </si>
  <si>
    <t>นางทิพา สกถกิตติวัฒน์(All Art)</t>
  </si>
  <si>
    <t>29 ถ.อิศรา ต.ปากน้ำ อ.เมืองกระบี่ จ.กระบี่</t>
  </si>
  <si>
    <t>22/2 ถ.เหมทานนท์ ต.ปากน้ำ อ.เมืองกระบี่ จ.กระบี่</t>
  </si>
  <si>
    <t>เลขที่ 14 ซ.คู้บอน 13 แยก 1 แขวงรามอินทรา เขตคันนายาว กรุงเทพมหานคร 10230</t>
  </si>
  <si>
    <t>นายจิระเดช รัตนศิริวงศ์วุฒิ</t>
  </si>
  <si>
    <t>30/2 ถ.กระบี่ ต.ปากน้ำ อ.เมืองกระบี่ จ.กระบี่</t>
  </si>
  <si>
    <t>67/9 ถ.อิศรา ต.ปากน้ำ อ.เมืองกระบี่ จ.กระบี่</t>
  </si>
  <si>
    <t>60 ถ.มหาราช ต.ปากน้ำ อ.เมืองกระบี่ จ.กระบี่</t>
  </si>
  <si>
    <t>บริษัท โชคดีสหพัฒน์ จำกัด  เลขที่ผู้เสียภาษีอากร 0815559001603</t>
  </si>
  <si>
    <t>52/3 ถ.เจ้าฟ้า ต.ปากน้ำ อ.เมืองกระบี่ จ.กระบี่</t>
  </si>
  <si>
    <t xml:space="preserve">1 ถ.เหมทานนท์ ต.ปากน้ำ อ.เมืองกระบี่ จ.กระบี่ </t>
  </si>
  <si>
    <t xml:space="preserve">67 ถ.อิศรา ต.ปากน้ำ อ.เมืองกระบี่ จ.กระบี่ </t>
  </si>
  <si>
    <t xml:space="preserve">15/4 ถ.สุคนธ์ ต.ปากน้ำ อ.เมืองกระบี่ จ.กระบี่ </t>
  </si>
  <si>
    <t>188 ถ.อุตรกิจ ต.ปากน้ำ อ.เมืองกระบี่ จ.กระบี่ 81000.</t>
  </si>
  <si>
    <t xml:space="preserve">135/13 ถ.อุตรกิจ ต.ปากน้ำ อ.เมืองกระบี่ จ.กระบี่ </t>
  </si>
  <si>
    <t>น.ส.หอมหวล สมอินทร์</t>
  </si>
  <si>
    <t xml:space="preserve">26 ถ.อิศรา ต.ปากน้ำ อ.เมืองกระบี่ จ.กระบี่ </t>
  </si>
  <si>
    <t>บ.ศรีผ่องพานิชย์ (รัตนพานิชย์)</t>
  </si>
  <si>
    <t>134 ถ.พฤกษาอุทิศ ต.ปากน้ำ อ.เมืองกระบี่ จ.กระบี่</t>
  </si>
  <si>
    <t>บ.ศรีผ่องพานิชย์ (สมเจริญ)</t>
  </si>
  <si>
    <t>10 ถ.พัฒนา ต.ปากน้ำ อ.เมืองกระบี่ จ.กระบี่</t>
  </si>
  <si>
    <t>บจก.บุหงาธานี สำนักงานใหญ่ เลขผู้เสียภาษี 0815549001171</t>
  </si>
  <si>
    <t>นายกฤษณ์ ขันติ (Liquors Boutique)</t>
  </si>
  <si>
    <t>15/1 ถ.สุคนธ์ ต.ปากน้ำ อ.เมืองกระบี่ จ.กระบี่</t>
  </si>
  <si>
    <t>นางสุทิม   ทองนวลจันทร์</t>
  </si>
  <si>
    <t>พค59-กย61</t>
  </si>
  <si>
    <t>นายสาเรศ ไกรนรา</t>
  </si>
  <si>
    <t>นายปรีชา เกื้อกูลสง</t>
  </si>
  <si>
    <t>118/2 ถ.มหาราช ต.ปากน้ำ อ.เมืองกระบี่ จ.กระบี่</t>
  </si>
  <si>
    <t>นายวีระ พยุงพันธุ์(098-0153268)</t>
  </si>
  <si>
    <t>- ชั่วคราว ถ.มหาราชซอย3 ต.ปากน้ำ อ.เมืองกระบี่ จ.กระบี่</t>
  </si>
  <si>
    <t>นายสมพงษ์ จิววุฒิพงค์</t>
  </si>
  <si>
    <t>140/3 ซ.ตะกั่วทุ่ง ต.ปากน้ำ อ.เมืองกระบี่ จ.กระบี่</t>
  </si>
  <si>
    <t>นายรัฐกร ยุวะกนิษฐ์(075-611504)</t>
  </si>
  <si>
    <t>134/2 ถ.มหาราช ต.ปากน้ำ อ.เมืองกระบี่ จ.กระบี่ 81000</t>
  </si>
  <si>
    <t>นายวิโรจน์ สุยแก้ว(NK เครื่องเขียน)</t>
  </si>
  <si>
    <t>173 ถ.อุตรกิจ ต.ปากน้ำ อ.เมืองกระบี่ จ.กระบี่</t>
  </si>
  <si>
    <t>โกบาส ข้าวหมูแดง หมูกรอบ</t>
  </si>
  <si>
    <t>เมย59-ตค61</t>
  </si>
  <si>
    <t>พย59-ตค61</t>
  </si>
  <si>
    <t>มิย60-ตค61</t>
  </si>
  <si>
    <t>สค-กย/พย-ธค59/กพ/พค-กย/พย60-กพ/เมย/มิย/กย-ตค61</t>
  </si>
  <si>
    <t>สค/ตค61</t>
  </si>
  <si>
    <t>เมย59-มีค/พค60-ตค61</t>
  </si>
  <si>
    <t>เมย59-เมย/กค-กย60/ตค61</t>
  </si>
  <si>
    <t>บริษัท ทวินซัน จำกัด (นางวัลภา บัวมณี)</t>
  </si>
  <si>
    <t>88/5 ถ.มหาราช ต.ปากน้ำ อ.เมืองกระบี่ จ.กระบี่</t>
  </si>
  <si>
    <t>นางวาสนา ค้าของ (คลินิกทันตกรรม ดับเบิลยู)</t>
  </si>
  <si>
    <t xml:space="preserve">2/2 ถ.มหาราช ต.ปากน้ำ อ.เมืองกระบี่ จ.กระบี่ </t>
  </si>
  <si>
    <t>บ.ศรีผ่องพานิชย์(Dtac)</t>
  </si>
  <si>
    <t>1 ถ.มหาราช ซ.7 ต.ปากน้ำ อ.เมืองกระบี่ จ.กระบี่</t>
  </si>
  <si>
    <t>นายสมพร ศุภธาราวิศาล</t>
  </si>
  <si>
    <t>90/51 ถ.มหาราช ต.ปากน้ำ อ.เมืองกระบี่ จ.กระบี่</t>
  </si>
  <si>
    <t>นายเจริญ หนูรินทร์</t>
  </si>
  <si>
    <t>26/16 ถ.เจ้าฟ้า ต.ปากน้ำ อ.เมืองกระบี่ จ.กระบี่</t>
  </si>
  <si>
    <t>บจก.บิสโตรเวิลด์ (Café 8.98)</t>
  </si>
  <si>
    <t>46 ถ.มหาราช ต.ปากน้ำ อ.เมืองกระบี่ จ.กระบี่</t>
  </si>
  <si>
    <t>บจก.เซ็นทรัลแฟมิลี่มาร์ท(สำนักงานใหญ่)</t>
  </si>
  <si>
    <t xml:space="preserve">197 ถ.อุตรกิจ ต.ปากน้ำ อ.เมืองกระบี่ จ.กระบี่ </t>
  </si>
  <si>
    <t>บจก.วรินทร์ธารา (ศรีสุขสันต์ สแควร์)</t>
  </si>
  <si>
    <t xml:space="preserve">11/5 ถ.มหาราช ซ.6 (พัฒนา) ต.ปากน้ำ อ.เมืองกระบี่ จ.กระบี่ </t>
  </si>
  <si>
    <t>พย61</t>
  </si>
  <si>
    <t>สค-พย61</t>
  </si>
  <si>
    <t>กค-ธค59/สค60-พย61</t>
  </si>
  <si>
    <t>กย59-พย61</t>
  </si>
  <si>
    <t>นางเสาวณีย์ เจ้าสวน</t>
  </si>
  <si>
    <t>142 ถ.มหาราช ต.ปากน้ำ อ.เมืองกระบี่ จ.กระบี่</t>
  </si>
  <si>
    <t>บจก.เซ็นทรัลแฟมิลี่มาร์ท</t>
  </si>
  <si>
    <t>- ชั่วคราว ถ.เจ้าฟ้า ต.ปากน้ำ อ.เมืองกระบี่ จ.กระบี่ 81000</t>
  </si>
  <si>
    <t>6 ถ.เจ้าคุณ ต.ปากน้ำ อ.เมืองกระบี่ จ.กระบี่</t>
  </si>
  <si>
    <t>ตค-ธค61</t>
  </si>
  <si>
    <t>มค-ธค61</t>
  </si>
  <si>
    <t>เมย59-กย/พย-ธค61</t>
  </si>
  <si>
    <t>เมย59-มิย/สค-ธค61</t>
  </si>
  <si>
    <t>กย-ตค/ธค61</t>
  </si>
  <si>
    <t>บริษัท เอสดับบลิว เรสเทอรองต์ จำกัด เลขที่ผู้เสียษีอากร  0815561001887</t>
  </si>
  <si>
    <t>5 ถ.มหาราช ซ.5  ต.ปากน้ำ อ.เมืองกระบี่ จ.กระบี่</t>
  </si>
  <si>
    <t>3/1 ถ.มหาราช ต.ปากน้ำ อ.เมืองกระบี่ จ.กระบี่ 81000</t>
  </si>
  <si>
    <t xml:space="preserve">9 ถ.มหาราช ต.ปากน้ำ อ.เมืองกระบี่ จ.กระบี่ </t>
  </si>
  <si>
    <t>ธนาคารกรุงศรีอยุธยา จำกัด (มหาชน) เลขที่ผู้เสียภาษีอากร 0107536001079</t>
  </si>
  <si>
    <t>ธนาคารธนชาต จำกัด(มหาชน) เลขที่ผู้เสียภาษีอากร 0107536001401</t>
  </si>
  <si>
    <t>117 ถ.มหาราช ต.ปากน้ำ อ.เมืองกระบี่ จ.กระบี่</t>
  </si>
  <si>
    <t>นายฐิตสกร กันตังกุล (คลินิกกระบี่แล็บฯ)</t>
  </si>
  <si>
    <t>223/24 ถ.มหราช ต.ปากน้ำ อ.เมืองกระบี่ จ.กระบี่</t>
  </si>
  <si>
    <t>นางชยนันต์ ชาญแสง</t>
  </si>
  <si>
    <t>223/43 ถ.มหาราช ต.ปากน้ำ อ.เมืองกระบี่ จ.กระบี่</t>
  </si>
  <si>
    <t>บริษัท เฮ็ลธ์ฟูดส์ คอร์ปอเรชั่น จำกัด (สำนักงานใหญ่) เลขที่ผู้เสียภาษี 0105554033651</t>
  </si>
  <si>
    <t>นางสกุลรัตน์  คงสงค์</t>
  </si>
  <si>
    <t>นางทิพากร ประชุมพรรณ</t>
  </si>
  <si>
    <t>1/9 ถ.ร่วมจิตร ต.ปากน้ำ อ.เมืองกระบี่ จ.กระบี่</t>
  </si>
  <si>
    <t>1/14 ถ.ร่วมจิต ต.ปากน้ำ อ.เมืองกระบี่ จ.กระบี่</t>
  </si>
  <si>
    <t>1/21 ถ.ร่วมจิต ต.ปากน้ำ อ.เมืองกระบี่ จ.กระบี่</t>
  </si>
  <si>
    <t>นายกิตตินันท์  ประไพจิตร</t>
  </si>
  <si>
    <t>นางสมร แซ่ลิ่ม</t>
  </si>
  <si>
    <t>45 ถ.อิศรา ต.ปากน้ำ อ.เมืองกระบี่ จ.กระบี่</t>
  </si>
  <si>
    <t>71/7 ถ.อิสรา ต.ปากน้ำ อ.เมืองกระบี่ จ.กระบี่</t>
  </si>
  <si>
    <t xml:space="preserve">9/6 ถ.เจ้าฟ้า ต.ปากน้ำ อ.เมืองกระบี่ จ.กระบี่ </t>
  </si>
  <si>
    <t>22 ถ.พัฒนา ต.ปากน้ำ อ.เมืองกระบี่ จ.กระบี่</t>
  </si>
  <si>
    <t>นายสวาสดิ์ คำฝอย(แฮปปี้ เฮลธิ นวดเพื่อสุขภาพ)</t>
  </si>
  <si>
    <t>นายสมพร สงนวล(095-4192495) PN</t>
  </si>
  <si>
    <t>184/1 ถ.มหาราช ต.ปากน้ำ อ.เมืองกระบี่ จ.กระบี่ 81000</t>
  </si>
  <si>
    <t>น.ส.ปะราลี ชูดวง(089-4708887) The Nice Hotel</t>
  </si>
  <si>
    <t>23 ถ.เจ้าคุณ ต.ปากน้ำ อ.เมืองกระบี่ จ.กระบี่ 81000</t>
  </si>
  <si>
    <t>บริษัท เงินติดล้อ จำกัด สำนักงานใหญ่</t>
  </si>
  <si>
    <t>428 อาคารอารีย์ ฮิลล์ ชั้น 9-15 ถนนพหลโยธิน แขวงสามเสนใน กรุงเทพมหานคร 10100 เลขผู้เสียภาษี 0105549126493</t>
  </si>
  <si>
    <t>บริษัท ห้างทองสามารถ จำกัด ( สำนักงานใหญ่ ) เลขที่ผู้เสียภาษีอากร 0815560000364</t>
  </si>
  <si>
    <t>88/9-10 ถ.มหาราช ต.ปากน้ำ อ.เมืองกระบี่ จ.กระบี่</t>
  </si>
  <si>
    <t>87 ถ.อุตริกจ ต.ปากน้ำ อ.เมืองกระบี่ จ.กระบี่</t>
  </si>
  <si>
    <t>มค62</t>
  </si>
  <si>
    <t>มิย61-มค62</t>
  </si>
  <si>
    <t>กย61-มค62</t>
  </si>
  <si>
    <t>เมย59-มค62</t>
  </si>
  <si>
    <t>เมย-กย/พย60/มค61-มค62</t>
  </si>
  <si>
    <t>กพ-ตค61/มค62</t>
  </si>
  <si>
    <t>เมย60-พค/กค-ตค/ธค61-มค62</t>
  </si>
  <si>
    <t>สค61-มค62</t>
  </si>
  <si>
    <t>เมย-มิย/ธค59/มีค/มิย/กย60-มค/เมย/มิย/กย61/มค62</t>
  </si>
  <si>
    <t>พย60-มีค/พค-พย61/มค62</t>
  </si>
  <si>
    <t>เมย59-เมย/มิย60-มค62</t>
  </si>
  <si>
    <t>เมย/กค60/กพ/มีค/พค-กค/ตค61/มค62</t>
  </si>
  <si>
    <t>เมย-พค/กค59-มีค/พค-สค/ตค60-มค62</t>
  </si>
  <si>
    <t>เมย-กค/ตค59/มค-พค/กค-กย60/มค/พค/กค/ตค61/มค62</t>
  </si>
  <si>
    <t>เมย-พค/ธค61-ธค61</t>
  </si>
  <si>
    <t>เมย-พย59/มค-มิย/สค-ตค/ธค60-มค/มีค/มิย-กค/พย61/มค62</t>
  </si>
  <si>
    <t>พค-ตค/ธค59-มิย60/พย61</t>
  </si>
  <si>
    <t>พค59-มิย61</t>
  </si>
  <si>
    <t>นางวชิราภรณ์ กุลเถกิง(081-9709475)</t>
  </si>
  <si>
    <t>วัดแก้วโกรวาราม(พระมหาอดิศร)</t>
  </si>
  <si>
    <t>12170456052</t>
  </si>
  <si>
    <t>12170464125</t>
  </si>
  <si>
    <t>12170421654</t>
  </si>
  <si>
    <t>12170459495</t>
  </si>
  <si>
    <t>12170480802</t>
  </si>
  <si>
    <t>12170567128</t>
  </si>
  <si>
    <t>12170317387</t>
  </si>
  <si>
    <t>12170316159</t>
  </si>
  <si>
    <t>12170305308</t>
  </si>
  <si>
    <t>12170346392</t>
  </si>
  <si>
    <t>12170435071</t>
  </si>
  <si>
    <t>12170305335</t>
  </si>
  <si>
    <t>12170305353</t>
  </si>
  <si>
    <t>12170305362</t>
  </si>
  <si>
    <t>12170305371</t>
  </si>
  <si>
    <t>12170309492</t>
  </si>
  <si>
    <t>12170305401</t>
  </si>
  <si>
    <t>12170382112</t>
  </si>
  <si>
    <t>12170396940</t>
  </si>
  <si>
    <t>12170349249</t>
  </si>
  <si>
    <t>12170383386</t>
  </si>
  <si>
    <t>12170383023</t>
  </si>
  <si>
    <t>12170354849</t>
  </si>
  <si>
    <t>12170378786</t>
  </si>
  <si>
    <t>12170354559</t>
  </si>
  <si>
    <t>12170380363</t>
  </si>
  <si>
    <t>12170356652</t>
  </si>
  <si>
    <t>12170358830</t>
  </si>
  <si>
    <t>12170368873</t>
  </si>
  <si>
    <t>12170363814</t>
  </si>
  <si>
    <t>12170380813</t>
  </si>
  <si>
    <t>12170380804</t>
  </si>
  <si>
    <t>12170397169</t>
  </si>
  <si>
    <t>12170382970</t>
  </si>
  <si>
    <t>12170382206</t>
  </si>
  <si>
    <t>12170381809</t>
  </si>
  <si>
    <t>12170384859</t>
  </si>
  <si>
    <t>12170354054</t>
  </si>
  <si>
    <t>12170531707</t>
  </si>
  <si>
    <t>12170404842</t>
  </si>
  <si>
    <t>12170303559</t>
  </si>
  <si>
    <t>12170303531</t>
  </si>
  <si>
    <t>12170306853</t>
  </si>
  <si>
    <t>12170306862</t>
  </si>
  <si>
    <t>12170302442</t>
  </si>
  <si>
    <t>12170415107</t>
  </si>
  <si>
    <t>12170305326</t>
  </si>
  <si>
    <t>12170505797</t>
  </si>
  <si>
    <t>12170505809</t>
  </si>
  <si>
    <t>12170384868</t>
  </si>
  <si>
    <t>12170478672</t>
  </si>
  <si>
    <t>12170365065</t>
  </si>
  <si>
    <t>12170386792</t>
  </si>
  <si>
    <t>12170305344</t>
  </si>
  <si>
    <t>12170461782</t>
  </si>
  <si>
    <t>12170318869</t>
  </si>
  <si>
    <t>12170318908</t>
  </si>
  <si>
    <t>12170353095</t>
  </si>
  <si>
    <t>12170352287</t>
  </si>
  <si>
    <t>12170381032</t>
  </si>
  <si>
    <t>12170304705</t>
  </si>
  <si>
    <t>12170376553</t>
  </si>
  <si>
    <t>12170304714</t>
  </si>
  <si>
    <t>12170304442</t>
  </si>
  <si>
    <t>12170523830</t>
  </si>
  <si>
    <t>12170309308</t>
  </si>
  <si>
    <t>12170348824</t>
  </si>
  <si>
    <t>12170304732</t>
  </si>
  <si>
    <t>12170312542</t>
  </si>
  <si>
    <t>12170399806</t>
  </si>
  <si>
    <t>12170307652</t>
  </si>
  <si>
    <t>12170404552</t>
  </si>
  <si>
    <t>12170413479</t>
  </si>
  <si>
    <t>12170312944</t>
  </si>
  <si>
    <t>12170404561</t>
  </si>
  <si>
    <t>12170304750</t>
  </si>
  <si>
    <t>12170304769</t>
  </si>
  <si>
    <t>12170304778</t>
  </si>
  <si>
    <t>12170304787</t>
  </si>
  <si>
    <t>12170356670</t>
  </si>
  <si>
    <t>12170304853</t>
  </si>
  <si>
    <t>12170304796</t>
  </si>
  <si>
    <t>12170307951</t>
  </si>
  <si>
    <t>12170304835</t>
  </si>
  <si>
    <t>12170304826</t>
  </si>
  <si>
    <t>12170305223</t>
  </si>
  <si>
    <t>12170305232</t>
  </si>
  <si>
    <t>12170305269</t>
  </si>
  <si>
    <t>12170305278</t>
  </si>
  <si>
    <t>12170309858</t>
  </si>
  <si>
    <t>12170363588</t>
  </si>
  <si>
    <t>12170309876</t>
  </si>
  <si>
    <t>12170305399</t>
  </si>
  <si>
    <t>12170371482</t>
  </si>
  <si>
    <t>12170371473</t>
  </si>
  <si>
    <t>12170371398</t>
  </si>
  <si>
    <t>12170382411</t>
  </si>
  <si>
    <t>12170438311</t>
  </si>
  <si>
    <t>12170318850</t>
  </si>
  <si>
    <t>12170316083</t>
  </si>
  <si>
    <t>12170384309</t>
  </si>
  <si>
    <t>12170318887</t>
  </si>
  <si>
    <t>12170392986</t>
  </si>
  <si>
    <t>12170510717</t>
  </si>
  <si>
    <t>12170496733</t>
  </si>
  <si>
    <t>12170459039</t>
  </si>
  <si>
    <t>12170318917</t>
  </si>
  <si>
    <t>12170318926</t>
  </si>
  <si>
    <t>12170318935</t>
  </si>
  <si>
    <t>12170415488</t>
  </si>
  <si>
    <t>12170318962</t>
  </si>
  <si>
    <t>12170319033</t>
  </si>
  <si>
    <t>12170373361</t>
  </si>
  <si>
    <t>12170406169</t>
  </si>
  <si>
    <t>12170313574</t>
  </si>
  <si>
    <t>12170313583</t>
  </si>
  <si>
    <t>12170404132</t>
  </si>
  <si>
    <t>12170404141</t>
  </si>
  <si>
    <t>12170404169</t>
  </si>
  <si>
    <t>12170404178</t>
  </si>
  <si>
    <t>12170404187</t>
  </si>
  <si>
    <t>12170404196</t>
  </si>
  <si>
    <t>12170420855</t>
  </si>
  <si>
    <t>12170424800</t>
  </si>
  <si>
    <t>12170442185</t>
  </si>
  <si>
    <t>12170442194</t>
  </si>
  <si>
    <t>12170442206</t>
  </si>
  <si>
    <t>12170442215</t>
  </si>
  <si>
    <t>12170442224</t>
  </si>
  <si>
    <t>12170456007</t>
  </si>
  <si>
    <t>12170318971</t>
  </si>
  <si>
    <t>12170318980</t>
  </si>
  <si>
    <t>12170337336</t>
  </si>
  <si>
    <t>12170319006</t>
  </si>
  <si>
    <t>12170489580</t>
  </si>
  <si>
    <t>12170489553</t>
  </si>
  <si>
    <t>12170489160</t>
  </si>
  <si>
    <t>12170304657</t>
  </si>
  <si>
    <t>12170395879</t>
  </si>
  <si>
    <t>12170510913</t>
  </si>
  <si>
    <t>12170304666</t>
  </si>
  <si>
    <t>12170420426</t>
  </si>
  <si>
    <t>12170397981</t>
  </si>
  <si>
    <t>12170314346</t>
  </si>
  <si>
    <t>12170382943</t>
  </si>
  <si>
    <t>12170509694</t>
  </si>
  <si>
    <t>12170305036</t>
  </si>
  <si>
    <t>12170304545</t>
  </si>
  <si>
    <t>12170316690</t>
  </si>
  <si>
    <t>12170373352</t>
  </si>
  <si>
    <t>12170304974</t>
  </si>
  <si>
    <t>12170357095</t>
  </si>
  <si>
    <t>12170304965</t>
  </si>
  <si>
    <t>12170319314</t>
  </si>
  <si>
    <t>12170312177</t>
  </si>
  <si>
    <t>12170304956</t>
  </si>
  <si>
    <t>12170304947</t>
  </si>
  <si>
    <t>12170487674</t>
  </si>
  <si>
    <t>12170304880</t>
  </si>
  <si>
    <t>12170312533</t>
  </si>
  <si>
    <t>12170302611</t>
  </si>
  <si>
    <t>12170319707</t>
  </si>
  <si>
    <t>12170302639</t>
  </si>
  <si>
    <t>12170302648</t>
  </si>
  <si>
    <t>12170311725</t>
  </si>
  <si>
    <t>12170352308</t>
  </si>
  <si>
    <t>12170353862</t>
  </si>
  <si>
    <t>12170351536</t>
  </si>
  <si>
    <t>12170364190</t>
  </si>
  <si>
    <t>12170368819</t>
  </si>
  <si>
    <t>12170305027</t>
  </si>
  <si>
    <t>12170304992</t>
  </si>
  <si>
    <t>12170424622</t>
  </si>
  <si>
    <t>12170305009</t>
  </si>
  <si>
    <t>12170423814</t>
  </si>
  <si>
    <t>12170416371</t>
  </si>
  <si>
    <t>12170416241</t>
  </si>
  <si>
    <t>12170413741</t>
  </si>
  <si>
    <t>12170416362</t>
  </si>
  <si>
    <t>12170408806</t>
  </si>
  <si>
    <t>12170415509</t>
  </si>
  <si>
    <t>12170408749</t>
  </si>
  <si>
    <t>12170409007</t>
  </si>
  <si>
    <t>12170408196</t>
  </si>
  <si>
    <t>12170408208</t>
  </si>
  <si>
    <t>12170408217</t>
  </si>
  <si>
    <t>12170408543</t>
  </si>
  <si>
    <t>12170408178</t>
  </si>
  <si>
    <t>12170430526</t>
  </si>
  <si>
    <t>12170408477</t>
  </si>
  <si>
    <t>12170408280</t>
  </si>
  <si>
    <t>12170412438</t>
  </si>
  <si>
    <t>12170411349</t>
  </si>
  <si>
    <t>12170417657</t>
  </si>
  <si>
    <t>12170420837</t>
  </si>
  <si>
    <t>12170420846</t>
  </si>
  <si>
    <t>12170430469</t>
  </si>
  <si>
    <t>12170442167</t>
  </si>
  <si>
    <t>12170442176</t>
  </si>
  <si>
    <t>12170509881</t>
  </si>
  <si>
    <t>12170455936</t>
  </si>
  <si>
    <t>12170453842</t>
  </si>
  <si>
    <t>12170459422</t>
  </si>
  <si>
    <t>12170463924</t>
  </si>
  <si>
    <t>12170460741</t>
  </si>
  <si>
    <t>12170459057</t>
  </si>
  <si>
    <t>12170456922</t>
  </si>
  <si>
    <t>12170459888</t>
  </si>
  <si>
    <t>12170461849</t>
  </si>
  <si>
    <t>12170485094</t>
  </si>
  <si>
    <t>12170489704</t>
  </si>
  <si>
    <t>12170398267</t>
  </si>
  <si>
    <t>12170390904</t>
  </si>
  <si>
    <t>12170386000</t>
  </si>
  <si>
    <t>12170443881</t>
  </si>
  <si>
    <t>12170386055</t>
  </si>
  <si>
    <t>12170386019</t>
  </si>
  <si>
    <t>12170430058</t>
  </si>
  <si>
    <t>12170314663</t>
  </si>
  <si>
    <t>12170357451</t>
  </si>
  <si>
    <t>12170357460</t>
  </si>
  <si>
    <t>12170391020</t>
  </si>
  <si>
    <t>12170500541</t>
  </si>
  <si>
    <t>12170348619</t>
  </si>
  <si>
    <t>12170304684</t>
  </si>
  <si>
    <t>12170304648</t>
  </si>
  <si>
    <t>12170481188</t>
  </si>
  <si>
    <t>12170481197</t>
  </si>
  <si>
    <t>12170319677</t>
  </si>
  <si>
    <t>12170319583</t>
  </si>
  <si>
    <t>12170476113</t>
  </si>
  <si>
    <t>12170476177</t>
  </si>
  <si>
    <t>12170313501</t>
  </si>
  <si>
    <t>12170313798</t>
  </si>
  <si>
    <t>12170543281</t>
  </si>
  <si>
    <t>12170469915</t>
  </si>
  <si>
    <t>12170389519</t>
  </si>
  <si>
    <t>12170350988</t>
  </si>
  <si>
    <t>12170449993</t>
  </si>
  <si>
    <t>12170529885</t>
  </si>
  <si>
    <t>12170547432</t>
  </si>
  <si>
    <t>12170319604</t>
  </si>
  <si>
    <t>12170364444</t>
  </si>
  <si>
    <t>12170319574</t>
  </si>
  <si>
    <t>12170319499</t>
  </si>
  <si>
    <t>12170319444</t>
  </si>
  <si>
    <t>12170319396</t>
  </si>
  <si>
    <t>12170319369</t>
  </si>
  <si>
    <t>12170435576</t>
  </si>
  <si>
    <t>12170389014</t>
  </si>
  <si>
    <t>12170308693</t>
  </si>
  <si>
    <t>12170370889</t>
  </si>
  <si>
    <t>12170295291</t>
  </si>
  <si>
    <t>12170307296</t>
  </si>
  <si>
    <t>12170294782</t>
  </si>
  <si>
    <t>12170518799</t>
  </si>
  <si>
    <t>12170312560</t>
  </si>
  <si>
    <t>12170358979</t>
  </si>
  <si>
    <t>12170406833</t>
  </si>
  <si>
    <t>12170462871</t>
  </si>
  <si>
    <t>12170462880</t>
  </si>
  <si>
    <t>12170462899</t>
  </si>
  <si>
    <t>12170462901</t>
  </si>
  <si>
    <t>12170462910</t>
  </si>
  <si>
    <t>12170462929</t>
  </si>
  <si>
    <t>12170462938</t>
  </si>
  <si>
    <t>12170294803</t>
  </si>
  <si>
    <t>12170294849</t>
  </si>
  <si>
    <t>12170294858</t>
  </si>
  <si>
    <t>12170312702</t>
  </si>
  <si>
    <t>12170465410</t>
  </si>
  <si>
    <t>12170470092</t>
  </si>
  <si>
    <t>12170294867</t>
  </si>
  <si>
    <t>12170470104</t>
  </si>
  <si>
    <t>12170294876</t>
  </si>
  <si>
    <t>12170362659</t>
  </si>
  <si>
    <t>12170462022</t>
  </si>
  <si>
    <t>12170383555</t>
  </si>
  <si>
    <t>12170429476</t>
  </si>
  <si>
    <t>12170468871</t>
  </si>
  <si>
    <t>12170468880</t>
  </si>
  <si>
    <t>12170418616</t>
  </si>
  <si>
    <t>12170418625</t>
  </si>
  <si>
    <t>12170407829</t>
  </si>
  <si>
    <t>12170424640</t>
  </si>
  <si>
    <t>12170465915</t>
  </si>
  <si>
    <t>12170297572</t>
  </si>
  <si>
    <t>12170297563</t>
  </si>
  <si>
    <t>12170297611</t>
  </si>
  <si>
    <t>12170297741</t>
  </si>
  <si>
    <t>12170297620</t>
  </si>
  <si>
    <t>12170297349</t>
  </si>
  <si>
    <t>12170297675</t>
  </si>
  <si>
    <t>12170313707</t>
  </si>
  <si>
    <t>12170361065</t>
  </si>
  <si>
    <t>12170363917</t>
  </si>
  <si>
    <t>12170298522</t>
  </si>
  <si>
    <t>12170455954</t>
  </si>
  <si>
    <t>12170369702</t>
  </si>
  <si>
    <t>12170369711</t>
  </si>
  <si>
    <t>12170493402</t>
  </si>
  <si>
    <t>12170298540</t>
  </si>
  <si>
    <t>12170298559</t>
  </si>
  <si>
    <t>12170395776</t>
  </si>
  <si>
    <t>12170507416</t>
  </si>
  <si>
    <t>12170484914</t>
  </si>
  <si>
    <t>12170299273</t>
  </si>
  <si>
    <t>12170299358</t>
  </si>
  <si>
    <t>12170436218</t>
  </si>
  <si>
    <t>12170532935</t>
  </si>
  <si>
    <t>12170532805</t>
  </si>
  <si>
    <t>12170532814</t>
  </si>
  <si>
    <t>12170537118</t>
  </si>
  <si>
    <t>12170535284</t>
  </si>
  <si>
    <t>12170532841</t>
  </si>
  <si>
    <t>12170532850</t>
  </si>
  <si>
    <t>12170532869</t>
  </si>
  <si>
    <t>12170532878</t>
  </si>
  <si>
    <t>12170532887</t>
  </si>
  <si>
    <t>12170532896</t>
  </si>
  <si>
    <t>12170349780</t>
  </si>
  <si>
    <t>12170349799</t>
  </si>
  <si>
    <t>12170349838</t>
  </si>
  <si>
    <t>12170416410</t>
  </si>
  <si>
    <t>12170416401</t>
  </si>
  <si>
    <t>12170416399</t>
  </si>
  <si>
    <t>12170300376</t>
  </si>
  <si>
    <t>12170294830</t>
  </si>
  <si>
    <t>12170304929</t>
  </si>
  <si>
    <t>12170302787</t>
  </si>
  <si>
    <t>12170398641</t>
  </si>
  <si>
    <t>12170499327</t>
  </si>
  <si>
    <t>12170413170</t>
  </si>
  <si>
    <t>12170413189</t>
  </si>
  <si>
    <t>12170413198</t>
  </si>
  <si>
    <t>12170413200</t>
  </si>
  <si>
    <t>12170413219</t>
  </si>
  <si>
    <t>12170413228</t>
  </si>
  <si>
    <t>12170413237</t>
  </si>
  <si>
    <t>12170413246</t>
  </si>
  <si>
    <t>12170394708</t>
  </si>
  <si>
    <t>12170293022</t>
  </si>
  <si>
    <t>12170313752</t>
  </si>
  <si>
    <t>12170293031</t>
  </si>
  <si>
    <t>12170293086</t>
  </si>
  <si>
    <t>12170293095</t>
  </si>
  <si>
    <t>12170293219</t>
  </si>
  <si>
    <t>12170293273</t>
  </si>
  <si>
    <t>12170293264</t>
  </si>
  <si>
    <t>12170293282</t>
  </si>
  <si>
    <t>12170293787</t>
  </si>
  <si>
    <t>12170293769</t>
  </si>
  <si>
    <t>12170293750</t>
  </si>
  <si>
    <t>12170293741</t>
  </si>
  <si>
    <t>12170314793</t>
  </si>
  <si>
    <t>12170308938</t>
  </si>
  <si>
    <t>12170293723</t>
  </si>
  <si>
    <t>12170303568</t>
  </si>
  <si>
    <t>12170382916</t>
  </si>
  <si>
    <t>12170307933</t>
  </si>
  <si>
    <t>12170303540</t>
  </si>
  <si>
    <t>12170361234</t>
  </si>
  <si>
    <t>12170382895</t>
  </si>
  <si>
    <t>12170367757</t>
  </si>
  <si>
    <t>12170455093</t>
  </si>
  <si>
    <t>12170306871</t>
  </si>
  <si>
    <t>12170294148</t>
  </si>
  <si>
    <t>12170398986</t>
  </si>
  <si>
    <t>12170548361</t>
  </si>
  <si>
    <t>12170558649</t>
  </si>
  <si>
    <t>12170558658</t>
  </si>
  <si>
    <t>12170558667</t>
  </si>
  <si>
    <t>12170309979</t>
  </si>
  <si>
    <t>12170294072</t>
  </si>
  <si>
    <t>12170294081</t>
  </si>
  <si>
    <t>12170294090</t>
  </si>
  <si>
    <t>12170293817</t>
  </si>
  <si>
    <t>12170293901</t>
  </si>
  <si>
    <t>12170293938</t>
  </si>
  <si>
    <t>12170293947</t>
  </si>
  <si>
    <t>12170293693</t>
  </si>
  <si>
    <t>12170294184</t>
  </si>
  <si>
    <t>12170294193</t>
  </si>
  <si>
    <t>12170294205</t>
  </si>
  <si>
    <t>12170294214</t>
  </si>
  <si>
    <t>12170294223</t>
  </si>
  <si>
    <t>12170294232</t>
  </si>
  <si>
    <t>12170427065</t>
  </si>
  <si>
    <t>12170301876</t>
  </si>
  <si>
    <t>12170302068</t>
  </si>
  <si>
    <t>12170302040</t>
  </si>
  <si>
    <t>12170302022</t>
  </si>
  <si>
    <t>12170301942</t>
  </si>
  <si>
    <t>12170301933</t>
  </si>
  <si>
    <t>12170301924</t>
  </si>
  <si>
    <t>12170301915</t>
  </si>
  <si>
    <t>12170301906</t>
  </si>
  <si>
    <t>12170301894</t>
  </si>
  <si>
    <t>12170469924</t>
  </si>
  <si>
    <t>12170301821</t>
  </si>
  <si>
    <t>12170301791</t>
  </si>
  <si>
    <t>12170301782</t>
  </si>
  <si>
    <t>12170301773</t>
  </si>
  <si>
    <t>12170301746</t>
  </si>
  <si>
    <t>12170389612</t>
  </si>
  <si>
    <t>12170537284</t>
  </si>
  <si>
    <t>12170301634</t>
  </si>
  <si>
    <t>12170294951</t>
  </si>
  <si>
    <t>12170294447</t>
  </si>
  <si>
    <t>12170294250</t>
  </si>
  <si>
    <t>12170294269</t>
  </si>
  <si>
    <t>12170294278</t>
  </si>
  <si>
    <t>12170303090</t>
  </si>
  <si>
    <t>12170303120</t>
  </si>
  <si>
    <t>12170303148</t>
  </si>
  <si>
    <t>12170303410</t>
  </si>
  <si>
    <t>12170428556</t>
  </si>
  <si>
    <t>12170351321</t>
  </si>
  <si>
    <t>12170358559</t>
  </si>
  <si>
    <t>12170303166</t>
  </si>
  <si>
    <t>12170303193</t>
  </si>
  <si>
    <t>12170354791</t>
  </si>
  <si>
    <t>12170303102</t>
  </si>
  <si>
    <t>12170354326</t>
  </si>
  <si>
    <t>12170303335</t>
  </si>
  <si>
    <t>12170303344</t>
  </si>
  <si>
    <t>12170303362</t>
  </si>
  <si>
    <t>12170303111</t>
  </si>
  <si>
    <t>12170303429</t>
  </si>
  <si>
    <t>12170303380</t>
  </si>
  <si>
    <t>12170303401</t>
  </si>
  <si>
    <t>12170294559</t>
  </si>
  <si>
    <t>12170303438</t>
  </si>
  <si>
    <t>12170303447</t>
  </si>
  <si>
    <t>12170303456</t>
  </si>
  <si>
    <t>12170422631</t>
  </si>
  <si>
    <t>12170303465</t>
  </si>
  <si>
    <t>12170303474</t>
  </si>
  <si>
    <t>12170294513</t>
  </si>
  <si>
    <t>12170425551</t>
  </si>
  <si>
    <t>12170303483</t>
  </si>
  <si>
    <t>12170463625</t>
  </si>
  <si>
    <t>12170303504</t>
  </si>
  <si>
    <t>12170303513</t>
  </si>
  <si>
    <t>12170434713</t>
  </si>
  <si>
    <t>12170294175</t>
  </si>
  <si>
    <t>12170294241</t>
  </si>
  <si>
    <t>12170403333</t>
  </si>
  <si>
    <t>12170407539</t>
  </si>
  <si>
    <t>12170407548</t>
  </si>
  <si>
    <t>12170384345</t>
  </si>
  <si>
    <t>12170384363</t>
  </si>
  <si>
    <t>12170384466</t>
  </si>
  <si>
    <t>12170384457</t>
  </si>
  <si>
    <t>12170384336</t>
  </si>
  <si>
    <t>12170294317</t>
  </si>
  <si>
    <t>12170294380</t>
  </si>
  <si>
    <t>12170294540</t>
  </si>
  <si>
    <t>12170294531</t>
  </si>
  <si>
    <t>12170294522</t>
  </si>
  <si>
    <t>12170464228</t>
  </si>
  <si>
    <t>12170533042</t>
  </si>
  <si>
    <t>12170305410</t>
  </si>
  <si>
    <t>12170305438</t>
  </si>
  <si>
    <t>12170289708</t>
  </si>
  <si>
    <t>12170400730</t>
  </si>
  <si>
    <t>12170478757</t>
  </si>
  <si>
    <t>12170373316</t>
  </si>
  <si>
    <t>12170373286</t>
  </si>
  <si>
    <t>12170373295</t>
  </si>
  <si>
    <t>12170373530</t>
  </si>
  <si>
    <t>12170481496</t>
  </si>
  <si>
    <t>12170305577</t>
  </si>
  <si>
    <t>12170363131</t>
  </si>
  <si>
    <t>12170305719</t>
  </si>
  <si>
    <t>12170366873</t>
  </si>
  <si>
    <t>12170535873</t>
  </si>
  <si>
    <t>12170535864</t>
  </si>
  <si>
    <t>12170396883</t>
  </si>
  <si>
    <t>12170380251</t>
  </si>
  <si>
    <t>12170386215</t>
  </si>
  <si>
    <t>12170418483</t>
  </si>
  <si>
    <t>12170504402</t>
  </si>
  <si>
    <t>12170504411</t>
  </si>
  <si>
    <t>12170504439</t>
  </si>
  <si>
    <t>12170504448</t>
  </si>
  <si>
    <t>12170306004</t>
  </si>
  <si>
    <t>12170305988</t>
  </si>
  <si>
    <t>12170351509</t>
  </si>
  <si>
    <t>12170484044</t>
  </si>
  <si>
    <t>12170305643</t>
  </si>
  <si>
    <t>12170537800</t>
  </si>
  <si>
    <t>12170390687</t>
  </si>
  <si>
    <t>12170458351</t>
  </si>
  <si>
    <t>12170458379</t>
  </si>
  <si>
    <t>12170458388</t>
  </si>
  <si>
    <t>12170507724</t>
  </si>
  <si>
    <t>12170306059</t>
  </si>
  <si>
    <t>12170402495</t>
  </si>
  <si>
    <t>12170402516</t>
  </si>
  <si>
    <t>12170492902</t>
  </si>
  <si>
    <t>12170471088</t>
  </si>
  <si>
    <t>12170362695</t>
  </si>
  <si>
    <t>12170362668</t>
  </si>
  <si>
    <t>12170463876</t>
  </si>
  <si>
    <t>12170481478</t>
  </si>
  <si>
    <t>12170464750</t>
  </si>
  <si>
    <t>12170464732</t>
  </si>
  <si>
    <t>12170464778</t>
  </si>
  <si>
    <t>12170463867</t>
  </si>
  <si>
    <t>12170492014</t>
  </si>
  <si>
    <t>12170491952</t>
  </si>
  <si>
    <t>12170491961</t>
  </si>
  <si>
    <t>12170491998</t>
  </si>
  <si>
    <t>12170500046</t>
  </si>
  <si>
    <t>12170532092</t>
  </si>
  <si>
    <t>12170533435</t>
  </si>
  <si>
    <t>12170506699</t>
  </si>
  <si>
    <t>12170486099</t>
  </si>
  <si>
    <t>12170299433</t>
  </si>
  <si>
    <t>12170362145</t>
  </si>
  <si>
    <t>12170362154</t>
  </si>
  <si>
    <t>12170362163</t>
  </si>
  <si>
    <t>12170362172</t>
  </si>
  <si>
    <t>12170299424</t>
  </si>
  <si>
    <t>12170379576</t>
  </si>
  <si>
    <t>12170387032</t>
  </si>
  <si>
    <t>12170481900</t>
  </si>
  <si>
    <t>12170481919</t>
  </si>
  <si>
    <t>12170382215</t>
  </si>
  <si>
    <t>12170382233</t>
  </si>
  <si>
    <t>12170292504</t>
  </si>
  <si>
    <t>12170308714</t>
  </si>
  <si>
    <t>12170308723</t>
  </si>
  <si>
    <t>12170308899</t>
  </si>
  <si>
    <t>12170355527</t>
  </si>
  <si>
    <t>12170374807</t>
  </si>
  <si>
    <t>12170361953</t>
  </si>
  <si>
    <t>12170491886</t>
  </si>
  <si>
    <t>12170521746</t>
  </si>
  <si>
    <t>12170521764</t>
  </si>
  <si>
    <t>12170521773</t>
  </si>
  <si>
    <t>12170367739</t>
  </si>
  <si>
    <t>12170367748</t>
  </si>
  <si>
    <t>12170292102</t>
  </si>
  <si>
    <t>12170366060</t>
  </si>
  <si>
    <t>12170449304</t>
  </si>
  <si>
    <t>12170449313</t>
  </si>
  <si>
    <t>12170386028</t>
  </si>
  <si>
    <t>12170292166</t>
  </si>
  <si>
    <t>12170463906</t>
  </si>
  <si>
    <t>12170390388</t>
  </si>
  <si>
    <t>12170292175</t>
  </si>
  <si>
    <t>12170292308</t>
  </si>
  <si>
    <t>12170292616</t>
  </si>
  <si>
    <t>12170292625</t>
  </si>
  <si>
    <t>12170292634</t>
  </si>
  <si>
    <t>12170292661</t>
  </si>
  <si>
    <t>12170292193</t>
  </si>
  <si>
    <t>12170292643</t>
  </si>
  <si>
    <t>12170438731</t>
  </si>
  <si>
    <t>12170292492</t>
  </si>
  <si>
    <t>12170301979</t>
  </si>
  <si>
    <t>12170357367</t>
  </si>
  <si>
    <t>12170297255</t>
  </si>
  <si>
    <t>12170306929</t>
  </si>
  <si>
    <t>12170352634</t>
  </si>
  <si>
    <t>12170356269</t>
  </si>
  <si>
    <t>12170356278</t>
  </si>
  <si>
    <t>12170356287</t>
  </si>
  <si>
    <t>12170356296</t>
  </si>
  <si>
    <t>12170447087</t>
  </si>
  <si>
    <t>12170306143</t>
  </si>
  <si>
    <t>12170376562</t>
  </si>
  <si>
    <t>12170297273</t>
  </si>
  <si>
    <t>12170297367</t>
  </si>
  <si>
    <t>12170315613</t>
  </si>
  <si>
    <t>12170316001</t>
  </si>
  <si>
    <t>12170361449</t>
  </si>
  <si>
    <t>12170360613</t>
  </si>
  <si>
    <t>12170355778</t>
  </si>
  <si>
    <t>12170368387</t>
  </si>
  <si>
    <t>12170368396</t>
  </si>
  <si>
    <t>12170306152</t>
  </si>
  <si>
    <t>12170509742</t>
  </si>
  <si>
    <t>12170364725</t>
  </si>
  <si>
    <t>12170306161</t>
  </si>
  <si>
    <t>12170307924</t>
  </si>
  <si>
    <t>12170356764</t>
  </si>
  <si>
    <t>12170421355</t>
  </si>
  <si>
    <t>12170421364</t>
  </si>
  <si>
    <t>12170421373</t>
  </si>
  <si>
    <t>12170421382</t>
  </si>
  <si>
    <t>12170421391</t>
  </si>
  <si>
    <t>12170421403</t>
  </si>
  <si>
    <t>12170317501</t>
  </si>
  <si>
    <t>12170306189</t>
  </si>
  <si>
    <t>12170306198</t>
  </si>
  <si>
    <t>12170306200</t>
  </si>
  <si>
    <t>12170306620</t>
  </si>
  <si>
    <t>12170306273</t>
  </si>
  <si>
    <t>12170364574</t>
  </si>
  <si>
    <t>12170366396</t>
  </si>
  <si>
    <t>12170366408</t>
  </si>
  <si>
    <t>12170306282</t>
  </si>
  <si>
    <t>12170306497</t>
  </si>
  <si>
    <t>12170422743</t>
  </si>
  <si>
    <t>12170520844</t>
  </si>
  <si>
    <t>12170456472</t>
  </si>
  <si>
    <t>12170302862</t>
  </si>
  <si>
    <t>12170462424</t>
  </si>
  <si>
    <t>12170302796</t>
  </si>
  <si>
    <t>12170542660</t>
  </si>
  <si>
    <t>12170462433</t>
  </si>
  <si>
    <t>12170462442</t>
  </si>
  <si>
    <t>12170302835</t>
  </si>
  <si>
    <t>12170462451</t>
  </si>
  <si>
    <t>12170539640</t>
  </si>
  <si>
    <t>12170302778</t>
  </si>
  <si>
    <t>12170459842</t>
  </si>
  <si>
    <t>12170459860</t>
  </si>
  <si>
    <t>12170395365</t>
  </si>
  <si>
    <t>12170303205</t>
  </si>
  <si>
    <t>12170303616</t>
  </si>
  <si>
    <t>12170303625</t>
  </si>
  <si>
    <t>12170303634</t>
  </si>
  <si>
    <t>12170444934</t>
  </si>
  <si>
    <t>12170444943</t>
  </si>
  <si>
    <t>12170444952</t>
  </si>
  <si>
    <t>12170444961</t>
  </si>
  <si>
    <t>12170444970</t>
  </si>
  <si>
    <t>12170444989</t>
  </si>
  <si>
    <t>12170444998</t>
  </si>
  <si>
    <t>12170445005</t>
  </si>
  <si>
    <t>12170302657</t>
  </si>
  <si>
    <t>12170302666</t>
  </si>
  <si>
    <t>12170302675</t>
  </si>
  <si>
    <t>12170302853</t>
  </si>
  <si>
    <t>12170303586</t>
  </si>
  <si>
    <t>12170303595</t>
  </si>
  <si>
    <t>12170303607</t>
  </si>
  <si>
    <t>12170303643</t>
  </si>
  <si>
    <t>12170303661</t>
  </si>
  <si>
    <t>12170303689</t>
  </si>
  <si>
    <t>12170303698</t>
  </si>
  <si>
    <t>12170303700</t>
  </si>
  <si>
    <t>12170305429</t>
  </si>
  <si>
    <t>12170305447</t>
  </si>
  <si>
    <t>12170302479</t>
  </si>
  <si>
    <t>12170302488</t>
  </si>
  <si>
    <t>12170480110</t>
  </si>
  <si>
    <t>12170302497</t>
  </si>
  <si>
    <t>12170302602</t>
  </si>
  <si>
    <t>12170302590</t>
  </si>
  <si>
    <t>12170305979</t>
  </si>
  <si>
    <t>12170351273</t>
  </si>
  <si>
    <t>12170302518</t>
  </si>
  <si>
    <t>12170302536</t>
  </si>
  <si>
    <t>12170353732</t>
  </si>
  <si>
    <t>12170354812</t>
  </si>
  <si>
    <t>12170302433</t>
  </si>
  <si>
    <t>12170306022</t>
  </si>
  <si>
    <t>12170355059</t>
  </si>
  <si>
    <t>12170355022</t>
  </si>
  <si>
    <t>12170299367</t>
  </si>
  <si>
    <t>12170356728</t>
  </si>
  <si>
    <t>12170355385</t>
  </si>
  <si>
    <t>12170355219</t>
  </si>
  <si>
    <t>12170306068</t>
  </si>
  <si>
    <t>12170306077</t>
  </si>
  <si>
    <t>12170306125</t>
  </si>
  <si>
    <t>12170299394</t>
  </si>
  <si>
    <t>12170306095</t>
  </si>
  <si>
    <t>12170302808</t>
  </si>
  <si>
    <t>12170379884</t>
  </si>
  <si>
    <t>12170379893</t>
  </si>
  <si>
    <t>12170379905</t>
  </si>
  <si>
    <t>12170379914</t>
  </si>
  <si>
    <t>12170379923</t>
  </si>
  <si>
    <t>12170379932</t>
  </si>
  <si>
    <t>12170379969</t>
  </si>
  <si>
    <t>12170383706</t>
  </si>
  <si>
    <t>12170383715</t>
  </si>
  <si>
    <t>12170398829</t>
  </si>
  <si>
    <t>12170383724</t>
  </si>
  <si>
    <t>12170383733</t>
  </si>
  <si>
    <t>12170383742</t>
  </si>
  <si>
    <t>12170383751</t>
  </si>
  <si>
    <t>12170383760</t>
  </si>
  <si>
    <t>12170383694</t>
  </si>
  <si>
    <t>12170354746</t>
  </si>
  <si>
    <t>12170304479</t>
  </si>
  <si>
    <t>12170304563</t>
  </si>
  <si>
    <t>12170304488</t>
  </si>
  <si>
    <t>12170304572</t>
  </si>
  <si>
    <t>12170484334</t>
  </si>
  <si>
    <t>12170304497</t>
  </si>
  <si>
    <t>12170304509</t>
  </si>
  <si>
    <t>12170304518</t>
  </si>
  <si>
    <t>12170304527</t>
  </si>
  <si>
    <t>12170304536</t>
  </si>
  <si>
    <t>12170350577</t>
  </si>
  <si>
    <t>12170312083</t>
  </si>
  <si>
    <t>12170354296</t>
  </si>
  <si>
    <t>12170304554</t>
  </si>
  <si>
    <t>12170302965</t>
  </si>
  <si>
    <t>12170302901</t>
  </si>
  <si>
    <t>12170303867</t>
  </si>
  <si>
    <t>12170351237</t>
  </si>
  <si>
    <t>12170302929</t>
  </si>
  <si>
    <t>12170303849</t>
  </si>
  <si>
    <t>12170303830</t>
  </si>
  <si>
    <t>12170303821</t>
  </si>
  <si>
    <t>12170303885</t>
  </si>
  <si>
    <t>12170303894</t>
  </si>
  <si>
    <t>12170303812</t>
  </si>
  <si>
    <t>12170303906</t>
  </si>
  <si>
    <t>12170303803</t>
  </si>
  <si>
    <t>12170303915</t>
  </si>
  <si>
    <t>12170303791</t>
  </si>
  <si>
    <t>12170303782</t>
  </si>
  <si>
    <t>12170303773</t>
  </si>
  <si>
    <t>12170303755</t>
  </si>
  <si>
    <t>12170303942</t>
  </si>
  <si>
    <t>12170303737</t>
  </si>
  <si>
    <t>12170303951</t>
  </si>
  <si>
    <t>12170303728</t>
  </si>
  <si>
    <t>12170303979</t>
  </si>
  <si>
    <t>12170304004</t>
  </si>
  <si>
    <t>12170304013</t>
  </si>
  <si>
    <t>12170304022</t>
  </si>
  <si>
    <t>12170304031</t>
  </si>
  <si>
    <t>12170304040</t>
  </si>
  <si>
    <t>12170304291</t>
  </si>
  <si>
    <t>12170304255</t>
  </si>
  <si>
    <t>12170304264</t>
  </si>
  <si>
    <t>12170304237</t>
  </si>
  <si>
    <t>12170304228</t>
  </si>
  <si>
    <t>12170304219</t>
  </si>
  <si>
    <t>12170304200</t>
  </si>
  <si>
    <t>12170304282</t>
  </si>
  <si>
    <t>12170304358</t>
  </si>
  <si>
    <t>12170505407</t>
  </si>
  <si>
    <t>12170304385</t>
  </si>
  <si>
    <t>12170304125</t>
  </si>
  <si>
    <t>12170304116</t>
  </si>
  <si>
    <t>12170304394</t>
  </si>
  <si>
    <t>12170304107</t>
  </si>
  <si>
    <t>12170304095</t>
  </si>
  <si>
    <t>12170304415</t>
  </si>
  <si>
    <t>12170304424</t>
  </si>
  <si>
    <t>12170304077</t>
  </si>
  <si>
    <t>12170483656</t>
  </si>
  <si>
    <t>12170304433</t>
  </si>
  <si>
    <t>12170304059</t>
  </si>
  <si>
    <t>12170528732</t>
  </si>
  <si>
    <t>12170291787</t>
  </si>
  <si>
    <t>12170291871</t>
  </si>
  <si>
    <t>12170291910</t>
  </si>
  <si>
    <t>12170291938</t>
  </si>
  <si>
    <t>12170302321</t>
  </si>
  <si>
    <t>12170302330</t>
  </si>
  <si>
    <t>12170364800</t>
  </si>
  <si>
    <t>12170308732</t>
  </si>
  <si>
    <t>12170308817</t>
  </si>
  <si>
    <t>12170491671</t>
  </si>
  <si>
    <t>12170308862</t>
  </si>
  <si>
    <t>12170468899</t>
  </si>
  <si>
    <t>12170308880</t>
  </si>
  <si>
    <t>12170308871</t>
  </si>
  <si>
    <t>12170489544</t>
  </si>
  <si>
    <t>12170291853</t>
  </si>
  <si>
    <t>12170302349</t>
  </si>
  <si>
    <t>12170309698</t>
  </si>
  <si>
    <t>12170356438</t>
  </si>
  <si>
    <t>12170363029</t>
  </si>
  <si>
    <t>12170291862</t>
  </si>
  <si>
    <t>12170367467</t>
  </si>
  <si>
    <t>12170291974</t>
  </si>
  <si>
    <t>12170292090</t>
  </si>
  <si>
    <t>12170292081</t>
  </si>
  <si>
    <t>12170292072</t>
  </si>
  <si>
    <t>12170292063</t>
  </si>
  <si>
    <t>12170303081</t>
  </si>
  <si>
    <t>12170303045</t>
  </si>
  <si>
    <t>12170469175</t>
  </si>
  <si>
    <t>12170302358</t>
  </si>
  <si>
    <t>12170302394</t>
  </si>
  <si>
    <t>12170302415</t>
  </si>
  <si>
    <t>12170302424</t>
  </si>
  <si>
    <t>12170487647</t>
  </si>
  <si>
    <t>12170462264</t>
  </si>
  <si>
    <t>12170488781</t>
  </si>
  <si>
    <t>12170291817</t>
  </si>
  <si>
    <t>12170483496</t>
  </si>
  <si>
    <t>12170305081</t>
  </si>
  <si>
    <t>12170305148</t>
  </si>
  <si>
    <t>12170305157</t>
  </si>
  <si>
    <t>12170292009</t>
  </si>
  <si>
    <t>12170305090</t>
  </si>
  <si>
    <t>12170431512</t>
  </si>
  <si>
    <t>12170292036</t>
  </si>
  <si>
    <t>12170486905</t>
  </si>
  <si>
    <t>12170486914</t>
  </si>
  <si>
    <t>12170305175</t>
  </si>
  <si>
    <t>12170305193</t>
  </si>
  <si>
    <t>12170305214</t>
  </si>
  <si>
    <t>12170319761</t>
  </si>
  <si>
    <t>12170319828</t>
  </si>
  <si>
    <t>12170319734</t>
  </si>
  <si>
    <t>12170319752</t>
  </si>
  <si>
    <t>12170428453</t>
  </si>
  <si>
    <t>12170305205</t>
  </si>
  <si>
    <t>12170319846</t>
  </si>
  <si>
    <t>12170319855</t>
  </si>
  <si>
    <t>12170319873</t>
  </si>
  <si>
    <t>12170519244</t>
  </si>
  <si>
    <t>12170503126</t>
  </si>
  <si>
    <t>12170441238</t>
  </si>
  <si>
    <t>12170503854</t>
  </si>
  <si>
    <t>12170464031</t>
  </si>
  <si>
    <t>12170295116</t>
  </si>
  <si>
    <t>12170295282</t>
  </si>
  <si>
    <t>12170319480</t>
  </si>
  <si>
    <t>12170319622</t>
  </si>
  <si>
    <t>12170349230</t>
  </si>
  <si>
    <t>12170319613</t>
  </si>
  <si>
    <t>เลขที่ผู้ใช้น้ำ(ใหม่)</t>
  </si>
  <si>
    <t>ปรับปรุงเมื่อ เม.ย.62</t>
  </si>
  <si>
    <t>116/6 ถ.มหาราช ต.ปากน้ำ อ.เมืองกระบี่ จ.กระบี่</t>
  </si>
  <si>
    <t>82/25 ถ.อิศรา ต.ปากน้ำ อ.เมืองกระบี่ จ.กระบี่</t>
  </si>
  <si>
    <t xml:space="preserve">9/7 ถ.เจ้าฟ้า ต.ปากน้ำ อ.เมืองกระบี่ จ.กระบี่ </t>
  </si>
  <si>
    <t>ชื่อ</t>
  </si>
  <si>
    <t>12170307401</t>
  </si>
  <si>
    <t>12170357424</t>
  </si>
  <si>
    <t>12170421083</t>
  </si>
  <si>
    <t>12170382998</t>
  </si>
  <si>
    <t>12170309504</t>
  </si>
  <si>
    <t>12170382073</t>
  </si>
  <si>
    <t>12170383890</t>
  </si>
  <si>
    <t>12170378629</t>
  </si>
  <si>
    <t>12170380372</t>
  </si>
  <si>
    <t>12170378656</t>
  </si>
  <si>
    <t>12170355068</t>
  </si>
  <si>
    <t>12170357385</t>
  </si>
  <si>
    <t>12170311761</t>
  </si>
  <si>
    <t>12170404365</t>
  </si>
  <si>
    <t>12170381827</t>
  </si>
  <si>
    <t>12170379035</t>
  </si>
  <si>
    <t>12170380925</t>
  </si>
  <si>
    <t>12170382363</t>
  </si>
  <si>
    <t>12170382372</t>
  </si>
  <si>
    <t>12170329731</t>
  </si>
  <si>
    <t>12170351219</t>
  </si>
  <si>
    <t>12170374834</t>
  </si>
  <si>
    <t>12170354803</t>
  </si>
  <si>
    <t>12170353415</t>
  </si>
  <si>
    <t>12170351451</t>
  </si>
  <si>
    <t>12170305380</t>
  </si>
  <si>
    <t>12170308581</t>
  </si>
  <si>
    <t>12170304723</t>
  </si>
  <si>
    <t>12170304741</t>
  </si>
  <si>
    <t>12170304808</t>
  </si>
  <si>
    <t>12170304817</t>
  </si>
  <si>
    <t>12170368266</t>
  </si>
  <si>
    <t>12170305241</t>
  </si>
  <si>
    <t>12170305250</t>
  </si>
  <si>
    <t>12170355611</t>
  </si>
  <si>
    <t>12170371905</t>
  </si>
  <si>
    <t>12170371615</t>
  </si>
  <si>
    <t>12170468161</t>
  </si>
  <si>
    <t>12170383443</t>
  </si>
  <si>
    <t>12170373183</t>
  </si>
  <si>
    <t>12170318953</t>
  </si>
  <si>
    <t>12170363243</t>
  </si>
  <si>
    <t>12170406141</t>
  </si>
  <si>
    <t>12170406150</t>
  </si>
  <si>
    <t>12170404123</t>
  </si>
  <si>
    <t>12170490368</t>
  </si>
  <si>
    <t>12170489562</t>
  </si>
  <si>
    <t>12170304675</t>
  </si>
  <si>
    <t>12170359424</t>
  </si>
  <si>
    <t>12170305045</t>
  </si>
  <si>
    <t>12170353741</t>
  </si>
  <si>
    <t>12170353750</t>
  </si>
  <si>
    <t>12170353796</t>
  </si>
  <si>
    <t>12170304899</t>
  </si>
  <si>
    <t>12170304862</t>
  </si>
  <si>
    <t>12170304871</t>
  </si>
  <si>
    <t>12170304844</t>
  </si>
  <si>
    <t>12170302620</t>
  </si>
  <si>
    <t>12170308273</t>
  </si>
  <si>
    <t>12170354027</t>
  </si>
  <si>
    <t>12170354018</t>
  </si>
  <si>
    <t>12170357693</t>
  </si>
  <si>
    <t>12170355536</t>
  </si>
  <si>
    <t>12170361494</t>
  </si>
  <si>
    <t>12170362426</t>
  </si>
  <si>
    <t>12170368828</t>
  </si>
  <si>
    <t>12170368800</t>
  </si>
  <si>
    <t>12170416250</t>
  </si>
  <si>
    <t>12170420828</t>
  </si>
  <si>
    <t>12170417666</t>
  </si>
  <si>
    <t>12170507050</t>
  </si>
  <si>
    <t>12170512678</t>
  </si>
  <si>
    <t>12170487496</t>
  </si>
  <si>
    <t>12170481133</t>
  </si>
  <si>
    <t>12170498788</t>
  </si>
  <si>
    <t>12170386680</t>
  </si>
  <si>
    <t>12170386671</t>
  </si>
  <si>
    <t>12170351479</t>
  </si>
  <si>
    <t>12170393365</t>
  </si>
  <si>
    <t>12170319668</t>
  </si>
  <si>
    <t>12170313800</t>
  </si>
  <si>
    <t>12170302817</t>
  </si>
  <si>
    <t>12170462460</t>
  </si>
  <si>
    <t>12170456913</t>
  </si>
  <si>
    <t>12170357143</t>
  </si>
  <si>
    <t>12170362323</t>
  </si>
  <si>
    <t>12170303223</t>
  </si>
  <si>
    <t>12170303214</t>
  </si>
  <si>
    <t>12170302714</t>
  </si>
  <si>
    <t>12170302693</t>
  </si>
  <si>
    <t>12170303652</t>
  </si>
  <si>
    <t>12170313565</t>
  </si>
  <si>
    <t>12170293929</t>
  </si>
  <si>
    <t>12170529568</t>
  </si>
  <si>
    <t>12170356308</t>
  </si>
  <si>
    <t>12170316010</t>
  </si>
  <si>
    <t>12170316029</t>
  </si>
  <si>
    <t>12170355545</t>
  </si>
  <si>
    <t>12170435567</t>
  </si>
  <si>
    <t>12170355228</t>
  </si>
  <si>
    <t>12170392892</t>
  </si>
  <si>
    <t>12170415862</t>
  </si>
  <si>
    <t>12170315800</t>
  </si>
  <si>
    <t>12170301988</t>
  </si>
  <si>
    <t>12170291992</t>
  </si>
  <si>
    <t>12170521737</t>
  </si>
  <si>
    <t>12170366079</t>
  </si>
  <si>
    <t>12170366088</t>
  </si>
  <si>
    <t>12170407360</t>
  </si>
  <si>
    <t>12170292205</t>
  </si>
  <si>
    <t>12170292214</t>
  </si>
  <si>
    <t>12170292287</t>
  </si>
  <si>
    <t>12170374517</t>
  </si>
  <si>
    <t>12170431950</t>
  </si>
  <si>
    <t>12170406703</t>
  </si>
  <si>
    <t>12170419433</t>
  </si>
  <si>
    <t>12170292652</t>
  </si>
  <si>
    <t>12170460732</t>
  </si>
  <si>
    <t>12170417787</t>
  </si>
  <si>
    <t>12170400703</t>
  </si>
  <si>
    <t>12170406525</t>
  </si>
  <si>
    <t>12170373307</t>
  </si>
  <si>
    <t>12170305933</t>
  </si>
  <si>
    <t>12170305586</t>
  </si>
  <si>
    <t>12170305997</t>
  </si>
  <si>
    <t>12170382587</t>
  </si>
  <si>
    <t>12170386037</t>
  </si>
  <si>
    <t>12170402507</t>
  </si>
  <si>
    <t>12170309166</t>
  </si>
  <si>
    <t>12170365047</t>
  </si>
  <si>
    <t>12170380868</t>
  </si>
  <si>
    <t>12170299442</t>
  </si>
  <si>
    <t>12170314207</t>
  </si>
  <si>
    <t>12170299415</t>
  </si>
  <si>
    <t>12170306107</t>
  </si>
  <si>
    <t>12170294812</t>
  </si>
  <si>
    <t>12170468648</t>
  </si>
  <si>
    <t>12170407838</t>
  </si>
  <si>
    <t>12170297602</t>
  </si>
  <si>
    <t>12170297684</t>
  </si>
  <si>
    <t>12170426154</t>
  </si>
  <si>
    <t>12170298504</t>
  </si>
  <si>
    <t>12170364967</t>
  </si>
  <si>
    <t>12170393459</t>
  </si>
  <si>
    <t>12170521616</t>
  </si>
  <si>
    <t>12170299330</t>
  </si>
  <si>
    <t>12170532832</t>
  </si>
  <si>
    <t>12170374870</t>
  </si>
  <si>
    <t>12170308684</t>
  </si>
  <si>
    <t>12170303139</t>
  </si>
  <si>
    <t>12170303157</t>
  </si>
  <si>
    <t>12170303184</t>
  </si>
  <si>
    <t>12170303326</t>
  </si>
  <si>
    <t>12170303492</t>
  </si>
  <si>
    <t>12170360154</t>
  </si>
  <si>
    <t>12170304246</t>
  </si>
  <si>
    <t>12170304189</t>
  </si>
  <si>
    <t>12170304312</t>
  </si>
  <si>
    <t>12170304321</t>
  </si>
  <si>
    <t>12170304170</t>
  </si>
  <si>
    <t>12170304330</t>
  </si>
  <si>
    <t>12170304349</t>
  </si>
  <si>
    <t>12170304161</t>
  </si>
  <si>
    <t>12170304152</t>
  </si>
  <si>
    <t>12170304367</t>
  </si>
  <si>
    <t>12170304143</t>
  </si>
  <si>
    <t>12170304376</t>
  </si>
  <si>
    <t>12170304134</t>
  </si>
  <si>
    <t>12170385162</t>
  </si>
  <si>
    <t>12170304406</t>
  </si>
  <si>
    <t>12170304086</t>
  </si>
  <si>
    <t>12170304068</t>
  </si>
  <si>
    <t>12170489601</t>
  </si>
  <si>
    <t>12170302451</t>
  </si>
  <si>
    <t>12170302572</t>
  </si>
  <si>
    <t>12170302563</t>
  </si>
  <si>
    <t>12170396995</t>
  </si>
  <si>
    <t>12170302554</t>
  </si>
  <si>
    <t>12170306013</t>
  </si>
  <si>
    <t>12170363300</t>
  </si>
  <si>
    <t>12170308059</t>
  </si>
  <si>
    <t>12170310140</t>
  </si>
  <si>
    <t>12170311574</t>
  </si>
  <si>
    <t>12170302545</t>
  </si>
  <si>
    <t>12170354380</t>
  </si>
  <si>
    <t>12170306040</t>
  </si>
  <si>
    <t>12170306086</t>
  </si>
  <si>
    <t>12170302899</t>
  </si>
  <si>
    <t>12170302880</t>
  </si>
  <si>
    <t>12170514490</t>
  </si>
  <si>
    <t>12170302956</t>
  </si>
  <si>
    <t>12170302938</t>
  </si>
  <si>
    <t>12170303858</t>
  </si>
  <si>
    <t>12170302910</t>
  </si>
  <si>
    <t>12170542736</t>
  </si>
  <si>
    <t>12170303876</t>
  </si>
  <si>
    <t>12170303924</t>
  </si>
  <si>
    <t>12170303933</t>
  </si>
  <si>
    <t>12170303960</t>
  </si>
  <si>
    <t>12170303719</t>
  </si>
  <si>
    <t>12170303997</t>
  </si>
  <si>
    <t>12170291796</t>
  </si>
  <si>
    <t>12170365056</t>
  </si>
  <si>
    <t>12170492199</t>
  </si>
  <si>
    <t>12170291983</t>
  </si>
  <si>
    <t>12170464246</t>
  </si>
  <si>
    <t>12170302246</t>
  </si>
  <si>
    <t>12170302264</t>
  </si>
  <si>
    <t>12170302273</t>
  </si>
  <si>
    <t>12170302844</t>
  </si>
  <si>
    <t>12170302385</t>
  </si>
  <si>
    <t>12170488325</t>
  </si>
  <si>
    <t>12170488334</t>
  </si>
  <si>
    <t>12170488343</t>
  </si>
  <si>
    <t>12170488790</t>
  </si>
  <si>
    <t>12170488316</t>
  </si>
  <si>
    <t>12170499671</t>
  </si>
  <si>
    <t>12170527951</t>
  </si>
  <si>
    <t>12170292018</t>
  </si>
  <si>
    <t>12170313547</t>
  </si>
  <si>
    <t>12170292027</t>
  </si>
  <si>
    <t>12170305184</t>
  </si>
  <si>
    <t>12170319770</t>
  </si>
  <si>
    <t>12170319819</t>
  </si>
  <si>
    <t>12170319903</t>
  </si>
  <si>
    <t>12170507694</t>
  </si>
  <si>
    <t>12170304602</t>
  </si>
  <si>
    <t>12170428417</t>
  </si>
  <si>
    <t>12170423207</t>
  </si>
  <si>
    <t>12170304938</t>
  </si>
  <si>
    <t>12170304910</t>
  </si>
  <si>
    <t>12170304901</t>
  </si>
  <si>
    <t>12170361896</t>
  </si>
  <si>
    <t>12170301885</t>
  </si>
  <si>
    <t>12170302077</t>
  </si>
  <si>
    <t>12170301960</t>
  </si>
  <si>
    <t>12170302004</t>
  </si>
  <si>
    <t>12170482455</t>
  </si>
  <si>
    <t>12170370245</t>
  </si>
  <si>
    <t>12170305849</t>
  </si>
  <si>
    <t>12170316364</t>
  </si>
  <si>
    <t>12170548268</t>
  </si>
  <si>
    <t>12170493578</t>
  </si>
  <si>
    <t>กพ62</t>
  </si>
  <si>
    <t>ธค61-กพ62</t>
  </si>
  <si>
    <t>มค-กพ62</t>
  </si>
  <si>
    <t>กย59-ตค60/พค61</t>
  </si>
  <si>
    <t>มีค61-กพ62</t>
  </si>
  <si>
    <t xml:space="preserve"> </t>
  </si>
  <si>
    <t>เมย59-กพ62</t>
  </si>
  <si>
    <t>มีค61-ธค61</t>
  </si>
  <si>
    <t>มิย60-กพ62</t>
  </si>
  <si>
    <t>ทะเบียนคุมใบแจ้งหนี้ ทม.กระบี่ ประเภท 2 ตามปริมาณน้ำประปา ประจำเดือน มีค62</t>
  </si>
  <si>
    <t>ทะเบียนคุมใบแจ้งหนี้ ทม.กระบี่ ประเภท 3 ตามปริมาณน้ำประปา ประจำเดือน มีค62</t>
  </si>
  <si>
    <t>สค59-กพ62</t>
  </si>
  <si>
    <t>เมย59-มีค/กค60-กย/ธค61-กพ62</t>
  </si>
  <si>
    <t>เมย/กย59-กค60-กพ62</t>
  </si>
  <si>
    <t>ธค60-กพ62</t>
  </si>
  <si>
    <t>พย59-กพ62</t>
  </si>
  <si>
    <t>กพ60-กพ62</t>
  </si>
  <si>
    <t>ตค61-กพ62</t>
  </si>
  <si>
    <t>พค61-กพ62</t>
  </si>
  <si>
    <t>สค60-กพ62</t>
  </si>
  <si>
    <t>เมย59-กย61/กพ62</t>
  </si>
  <si>
    <t>เมย-กย/พย59-กพ62</t>
  </si>
  <si>
    <t>กค-กย59/มค-กพ/เมย60-กพ62</t>
  </si>
  <si>
    <t>กค59-กค/กย60-กพ62</t>
  </si>
  <si>
    <t>มิย59-กพ62</t>
  </si>
  <si>
    <t>เมย59-พค/กค61-กพ62</t>
  </si>
  <si>
    <t>เมย-มิย/สค/ตค59-เมย/พค-มิย/สค/พย60-กพ62</t>
  </si>
  <si>
    <t>กย59-มีค/พค60-กพ62</t>
  </si>
  <si>
    <t>พย61-กพ62</t>
  </si>
  <si>
    <t>พย60-กพ62</t>
  </si>
  <si>
    <t>เมย/สค61-กพ62</t>
  </si>
  <si>
    <t>เมย-ธค61/กพ62</t>
  </si>
  <si>
    <t>พย59-มีค/มิย61-กพ62</t>
  </si>
  <si>
    <t>เมย59-พย61/มค-กพ62</t>
  </si>
  <si>
    <t>เมย59-ธค61/กพ62</t>
  </si>
  <si>
    <t>มค-กพ/พค61-กพ62</t>
  </si>
  <si>
    <t>พค-กค60/มิย61-กพ62</t>
  </si>
  <si>
    <t>กพ61-กพ62</t>
  </si>
  <si>
    <t>พค59-กพ62</t>
  </si>
  <si>
    <t>เมย59-ตค60/กพ-เมย/ตค/ธค61-กพ62</t>
  </si>
  <si>
    <t>มค61-กพ62</t>
  </si>
  <si>
    <t>ตค/ธค59-มิย/ตค60/ตค61/กพ62</t>
  </si>
  <si>
    <t>เมย61-กพ62</t>
  </si>
  <si>
    <t>ตค59-กพ62</t>
  </si>
  <si>
    <t>เมย-สค/ตค59-กพ62</t>
  </si>
  <si>
    <t>มิย61-กพ62</t>
  </si>
  <si>
    <t>กย61-กพ62</t>
  </si>
  <si>
    <t>มค-กย/พย61-กพ62</t>
  </si>
  <si>
    <t>เมย-ตค59/มค61-กพ62</t>
  </si>
  <si>
    <t>ธค60-ธค61/กพ62</t>
  </si>
  <si>
    <t>เมย60-กพ62</t>
  </si>
  <si>
    <t>เมย-มิย/สค59-กพ62</t>
  </si>
  <si>
    <t>เมย59-พค/กค-ธค60/กพ61-กพ62</t>
  </si>
  <si>
    <t>กย60-กพ62</t>
  </si>
  <si>
    <t>มีค60-กพ62</t>
  </si>
  <si>
    <t>เมย59-ธค60/กพ-สค/ตค61-กพ62</t>
  </si>
  <si>
    <t>เมย-กค/กย59-มีค/พค-กย/ธค60-กค/กย-พย61/มค-กพ62</t>
  </si>
  <si>
    <t>กพ/มิย/ตค-ธค61/กพ62</t>
  </si>
  <si>
    <t>เมย-กค/กย59-มีค/พค60-กพ62</t>
  </si>
  <si>
    <t>กค59-สค61/กพ62</t>
  </si>
  <si>
    <t>สค59-มค/พค-กย/พย60-พค/กค61-กพ62</t>
  </si>
  <si>
    <t>เมย-มิย59/มค-กพ/กค60-กพ62</t>
  </si>
  <si>
    <t>ธค59/พย-ธค60/เมย/สค61-กพ62</t>
  </si>
  <si>
    <t>เมย-พค/กค59-พย60-กพ62</t>
  </si>
  <si>
    <t>เมย59-พย60/มค/มีค61-กพ62</t>
  </si>
  <si>
    <t>เมย-มิย/กย/ธค59/มค60/มีค-พค/กค60/เมย61-กพ62</t>
  </si>
  <si>
    <t>พย60-กค/พย61-กพ62</t>
  </si>
  <si>
    <t>ธค60/กพ-มีค/พค-กย/พย61-กพ62</t>
  </si>
  <si>
    <t>เมย-กพ62</t>
  </si>
  <si>
    <t>กย59-กพ62</t>
  </si>
  <si>
    <t>สค60-กย/ธค61-กพ62</t>
  </si>
  <si>
    <t>เมย59-มีค/พค-มิย/สค-กย61/มค-กพ62</t>
  </si>
  <si>
    <t>มค60-กพ62</t>
  </si>
  <si>
    <t>เมย-มิย/กย59-เมย/กค61-กพ62</t>
  </si>
  <si>
    <t>เมย59-มีค/พค61-กพ62</t>
  </si>
  <si>
    <t>มิย59-มีค/พค61-กพ62</t>
  </si>
  <si>
    <t>กพ/พค61-กพ62</t>
  </si>
  <si>
    <t>เมย-กย59/กพ/พค/กย60-กพ62</t>
  </si>
  <si>
    <t>พค60-กพ62</t>
  </si>
  <si>
    <t>เมย/มิย/สค-กย/ธค60/กพ-มีค/พค/สค/ตค/ธค61-กพ62</t>
  </si>
  <si>
    <t>เมย59-มิย/ตค60-กพ62</t>
  </si>
  <si>
    <t>สค61-กพ62</t>
  </si>
  <si>
    <t>พค-สค/ตค59-ตค/ธค61-กพ62</t>
  </si>
  <si>
    <t>เมย59-กย/พย61-กพ62</t>
  </si>
  <si>
    <t>เมย59-เมย/ธค60-กพ62</t>
  </si>
  <si>
    <t>เมย59-พค/กค60-กพ62</t>
  </si>
  <si>
    <t>เมย59-มีค/สค60-กพ62</t>
  </si>
  <si>
    <t>เมย59-พค/สค/ตค/ธค61-กพ62</t>
  </si>
  <si>
    <t>กค59-กพ62</t>
  </si>
  <si>
    <t>เมย59-กค60/มีค-พค/กค-ตค61/กพ62</t>
  </si>
  <si>
    <t>เมย59-มิย/สค61-กพ62</t>
  </si>
  <si>
    <t>สค59-ธค60/กพ61-กพ62</t>
  </si>
  <si>
    <t>กพ-พย61/มค-กพ62</t>
  </si>
  <si>
    <t>ธค60-มีค/พค61-กพ62</t>
  </si>
  <si>
    <t>เมย59-เมย/มิย61-กพ62</t>
  </si>
  <si>
    <t>ตค60-กพ62</t>
  </si>
  <si>
    <t>มิย-พย60/มค61-กพ62</t>
  </si>
  <si>
    <t>กค61กพ62</t>
  </si>
  <si>
    <t>เมย-พค/กค61-กพ62</t>
  </si>
  <si>
    <t>เมย59-กพ/เมย-มิย/สค60-กพ62</t>
  </si>
  <si>
    <t>เมย59-มค/มีค/พค61-กพ62</t>
  </si>
  <si>
    <t>สค59-ธค60/กพ/เมย61-กพ62</t>
  </si>
  <si>
    <t>เมย59-กพ/เมย-มิย/พย60-กพ62</t>
  </si>
  <si>
    <t>กค61-กพ62</t>
  </si>
  <si>
    <t>กพ-เมย/มิย-ตค/ธค60-ตค/ธค61-กพ62</t>
  </si>
  <si>
    <t>มิย-ตค/ธค60-กพ62</t>
  </si>
  <si>
    <t>ธค61/กพ62</t>
  </si>
  <si>
    <t>ตค/ธค59-ตค/ธค60-กพ62</t>
  </si>
  <si>
    <t>ตค59-กค/กย61-กพ62</t>
  </si>
  <si>
    <t>เมย-กค/ตค59-กค/ตค60/มีค-มิย/กย61-กพ62</t>
  </si>
  <si>
    <t>ธค59-กพ62</t>
  </si>
  <si>
    <t>เมย59-เมย/มิย60-กค/กย61-กพ62</t>
  </si>
  <si>
    <t>กค59-กพ/พค60-กพ62</t>
  </si>
  <si>
    <t>กพ-ธค60/กพ61-กพ62</t>
  </si>
  <si>
    <t>เมย-กค/กย59-ตค/ธค60-กพ62</t>
  </si>
  <si>
    <t>เมย59-สค61/กพ62</t>
  </si>
  <si>
    <t>เมย59-สค/ตค61-กพ62</t>
  </si>
  <si>
    <t>กค60-กพ62</t>
  </si>
  <si>
    <t>พค59-พย60/มค61-กพ62</t>
  </si>
  <si>
    <t>เมย59-สค/ตค60-กพ62</t>
  </si>
  <si>
    <t>ตค61/กพ62</t>
  </si>
  <si>
    <t>สค59-พย60/เมย61-กพ62</t>
  </si>
  <si>
    <t>กย-ตค/ธค61/มค-กพ62</t>
  </si>
  <si>
    <t>เมย59-เมย/มิย/สค-พย60/มค-เมย/มิย-กย/พย61-กพ62</t>
  </si>
  <si>
    <t>เมย59-พค/สค61-กพ62</t>
  </si>
  <si>
    <t>สค-กย/ธค59-มค/ธค60/กค61-กพ62</t>
  </si>
  <si>
    <t>เมย59-พค/กย60-กพ62</t>
  </si>
  <si>
    <t>เมย59-กพ/กค-สค61/กพ62</t>
  </si>
  <si>
    <t>เมย59-กพ/เมย/พย60-กค/กย61-กพ62</t>
  </si>
  <si>
    <t>กย/พย60-กพ62</t>
  </si>
  <si>
    <t>เมย59-ตค61/กพ62</t>
  </si>
  <si>
    <t>พย60-มค/มีค61-กพ62</t>
  </si>
  <si>
    <t>กพ60-สค/ตค61-กพ62</t>
  </si>
  <si>
    <t>กค59-กย/พย61/มค-กพ62</t>
  </si>
  <si>
    <t>กพ/พค/กค61-พย61/มค-กพ62</t>
  </si>
  <si>
    <t>สค60-มค/มีค61-กพ62</t>
  </si>
  <si>
    <t>ตค59/กพ/มิย-กค/ตค60-กพ62</t>
  </si>
  <si>
    <t>เมย59-มิย/ตค/ธค60-กพ62</t>
  </si>
  <si>
    <t>มิย59-กพ/กค60-กพ62</t>
  </si>
  <si>
    <t>เมย-พย59/มค/เมย-สค/ตค60/กพ-เมย/มิย/สค61-กพ62</t>
  </si>
  <si>
    <t>สค-กย/พย59-กพ62</t>
  </si>
  <si>
    <t>ตค/ธค59-กพ62</t>
  </si>
  <si>
    <t>เมย-พค/กค/ตค59-เมย/มิย-พย60/กพ-มีค/พค-กย/พย-ธค61/กพ62</t>
  </si>
  <si>
    <t>ตค/ธค59-กพ/สค/ธค60-มิย/สค/พย61-กพ62</t>
  </si>
  <si>
    <t>เมย-พค/กค59-กพ62</t>
  </si>
  <si>
    <t>หาบ้านไม่เจอเลย</t>
  </si>
  <si>
    <t>ต้องการใบเสร็จด่วน</t>
  </si>
  <si>
    <t>พค62</t>
  </si>
  <si>
    <t>ส่งใบแจ้งหนี้แต่ไม่จ่าย</t>
  </si>
  <si>
    <t>เพิ่งหาบ้านเจอ พค62</t>
  </si>
  <si>
    <t>12170381836</t>
  </si>
  <si>
    <t>12170368837</t>
  </si>
  <si>
    <t>12170400927</t>
  </si>
  <si>
    <t>12170319592</t>
  </si>
  <si>
    <t>12170294139</t>
  </si>
  <si>
    <t>12170301661</t>
  </si>
  <si>
    <t>12170304460</t>
  </si>
  <si>
    <t>12170407557</t>
  </si>
  <si>
    <t>12170459879</t>
  </si>
  <si>
    <t>12170395374</t>
  </si>
  <si>
    <t>12170303764</t>
  </si>
  <si>
    <t>12170302983</t>
  </si>
  <si>
    <t>12170302376</t>
  </si>
  <si>
    <t>12170319891</t>
  </si>
  <si>
    <t>22 ถ.พฤกษาอุทิศ ต.ปากน้ำ อ.เมืองกระบี่ จ.กระบี่</t>
  </si>
  <si>
    <t>นางสุทิม  ทองนวลจันทร์</t>
  </si>
  <si>
    <t>27 ถ.มหาราช ซ.9 ต.ปากน้ำ อ.เมืองกระบี่ จ.กระบี่</t>
  </si>
  <si>
    <t>นายสมพร ดำรงอ่องตระกูล</t>
  </si>
  <si>
    <t>88/20 ถ.มหาราช ต.ปากน้ำ อ.เมืองกระบี่ จ.กระบี่</t>
  </si>
  <si>
    <t>98/10 ถ.มหาราช ต.ปากน้ำ อ.เมืองกระบี่ จ.กระบี่</t>
  </si>
  <si>
    <t>140 ถ.มหาราช ต.ปากน้ำ อ.เมืองกระบี่ จ.กระบี่</t>
  </si>
  <si>
    <t>นายสมเจตน์ เกตุสนอง</t>
  </si>
  <si>
    <t>2/7 ถ.ร่วมจิตร ต.ปากน้ำ อ.เมืองกระบี่ จ.กระบี่</t>
  </si>
  <si>
    <t>นายสุจินต์ ผดุงพงษ์</t>
  </si>
  <si>
    <t>92-94 ถ.คงคา ต.ปากน้ำ อ.เมืองกระบี่ จ.กระบี่</t>
  </si>
  <si>
    <t>นายวิโรจน์ เกตุทอง(ร้านศรีนคร)</t>
  </si>
  <si>
    <t>20 ถ.อิศรา ต.ปากน้ำ อ.เมืองกระบี่ จ.กระบี่</t>
  </si>
  <si>
    <t>71/11 ถ.อิศรา ต.ปากน้ำ อ.เมืองกระบี่ จ.กระบี่</t>
  </si>
  <si>
    <t>นายสมนึก ลีลาประศาสตร์</t>
  </si>
  <si>
    <t>25 ถ.พฤกษาอุทิศ ต.ปากน้ำ อ.เมืองกระบี่ จ.กระบี่</t>
  </si>
  <si>
    <t>บ.ศรีผ่องพานิชย์ (ชัยวิวัฒน์)</t>
  </si>
  <si>
    <t>30 ถ.พัฒนา ต.ปากน้ำ อ.เมืองกระบี่ จ.กระบี่</t>
  </si>
  <si>
    <t>นางทิพา สกลกิตติวัฒน์</t>
  </si>
  <si>
    <t>127 ถ.อุตรกิจ ต.ปากน้ำ อ.เมืองกระบี่ จ.กระบี่</t>
  </si>
  <si>
    <t>นายลิ่มเซ่ง เก้าเอี่ยน (The Art of Tea)</t>
  </si>
  <si>
    <t>159 ถ.อุตรกิจ ต.ปากน้ำ อ.เมืองกระบี่ จ.กระบี่</t>
  </si>
  <si>
    <t>นายทรรศนะ แซ่จิว(ที่พักขุนนาง)</t>
  </si>
  <si>
    <t>273/1 ถ.อุตรกิจ ต.ปากน้ำ อ.เมืองกระบี่ จ.กระบี่</t>
  </si>
  <si>
    <t>15</t>
  </si>
  <si>
    <t>159</t>
  </si>
  <si>
    <t>399</t>
  </si>
  <si>
    <t>7</t>
  </si>
  <si>
    <t>6</t>
  </si>
  <si>
    <t>199</t>
  </si>
  <si>
    <t>12</t>
  </si>
  <si>
    <t>141</t>
  </si>
  <si>
    <t>186</t>
  </si>
  <si>
    <t>43</t>
  </si>
  <si>
    <t>58</t>
  </si>
  <si>
    <t>96</t>
  </si>
  <si>
    <t>24</t>
  </si>
  <si>
    <t>22</t>
  </si>
  <si>
    <t>23</t>
  </si>
  <si>
    <t>28</t>
  </si>
  <si>
    <t>16</t>
  </si>
  <si>
    <t>66</t>
  </si>
  <si>
    <t>2</t>
  </si>
  <si>
    <t>47</t>
  </si>
  <si>
    <t>53</t>
  </si>
  <si>
    <t>44</t>
  </si>
  <si>
    <t>107</t>
  </si>
  <si>
    <t>78</t>
  </si>
  <si>
    <t>17</t>
  </si>
  <si>
    <t>19</t>
  </si>
  <si>
    <t>63</t>
  </si>
  <si>
    <t>0</t>
  </si>
  <si>
    <t>20</t>
  </si>
  <si>
    <t>5</t>
  </si>
  <si>
    <t>62</t>
  </si>
  <si>
    <t>8</t>
  </si>
  <si>
    <t>35</t>
  </si>
  <si>
    <t>14</t>
  </si>
  <si>
    <t>95</t>
  </si>
  <si>
    <t>75</t>
  </si>
  <si>
    <t>65</t>
  </si>
  <si>
    <t>94</t>
  </si>
  <si>
    <t>31</t>
  </si>
  <si>
    <t>56</t>
  </si>
  <si>
    <t>106</t>
  </si>
  <si>
    <t>37</t>
  </si>
  <si>
    <t>4</t>
  </si>
  <si>
    <t>32</t>
  </si>
  <si>
    <t>114</t>
  </si>
  <si>
    <t>48</t>
  </si>
  <si>
    <t>120</t>
  </si>
  <si>
    <t>18</t>
  </si>
  <si>
    <t>73</t>
  </si>
  <si>
    <t>13</t>
  </si>
  <si>
    <t>55</t>
  </si>
  <si>
    <t>60</t>
  </si>
  <si>
    <t>291</t>
  </si>
  <si>
    <t>25</t>
  </si>
  <si>
    <t>26</t>
  </si>
  <si>
    <t>86</t>
  </si>
  <si>
    <t>3</t>
  </si>
  <si>
    <t>30</t>
  </si>
  <si>
    <t>10</t>
  </si>
  <si>
    <t>27</t>
  </si>
  <si>
    <t>85</t>
  </si>
  <si>
    <t>177</t>
  </si>
  <si>
    <t>302</t>
  </si>
  <si>
    <t>29</t>
  </si>
  <si>
    <t>70</t>
  </si>
  <si>
    <t>36</t>
  </si>
  <si>
    <t>54</t>
  </si>
  <si>
    <t>46</t>
  </si>
  <si>
    <t>42</t>
  </si>
  <si>
    <t>1</t>
  </si>
  <si>
    <t>38</t>
  </si>
  <si>
    <t>33</t>
  </si>
  <si>
    <t>146</t>
  </si>
  <si>
    <t>101</t>
  </si>
  <si>
    <t>9</t>
  </si>
  <si>
    <t>132</t>
  </si>
  <si>
    <t>39</t>
  </si>
  <si>
    <t>21</t>
  </si>
  <si>
    <t>67</t>
  </si>
  <si>
    <t>40</t>
  </si>
  <si>
    <t>61</t>
  </si>
  <si>
    <t>68</t>
  </si>
  <si>
    <t>92</t>
  </si>
  <si>
    <t>151</t>
  </si>
  <si>
    <t>64</t>
  </si>
  <si>
    <t>11</t>
  </si>
  <si>
    <t>98</t>
  </si>
  <si>
    <t>77</t>
  </si>
  <si>
    <t>52</t>
  </si>
  <si>
    <t>81</t>
  </si>
  <si>
    <t>59</t>
  </si>
  <si>
    <t>102</t>
  </si>
  <si>
    <t>34</t>
  </si>
  <si>
    <t>939</t>
  </si>
  <si>
    <t>80</t>
  </si>
  <si>
    <t>74</t>
  </si>
  <si>
    <t>71</t>
  </si>
  <si>
    <t>125</t>
  </si>
  <si>
    <t>51</t>
  </si>
  <si>
    <t>89</t>
  </si>
  <si>
    <t>158</t>
  </si>
  <si>
    <t>50</t>
  </si>
  <si>
    <t>236</t>
  </si>
  <si>
    <t>41</t>
  </si>
  <si>
    <t>72</t>
  </si>
  <si>
    <t>165</t>
  </si>
  <si>
    <t>49</t>
  </si>
  <si>
    <t>138</t>
  </si>
  <si>
    <t>76</t>
  </si>
  <si>
    <t>168</t>
  </si>
  <si>
    <t>194</t>
  </si>
  <si>
    <t>97</t>
  </si>
  <si>
    <t>300</t>
  </si>
  <si>
    <t>169</t>
  </si>
  <si>
    <t>45</t>
  </si>
  <si>
    <t>79</t>
  </si>
  <si>
    <t>231</t>
  </si>
  <si>
    <t>108</t>
  </si>
  <si>
    <t>152</t>
  </si>
  <si>
    <t>91</t>
  </si>
  <si>
    <t>99</t>
  </si>
  <si>
    <t>121</t>
  </si>
  <si>
    <t>139</t>
  </si>
  <si>
    <t>57</t>
  </si>
  <si>
    <t>250</t>
  </si>
  <si>
    <t>413</t>
  </si>
  <si>
    <t>157</t>
  </si>
  <si>
    <t>216</t>
  </si>
  <si>
    <t>88</t>
  </si>
  <si>
    <t>179</t>
  </si>
  <si>
    <t>144</t>
  </si>
  <si>
    <t>320</t>
  </si>
  <si>
    <t>1281</t>
  </si>
  <si>
    <t>267</t>
  </si>
  <si>
    <t>87</t>
  </si>
  <si>
    <t>112</t>
  </si>
  <si>
    <t>1284</t>
  </si>
  <si>
    <t>109</t>
  </si>
  <si>
    <t>140</t>
  </si>
  <si>
    <t>167</t>
  </si>
  <si>
    <t>12/5 ถ.เจ้าฟ้า ต.ปากน้ำ อ.เมืองกระบี่ จ.กระบี่</t>
  </si>
  <si>
    <t>นายชลอ นครินทร์ (ตรงข้าม อ.เมือง จ.กระบี่)</t>
  </si>
  <si>
    <t>57 ถ.อุตรกิจ ต.ปากน้ำ อ.เมืองกระบี่ จ.กระบี่</t>
  </si>
  <si>
    <t>นายสุรชัย ก่อวีระสกุลพันธ์ (ข้าวแกง)</t>
  </si>
  <si>
    <t>13 ถ.รื่นฤดี ต.ปากน้ำ อ.เมืองกระบี่ จ.กระบี่</t>
  </si>
  <si>
    <t>836</t>
  </si>
  <si>
    <t>90</t>
  </si>
  <si>
    <t>350</t>
  </si>
  <si>
    <t>69</t>
  </si>
  <si>
    <t>333</t>
  </si>
  <si>
    <t>117</t>
  </si>
  <si>
    <t>2174</t>
  </si>
  <si>
    <t>163</t>
  </si>
  <si>
    <t>655</t>
  </si>
  <si>
    <t>603</t>
  </si>
  <si>
    <t>289</t>
  </si>
  <si>
    <t>172</t>
  </si>
  <si>
    <t>200</t>
  </si>
  <si>
    <t>294</t>
  </si>
  <si>
    <t>131</t>
  </si>
  <si>
    <t>198</t>
  </si>
  <si>
    <t>183</t>
  </si>
  <si>
    <t>193</t>
  </si>
  <si>
    <t>181</t>
  </si>
  <si>
    <t>502</t>
  </si>
  <si>
    <t>1322</t>
  </si>
  <si>
    <t>142</t>
  </si>
  <si>
    <t>487</t>
  </si>
  <si>
    <t>331</t>
  </si>
  <si>
    <t>134</t>
  </si>
  <si>
    <t>248</t>
  </si>
  <si>
    <t>83</t>
  </si>
  <si>
    <t>82</t>
  </si>
  <si>
    <t>347</t>
  </si>
  <si>
    <t>93</t>
  </si>
  <si>
    <t>230</t>
  </si>
  <si>
    <t>110</t>
  </si>
  <si>
    <t>12170366051</t>
  </si>
  <si>
    <t>12170304590</t>
  </si>
  <si>
    <t>12170316195</t>
  </si>
  <si>
    <t>หน่วย :</t>
  </si>
  <si>
    <t>[บาท]</t>
  </si>
  <si>
    <t>ลำดับ</t>
  </si>
  <si>
    <t>วันที่ชำระเงิน</t>
  </si>
  <si>
    <t>เลขที่ใบเสร็จ</t>
  </si>
  <si>
    <t>เลขที่ผู้ใช้น้ำ</t>
  </si>
  <si>
    <t>ชื่อ-นามสกุล</t>
  </si>
  <si>
    <t xml:space="preserve">เดือนที่ค้าง </t>
  </si>
  <si>
    <t xml:space="preserve">ชำระยอดเงินที่ค้าง </t>
  </si>
  <si>
    <t>ภาษียอดค้าง</t>
  </si>
  <si>
    <t>ลบ.ม.</t>
  </si>
  <si>
    <t>ค่าบริการ</t>
  </si>
  <si>
    <t>K+L</t>
  </si>
  <si>
    <t>รวมภาษีขาย</t>
  </si>
  <si>
    <t>รับจริง</t>
  </si>
  <si>
    <t>หมายเหตุ</t>
  </si>
  <si>
    <t>ยอดเงินโอน</t>
  </si>
  <si>
    <t>รวมเงินที่ชำระทั้งสิ้น</t>
  </si>
  <si>
    <t>ทะเบียนคุมใบเสร็จรับเงิน ทม.กระบี่ ประเภท 2 ตามปริมาณน้ำประปาประจำเดือน มีนาคม 2562</t>
  </si>
  <si>
    <t>wma-622001269</t>
  </si>
  <si>
    <t>ทะเบียนคุมใบเสร็จรับเงิน ทม.กระบี่ ประเภท 3 ตามปริมาณน้ำประปาประจำเดือน มีนาคม 2562</t>
  </si>
  <si>
    <t>wma-623000466</t>
  </si>
  <si>
    <t>wma-622001270</t>
  </si>
  <si>
    <t>wma-622001271</t>
  </si>
  <si>
    <t>wma-622001272</t>
  </si>
  <si>
    <t>wma-622001273</t>
  </si>
  <si>
    <t>wma-622001274</t>
  </si>
  <si>
    <t>wma-622001275</t>
  </si>
  <si>
    <t>wma-622001276</t>
  </si>
  <si>
    <t>wma-622001277</t>
  </si>
  <si>
    <t>wma-622001278</t>
  </si>
  <si>
    <t>wma-622001279</t>
  </si>
  <si>
    <t>wma-622001281</t>
  </si>
  <si>
    <t>wma-622001283</t>
  </si>
  <si>
    <t>wma-622001285</t>
  </si>
  <si>
    <t>ธค61</t>
  </si>
  <si>
    <t>13พค62</t>
  </si>
  <si>
    <t>15พค62</t>
  </si>
  <si>
    <t>wma-622001280</t>
  </si>
  <si>
    <t>สค-ตค60</t>
  </si>
  <si>
    <t>wma-623000467</t>
  </si>
  <si>
    <t>wma-623000468</t>
  </si>
  <si>
    <t>16พค62</t>
  </si>
  <si>
    <t>wma-623000469</t>
  </si>
  <si>
    <t>wma-623000470</t>
  </si>
  <si>
    <t>17พค62</t>
  </si>
  <si>
    <t>wma-622001282</t>
  </si>
  <si>
    <t>wma-622001284</t>
  </si>
  <si>
    <t>wma-622001286</t>
  </si>
  <si>
    <t>wma-623000471</t>
  </si>
  <si>
    <t>wma-623000472</t>
  </si>
  <si>
    <t>wma-623000473</t>
  </si>
  <si>
    <t>wma-623000474</t>
  </si>
  <si>
    <t>wma-623000475</t>
  </si>
  <si>
    <t>wma-623000476</t>
  </si>
  <si>
    <t>wma-622001287</t>
  </si>
  <si>
    <t>wma-622001288</t>
  </si>
  <si>
    <t>wma-622001289</t>
  </si>
  <si>
    <t>wma-622001290</t>
  </si>
  <si>
    <t>wma-622001291</t>
  </si>
  <si>
    <t>wma-622001292</t>
  </si>
  <si>
    <t>wma-622001293</t>
  </si>
  <si>
    <t>wma-622001294</t>
  </si>
  <si>
    <t>wma-622001295</t>
  </si>
  <si>
    <t>wma-622001296</t>
  </si>
  <si>
    <t>wma-622001297</t>
  </si>
  <si>
    <t>wma-622001298</t>
  </si>
  <si>
    <t>wma-622001299</t>
  </si>
  <si>
    <t>wma-622001300</t>
  </si>
  <si>
    <t>wma-622001301</t>
  </si>
  <si>
    <t>wma-622001302</t>
  </si>
  <si>
    <t>wma-622001303</t>
  </si>
  <si>
    <t>wma-622001304</t>
  </si>
  <si>
    <t>wma-622001305</t>
  </si>
  <si>
    <t>wma-622001306</t>
  </si>
  <si>
    <t>wma-622001307</t>
  </si>
  <si>
    <t>wma-622001308</t>
  </si>
  <si>
    <t>wma-622001309</t>
  </si>
  <si>
    <t>wma-622001310</t>
  </si>
  <si>
    <t>wma-622001311</t>
  </si>
  <si>
    <t>wma-622001312</t>
  </si>
  <si>
    <t>wma-622001313</t>
  </si>
  <si>
    <t>wma-622001314</t>
  </si>
  <si>
    <t>wma-622001315</t>
  </si>
  <si>
    <t>wma-622001316</t>
  </si>
  <si>
    <t>wma-622001317</t>
  </si>
  <si>
    <t>wma-622001318</t>
  </si>
  <si>
    <t>wma-622001319</t>
  </si>
  <si>
    <t>wma-622001320</t>
  </si>
  <si>
    <t>wma-622001321</t>
  </si>
  <si>
    <t>wma-622001322</t>
  </si>
  <si>
    <t>wma-622001323</t>
  </si>
  <si>
    <t>wma-622001324</t>
  </si>
  <si>
    <t>wma-622001325</t>
  </si>
  <si>
    <t>wma-623000477</t>
  </si>
  <si>
    <t>21พค62</t>
  </si>
  <si>
    <t>มิย61</t>
  </si>
  <si>
    <t>กค61</t>
  </si>
  <si>
    <t>สค61</t>
  </si>
  <si>
    <t>กย61</t>
  </si>
  <si>
    <t>ตค61</t>
  </si>
  <si>
    <t>wma-622001326</t>
  </si>
  <si>
    <t>wma-622001327</t>
  </si>
  <si>
    <t>wma-622001328</t>
  </si>
  <si>
    <t>wma-622001329</t>
  </si>
  <si>
    <t>wma-622001330</t>
  </si>
  <si>
    <t>wma-622001331</t>
  </si>
  <si>
    <t>wma-622001332</t>
  </si>
  <si>
    <t>wma-622001333</t>
  </si>
  <si>
    <t>wma-622001334</t>
  </si>
  <si>
    <t>wma-622001335</t>
  </si>
  <si>
    <t>wma-622001336</t>
  </si>
  <si>
    <t>wma-622001337</t>
  </si>
  <si>
    <t>wma-622001338</t>
  </si>
  <si>
    <t>wma-622001339</t>
  </si>
  <si>
    <t>wma-622001340</t>
  </si>
  <si>
    <t>wma-622001341</t>
  </si>
  <si>
    <t>wma-622001342</t>
  </si>
  <si>
    <t>wma-622001343</t>
  </si>
  <si>
    <t>wma-622001344</t>
  </si>
  <si>
    <t>wma-622001345</t>
  </si>
  <si>
    <t>wma-622001346</t>
  </si>
  <si>
    <t>wma-622001347</t>
  </si>
  <si>
    <t>wma-622001348</t>
  </si>
  <si>
    <t>wma-622001349</t>
  </si>
  <si>
    <t>wma-622001350</t>
  </si>
  <si>
    <t>wma-622001351</t>
  </si>
  <si>
    <t>wma-622001352</t>
  </si>
  <si>
    <t>wma-622001353</t>
  </si>
  <si>
    <t>wma-622001354</t>
  </si>
  <si>
    <t>wma-622001355</t>
  </si>
  <si>
    <t>wma-622001356</t>
  </si>
  <si>
    <t>wma-622001357</t>
  </si>
  <si>
    <t>wma-622001358</t>
  </si>
  <si>
    <t>wma-622001359</t>
  </si>
  <si>
    <t>wma-622001360</t>
  </si>
  <si>
    <t>wma-622001361</t>
  </si>
  <si>
    <t>wma-622001362</t>
  </si>
  <si>
    <t>wma-622001363</t>
  </si>
  <si>
    <t>wma-622001364</t>
  </si>
  <si>
    <t>wma-622001365</t>
  </si>
  <si>
    <t>wma-622001366</t>
  </si>
  <si>
    <t>wma-622001367</t>
  </si>
  <si>
    <t>wma-622001368</t>
  </si>
  <si>
    <t>wma-622001369</t>
  </si>
  <si>
    <t>wma-622001370</t>
  </si>
  <si>
    <t>wma-622001371</t>
  </si>
  <si>
    <t>wma-622001372</t>
  </si>
  <si>
    <t>wma-622001373</t>
  </si>
  <si>
    <t>wma-622001374</t>
  </si>
  <si>
    <t>wma-622001375</t>
  </si>
  <si>
    <t>wma-622001376</t>
  </si>
  <si>
    <t>wma-622001377</t>
  </si>
  <si>
    <t>wma-622001378</t>
  </si>
  <si>
    <t>wma-622001379</t>
  </si>
  <si>
    <t>wma-622001380</t>
  </si>
  <si>
    <t>wma-622001381</t>
  </si>
  <si>
    <t>wma-622001382</t>
  </si>
  <si>
    <t>wma-622001383</t>
  </si>
  <si>
    <t>wma-622001384</t>
  </si>
  <si>
    <t>wma-622001385</t>
  </si>
  <si>
    <t>wma-622001386</t>
  </si>
  <si>
    <t>wma-622001387</t>
  </si>
  <si>
    <t>wma-622001388</t>
  </si>
  <si>
    <t>wma-622001389</t>
  </si>
  <si>
    <t>wma-622001390</t>
  </si>
  <si>
    <t>wma-622001391</t>
  </si>
  <si>
    <t>wma-622001392</t>
  </si>
  <si>
    <t>wma-622001393</t>
  </si>
  <si>
    <t>wma-622001394</t>
  </si>
  <si>
    <t>wma-622001395</t>
  </si>
  <si>
    <t>wma-622001396</t>
  </si>
  <si>
    <t>wma-622001397</t>
  </si>
  <si>
    <t>wma-622001398</t>
  </si>
  <si>
    <t>wma-622001399</t>
  </si>
  <si>
    <t>wma-622001400</t>
  </si>
  <si>
    <t>wma-622001401</t>
  </si>
  <si>
    <t>wma-622001402</t>
  </si>
  <si>
    <t>wma-622001403</t>
  </si>
  <si>
    <t>wma-622001404</t>
  </si>
  <si>
    <t>wma-622001405</t>
  </si>
  <si>
    <t>wma-622001406</t>
  </si>
  <si>
    <t>wma-622001407</t>
  </si>
  <si>
    <t>wma-622001408</t>
  </si>
  <si>
    <t>wma-622001409</t>
  </si>
  <si>
    <t>wma-622001410</t>
  </si>
  <si>
    <t>wma-622001411</t>
  </si>
  <si>
    <t>wma-622001412</t>
  </si>
  <si>
    <t>wma-622001413</t>
  </si>
  <si>
    <t>wma-622001414</t>
  </si>
  <si>
    <t>wma-622001415</t>
  </si>
  <si>
    <t>wma-622001416</t>
  </si>
  <si>
    <t>wma-622001417</t>
  </si>
  <si>
    <t>wma-622001418</t>
  </si>
  <si>
    <t>wma-622001419</t>
  </si>
  <si>
    <t>wma-622001420</t>
  </si>
  <si>
    <t>wma-622001421</t>
  </si>
  <si>
    <t>wma-622001422</t>
  </si>
  <si>
    <t>wma-622001423</t>
  </si>
  <si>
    <t>wma-622001424</t>
  </si>
  <si>
    <t>wma-622001425</t>
  </si>
  <si>
    <t>wma-622001426</t>
  </si>
  <si>
    <t>wma-622001427</t>
  </si>
  <si>
    <t>wma-622001428</t>
  </si>
  <si>
    <t>เมย-มิย59</t>
  </si>
  <si>
    <t>12170551448</t>
  </si>
  <si>
    <t>wma-623000478</t>
  </si>
  <si>
    <t>wma-623000479</t>
  </si>
  <si>
    <t>wma-623000480</t>
  </si>
  <si>
    <t>wma-623000481</t>
  </si>
  <si>
    <t>wma-623000482</t>
  </si>
  <si>
    <t>wma-623000483</t>
  </si>
  <si>
    <t>wma-623000484</t>
  </si>
  <si>
    <t>wma-623000485</t>
  </si>
  <si>
    <t>wma-623000486</t>
  </si>
  <si>
    <t>wma-623000487</t>
  </si>
  <si>
    <t>wma-623000488</t>
  </si>
  <si>
    <t>wma-623000489</t>
  </si>
  <si>
    <t>wma-623000490</t>
  </si>
  <si>
    <t>wma-623000491</t>
  </si>
  <si>
    <t>wma-623000492</t>
  </si>
  <si>
    <t>wma-623000493</t>
  </si>
  <si>
    <t>wma-623000494</t>
  </si>
  <si>
    <t>wma-623000495</t>
  </si>
  <si>
    <t>wma-623000496</t>
  </si>
  <si>
    <t>wma-623000497</t>
  </si>
  <si>
    <t>wma-623000498</t>
  </si>
  <si>
    <t>wma-623000499</t>
  </si>
  <si>
    <t>wma-623000500</t>
  </si>
  <si>
    <t>wma-623000501</t>
  </si>
  <si>
    <t>wma-623000502</t>
  </si>
  <si>
    <t>wma-623000503</t>
  </si>
  <si>
    <t>22พค62</t>
  </si>
  <si>
    <t>12170557569</t>
  </si>
  <si>
    <t>wma-623000504</t>
  </si>
  <si>
    <t>wma-623000505</t>
  </si>
  <si>
    <t>wma-623000506</t>
  </si>
  <si>
    <t>wma-623000507</t>
  </si>
  <si>
    <t>wma-623000508</t>
  </si>
  <si>
    <t>wma-623000509</t>
  </si>
  <si>
    <t>wma-623000510</t>
  </si>
  <si>
    <t>wma-623000511</t>
  </si>
  <si>
    <t>wma-623000512</t>
  </si>
  <si>
    <t>wma-623000513</t>
  </si>
  <si>
    <t>wma-623000514</t>
  </si>
  <si>
    <t>wma-623000515</t>
  </si>
  <si>
    <t>wma-623000516</t>
  </si>
  <si>
    <t>wma-623000517</t>
  </si>
  <si>
    <t>wma-623000518</t>
  </si>
  <si>
    <t>wma-623000519</t>
  </si>
  <si>
    <t>wma-623000520</t>
  </si>
  <si>
    <t>wma-623000521</t>
  </si>
  <si>
    <t>wma-623000522</t>
  </si>
  <si>
    <t>wma-623000523</t>
  </si>
  <si>
    <t>wma-623000524</t>
  </si>
  <si>
    <t>wma-623000525</t>
  </si>
  <si>
    <t>wma-623000526</t>
  </si>
  <si>
    <t>wma-623000527</t>
  </si>
  <si>
    <t>wma-623000528</t>
  </si>
  <si>
    <t>wma-623000529</t>
  </si>
  <si>
    <t>wma-623000530</t>
  </si>
  <si>
    <t>23พค62</t>
  </si>
  <si>
    <t>wma-622001429</t>
  </si>
  <si>
    <t>wma-622001430</t>
  </si>
  <si>
    <t>wma-622001431</t>
  </si>
  <si>
    <t>wma-622001432</t>
  </si>
  <si>
    <t>wma-622001433</t>
  </si>
  <si>
    <t>wma-622001434</t>
  </si>
  <si>
    <t>wma-622001435</t>
  </si>
  <si>
    <t>wma-622001436</t>
  </si>
  <si>
    <t>wma-622001437</t>
  </si>
  <si>
    <t>wma-622001438</t>
  </si>
  <si>
    <t>wma-622001439</t>
  </si>
  <si>
    <t>wma-622001440</t>
  </si>
  <si>
    <t>wma-622001441</t>
  </si>
  <si>
    <t>wma-622001442</t>
  </si>
  <si>
    <t>wma-622001443</t>
  </si>
  <si>
    <t>wma-622001444</t>
  </si>
  <si>
    <t>wma-622001445</t>
  </si>
  <si>
    <t>wma-622001446</t>
  </si>
  <si>
    <t>wma-622001447</t>
  </si>
  <si>
    <t>wma-622001448</t>
  </si>
  <si>
    <t>wma-622001449</t>
  </si>
  <si>
    <t>wma-622001450</t>
  </si>
  <si>
    <t>wma-622001451</t>
  </si>
  <si>
    <t>wma-622001452</t>
  </si>
  <si>
    <t>wma-622001453</t>
  </si>
  <si>
    <t>wma-622001454</t>
  </si>
  <si>
    <t>wma-622001455</t>
  </si>
  <si>
    <t>wma-622001456</t>
  </si>
  <si>
    <t>wma-622001457</t>
  </si>
  <si>
    <t>wma-622001458</t>
  </si>
  <si>
    <t>wma-622001459</t>
  </si>
  <si>
    <t>wma-622001460</t>
  </si>
  <si>
    <t>wma-622001461</t>
  </si>
  <si>
    <t>wma-622001462</t>
  </si>
  <si>
    <t>wma-622001463</t>
  </si>
  <si>
    <t>wma-622001464</t>
  </si>
  <si>
    <t>wma-622001465</t>
  </si>
  <si>
    <t>wma-622001466</t>
  </si>
  <si>
    <t>wma-622001467</t>
  </si>
  <si>
    <t>wma-622001468</t>
  </si>
  <si>
    <t>wma-622001469</t>
  </si>
  <si>
    <t>wma-622001470</t>
  </si>
  <si>
    <t>wma-622001471</t>
  </si>
  <si>
    <t>wma-622001472</t>
  </si>
  <si>
    <t>wma-622001473</t>
  </si>
  <si>
    <t>wma-622001474</t>
  </si>
  <si>
    <t>wma-622001475</t>
  </si>
  <si>
    <t>wma-622001476</t>
  </si>
  <si>
    <t>wma-622001477</t>
  </si>
  <si>
    <t>wma-622001478</t>
  </si>
  <si>
    <t>wma-622001479</t>
  </si>
  <si>
    <t>wma-622001480</t>
  </si>
  <si>
    <t>wma-622001481</t>
  </si>
  <si>
    <t>wma-622001482</t>
  </si>
  <si>
    <t>wma-622001483</t>
  </si>
  <si>
    <t>wma-622001484</t>
  </si>
  <si>
    <t>wma-622001485</t>
  </si>
  <si>
    <t>wma-622001486</t>
  </si>
  <si>
    <t>wma-622001487</t>
  </si>
  <si>
    <t>wma-622001488</t>
  </si>
  <si>
    <t>wma-622001489</t>
  </si>
  <si>
    <t>wma-622001490</t>
  </si>
  <si>
    <t>wma-622001491</t>
  </si>
  <si>
    <t>wma-622001492</t>
  </si>
  <si>
    <t>wma-622001493</t>
  </si>
  <si>
    <t>wma-622001494</t>
  </si>
  <si>
    <t>wma-622001495</t>
  </si>
  <si>
    <t>wma-622001496</t>
  </si>
  <si>
    <t>wma-622001497</t>
  </si>
  <si>
    <t>wma-622001498</t>
  </si>
  <si>
    <t>wma-622001499</t>
  </si>
  <si>
    <t>wma-622001500</t>
  </si>
  <si>
    <t>wma-622001501</t>
  </si>
  <si>
    <t>wma-622001502</t>
  </si>
  <si>
    <t>wma-622001503</t>
  </si>
  <si>
    <t>wma-622001504</t>
  </si>
  <si>
    <t>wma-622001505</t>
  </si>
  <si>
    <t>wma-622001506</t>
  </si>
  <si>
    <t>wma-622001507</t>
  </si>
  <si>
    <t>wma-622001508</t>
  </si>
  <si>
    <t>wma-622001509</t>
  </si>
  <si>
    <t>wma-622001510</t>
  </si>
  <si>
    <t>wma-622001511</t>
  </si>
  <si>
    <t>wma-622001512</t>
  </si>
  <si>
    <t>wma-622001513</t>
  </si>
  <si>
    <t>wma-622001514</t>
  </si>
  <si>
    <t>wma-622001515</t>
  </si>
  <si>
    <t>wma-622001516</t>
  </si>
  <si>
    <t>wma-622001517</t>
  </si>
  <si>
    <t>wma-622001518</t>
  </si>
  <si>
    <t>wma-622001519</t>
  </si>
  <si>
    <t>wma-622001520</t>
  </si>
  <si>
    <t>wma-622001521</t>
  </si>
  <si>
    <t>wma-622001522</t>
  </si>
  <si>
    <t>wma-622001523</t>
  </si>
  <si>
    <t>wma-622001524</t>
  </si>
  <si>
    <t>wma-622001525</t>
  </si>
  <si>
    <t>wma-622001526</t>
  </si>
  <si>
    <t>wma-622001527</t>
  </si>
  <si>
    <t>wma-622001528</t>
  </si>
  <si>
    <t>wma-622001529</t>
  </si>
  <si>
    <t>wma-622001530</t>
  </si>
  <si>
    <t>wma-622001531</t>
  </si>
  <si>
    <t>wma-622001532</t>
  </si>
  <si>
    <t>wma-622001533</t>
  </si>
  <si>
    <t>wma-622001534</t>
  </si>
  <si>
    <t>wma-622001535</t>
  </si>
  <si>
    <t>wma-622001536</t>
  </si>
  <si>
    <t>wma-622001537</t>
  </si>
  <si>
    <t>wma-622001538</t>
  </si>
  <si>
    <t>wma-622001539</t>
  </si>
  <si>
    <t>wma-622001540</t>
  </si>
  <si>
    <t>wma-622001541</t>
  </si>
  <si>
    <t>wma-622001542</t>
  </si>
  <si>
    <t>wma-622001543</t>
  </si>
  <si>
    <t>wma-622001544</t>
  </si>
  <si>
    <t>wma-622001545</t>
  </si>
  <si>
    <t>wma-622001546</t>
  </si>
  <si>
    <t>wma-622001547</t>
  </si>
  <si>
    <t>wma-622001548</t>
  </si>
  <si>
    <t>wma-622001549</t>
  </si>
  <si>
    <t>wma-622001550</t>
  </si>
  <si>
    <t>wma-622001551</t>
  </si>
  <si>
    <t>wma-622001552</t>
  </si>
  <si>
    <t>wma-622001553</t>
  </si>
  <si>
    <t>wma-622001554</t>
  </si>
  <si>
    <t>wma-622001555</t>
  </si>
  <si>
    <t>wma-623000531</t>
  </si>
  <si>
    <t>wma-623000532</t>
  </si>
  <si>
    <t>wma-623000533</t>
  </si>
  <si>
    <t>wma-623000534</t>
  </si>
  <si>
    <t>wma-623000535</t>
  </si>
  <si>
    <t>wma-623000536</t>
  </si>
  <si>
    <t>wma-623000537</t>
  </si>
  <si>
    <t>wma-623000538</t>
  </si>
  <si>
    <t>wma-623000539</t>
  </si>
  <si>
    <t>wma-623000540</t>
  </si>
  <si>
    <t>wma-623000541</t>
  </si>
  <si>
    <t>wma-623000542</t>
  </si>
  <si>
    <t>wma-623000543</t>
  </si>
  <si>
    <t>wma-623000544</t>
  </si>
  <si>
    <t>wma-623000545</t>
  </si>
  <si>
    <t>wma-623000546</t>
  </si>
  <si>
    <t>wma-623000547</t>
  </si>
  <si>
    <t>wma-623000548</t>
  </si>
  <si>
    <t>wma-623000549</t>
  </si>
  <si>
    <t>wma-623000550</t>
  </si>
  <si>
    <t>wma-623000551</t>
  </si>
  <si>
    <t>wma-623000552</t>
  </si>
  <si>
    <t>wma-623000553</t>
  </si>
  <si>
    <t>wma-623000554</t>
  </si>
  <si>
    <t>wma-623000555</t>
  </si>
  <si>
    <t>wma-623000556</t>
  </si>
  <si>
    <t>wma-623000557</t>
  </si>
  <si>
    <t>wma-623000558</t>
  </si>
  <si>
    <t>wma-623000559</t>
  </si>
  <si>
    <t>wma-623000560</t>
  </si>
  <si>
    <t>wma-623000561</t>
  </si>
  <si>
    <t>เมย-พค59</t>
  </si>
  <si>
    <t>ธค61-มค62</t>
  </si>
  <si>
    <t>24พค62</t>
  </si>
  <si>
    <t>wma-622001556</t>
  </si>
  <si>
    <t>wma-622001557</t>
  </si>
  <si>
    <t>wma-622001558</t>
  </si>
  <si>
    <t>wma-622001559</t>
  </si>
  <si>
    <t>wma-622001560</t>
  </si>
  <si>
    <t>wma-622001561</t>
  </si>
  <si>
    <t>wma-622001562</t>
  </si>
  <si>
    <t>wma-622001563</t>
  </si>
  <si>
    <t>wma-622001564</t>
  </si>
  <si>
    <t>wma-622001565</t>
  </si>
  <si>
    <t>wma-622001566</t>
  </si>
  <si>
    <t>wma-622001567</t>
  </si>
  <si>
    <t>wma-623000562</t>
  </si>
  <si>
    <t>wma-623000563</t>
  </si>
  <si>
    <t>wma-623000564</t>
  </si>
  <si>
    <t>กค-สค60</t>
  </si>
  <si>
    <t>กพ60-มีค61</t>
  </si>
  <si>
    <t>โอนเงินเข้า บช.อจน. จำนวนเงิน 217.22 บาท</t>
  </si>
  <si>
    <t>โอนเงินเข้า บช.อจน. จำนวนเงิน 101.12 บาท</t>
  </si>
  <si>
    <t>ชำระเช็คเลขที่ 10240296 จำนวนเงิน 97.37 บาท</t>
  </si>
  <si>
    <t>โอนเงินเข้า บช.อจน. จำนวนเงิน 5,658.16 บาท</t>
  </si>
  <si>
    <t>ชำระเช็คเลขที่ 10408065 จำนวนเงิน 1,321.99 บาท</t>
  </si>
  <si>
    <t>ชำระเช็คเลขที่ 10376477 จำนวนเงิน 6,066.90 บาท</t>
  </si>
  <si>
    <t>โอนเงินเข้า บช.อจน. จำนวนเงิน 5,431.31 บาท</t>
  </si>
  <si>
    <t>ชำระเช็คเลขที่ 10418260 จำนวนเงิน 3,610.20 บาท</t>
  </si>
  <si>
    <t>โอนเงินเข้า บช.อจน. 428.-บาท</t>
  </si>
  <si>
    <t>wma-622001568</t>
  </si>
  <si>
    <t>25พค62</t>
  </si>
  <si>
    <t>โอนเงินเข้า บช.อจน. จำนวนเงิน 1,486.85 บาท</t>
  </si>
  <si>
    <t>27พค62</t>
  </si>
  <si>
    <t>wma-622001569</t>
  </si>
  <si>
    <t>wma-622001570</t>
  </si>
  <si>
    <t>wma-622001571</t>
  </si>
  <si>
    <t>wma-622001572</t>
  </si>
  <si>
    <t>wma-622001573</t>
  </si>
  <si>
    <t>wma-622001574</t>
  </si>
  <si>
    <t>wma-622001575</t>
  </si>
  <si>
    <t>wma-622001576</t>
  </si>
  <si>
    <t>wma-622001577</t>
  </si>
  <si>
    <t>wma-622001578</t>
  </si>
  <si>
    <t>wma-623000565</t>
  </si>
  <si>
    <t>wma-623000566</t>
  </si>
  <si>
    <t>wma-623000567</t>
  </si>
  <si>
    <t>wma-622001579</t>
  </si>
  <si>
    <t>wma-622001580</t>
  </si>
  <si>
    <t>wma-622001581</t>
  </si>
  <si>
    <t>wma-622001582</t>
  </si>
  <si>
    <t>wma-622001583</t>
  </si>
  <si>
    <t>wma-622001584</t>
  </si>
  <si>
    <t>wma-622001585</t>
  </si>
  <si>
    <t>wma-622001586</t>
  </si>
  <si>
    <t>wma-622001587</t>
  </si>
  <si>
    <t>wma-622001588</t>
  </si>
  <si>
    <t>wma-622001589</t>
  </si>
  <si>
    <t>wma-622001590</t>
  </si>
  <si>
    <t>wma-622001591</t>
  </si>
  <si>
    <t>wma-622001592</t>
  </si>
  <si>
    <t>wma-622001593</t>
  </si>
  <si>
    <t>wma-622001594</t>
  </si>
  <si>
    <t>wma-622001595</t>
  </si>
  <si>
    <t>28พค62</t>
  </si>
  <si>
    <t>โอนเงินเช้า บช.อจน. จำนวนเงิน 284.62 บาท</t>
  </si>
  <si>
    <t>29พค62</t>
  </si>
  <si>
    <t>พย59-กพ60</t>
  </si>
  <si>
    <t>เมย60-มค61</t>
  </si>
  <si>
    <t>wma-623000568</t>
  </si>
  <si>
    <t>wma-623000569</t>
  </si>
  <si>
    <t>wma-622001596</t>
  </si>
  <si>
    <t>31พค62</t>
  </si>
  <si>
    <t>wma-622001597</t>
  </si>
  <si>
    <t>wma-622001598</t>
  </si>
  <si>
    <t>wma-622001599</t>
  </si>
  <si>
    <t>wma-622001600</t>
  </si>
  <si>
    <t>wma-622001601</t>
  </si>
  <si>
    <t>wma-622001602</t>
  </si>
  <si>
    <t>wma-622001603</t>
  </si>
  <si>
    <t>wma-622001604</t>
  </si>
  <si>
    <t>wma-622001605</t>
  </si>
  <si>
    <t>wma-622001606</t>
  </si>
  <si>
    <t>wma-622001607</t>
  </si>
  <si>
    <t>เมย59-กค60</t>
  </si>
  <si>
    <t>สค60-กพ61</t>
  </si>
  <si>
    <t>เมย59-มีค60</t>
  </si>
  <si>
    <t>wma-623000570</t>
  </si>
  <si>
    <t>wma-623000571</t>
  </si>
  <si>
    <t>wma-623000572</t>
  </si>
  <si>
    <t>wma-623000573</t>
  </si>
  <si>
    <t>wma-623000574</t>
  </si>
  <si>
    <t>wma-623000575</t>
  </si>
  <si>
    <t>ชำระเช็คเลขที่ 00757239 จำนวนเงิน 2,580.84 บาท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</si>
</sst>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0" formatCode="_-&quot;฿&quot;* #,##0.00_-;\-&quot;฿&quot;* #,##0.00_-;_-&quot;฿&quot;* &quot;-&quot;??_-;_-@_-"/>
    <numFmt numFmtId="171" formatCode="_-* #,##0.00_-;\-* #,##0.00_-;_-* &quot;-&quot;??_-;_-@_-"/>
    <numFmt numFmtId="178" formatCode="_-* #,##0_-;\-* #,##0_-;_-* &quot;-&quot;??_-;_-@_-"/>
  </numFmts>
  <fonts count="12" x14ac:knownFonts="1">
    <font>
      <sz val="11"/>
      <color theme="1"/>
      <name val="Calibri"/>
      <family val="2"/>
      <charset val="222"/>
      <scheme val="minor"/>
    </font>
    <font>
      <sz val="16"/>
      <name val="TH SarabunPSK"/>
      <family val="2"/>
    </font>
    <font>
      <sz val="10"/>
      <name val="Arial"/>
      <family val="2"/>
    </font>
    <font>
      <sz val="14"/>
      <name val="TH SarabunPSK"/>
      <family val="2"/>
    </font>
    <font>
      <b/>
      <sz val="16"/>
      <name val="TH SarabunPSK"/>
      <family val="2"/>
    </font>
    <font>
      <sz val="11"/>
      <color theme="1"/>
      <name val="Calibri"/>
      <family val="2"/>
      <charset val="222"/>
      <scheme val="minor"/>
    </font>
    <font>
      <sz val="18"/>
      <color theme="3"/>
      <name val="Calibri Light"/>
      <family val="2"/>
      <charset val="222"/>
      <scheme val="major"/>
    </font>
    <font>
      <sz val="16"/>
      <color theme="1"/>
      <name val="TH SarabunPSK"/>
      <family val="2"/>
    </font>
    <font>
      <b/>
      <sz val="16"/>
      <color theme="1"/>
      <name val="TH SarabunPSK"/>
      <family val="2"/>
    </font>
    <font>
      <sz val="16"/>
      <color rgb="FFFF0000"/>
      <name val="TH SarabunPSK"/>
      <family val="2"/>
    </font>
    <font>
      <b/>
      <sz val="16"/>
      <color rgb="FFFF0000"/>
      <name val="TH SarabunPSK"/>
      <family val="2"/>
    </font>
    <font>
      <b/>
      <sz val="20"/>
      <color theme="1"/>
      <name val="TH SarabunPSK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5">
    <xf numFmtId="0" fontId="0" fillId="0" borderId="0"/>
    <xf numFmtId="171" fontId="5" fillId="0" borderId="0" applyFont="0" applyFill="0" applyBorder="0" applyAlignment="0" applyProtection="0"/>
    <xf numFmtId="170" fontId="5" fillId="0" borderId="0" applyFont="0" applyFill="0" applyBorder="0" applyAlignment="0" applyProtection="0"/>
    <xf numFmtId="0" fontId="2" fillId="0" borderId="0"/>
    <xf numFmtId="171" fontId="5" fillId="0" borderId="0" applyFont="0" applyFill="0" applyBorder="0" applyAlignment="0" applyProtection="0"/>
  </cellStyleXfs>
  <cellXfs count="211">
    <xf numFmtId="0" fontId="0" fillId="0" borderId="0" xfId="0"/>
    <xf numFmtId="0" fontId="7" fillId="0" borderId="0" xfId="0" applyFont="1" applyFill="1" applyBorder="1"/>
    <xf numFmtId="0" fontId="7" fillId="0" borderId="1" xfId="0" applyFont="1" applyFill="1" applyBorder="1" applyAlignment="1">
      <alignment horizontal="center"/>
    </xf>
    <xf numFmtId="49" fontId="1" fillId="0" borderId="1" xfId="0" applyNumberFormat="1" applyFont="1" applyFill="1" applyBorder="1" applyAlignment="1">
      <alignment horizontal="center"/>
    </xf>
    <xf numFmtId="49" fontId="7" fillId="0" borderId="1" xfId="0" applyNumberFormat="1" applyFont="1" applyFill="1" applyBorder="1" applyAlignment="1">
      <alignment horizontal="center"/>
    </xf>
    <xf numFmtId="171" fontId="7" fillId="0" borderId="1" xfId="1" applyFont="1" applyFill="1" applyBorder="1"/>
    <xf numFmtId="171" fontId="7" fillId="0" borderId="1" xfId="0" applyNumberFormat="1" applyFont="1" applyFill="1" applyBorder="1"/>
    <xf numFmtId="49" fontId="1" fillId="0" borderId="1" xfId="1" applyNumberFormat="1" applyFont="1" applyFill="1" applyBorder="1" applyAlignment="1">
      <alignment horizontal="center"/>
    </xf>
    <xf numFmtId="171" fontId="7" fillId="0" borderId="0" xfId="1" applyFont="1" applyFill="1"/>
    <xf numFmtId="0" fontId="7" fillId="0" borderId="0" xfId="0" applyFont="1" applyFill="1"/>
    <xf numFmtId="0" fontId="8" fillId="0" borderId="0" xfId="0" applyFont="1" applyFill="1" applyBorder="1" applyAlignment="1">
      <alignment horizontal="center"/>
    </xf>
    <xf numFmtId="0" fontId="7" fillId="0" borderId="0" xfId="0" applyFont="1" applyFill="1" applyAlignment="1">
      <alignment horizontal="center"/>
    </xf>
    <xf numFmtId="171" fontId="7" fillId="0" borderId="1" xfId="0" applyNumberFormat="1" applyFont="1" applyFill="1" applyBorder="1" applyAlignment="1">
      <alignment horizontal="center"/>
    </xf>
    <xf numFmtId="171" fontId="8" fillId="0" borderId="1" xfId="1" applyFont="1" applyFill="1" applyBorder="1" applyAlignment="1">
      <alignment horizontal="center" vertical="center"/>
    </xf>
    <xf numFmtId="171" fontId="1" fillId="0" borderId="1" xfId="0" applyNumberFormat="1" applyFont="1" applyFill="1" applyBorder="1" applyAlignment="1">
      <alignment horizontal="center"/>
    </xf>
    <xf numFmtId="0" fontId="1" fillId="0" borderId="1" xfId="0" applyFont="1" applyFill="1" applyBorder="1"/>
    <xf numFmtId="49" fontId="3" fillId="0" borderId="1" xfId="0" applyNumberFormat="1" applyFont="1" applyFill="1" applyBorder="1" applyAlignment="1">
      <alignment horizontal="center"/>
    </xf>
    <xf numFmtId="0" fontId="7" fillId="0" borderId="1" xfId="0" applyFont="1" applyFill="1" applyBorder="1"/>
    <xf numFmtId="49" fontId="3" fillId="0" borderId="1" xfId="1" applyNumberFormat="1" applyFont="1" applyFill="1" applyBorder="1" applyAlignment="1">
      <alignment horizontal="center"/>
    </xf>
    <xf numFmtId="171" fontId="7" fillId="0" borderId="1" xfId="1" applyFont="1" applyFill="1" applyBorder="1" applyAlignment="1">
      <alignment horizontal="center" vertical="center"/>
    </xf>
    <xf numFmtId="171" fontId="7" fillId="0" borderId="1" xfId="1" applyFont="1" applyFill="1" applyBorder="1" applyAlignment="1">
      <alignment horizontal="right" vertical="center"/>
    </xf>
    <xf numFmtId="171" fontId="7" fillId="0" borderId="1" xfId="1" applyFont="1" applyFill="1" applyBorder="1" applyAlignment="1">
      <alignment horizontal="right"/>
    </xf>
    <xf numFmtId="17" fontId="7" fillId="0" borderId="1" xfId="0" applyNumberFormat="1" applyFont="1" applyFill="1" applyBorder="1" applyAlignment="1">
      <alignment horizontal="center"/>
    </xf>
    <xf numFmtId="49" fontId="8" fillId="0" borderId="0" xfId="0" applyNumberFormat="1" applyFont="1" applyFill="1" applyBorder="1" applyAlignment="1">
      <alignment horizontal="center"/>
    </xf>
    <xf numFmtId="49" fontId="7" fillId="0" borderId="0" xfId="0" applyNumberFormat="1" applyFont="1" applyFill="1" applyAlignment="1">
      <alignment horizontal="center"/>
    </xf>
    <xf numFmtId="171" fontId="9" fillId="0" borderId="0" xfId="0" applyNumberFormat="1" applyFont="1" applyFill="1"/>
    <xf numFmtId="171" fontId="7" fillId="0" borderId="0" xfId="1" applyFont="1" applyFill="1" applyBorder="1"/>
    <xf numFmtId="171" fontId="7" fillId="0" borderId="0" xfId="0" applyNumberFormat="1" applyFont="1" applyFill="1"/>
    <xf numFmtId="0" fontId="1" fillId="0" borderId="1" xfId="0" applyNumberFormat="1" applyFont="1" applyFill="1" applyBorder="1" applyAlignment="1">
      <alignment horizontal="center"/>
    </xf>
    <xf numFmtId="0" fontId="7" fillId="0" borderId="1" xfId="0" applyFont="1" applyFill="1" applyBorder="1" applyAlignment="1">
      <alignment horizontal="center" vertical="center"/>
    </xf>
    <xf numFmtId="171" fontId="1" fillId="0" borderId="0" xfId="1" applyNumberFormat="1" applyFont="1" applyFill="1" applyAlignment="1">
      <alignment horizontal="left"/>
    </xf>
    <xf numFmtId="171" fontId="1" fillId="0" borderId="0" xfId="1" applyNumberFormat="1" applyFont="1" applyFill="1" applyAlignment="1">
      <alignment horizontal="center"/>
    </xf>
    <xf numFmtId="171" fontId="1" fillId="0" borderId="0" xfId="1" applyNumberFormat="1" applyFont="1" applyFill="1" applyBorder="1"/>
    <xf numFmtId="171" fontId="1" fillId="0" borderId="0" xfId="1" applyNumberFormat="1" applyFont="1" applyFill="1" applyBorder="1" applyAlignment="1">
      <alignment horizontal="left"/>
    </xf>
    <xf numFmtId="0" fontId="7" fillId="0" borderId="0" xfId="1" applyNumberFormat="1" applyFont="1" applyFill="1"/>
    <xf numFmtId="0" fontId="10" fillId="0" borderId="0" xfId="1" applyNumberFormat="1" applyFont="1" applyFill="1" applyBorder="1" applyAlignment="1">
      <alignment horizontal="center" vertical="center"/>
    </xf>
    <xf numFmtId="0" fontId="7" fillId="0" borderId="0" xfId="1" applyNumberFormat="1" applyFont="1" applyFill="1" applyBorder="1"/>
    <xf numFmtId="171" fontId="7" fillId="0" borderId="0" xfId="0" applyNumberFormat="1" applyFont="1" applyFill="1" applyBorder="1"/>
    <xf numFmtId="0" fontId="7" fillId="0" borderId="1" xfId="1" applyNumberFormat="1" applyFont="1" applyFill="1" applyBorder="1" applyAlignment="1">
      <alignment horizontal="left"/>
    </xf>
    <xf numFmtId="171" fontId="1" fillId="0" borderId="0" xfId="1" applyNumberFormat="1" applyFont="1" applyFill="1" applyAlignment="1"/>
    <xf numFmtId="171" fontId="7" fillId="0" borderId="1" xfId="1" applyNumberFormat="1" applyFont="1" applyFill="1" applyBorder="1" applyAlignment="1">
      <alignment horizontal="center"/>
    </xf>
    <xf numFmtId="0" fontId="1" fillId="0" borderId="0" xfId="0" applyFont="1"/>
    <xf numFmtId="0" fontId="1" fillId="0" borderId="1" xfId="0" applyFont="1" applyFill="1" applyBorder="1" applyAlignment="1">
      <alignment horizontal="center"/>
    </xf>
    <xf numFmtId="171" fontId="1" fillId="0" borderId="0" xfId="0" applyNumberFormat="1" applyFont="1" applyFill="1"/>
    <xf numFmtId="171" fontId="7" fillId="0" borderId="0" xfId="0" applyNumberFormat="1" applyFont="1" applyFill="1" applyAlignment="1">
      <alignment horizontal="center"/>
    </xf>
    <xf numFmtId="171" fontId="1" fillId="0" borderId="1" xfId="1" applyNumberFormat="1" applyFont="1" applyFill="1" applyBorder="1" applyAlignment="1">
      <alignment horizontal="center"/>
    </xf>
    <xf numFmtId="16" fontId="7" fillId="0" borderId="0" xfId="0" applyNumberFormat="1" applyFont="1" applyFill="1"/>
    <xf numFmtId="178" fontId="8" fillId="0" borderId="1" xfId="1" applyNumberFormat="1" applyFont="1" applyFill="1" applyBorder="1" applyAlignment="1">
      <alignment horizontal="center" vertical="center"/>
    </xf>
    <xf numFmtId="178" fontId="7" fillId="0" borderId="0" xfId="1" applyNumberFormat="1" applyFont="1" applyFill="1" applyBorder="1" applyAlignment="1">
      <alignment horizontal="center"/>
    </xf>
    <xf numFmtId="178" fontId="7" fillId="0" borderId="0" xfId="1" applyNumberFormat="1" applyFont="1" applyFill="1" applyAlignment="1">
      <alignment horizontal="center"/>
    </xf>
    <xf numFmtId="171" fontId="8" fillId="0" borderId="0" xfId="0" applyNumberFormat="1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71" fontId="7" fillId="2" borderId="0" xfId="0" applyNumberFormat="1" applyFont="1" applyFill="1" applyBorder="1"/>
    <xf numFmtId="171" fontId="1" fillId="0" borderId="0" xfId="1" applyNumberFormat="1" applyFont="1" applyFill="1" applyBorder="1" applyAlignment="1">
      <alignment horizontal="center"/>
    </xf>
    <xf numFmtId="0" fontId="10" fillId="0" borderId="0" xfId="0" applyNumberFormat="1" applyFont="1" applyFill="1" applyBorder="1" applyAlignment="1">
      <alignment horizontal="center" vertical="center"/>
    </xf>
    <xf numFmtId="0" fontId="7" fillId="0" borderId="0" xfId="0" applyNumberFormat="1" applyFont="1" applyFill="1"/>
    <xf numFmtId="0" fontId="7" fillId="0" borderId="0" xfId="0" applyNumberFormat="1" applyFont="1" applyFill="1" applyBorder="1"/>
    <xf numFmtId="0" fontId="7" fillId="2" borderId="0" xfId="0" applyNumberFormat="1" applyFont="1" applyFill="1"/>
    <xf numFmtId="171" fontId="7" fillId="2" borderId="0" xfId="0" applyNumberFormat="1" applyFont="1" applyFill="1"/>
    <xf numFmtId="17" fontId="7" fillId="0" borderId="0" xfId="0" applyNumberFormat="1" applyFont="1" applyFill="1"/>
    <xf numFmtId="171" fontId="7" fillId="3" borderId="0" xfId="0" applyNumberFormat="1" applyFont="1" applyFill="1" applyBorder="1"/>
    <xf numFmtId="171" fontId="9" fillId="2" borderId="0" xfId="0" applyNumberFormat="1" applyFont="1" applyFill="1"/>
    <xf numFmtId="171" fontId="9" fillId="3" borderId="0" xfId="0" applyNumberFormat="1" applyFont="1" applyFill="1"/>
    <xf numFmtId="171" fontId="7" fillId="4" borderId="0" xfId="1" applyNumberFormat="1" applyFont="1" applyFill="1" applyAlignment="1">
      <alignment horizontal="center"/>
    </xf>
    <xf numFmtId="171" fontId="7" fillId="4" borderId="0" xfId="0" applyNumberFormat="1" applyFont="1" applyFill="1"/>
    <xf numFmtId="171" fontId="7" fillId="5" borderId="0" xfId="0" applyNumberFormat="1" applyFont="1" applyFill="1" applyBorder="1" applyAlignment="1">
      <alignment horizontal="center"/>
    </xf>
    <xf numFmtId="171" fontId="7" fillId="0" borderId="0" xfId="1" applyNumberFormat="1" applyFont="1" applyFill="1" applyBorder="1"/>
    <xf numFmtId="0" fontId="8" fillId="0" borderId="0" xfId="0" applyFont="1" applyFill="1" applyBorder="1" applyAlignment="1">
      <alignment horizontal="center"/>
    </xf>
    <xf numFmtId="178" fontId="8" fillId="0" borderId="0" xfId="1" applyNumberFormat="1" applyFont="1" applyFill="1" applyBorder="1" applyAlignment="1">
      <alignment horizontal="center"/>
    </xf>
    <xf numFmtId="171" fontId="7" fillId="2" borderId="0" xfId="0" applyNumberFormat="1" applyFont="1" applyFill="1" applyBorder="1" applyAlignment="1">
      <alignment horizontal="center"/>
    </xf>
    <xf numFmtId="178" fontId="1" fillId="0" borderId="1" xfId="0" applyNumberFormat="1" applyFont="1" applyFill="1" applyBorder="1" applyAlignment="1">
      <alignment horizontal="center"/>
    </xf>
    <xf numFmtId="49" fontId="1" fillId="0" borderId="0" xfId="0" applyNumberFormat="1" applyFont="1" applyFill="1" applyBorder="1" applyAlignment="1">
      <alignment horizontal="center"/>
    </xf>
    <xf numFmtId="49" fontId="1" fillId="0" borderId="0" xfId="0" applyNumberFormat="1" applyFont="1" applyFill="1" applyAlignment="1">
      <alignment horizontal="center"/>
    </xf>
    <xf numFmtId="0" fontId="4" fillId="0" borderId="1" xfId="0" applyFont="1" applyFill="1" applyBorder="1" applyAlignment="1">
      <alignment horizontal="center"/>
    </xf>
    <xf numFmtId="49" fontId="4" fillId="0" borderId="1" xfId="0" applyNumberFormat="1" applyFont="1" applyFill="1" applyBorder="1" applyAlignment="1">
      <alignment horizontal="center"/>
    </xf>
    <xf numFmtId="49" fontId="8" fillId="0" borderId="1" xfId="0" applyNumberFormat="1" applyFont="1" applyFill="1" applyBorder="1" applyAlignment="1">
      <alignment horizontal="center"/>
    </xf>
    <xf numFmtId="0" fontId="1" fillId="2" borderId="1" xfId="0" applyFont="1" applyFill="1" applyBorder="1"/>
    <xf numFmtId="0" fontId="4" fillId="2" borderId="1" xfId="0" applyFont="1" applyFill="1" applyBorder="1" applyAlignment="1">
      <alignment horizontal="center"/>
    </xf>
    <xf numFmtId="171" fontId="1" fillId="0" borderId="0" xfId="1" applyFont="1" applyFill="1" applyBorder="1" applyAlignment="1">
      <alignment horizontal="left"/>
    </xf>
    <xf numFmtId="171" fontId="7" fillId="0" borderId="0" xfId="1" applyFont="1" applyFill="1" applyBorder="1" applyAlignment="1">
      <alignment horizontal="center"/>
    </xf>
    <xf numFmtId="171" fontId="7" fillId="6" borderId="0" xfId="0" applyNumberFormat="1" applyFont="1" applyFill="1" applyBorder="1"/>
    <xf numFmtId="178" fontId="7" fillId="0" borderId="0" xfId="1" applyNumberFormat="1" applyFont="1" applyFill="1"/>
    <xf numFmtId="178" fontId="7" fillId="2" borderId="0" xfId="0" applyNumberFormat="1" applyFont="1" applyFill="1"/>
    <xf numFmtId="171" fontId="1" fillId="6" borderId="0" xfId="0" applyNumberFormat="1" applyFont="1" applyFill="1"/>
    <xf numFmtId="171" fontId="7" fillId="0" borderId="0" xfId="1" applyFont="1" applyFill="1" applyAlignment="1">
      <alignment horizontal="center"/>
    </xf>
    <xf numFmtId="178" fontId="7" fillId="0" borderId="0" xfId="1" applyNumberFormat="1" applyFont="1" applyFill="1" applyBorder="1"/>
    <xf numFmtId="178" fontId="7" fillId="0" borderId="0" xfId="0" applyNumberFormat="1" applyFont="1" applyFill="1"/>
    <xf numFmtId="0" fontId="1" fillId="7" borderId="1" xfId="0" applyFont="1" applyFill="1" applyBorder="1"/>
    <xf numFmtId="0" fontId="7" fillId="7" borderId="1" xfId="0" applyFont="1" applyFill="1" applyBorder="1"/>
    <xf numFmtId="49" fontId="4" fillId="7" borderId="1" xfId="0" applyNumberFormat="1" applyFont="1" applyFill="1" applyBorder="1" applyAlignment="1">
      <alignment horizontal="center"/>
    </xf>
    <xf numFmtId="0" fontId="1" fillId="3" borderId="1" xfId="0" applyFont="1" applyFill="1" applyBorder="1"/>
    <xf numFmtId="49" fontId="8" fillId="2" borderId="1" xfId="0" applyNumberFormat="1" applyFont="1" applyFill="1" applyBorder="1" applyAlignment="1">
      <alignment horizontal="center"/>
    </xf>
    <xf numFmtId="0" fontId="7" fillId="2" borderId="1" xfId="0" applyFont="1" applyFill="1" applyBorder="1"/>
    <xf numFmtId="0" fontId="7" fillId="0" borderId="0" xfId="0" applyNumberFormat="1" applyFont="1" applyFill="1" applyAlignment="1">
      <alignment horizontal="right"/>
    </xf>
    <xf numFmtId="49" fontId="7" fillId="2" borderId="0" xfId="0" applyNumberFormat="1" applyFont="1" applyFill="1" applyAlignment="1">
      <alignment horizontal="center"/>
    </xf>
    <xf numFmtId="49" fontId="7" fillId="3" borderId="0" xfId="0" applyNumberFormat="1" applyFont="1" applyFill="1" applyAlignment="1">
      <alignment horizontal="center"/>
    </xf>
    <xf numFmtId="49" fontId="4" fillId="2" borderId="1" xfId="0" applyNumberFormat="1" applyFont="1" applyFill="1" applyBorder="1" applyAlignment="1">
      <alignment horizontal="center"/>
    </xf>
    <xf numFmtId="49" fontId="8" fillId="7" borderId="1" xfId="0" applyNumberFormat="1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49" fontId="7" fillId="7" borderId="0" xfId="0" applyNumberFormat="1" applyFont="1" applyFill="1" applyAlignment="1">
      <alignment horizontal="center"/>
    </xf>
    <xf numFmtId="49" fontId="4" fillId="3" borderId="1" xfId="0" applyNumberFormat="1" applyFont="1" applyFill="1" applyBorder="1" applyAlignment="1">
      <alignment horizontal="center"/>
    </xf>
    <xf numFmtId="49" fontId="4" fillId="8" borderId="1" xfId="0" applyNumberFormat="1" applyFont="1" applyFill="1" applyBorder="1" applyAlignment="1">
      <alignment horizontal="center"/>
    </xf>
    <xf numFmtId="0" fontId="1" fillId="8" borderId="1" xfId="0" applyFont="1" applyFill="1" applyBorder="1"/>
    <xf numFmtId="49" fontId="7" fillId="8" borderId="0" xfId="0" applyNumberFormat="1" applyFont="1" applyFill="1" applyAlignment="1">
      <alignment horizontal="center"/>
    </xf>
    <xf numFmtId="49" fontId="8" fillId="8" borderId="1" xfId="0" applyNumberFormat="1" applyFont="1" applyFill="1" applyBorder="1" applyAlignment="1">
      <alignment horizontal="center"/>
    </xf>
    <xf numFmtId="0" fontId="7" fillId="8" borderId="1" xfId="0" applyFont="1" applyFill="1" applyBorder="1"/>
    <xf numFmtId="0" fontId="4" fillId="3" borderId="1" xfId="0" applyFont="1" applyFill="1" applyBorder="1" applyAlignment="1">
      <alignment horizontal="center"/>
    </xf>
    <xf numFmtId="49" fontId="1" fillId="3" borderId="0" xfId="0" applyNumberFormat="1" applyFont="1" applyFill="1" applyAlignment="1">
      <alignment horizontal="center"/>
    </xf>
    <xf numFmtId="0" fontId="8" fillId="0" borderId="1" xfId="0" applyFont="1" applyFill="1" applyBorder="1" applyAlignment="1">
      <alignment horizontal="center" vertical="center"/>
    </xf>
    <xf numFmtId="49" fontId="4" fillId="6" borderId="1" xfId="0" applyNumberFormat="1" applyFont="1" applyFill="1" applyBorder="1" applyAlignment="1">
      <alignment horizontal="center"/>
    </xf>
    <xf numFmtId="0" fontId="1" fillId="9" borderId="1" xfId="0" applyFont="1" applyFill="1" applyBorder="1"/>
    <xf numFmtId="178" fontId="8" fillId="0" borderId="1" xfId="1" applyNumberFormat="1" applyFont="1" applyFill="1" applyBorder="1" applyAlignment="1">
      <alignment vertical="center"/>
    </xf>
    <xf numFmtId="178" fontId="7" fillId="0" borderId="1" xfId="1" applyNumberFormat="1" applyFont="1" applyFill="1" applyBorder="1" applyAlignment="1">
      <alignment horizontal="center"/>
    </xf>
    <xf numFmtId="0" fontId="11" fillId="0" borderId="0" xfId="1" applyNumberFormat="1" applyFont="1" applyBorder="1" applyAlignment="1">
      <alignment horizontal="left"/>
    </xf>
    <xf numFmtId="0" fontId="11" fillId="0" borderId="0" xfId="1" applyNumberFormat="1" applyFont="1" applyBorder="1" applyAlignment="1">
      <alignment horizontal="center"/>
    </xf>
    <xf numFmtId="0" fontId="11" fillId="0" borderId="0" xfId="0" applyFont="1" applyFill="1" applyBorder="1" applyAlignment="1">
      <alignment horizontal="center"/>
    </xf>
    <xf numFmtId="0" fontId="7" fillId="0" borderId="0" xfId="0" applyFont="1" applyBorder="1"/>
    <xf numFmtId="171" fontId="7" fillId="0" borderId="0" xfId="1" applyFont="1" applyBorder="1"/>
    <xf numFmtId="0" fontId="11" fillId="0" borderId="0" xfId="0" applyFont="1" applyBorder="1" applyAlignment="1">
      <alignment horizontal="center"/>
    </xf>
    <xf numFmtId="49" fontId="11" fillId="0" borderId="0" xfId="0" applyNumberFormat="1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0" xfId="0" applyFont="1" applyBorder="1" applyAlignment="1">
      <alignment horizontal="right"/>
    </xf>
    <xf numFmtId="0" fontId="8" fillId="0" borderId="0" xfId="0" applyFont="1" applyBorder="1" applyAlignment="1">
      <alignment horizontal="left"/>
    </xf>
    <xf numFmtId="0" fontId="8" fillId="0" borderId="0" xfId="1" applyNumberFormat="1" applyFont="1" applyBorder="1" applyAlignment="1">
      <alignment horizontal="left"/>
    </xf>
    <xf numFmtId="0" fontId="8" fillId="0" borderId="0" xfId="1" applyNumberFormat="1" applyFont="1" applyBorder="1" applyAlignment="1">
      <alignment horizontal="center"/>
    </xf>
    <xf numFmtId="0" fontId="8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center"/>
    </xf>
    <xf numFmtId="171" fontId="8" fillId="0" borderId="2" xfId="1" applyFont="1" applyBorder="1" applyAlignment="1">
      <alignment horizontal="center" vertical="center"/>
    </xf>
    <xf numFmtId="0" fontId="8" fillId="0" borderId="0" xfId="1" applyNumberFormat="1" applyFont="1" applyFill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3" xfId="0" applyFont="1" applyBorder="1" applyAlignment="1">
      <alignment horizontal="center"/>
    </xf>
    <xf numFmtId="171" fontId="8" fillId="0" borderId="3" xfId="1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1" fillId="0" borderId="1" xfId="0" applyNumberFormat="1" applyFont="1" applyFill="1" applyBorder="1"/>
    <xf numFmtId="171" fontId="1" fillId="0" borderId="1" xfId="1" applyFont="1" applyFill="1" applyBorder="1" applyAlignment="1">
      <alignment horizontal="center"/>
    </xf>
    <xf numFmtId="171" fontId="1" fillId="0" borderId="1" xfId="1" applyFont="1" applyBorder="1" applyAlignment="1">
      <alignment horizontal="right"/>
    </xf>
    <xf numFmtId="171" fontId="1" fillId="0" borderId="1" xfId="1" applyFont="1" applyBorder="1" applyAlignment="1">
      <alignment horizontal="center"/>
    </xf>
    <xf numFmtId="0" fontId="1" fillId="0" borderId="1" xfId="1" applyNumberFormat="1" applyFont="1" applyFill="1" applyBorder="1" applyAlignment="1">
      <alignment horizontal="left"/>
    </xf>
    <xf numFmtId="0" fontId="1" fillId="0" borderId="0" xfId="1" applyNumberFormat="1" applyFont="1" applyFill="1" applyBorder="1" applyAlignment="1">
      <alignment horizontal="left"/>
    </xf>
    <xf numFmtId="171" fontId="1" fillId="0" borderId="0" xfId="1" applyFont="1" applyFill="1" applyAlignment="1">
      <alignment horizontal="right"/>
    </xf>
    <xf numFmtId="171" fontId="1" fillId="0" borderId="0" xfId="1" applyFont="1" applyFill="1" applyBorder="1" applyAlignment="1">
      <alignment horizontal="right"/>
    </xf>
    <xf numFmtId="0" fontId="1" fillId="0" borderId="0" xfId="0" applyFont="1" applyFill="1"/>
    <xf numFmtId="171" fontId="1" fillId="0" borderId="0" xfId="1" applyFont="1" applyFill="1"/>
    <xf numFmtId="171" fontId="1" fillId="0" borderId="0" xfId="1" applyFont="1" applyFill="1" applyBorder="1" applyAlignment="1">
      <alignment horizontal="center"/>
    </xf>
    <xf numFmtId="171" fontId="1" fillId="0" borderId="0" xfId="1" applyFont="1"/>
    <xf numFmtId="0" fontId="1" fillId="0" borderId="1" xfId="0" applyNumberFormat="1" applyFont="1" applyFill="1" applyBorder="1" applyAlignment="1">
      <alignment horizontal="left"/>
    </xf>
    <xf numFmtId="0" fontId="1" fillId="0" borderId="0" xfId="1" applyNumberFormat="1" applyFont="1" applyFill="1" applyBorder="1" applyAlignment="1">
      <alignment horizontal="center"/>
    </xf>
    <xf numFmtId="0" fontId="1" fillId="0" borderId="0" xfId="0" applyNumberFormat="1" applyFont="1" applyFill="1" applyBorder="1" applyAlignment="1">
      <alignment horizontal="center"/>
    </xf>
    <xf numFmtId="171" fontId="1" fillId="0" borderId="0" xfId="1" applyFont="1" applyFill="1" applyAlignment="1"/>
    <xf numFmtId="171" fontId="1" fillId="0" borderId="0" xfId="0" applyNumberFormat="1" applyFont="1" applyFill="1" applyBorder="1" applyAlignment="1">
      <alignment horizontal="center"/>
    </xf>
    <xf numFmtId="171" fontId="1" fillId="0" borderId="1" xfId="1" applyNumberFormat="1" applyFont="1" applyFill="1" applyBorder="1" applyAlignment="1">
      <alignment horizontal="left"/>
    </xf>
    <xf numFmtId="0" fontId="1" fillId="0" borderId="0" xfId="0" applyFont="1" applyBorder="1" applyAlignment="1">
      <alignment horizontal="center"/>
    </xf>
    <xf numFmtId="49" fontId="1" fillId="0" borderId="0" xfId="0" applyNumberFormat="1" applyFont="1" applyBorder="1" applyAlignment="1">
      <alignment horizontal="center"/>
    </xf>
    <xf numFmtId="0" fontId="1" fillId="0" borderId="0" xfId="0" applyNumberFormat="1" applyFont="1" applyBorder="1" applyAlignment="1">
      <alignment horizontal="center"/>
    </xf>
    <xf numFmtId="0" fontId="1" fillId="0" borderId="0" xfId="0" applyNumberFormat="1" applyFont="1" applyBorder="1" applyAlignment="1">
      <alignment horizontal="right"/>
    </xf>
    <xf numFmtId="171" fontId="1" fillId="0" borderId="4" xfId="1" applyFont="1" applyFill="1" applyBorder="1" applyAlignment="1">
      <alignment horizontal="center"/>
    </xf>
    <xf numFmtId="171" fontId="1" fillId="0" borderId="4" xfId="1" applyFont="1" applyFill="1" applyBorder="1" applyAlignment="1">
      <alignment horizontal="right"/>
    </xf>
    <xf numFmtId="171" fontId="4" fillId="0" borderId="4" xfId="1" applyFont="1" applyFill="1" applyBorder="1" applyAlignment="1">
      <alignment horizontal="center"/>
    </xf>
    <xf numFmtId="171" fontId="1" fillId="2" borderId="4" xfId="1" applyFont="1" applyFill="1" applyBorder="1" applyAlignment="1">
      <alignment horizontal="center"/>
    </xf>
    <xf numFmtId="171" fontId="1" fillId="3" borderId="4" xfId="1" applyFont="1" applyFill="1" applyBorder="1" applyAlignment="1">
      <alignment horizontal="center"/>
    </xf>
    <xf numFmtId="171" fontId="1" fillId="0" borderId="4" xfId="1" applyFont="1" applyBorder="1" applyAlignment="1">
      <alignment horizontal="center"/>
    </xf>
    <xf numFmtId="171" fontId="4" fillId="0" borderId="0" xfId="1" applyNumberFormat="1" applyFont="1" applyFill="1" applyBorder="1" applyAlignment="1">
      <alignment horizontal="left"/>
    </xf>
    <xf numFmtId="0" fontId="4" fillId="0" borderId="0" xfId="1" applyNumberFormat="1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Border="1"/>
    <xf numFmtId="171" fontId="1" fillId="0" borderId="0" xfId="1" applyFont="1" applyBorder="1" applyAlignment="1">
      <alignment horizontal="center"/>
    </xf>
    <xf numFmtId="171" fontId="1" fillId="0" borderId="0" xfId="1" applyFont="1" applyAlignment="1">
      <alignment horizontal="center"/>
    </xf>
    <xf numFmtId="171" fontId="4" fillId="0" borderId="0" xfId="1" applyFont="1" applyAlignment="1">
      <alignment horizontal="right"/>
    </xf>
    <xf numFmtId="0" fontId="1" fillId="0" borderId="0" xfId="1" applyNumberFormat="1" applyFont="1" applyBorder="1" applyAlignment="1">
      <alignment horizontal="left"/>
    </xf>
    <xf numFmtId="0" fontId="1" fillId="0" borderId="0" xfId="1" applyNumberFormat="1" applyFont="1" applyBorder="1" applyAlignment="1">
      <alignment horizontal="center"/>
    </xf>
    <xf numFmtId="171" fontId="1" fillId="2" borderId="0" xfId="0" applyNumberFormat="1" applyFont="1" applyFill="1"/>
    <xf numFmtId="49" fontId="1" fillId="0" borderId="0" xfId="0" applyNumberFormat="1" applyFont="1" applyAlignment="1">
      <alignment horizontal="center"/>
    </xf>
    <xf numFmtId="0" fontId="1" fillId="0" borderId="0" xfId="0" applyNumberFormat="1" applyFont="1" applyAlignment="1">
      <alignment horizontal="center"/>
    </xf>
    <xf numFmtId="0" fontId="1" fillId="0" borderId="0" xfId="1" applyNumberFormat="1" applyFont="1" applyAlignment="1">
      <alignment horizontal="center"/>
    </xf>
    <xf numFmtId="171" fontId="1" fillId="0" borderId="0" xfId="1" applyFont="1" applyFill="1" applyAlignment="1">
      <alignment horizontal="center"/>
    </xf>
    <xf numFmtId="171" fontId="1" fillId="0" borderId="0" xfId="1" applyFont="1" applyAlignment="1">
      <alignment horizontal="right"/>
    </xf>
    <xf numFmtId="0" fontId="1" fillId="0" borderId="0" xfId="1" applyNumberFormat="1" applyFont="1" applyAlignment="1">
      <alignment horizontal="left"/>
    </xf>
    <xf numFmtId="0" fontId="9" fillId="0" borderId="0" xfId="0" applyFont="1"/>
    <xf numFmtId="0" fontId="6" fillId="0" borderId="0" xfId="1" applyNumberFormat="1" applyFont="1" applyAlignment="1">
      <alignment horizontal="center"/>
    </xf>
    <xf numFmtId="0" fontId="8" fillId="0" borderId="1" xfId="0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171" fontId="10" fillId="0" borderId="1" xfId="1" applyFont="1" applyFill="1" applyBorder="1" applyAlignment="1">
      <alignment horizontal="center" vertical="center"/>
    </xf>
    <xf numFmtId="178" fontId="8" fillId="0" borderId="1" xfId="1" applyNumberFormat="1" applyFont="1" applyFill="1" applyBorder="1" applyAlignment="1">
      <alignment horizontal="center" vertical="center"/>
    </xf>
    <xf numFmtId="178" fontId="8" fillId="0" borderId="0" xfId="0" applyNumberFormat="1" applyFont="1" applyFill="1" applyBorder="1" applyAlignment="1"/>
    <xf numFmtId="0" fontId="11" fillId="0" borderId="0" xfId="0" applyFont="1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49" fontId="8" fillId="0" borderId="1" xfId="0" applyNumberFormat="1" applyFont="1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170" fontId="8" fillId="11" borderId="2" xfId="2" applyFont="1" applyFill="1" applyBorder="1" applyAlignment="1">
      <alignment horizontal="center" vertical="center"/>
    </xf>
    <xf numFmtId="170" fontId="8" fillId="11" borderId="3" xfId="2" applyFont="1" applyFill="1" applyBorder="1" applyAlignment="1">
      <alignment horizontal="center" vertical="center"/>
    </xf>
    <xf numFmtId="171" fontId="8" fillId="2" borderId="2" xfId="1" applyFont="1" applyFill="1" applyBorder="1" applyAlignment="1">
      <alignment horizontal="center" vertical="center"/>
    </xf>
    <xf numFmtId="171" fontId="8" fillId="2" borderId="3" xfId="1" applyFont="1" applyFill="1" applyBorder="1" applyAlignment="1">
      <alignment horizontal="center" vertical="center"/>
    </xf>
    <xf numFmtId="171" fontId="8" fillId="0" borderId="8" xfId="1" applyFont="1" applyFill="1" applyBorder="1" applyAlignment="1">
      <alignment horizontal="center" vertical="center"/>
    </xf>
    <xf numFmtId="171" fontId="8" fillId="0" borderId="9" xfId="1" applyFont="1" applyFill="1" applyBorder="1" applyAlignment="1">
      <alignment horizontal="center" vertical="center"/>
    </xf>
    <xf numFmtId="171" fontId="10" fillId="0" borderId="0" xfId="1" applyFont="1" applyFill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171" fontId="8" fillId="0" borderId="0" xfId="1" applyFont="1" applyBorder="1" applyAlignment="1">
      <alignment horizontal="center" vertical="center"/>
    </xf>
    <xf numFmtId="171" fontId="8" fillId="0" borderId="2" xfId="1" applyFont="1" applyBorder="1" applyAlignment="1">
      <alignment horizontal="center" vertical="center"/>
    </xf>
    <xf numFmtId="171" fontId="8" fillId="0" borderId="3" xfId="1" applyFont="1" applyBorder="1" applyAlignment="1">
      <alignment horizontal="center" vertical="center"/>
    </xf>
    <xf numFmtId="171" fontId="8" fillId="6" borderId="2" xfId="1" applyFont="1" applyFill="1" applyBorder="1" applyAlignment="1">
      <alignment horizontal="center" vertical="center"/>
    </xf>
    <xf numFmtId="171" fontId="8" fillId="6" borderId="3" xfId="1" applyFont="1" applyFill="1" applyBorder="1" applyAlignment="1">
      <alignment horizontal="center" vertical="center"/>
    </xf>
    <xf numFmtId="171" fontId="8" fillId="10" borderId="2" xfId="1" applyFont="1" applyFill="1" applyBorder="1" applyAlignment="1">
      <alignment horizontal="center" vertical="center"/>
    </xf>
    <xf numFmtId="171" fontId="8" fillId="10" borderId="3" xfId="1" applyFont="1" applyFill="1" applyBorder="1" applyAlignment="1">
      <alignment horizontal="center" vertical="center"/>
    </xf>
    <xf numFmtId="171" fontId="8" fillId="0" borderId="6" xfId="1" applyFont="1" applyFill="1" applyBorder="1" applyAlignment="1">
      <alignment horizontal="center" vertical="center"/>
    </xf>
    <xf numFmtId="171" fontId="8" fillId="0" borderId="7" xfId="1" applyFont="1" applyFill="1" applyBorder="1" applyAlignment="1">
      <alignment horizontal="center" vertical="center"/>
    </xf>
    <xf numFmtId="0" fontId="8" fillId="0" borderId="2" xfId="1" applyNumberFormat="1" applyFont="1" applyFill="1" applyBorder="1" applyAlignment="1">
      <alignment horizontal="center" vertical="center"/>
    </xf>
    <xf numFmtId="0" fontId="8" fillId="0" borderId="3" xfId="1" applyNumberFormat="1" applyFont="1" applyFill="1" applyBorder="1" applyAlignment="1">
      <alignment horizontal="center" vertical="center"/>
    </xf>
    <xf numFmtId="9" fontId="10" fillId="0" borderId="0" xfId="1" applyNumberFormat="1" applyFont="1" applyFill="1" applyBorder="1" applyAlignment="1">
      <alignment horizontal="center" vertical="center"/>
    </xf>
  </cellXfs>
  <cellStyles count="5">
    <cellStyle name="Comma" xfId="1" builtinId="3"/>
    <cellStyle name="Currency" xfId="2" builtinId="4"/>
    <cellStyle name="Normal" xfId="0" builtinId="0"/>
    <cellStyle name="Normal 3" xfId="3"/>
    <cellStyle name="เครื่องหมายจุลภาค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5-&#3607;&#3632;&#3648;&#3610;&#3637;&#3618;&#3609;&#3588;&#3640;&#3617;&#3651;&#3610;&#3649;&#3592;&#3657;&#3591;&#3627;&#3609;&#3637;&#3657;&#3651;&#3610;&#3648;&#3626;&#3619;&#3655;&#3592;%20&#3617;&#3637;&#3588;6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ype2"/>
      <sheetName val="type3"/>
      <sheetName val="Sheet2"/>
      <sheetName val="Sheet1"/>
    </sheetNames>
    <sheetDataSet>
      <sheetData sheetId="0">
        <row r="3">
          <cell r="C3" t="str">
            <v>เลขที่ผู้ใช้น้ำ(ใหม่)</v>
          </cell>
          <cell r="D3" t="str">
            <v>ชื่อ</v>
          </cell>
          <cell r="E3" t="str">
            <v>ที่อยู่</v>
          </cell>
          <cell r="F3" t="str">
            <v>เดือนที่ค้างชำระ</v>
          </cell>
        </row>
        <row r="4">
          <cell r="C4" t="str">
            <v>ปรับปรุงเมื่อ เม.ย.62</v>
          </cell>
          <cell r="F4" t="str">
            <v>(เดือน)</v>
          </cell>
        </row>
        <row r="5">
          <cell r="C5" t="str">
            <v>12170456052</v>
          </cell>
          <cell r="D5" t="str">
            <v>นางขนิษฐา ศักรภพน์กุล</v>
          </cell>
          <cell r="E5" t="str">
            <v>- ก.ส.ถ.มหาราช ต.ปากน้ำ อ.เมืองกระบี่ จ.กระบี่</v>
          </cell>
          <cell r="F5" t="str">
            <v>เมย59-กพ62</v>
          </cell>
        </row>
        <row r="6">
          <cell r="C6" t="str">
            <v>12170464125</v>
          </cell>
          <cell r="D6" t="str">
            <v>นางสุวรรณา ครองสิริวัฒน์</v>
          </cell>
          <cell r="E6" t="str">
            <v>ก.ส. ถ.มหาราช ต.ปากน้ำ อ.เมืองกระบี่ จ.กระบี่</v>
          </cell>
          <cell r="F6" t="str">
            <v>สค59-กพ62</v>
          </cell>
        </row>
        <row r="7">
          <cell r="C7" t="str">
            <v>12170421654</v>
          </cell>
          <cell r="D7" t="str">
            <v>บริษัท บ้านพิซซ่า จำกัด</v>
          </cell>
          <cell r="E7" t="str">
            <v>ก.ส.ถ.มหาราช ต.ปากน้ำ อ.เมืองกระบี่ จ.กระบี่</v>
          </cell>
          <cell r="F7" t="str">
            <v>เมย59-กพ62</v>
          </cell>
        </row>
        <row r="8">
          <cell r="C8" t="str">
            <v>12170459495</v>
          </cell>
          <cell r="D8" t="str">
            <v>นายมานะ ทิพย์ยอและ</v>
          </cell>
          <cell r="E8" t="str">
            <v>ก.ส.ถ.มหาราช ต.ปากน้ำ อ.เมืองกระบี่ จ.กระบี่</v>
          </cell>
          <cell r="F8" t="str">
            <v>เมย59-มีค/กค60-กย/ธค61-กพ62</v>
          </cell>
        </row>
        <row r="9">
          <cell r="C9" t="str">
            <v>12170480802</v>
          </cell>
          <cell r="D9" t="str">
            <v>นางประนม กาญจนโสภณ</v>
          </cell>
          <cell r="E9" t="str">
            <v>ชั่วคราว ถ.มหาราช ต.ปากน้ำ อ.เมืองกระบี่ จ.กระบี่</v>
          </cell>
          <cell r="F9" t="str">
            <v>เมย/กย59-กค60-กพ62</v>
          </cell>
        </row>
        <row r="10">
          <cell r="C10" t="str">
            <v>12170567128</v>
          </cell>
          <cell r="D10" t="str">
            <v>นายวีระ พยุงพันธุ์(098-0153268)</v>
          </cell>
          <cell r="E10" t="str">
            <v>- ชั่วคราว ถ.มหาราชซอย3 ต.ปากน้ำ อ.เมืองกระบี่ จ.กระบี่</v>
          </cell>
          <cell r="F10" t="str">
            <v>ธค61-กพ62</v>
          </cell>
        </row>
        <row r="11">
          <cell r="C11" t="str">
            <v>12170317387</v>
          </cell>
          <cell r="D11" t="str">
            <v>นางนวลศรี ภูเก้าล้วน(ระฆังทอง)</v>
          </cell>
          <cell r="E11" t="str">
            <v>1 ถ.มหาราช ซ.3 ต.ปากน้ำ อ.เมืองกระบี่ จ.กระบี่</v>
          </cell>
          <cell r="F11" t="str">
            <v>เมย59-กพ62</v>
          </cell>
        </row>
        <row r="12">
          <cell r="C12" t="str">
            <v>12170316159</v>
          </cell>
          <cell r="D12" t="str">
            <v>นายสาคร ประจวบแก่น</v>
          </cell>
          <cell r="E12" t="str">
            <v>30 ถ.มหาราช ซ.3 ต.ปากน้ำ อ.เมืองกระบี่ จ.กระบี่</v>
          </cell>
          <cell r="F12" t="str">
            <v>ธค60-กพ62</v>
          </cell>
        </row>
        <row r="13">
          <cell r="C13" t="str">
            <v>12170305308</v>
          </cell>
          <cell r="D13" t="str">
            <v>บริษัท เอสดับบลิว เรสเทอรองต์ จำกัด เลขที่ผู้เสียษีอากร  0815561001887</v>
          </cell>
          <cell r="E13" t="str">
            <v>5 ถ.มหาราช ซ.5  ต.ปากน้ำ อ.เมืองกระบี่ จ.กระบี่</v>
          </cell>
          <cell r="F13" t="str">
            <v>-</v>
          </cell>
        </row>
        <row r="14">
          <cell r="C14" t="str">
            <v>12170346392</v>
          </cell>
          <cell r="D14" t="str">
            <v>น.ส.ผ่องศรี ภูเก้าล้วน</v>
          </cell>
          <cell r="E14" t="str">
            <v>4 ถ.มหาราช ซ.5 ต.ปากน้ำ อ.เมืองกระบี่ จ.กระบี่</v>
          </cell>
          <cell r="F14" t="str">
            <v>กพ62</v>
          </cell>
        </row>
        <row r="15">
          <cell r="C15" t="str">
            <v>12170435071</v>
          </cell>
          <cell r="D15" t="str">
            <v>นายวินัย ศรีสัญญา</v>
          </cell>
          <cell r="E15" t="str">
            <v>11 ถ.มหาราช ซ.5 ต.ปากน้ำ อ.เมืองกระบี่ จ.กระบี่</v>
          </cell>
          <cell r="F15" t="str">
            <v>ธค61-กพ62</v>
          </cell>
        </row>
        <row r="16">
          <cell r="C16" t="str">
            <v>12170305335</v>
          </cell>
          <cell r="D16" t="str">
            <v>บ.ศรีผ่องพานิชย์</v>
          </cell>
          <cell r="E16" t="str">
            <v>13 ถ.มหาราช ซ.5  ต.ปากน้ำ อ.เมืองกระบี่ จ.กระบี่</v>
          </cell>
          <cell r="F16" t="str">
            <v>พย59-กพ62</v>
          </cell>
        </row>
        <row r="17">
          <cell r="C17" t="str">
            <v>12170305353</v>
          </cell>
          <cell r="D17" t="str">
            <v>น.ส.ผ่องศรี ภูเก้าล้วน</v>
          </cell>
          <cell r="E17" t="str">
            <v>21 ถ.มหาราช ซ.5 ต.ปากน้ำ อ.เมืองกระบี่ จ.กระบี่</v>
          </cell>
          <cell r="F17" t="str">
            <v>กพ60-กพ62</v>
          </cell>
        </row>
        <row r="18">
          <cell r="C18" t="str">
            <v>12170305362</v>
          </cell>
          <cell r="D18" t="str">
            <v>น.ส.ผ่องศรี ภูเก้าล้วน</v>
          </cell>
          <cell r="E18" t="str">
            <v>23 ถ.มหาราช ซ.5 ต.ปากน้ำ อ.เมืองกระบี่ จ.กระบี่</v>
          </cell>
          <cell r="F18" t="str">
            <v>เมย59-กพ62</v>
          </cell>
        </row>
        <row r="19">
          <cell r="C19" t="str">
            <v>12170305371</v>
          </cell>
          <cell r="D19" t="str">
            <v>บริษัทกรีนเฮ้าส์ โฮเต็ล จำกัด เลขที่ผู้เสียภาษีอากร  0815543000211</v>
          </cell>
          <cell r="E19" t="str">
            <v>29 ถ.มหาราช ซ.5 ต.ปากน้ำ อ.เมืองกระบี่ จ.กระบี่</v>
          </cell>
          <cell r="F19" t="str">
            <v>-</v>
          </cell>
        </row>
        <row r="20">
          <cell r="C20" t="str">
            <v>12170309492</v>
          </cell>
          <cell r="D20" t="str">
            <v>น.ส.ผ่องศรี ภูเก้าล้วน (แฮปปี้โฮม)</v>
          </cell>
          <cell r="E20" t="str">
            <v>42 ถ.มหาราช ซ.5 ต.ปากน้ำ อ.เมืองกระบี่ จ.กระบี่</v>
          </cell>
          <cell r="F20" t="str">
            <v>-</v>
          </cell>
        </row>
        <row r="21">
          <cell r="C21" t="str">
            <v>12170305401</v>
          </cell>
          <cell r="D21" t="str">
            <v>บ.ศรีผ่องพานิชย์(Dtac)</v>
          </cell>
          <cell r="E21" t="str">
            <v>1 ถ.มหาราช ซ.7 ต.ปากน้ำ อ.เมืองกระบี่ จ.กระบี่</v>
          </cell>
          <cell r="F21" t="str">
            <v>-</v>
          </cell>
        </row>
        <row r="22">
          <cell r="C22" t="str">
            <v>12170382112</v>
          </cell>
          <cell r="D22" t="str">
            <v>บริษัท เส้งโห ภูเก็ต จำกัด สาขากระบี่ เลขประจำตัวผู้เสียภาษี 0835533001436</v>
          </cell>
          <cell r="E22" t="str">
            <v>6,8,10,12 ถ.มหาราช ซ.7 ต.ปากน้ำ อ.เมืองกระบี่ จ.กระบี่</v>
          </cell>
          <cell r="F22" t="str">
            <v>-</v>
          </cell>
        </row>
        <row r="23">
          <cell r="C23" t="str">
            <v>12170396940</v>
          </cell>
          <cell r="D23" t="str">
            <v>นางยุวดี เดชสิทธิ์ปวีรา(กระบี่ชานมไข่มุก)</v>
          </cell>
          <cell r="E23" t="str">
            <v>7 ถ.มหาราช ซ.7 ต.ปากน้ำ อ.เมืองกระบี่ จ.กระบี่</v>
          </cell>
          <cell r="F23" t="str">
            <v>ตค61-กพ62</v>
          </cell>
        </row>
        <row r="24">
          <cell r="C24" t="str">
            <v>12170349249</v>
          </cell>
          <cell r="D24" t="str">
            <v>นางอรัญญา ลิ่มวงศกร(พลังธรรมชาติ)</v>
          </cell>
          <cell r="E24" t="str">
            <v>13 ถ.มหาราช ซ.7  ต.ปากน้ำ อ.เมืองกระบี่ จ.กระบี่</v>
          </cell>
          <cell r="F24" t="str">
            <v>-</v>
          </cell>
        </row>
        <row r="25">
          <cell r="C25" t="str">
            <v>12170383386</v>
          </cell>
          <cell r="D25" t="str">
            <v>นางจำเนียร ศรีเพชร</v>
          </cell>
          <cell r="E25" t="str">
            <v>14 ถ.มหาราช ซ.7 ต.ปากน้ำ อ.เมืองกระบี่ จ.กระบี่</v>
          </cell>
          <cell r="F25" t="str">
            <v>-</v>
          </cell>
        </row>
        <row r="26">
          <cell r="C26" t="str">
            <v>12170383023</v>
          </cell>
          <cell r="D26" t="str">
            <v>นายกฤษณ์ ขันติ(คลินิกหมอลิลฎา)</v>
          </cell>
          <cell r="E26" t="str">
            <v>18 ถ.มหาราช ซ.7  ต.ปากน้ำ อ.เมืองกระบี่ จ.กระบี่</v>
          </cell>
          <cell r="F26" t="str">
            <v>เมย-กย/พย60/มค61-มค62</v>
          </cell>
        </row>
        <row r="27">
          <cell r="C27" t="str">
            <v>12170354849</v>
          </cell>
          <cell r="D27" t="str">
            <v>นางน้องสาว ล้วนฤทธิ์(ล่องเรือชาบู-ซูชิ)</v>
          </cell>
          <cell r="E27" t="str">
            <v>23 ถ.มหาราช ซ.7 ต.ปากน้ำ อ.เมืองกระบี่ จ.กระบี่</v>
          </cell>
          <cell r="F27" t="str">
            <v>เมย59-กพ62</v>
          </cell>
        </row>
        <row r="28">
          <cell r="C28" t="str">
            <v>12170378786</v>
          </cell>
          <cell r="D28" t="str">
            <v>นายนพดล ผลึกเพ็ชร์</v>
          </cell>
          <cell r="E28" t="str">
            <v>27 ถ.มหาราช ซ.7 ต.ปากน้ำ อ.เมืองกระบี่ จ.กระบี่</v>
          </cell>
          <cell r="F28" t="str">
            <v>กพ62</v>
          </cell>
        </row>
        <row r="29">
          <cell r="C29" t="str">
            <v>12170354559</v>
          </cell>
          <cell r="D29" t="str">
            <v>น.ส.วราภรณ์ เต็นเกิดผล(ห้างทองพันธ์ศิริ)</v>
          </cell>
          <cell r="E29" t="str">
            <v>33 ถ.มหาราช ซ.7 ต.ปากน้ำ อ.เมืองกระบี่ จ.กระบี่</v>
          </cell>
          <cell r="F29" t="str">
            <v>เมย59-กพ62</v>
          </cell>
        </row>
        <row r="30">
          <cell r="C30" t="str">
            <v>12170380363</v>
          </cell>
          <cell r="D30" t="str">
            <v>นายจำนง กาญจนโสภณ (คลินิคหมอปรัชญา)</v>
          </cell>
          <cell r="E30" t="str">
            <v>35 ถ.มหาราช ซ.7 ต.ปากน้ำ อ.เมืองกระบี่ จ.กระบี่</v>
          </cell>
          <cell r="F30" t="str">
            <v>พค61-กพ62</v>
          </cell>
        </row>
        <row r="31">
          <cell r="C31" t="str">
            <v>12170356652</v>
          </cell>
          <cell r="D31" t="str">
            <v>นายไข่ สองสมุทร(เจ๊แดง)</v>
          </cell>
          <cell r="E31" t="str">
            <v>47 ถ.มหาราช ซ.7 ต.ปากน้ำ อ.เมืองกระบี่ จ.กระบี่</v>
          </cell>
          <cell r="F31" t="str">
            <v>-</v>
          </cell>
        </row>
        <row r="32">
          <cell r="C32" t="str">
            <v>12170358830</v>
          </cell>
          <cell r="D32" t="str">
            <v>น.ส.เบญจวรรณ ธัญญาทร</v>
          </cell>
          <cell r="E32" t="str">
            <v>49 ถ.มหาราช ซ.7 ต.ปากน้ำ อ.เมืองกระบี่ จ.กระบี่</v>
          </cell>
          <cell r="F32" t="str">
            <v>-</v>
          </cell>
        </row>
        <row r="33">
          <cell r="C33" t="str">
            <v>12170368873</v>
          </cell>
          <cell r="D33" t="str">
            <v>น.ส.ลดาวัลย์ ช่วยชาติ(เครื่องแกงบังหมาน)</v>
          </cell>
          <cell r="E33" t="str">
            <v>51 ถ.มหาราช ซ.7 ต.ปากน้ำ อ.เมืองกระบี่ จ.กระบี่</v>
          </cell>
          <cell r="F33" t="str">
            <v>-</v>
          </cell>
        </row>
        <row r="34">
          <cell r="C34" t="str">
            <v>12170363814</v>
          </cell>
          <cell r="D34" t="str">
            <v>นางสุพิศ พิทักษ์ศาน์ต(ซิวหม่ายหยก)</v>
          </cell>
          <cell r="E34" t="str">
            <v>59 ถ.มหาราช ซ.7 ต.ปากน้ำ อ.เมืองกระบี่ จ.กระบี่</v>
          </cell>
          <cell r="F34" t="str">
            <v>สค60-กพ62</v>
          </cell>
        </row>
        <row r="35">
          <cell r="C35" t="str">
            <v>12170380813</v>
          </cell>
          <cell r="D35" t="str">
            <v>นางกัญญา ไกรเลิศ</v>
          </cell>
          <cell r="E35" t="str">
            <v>1 ถ.มหาราช ซ.9 ต.ปากน้ำ อ.เมืองกระบี่ จ.กระบี่</v>
          </cell>
          <cell r="F35" t="str">
            <v>เมย59-กพ62</v>
          </cell>
        </row>
        <row r="36">
          <cell r="C36" t="str">
            <v>12170380804</v>
          </cell>
          <cell r="D36" t="str">
            <v>บริษัท ซีพีเอฟเทรดดิ้ง จำกัด เลขที่ผู้เสียภาษีอากร 0105543112865</v>
          </cell>
          <cell r="E36" t="str">
            <v>3 ถ.มหาราช ซ.9  ต.ปากน้ำ อ.เมืองกระบี่ จ.กระบี่ (สาขา 310)</v>
          </cell>
          <cell r="F36" t="str">
            <v>-</v>
          </cell>
        </row>
        <row r="37">
          <cell r="C37" t="str">
            <v>12170397169</v>
          </cell>
          <cell r="D37" t="str">
            <v>น.ส.วันทนา แซ่โค้ว</v>
          </cell>
          <cell r="E37" t="str">
            <v>8 ถ.มหาราช ซ.9 ต.ปากน้ำ อ.เมืองกระบี่ จ.กระบี่</v>
          </cell>
          <cell r="F37" t="str">
            <v>เมย59-กพ62</v>
          </cell>
        </row>
        <row r="38">
          <cell r="C38" t="str">
            <v>12170382970</v>
          </cell>
          <cell r="D38" t="str">
            <v>นางปิยาณี ดัชณาภิรมย์(สมาร์ทชอท)</v>
          </cell>
          <cell r="E38" t="str">
            <v>9 ถ.มหาราช ซ.9 ต.ปากน้ำ อ.เมืองกระบี่ จ.กระบี่</v>
          </cell>
          <cell r="F38" t="str">
            <v>-</v>
          </cell>
        </row>
        <row r="39">
          <cell r="C39" t="str">
            <v>12170382206</v>
          </cell>
          <cell r="D39" t="str">
            <v>นายสมศักดิ์ ผิวเหลือง(บิวตี้แลนด์)</v>
          </cell>
          <cell r="E39" t="str">
            <v>11 ถ.มหาราช ซ.9 ต.ปากน้ำ อ.เมืองกระบี่ จ.กระบี่</v>
          </cell>
          <cell r="F39" t="str">
            <v>-</v>
          </cell>
        </row>
        <row r="40">
          <cell r="C40" t="str">
            <v>12170381809</v>
          </cell>
          <cell r="D40" t="str">
            <v>นายเสวต วงศ์กูล</v>
          </cell>
          <cell r="E40" t="str">
            <v>19 ถ.มหาราช ซ.9  ต.ปากน้ำ อ.เมืองกระบี่ จ.กระบี่</v>
          </cell>
          <cell r="F40" t="str">
            <v>-</v>
          </cell>
        </row>
        <row r="41">
          <cell r="C41" t="str">
            <v>12170384859</v>
          </cell>
          <cell r="D41" t="str">
            <v>นายพีรพงศ์ แก้วลำพูน (เก็บเงินที่ 31 ซ.10 ร้านตำรับยา)</v>
          </cell>
          <cell r="E41" t="str">
            <v>21 ถ.มหาราช ซ.9  ต.ปากน้ำ อ.เมืองกระบี่ จ.กระบี่</v>
          </cell>
          <cell r="F41" t="str">
            <v>เมย59-กย61/กพ62</v>
          </cell>
        </row>
        <row r="42">
          <cell r="C42" t="str">
            <v>12170381836</v>
          </cell>
          <cell r="D42" t="str">
            <v>นางสุทิม  ทองนวลจันทร์</v>
          </cell>
          <cell r="E42" t="str">
            <v>27 ถ.มหาราช ซ.9 ต.ปากน้ำ อ.เมืองกระบี่ จ.กระบี่</v>
          </cell>
          <cell r="F42" t="str">
            <v>-</v>
          </cell>
        </row>
        <row r="43">
          <cell r="C43" t="str">
            <v>12170354054</v>
          </cell>
          <cell r="D43" t="str">
            <v>นายนฤชา ศรีนุ่น (ร้านลูกน้ำซาวด์)</v>
          </cell>
          <cell r="E43" t="str">
            <v>48 ถ.มหาราช ซ.10 ต.ปากน้ำ อ.เมืองกระบี่ จ.กระบี่</v>
          </cell>
          <cell r="F43" t="str">
            <v>-</v>
          </cell>
        </row>
        <row r="44">
          <cell r="C44" t="str">
            <v>12170531707</v>
          </cell>
          <cell r="D44" t="str">
            <v>นางฉัตรกมล ปากลาว</v>
          </cell>
          <cell r="E44" t="str">
            <v xml:space="preserve">11/1 ถ.มหาราช ซ.11 ต.ปากน้ำ อ.เมืองกระบี่ จ.กระบี่ </v>
          </cell>
          <cell r="F44" t="str">
            <v>-</v>
          </cell>
        </row>
        <row r="45">
          <cell r="C45" t="str">
            <v>12170404842</v>
          </cell>
          <cell r="D45" t="str">
            <v>นางฐิติพร บุญเรืองขาว</v>
          </cell>
          <cell r="E45" t="str">
            <v>29 ถ.มหาราช ซ.11 ต.ปากน้ำ อ.เมืองกระบี่ จ.กระบี่</v>
          </cell>
          <cell r="F45" t="str">
            <v>เมย59-กพ62</v>
          </cell>
        </row>
        <row r="46">
          <cell r="C46" t="str">
            <v>12170303559</v>
          </cell>
          <cell r="D46" t="str">
            <v>นางวยุณี ช้างมิ่ง</v>
          </cell>
          <cell r="E46" t="str">
            <v>1/10 ถ.มหาราช ต.ปากน้ำ อ.เมืองกระบี่ จ.กระบี่</v>
          </cell>
          <cell r="F46" t="str">
            <v>เมย-กย/พย59-กพ62</v>
          </cell>
        </row>
        <row r="47">
          <cell r="C47" t="str">
            <v>12170303531</v>
          </cell>
          <cell r="D47" t="str">
            <v>นางมนทร์ศิริ อินทรผาด</v>
          </cell>
          <cell r="E47" t="str">
            <v>1/15 ถ.มหาราช ต.ปากน้ำ อ.เมืองกระบี่ จ.กระบี่</v>
          </cell>
          <cell r="F47" t="str">
            <v>เมย59-กพ62</v>
          </cell>
        </row>
        <row r="48">
          <cell r="C48" t="str">
            <v>12170306853</v>
          </cell>
          <cell r="D48" t="str">
            <v>นางวัชรี ชินวงศ์</v>
          </cell>
          <cell r="E48" t="str">
            <v>1/23 ถ.มหาราช ต.ปากน้ำ อ.เมืองกระบี่ จ.กระบี่</v>
          </cell>
          <cell r="F48" t="str">
            <v>เมย59-กพ62</v>
          </cell>
        </row>
        <row r="49">
          <cell r="C49" t="str">
            <v>12170306862</v>
          </cell>
          <cell r="D49" t="str">
            <v>นางวัชรี ชินวงศ์</v>
          </cell>
          <cell r="E49" t="str">
            <v>1/24 ถ.มหาราช ต.ปากน้ำ อ.เมืองกระบี่ จ.กระบี่</v>
          </cell>
          <cell r="F49" t="str">
            <v>เมย59-กพ62</v>
          </cell>
        </row>
        <row r="50">
          <cell r="C50" t="str">
            <v>12170302442</v>
          </cell>
          <cell r="D50" t="str">
            <v>นายสาเรศ ไกรนรา</v>
          </cell>
          <cell r="E50" t="str">
            <v>3/1 ถ.มหาราช ต.ปากน้ำ อ.เมืองกระบี่ จ.กระบี่ 81000</v>
          </cell>
          <cell r="F50" t="str">
            <v>-</v>
          </cell>
        </row>
        <row r="51">
          <cell r="C51" t="str">
            <v>12170415107</v>
          </cell>
          <cell r="D51" t="str">
            <v>นางจันทร์เพ็ญ แตงจุ้ย</v>
          </cell>
          <cell r="E51" t="str">
            <v>7/2 ถ.มหาราช ต.ปากน้ำ อ.เมืองกระบี่ จ.กระบี่</v>
          </cell>
          <cell r="F51" t="str">
            <v>เมย59-กพ62</v>
          </cell>
        </row>
        <row r="52">
          <cell r="C52" t="str">
            <v>12170305326</v>
          </cell>
          <cell r="D52" t="str">
            <v>บ.ศรีผ่องพานิชย์</v>
          </cell>
          <cell r="E52" t="str">
            <v xml:space="preserve">9 ถ.มหาราช ต.ปากน้ำ อ.เมืองกระบี่ จ.กระบี่ </v>
          </cell>
          <cell r="F52" t="str">
            <v>กค-ธค59/สค60-พย61</v>
          </cell>
        </row>
        <row r="53">
          <cell r="C53" t="str">
            <v>12170505797</v>
          </cell>
          <cell r="D53" t="str">
            <v>น.ส.อัณศยา บุญชนะวิวัฒน์</v>
          </cell>
          <cell r="E53" t="str">
            <v>9/6 ถ.มหาราช ต.ปากน้ำ อ.เมืองกระบี่ จ.กระบี่</v>
          </cell>
          <cell r="F53" t="str">
            <v>เมย59-กพ62</v>
          </cell>
        </row>
        <row r="54">
          <cell r="C54" t="str">
            <v>12170505809</v>
          </cell>
          <cell r="D54" t="str">
            <v>น.ส.อัณศยา บุญชนะวิวัฒน์</v>
          </cell>
          <cell r="E54" t="str">
            <v>9/7 ถ.มหาราช ต.ปากน้ำ อ.เมืองกระบี่ จ.กระบี่</v>
          </cell>
          <cell r="F54" t="str">
            <v>เมย59-กพ62</v>
          </cell>
        </row>
        <row r="55">
          <cell r="C55" t="str">
            <v>12170384868</v>
          </cell>
          <cell r="D55" t="str">
            <v>นางสุนีย์ แจ่มวุฒิปรีชา</v>
          </cell>
          <cell r="E55" t="str">
            <v>11 ถ.มหาราช ต.ปากน้ำ อ.เมืองกระบี่ จ.กระบี่</v>
          </cell>
          <cell r="F55" t="str">
            <v>กค-กย59/มค-กพ/เมย60-กพ62</v>
          </cell>
        </row>
        <row r="56">
          <cell r="C56" t="str">
            <v>12170478672</v>
          </cell>
          <cell r="D56" t="str">
            <v>นางฉัตรกมล ปากลาว</v>
          </cell>
          <cell r="E56" t="str">
            <v>11 ถ.มหาราช ต.ปากน้ำ อ.เมืองกระบี่ จ.กระบี่</v>
          </cell>
          <cell r="F56" t="str">
            <v>กค59-กค/กย60-กพ62</v>
          </cell>
        </row>
        <row r="57">
          <cell r="C57" t="str">
            <v>12170365065</v>
          </cell>
          <cell r="D57" t="str">
            <v>น.ส.สุรีมาศ แซ่เตียว</v>
          </cell>
          <cell r="E57" t="str">
            <v>11-13 ถ.มหาราช ต.ปากน้ำ อ.เมืองกระบี่ จ.กระบี่</v>
          </cell>
          <cell r="F57" t="str">
            <v>-</v>
          </cell>
        </row>
        <row r="58">
          <cell r="C58" t="str">
            <v>12170386792</v>
          </cell>
          <cell r="D58" t="str">
            <v>นายวิชัย เมธีไตรรัตน์</v>
          </cell>
          <cell r="E58" t="str">
            <v>13 ถ.มหาราช ต.ปากน้ำ อ.เมืองกระบี่ จ.กระบี่</v>
          </cell>
          <cell r="F58" t="str">
            <v>มิย59-กพ62</v>
          </cell>
        </row>
        <row r="59">
          <cell r="C59" t="str">
            <v>12170305344</v>
          </cell>
          <cell r="D59" t="str">
            <v>น.ส.ผ่องศรี ภูเก้าล้วน (บริษัทสยามกลการ)</v>
          </cell>
          <cell r="E59" t="str">
            <v>15 ถ.มหาราช ต.ปากน้ำ อ.เมืองกระบี่ จ.กระบี่</v>
          </cell>
          <cell r="F59" t="str">
            <v>เมย59-กพ62</v>
          </cell>
        </row>
        <row r="60">
          <cell r="C60" t="str">
            <v>12170461782</v>
          </cell>
          <cell r="D60" t="str">
            <v>นายศุภกร บุญช่วย</v>
          </cell>
          <cell r="E60" t="str">
            <v>17 ถ.มหาราช ต.ปากน้ำ อ.เมืองกระบี่ จ.กระบี่</v>
          </cell>
          <cell r="F60" t="str">
            <v>เมย59-กพ62</v>
          </cell>
        </row>
        <row r="61">
          <cell r="C61" t="str">
            <v>12170318869</v>
          </cell>
          <cell r="D61" t="str">
            <v>นายบุญเลิศ  กังแฮ</v>
          </cell>
          <cell r="E61" t="str">
            <v>17/68 ถ.มหาราช ต.ปากน้ำ อ.เมืองกระบี่ จ.กระบี่</v>
          </cell>
          <cell r="F61" t="str">
            <v>เมย59-กพ62</v>
          </cell>
        </row>
        <row r="62">
          <cell r="C62" t="str">
            <v>12170318908</v>
          </cell>
          <cell r="D62" t="str">
            <v>นายเติมศักดิ์ จิววุฒิพงค์</v>
          </cell>
          <cell r="E62" t="str">
            <v>17/81 ถ.มหาราช ต.ปากน้ำ อ.เมืองกระบี่ จ.กระบี่</v>
          </cell>
          <cell r="F62" t="str">
            <v>เมย59-กพ62</v>
          </cell>
        </row>
        <row r="63">
          <cell r="C63" t="str">
            <v>12170353095</v>
          </cell>
          <cell r="D63" t="str">
            <v>นายสุรชัย ลิ้มไกรสรรณ์ (โชคเจริญ)</v>
          </cell>
          <cell r="E63" t="str">
            <v>25 ถ.มหาราช ต.ปากน้ำ อ.เมืองกระบี่ จ.กระบี่</v>
          </cell>
          <cell r="F63" t="str">
            <v>-</v>
          </cell>
        </row>
        <row r="64">
          <cell r="C64" t="str">
            <v>12170352287</v>
          </cell>
          <cell r="D64" t="str">
            <v>นายสันชัย ลีลาประศาสน์(ห้างแฟนซี)</v>
          </cell>
          <cell r="E64" t="str">
            <v>29 ถ.มหาราช ต.ปากน้ำ อ.เมืองกระบี่ จ.กระบี่</v>
          </cell>
          <cell r="F64" t="str">
            <v>-</v>
          </cell>
        </row>
        <row r="65">
          <cell r="C65" t="str">
            <v>12170381032</v>
          </cell>
          <cell r="D65" t="str">
            <v>นายนิกร ลิ่มเถาว์</v>
          </cell>
          <cell r="E65" t="str">
            <v>31 ถ.มหาราช ต.ปากน้ำ อ.เมืองกระบี่ จ.กระบี่</v>
          </cell>
          <cell r="F65" t="str">
            <v>เมย59-พค/กค61-กพ62</v>
          </cell>
        </row>
        <row r="66">
          <cell r="C66" t="str">
            <v>12170304705</v>
          </cell>
          <cell r="D66" t="str">
            <v>บริษัท กระบี่รวมทุน จำกัด</v>
          </cell>
          <cell r="E66" t="str">
            <v>35 ถ.มหาราช ต.ปากน้ำ อ.เมืองกระบี่ จ.กระบี่</v>
          </cell>
          <cell r="F66" t="str">
            <v>-</v>
          </cell>
        </row>
        <row r="67">
          <cell r="C67" t="str">
            <v>12170376553</v>
          </cell>
          <cell r="D67" t="str">
            <v>น.ส.วนาสิริ นิวัตภัทรพร</v>
          </cell>
          <cell r="E67" t="str">
            <v>45 ถ.มหาราช ต.ปากน้ำ อ.เมืองกระบี่ จ.กระบี่</v>
          </cell>
          <cell r="F67" t="str">
            <v>เมย59-กพ62</v>
          </cell>
        </row>
        <row r="68">
          <cell r="C68" t="str">
            <v>12170304714</v>
          </cell>
          <cell r="D68" t="str">
            <v>นายดุสิต ธุรหาญ(หมอสมเกียรติ)</v>
          </cell>
          <cell r="E68" t="str">
            <v>47 ถ.มหาราช ต.ปากน้ำ อ.เมืองกระบี่ จ.กระบี่</v>
          </cell>
          <cell r="F68" t="str">
            <v>มค-กพ62</v>
          </cell>
        </row>
        <row r="69">
          <cell r="C69" t="str">
            <v>12170304442</v>
          </cell>
          <cell r="D69" t="str">
            <v>หจก.กระบี่ลิซซิ่ง (กระบี่รวมทุน)</v>
          </cell>
          <cell r="E69" t="str">
            <v>49 ถ.มหาราช ต.ปากน้ำ อ.เมืองกระบี่ จ.กระบี่</v>
          </cell>
          <cell r="F69" t="str">
            <v>-</v>
          </cell>
        </row>
        <row r="70">
          <cell r="C70" t="str">
            <v>12170523830</v>
          </cell>
          <cell r="D70" t="str">
            <v>น.ส.ศักดิ์ติยา บังใบ (เมงนาฬิกา)</v>
          </cell>
          <cell r="E70" t="str">
            <v xml:space="preserve">49 ถ.มหาราช ต.ปากน้ำ อ.เมืองกระบี่ จ.กระบี่ </v>
          </cell>
          <cell r="F70" t="str">
            <v>-</v>
          </cell>
        </row>
        <row r="71">
          <cell r="C71" t="str">
            <v>12170309308</v>
          </cell>
          <cell r="D71" t="str">
            <v>นายกิติพร จิววุฒิพงศ์ (ห้างทองเต๊กส้วน)</v>
          </cell>
          <cell r="E71" t="str">
            <v>51 ถ.มหาราช ต.ปากน้ำ อ.เมืองกระบี่ จ.กระบี่</v>
          </cell>
          <cell r="F71" t="str">
            <v>มิย60-กพ62</v>
          </cell>
        </row>
        <row r="72">
          <cell r="C72" t="str">
            <v>12170348824</v>
          </cell>
          <cell r="D72" t="str">
            <v>นายวิโรจน์ ทวีสุข</v>
          </cell>
          <cell r="E72" t="str">
            <v>55 ถ.มหาราช ต.ปากน้ำ อ.เมืองกระบี่ จ.กระบี่</v>
          </cell>
          <cell r="F72" t="str">
            <v>เมย-มิย/สค/ตค59-เมย/พค-มิย/สค/พย60-กพ62</v>
          </cell>
        </row>
        <row r="73">
          <cell r="C73" t="str">
            <v>12170304732</v>
          </cell>
          <cell r="D73" t="str">
            <v>น.พ.ทวีลาภ โชติกิตติกุล</v>
          </cell>
          <cell r="E73" t="str">
            <v>59 ถ.มหาราช ต.ปากน้ำ อ.เมืองกระบี่ จ.กระบี่</v>
          </cell>
          <cell r="F73" t="str">
            <v>-</v>
          </cell>
        </row>
        <row r="74">
          <cell r="C74" t="str">
            <v>12170312542</v>
          </cell>
          <cell r="D74" t="str">
            <v>นายเกษม สุทธางกรู</v>
          </cell>
          <cell r="E74" t="str">
            <v>61 ถ.มหาราช ต.ปากน้ำ อ.เมืองกระบี่ จ.กระบี่</v>
          </cell>
          <cell r="F74" t="str">
            <v>กย59-มีค/พค60-กพ62</v>
          </cell>
        </row>
        <row r="75">
          <cell r="C75" t="str">
            <v>12170399806</v>
          </cell>
          <cell r="D75" t="str">
            <v>นางจันทร์ฉาย อร่ามรุ่งโรจน์</v>
          </cell>
          <cell r="E75" t="str">
            <v>65 ถ.มหาราช ต.ปากน้ำ อ.เมืองกระบี่ จ.กระบี่</v>
          </cell>
          <cell r="F75" t="str">
            <v>-</v>
          </cell>
        </row>
        <row r="76">
          <cell r="C76" t="str">
            <v>12170307652</v>
          </cell>
          <cell r="D76" t="str">
            <v>นายธวัชชัย ปาทาน (357 สื่อสาร)</v>
          </cell>
          <cell r="E76" t="str">
            <v>67 ถ.มหาราช ต.ปากน้ำ อ.เมืองกระบี่ จ.กระบี่</v>
          </cell>
          <cell r="F76" t="str">
            <v>มค-กพ62</v>
          </cell>
        </row>
        <row r="77">
          <cell r="C77" t="str">
            <v>12170404552</v>
          </cell>
          <cell r="D77" t="str">
            <v>นางสุณีย์ ศุภสิงห์ศิริปรีชา (ตลาดสด)</v>
          </cell>
          <cell r="E77" t="str">
            <v>69 ถ.มหาราช ต.ปากน้ำ อ.เมืองกระบี่ จ.กระบี่</v>
          </cell>
          <cell r="F77" t="str">
            <v>เมย59-กพ62</v>
          </cell>
        </row>
        <row r="78">
          <cell r="C78" t="str">
            <v>12170413479</v>
          </cell>
          <cell r="D78" t="str">
            <v>นางพันธ์ทิพย์ สิริเกียรติกุล</v>
          </cell>
          <cell r="E78" t="str">
            <v>71 ถ.มหาราช ต.ปากน้ำ อ.เมืองกระบี่ จ.กระบี่</v>
          </cell>
          <cell r="F78" t="str">
            <v>เมย59-กพ62</v>
          </cell>
        </row>
        <row r="79">
          <cell r="C79" t="str">
            <v>12170312944</v>
          </cell>
          <cell r="D79" t="str">
            <v>นางจันทร์จิรา ฟาร์มไพบูลย์ (คลินิคหมอพีระ)</v>
          </cell>
          <cell r="E79" t="str">
            <v>73 ถ.มหาราช ต.ปากน้ำ อ.เมืองกระบี่ จ.กระบี่</v>
          </cell>
          <cell r="F79" t="str">
            <v>-</v>
          </cell>
        </row>
        <row r="80">
          <cell r="C80" t="str">
            <v>12170404561</v>
          </cell>
          <cell r="D80" t="str">
            <v>นางหทัยรัตน์ จันโต</v>
          </cell>
          <cell r="E80" t="str">
            <v>73 ถ.มหาราช ต.ปากน้ำ อ.เมืองกระบี่ จ.กระบี่</v>
          </cell>
          <cell r="F80" t="str">
            <v>เมย59-กพ62</v>
          </cell>
        </row>
        <row r="81">
          <cell r="C81" t="str">
            <v>12170304750</v>
          </cell>
          <cell r="D81" t="str">
            <v>นางจงจิตร เจสาสน์(อับดุลเลาะห์)</v>
          </cell>
          <cell r="E81" t="str">
            <v>75 ถ.มหาราช ต.ปากน้ำ อ.เมืองกระบี่ จ.กระบี่</v>
          </cell>
          <cell r="F81" t="str">
            <v>-</v>
          </cell>
        </row>
        <row r="82">
          <cell r="C82" t="str">
            <v>12170304769</v>
          </cell>
          <cell r="D82" t="str">
            <v>นายกิตติพงษ์ จิววุฒิพงษ์ (ห้างทองเต๊กส้วน)</v>
          </cell>
          <cell r="E82" t="str">
            <v>79 ถ.มหาราช ต.ปากน้ำ อ.เมืองกระบี่ จ.กระบี่</v>
          </cell>
          <cell r="F82" t="str">
            <v>-</v>
          </cell>
        </row>
        <row r="83">
          <cell r="C83" t="str">
            <v>12170304778</v>
          </cell>
          <cell r="D83" t="str">
            <v>นายกิตติพงษ์ จิววุฒิพงษ์ (ห้างทองเต๊กส้วน)</v>
          </cell>
          <cell r="E83" t="str">
            <v>81 ถ.มหาราช ต.ปากน้ำ อ.เมืองกระบี่ จ.กระบี่</v>
          </cell>
          <cell r="F83" t="str">
            <v>-</v>
          </cell>
        </row>
        <row r="84">
          <cell r="C84" t="str">
            <v>12170304787</v>
          </cell>
          <cell r="D84" t="str">
            <v>นายกิตติพงษ์ จิววุฒิพงษ์ (ห้างทองเต๊กส้วน)</v>
          </cell>
          <cell r="E84" t="str">
            <v>83 ถ.มหาราช ต.ปากน้ำ อ.เมืองกระบี่ จ.กระบี่</v>
          </cell>
          <cell r="F84" t="str">
            <v>-</v>
          </cell>
        </row>
        <row r="85">
          <cell r="C85" t="str">
            <v>12170356670</v>
          </cell>
          <cell r="D85" t="str">
            <v>ธนาคารกรุงศรีอยุธยา จำกัด (มหาชน) เลขที่ผู้เสียภาษีอากร 0107536001079</v>
          </cell>
          <cell r="E85" t="str">
            <v>85 ถ.มหาราช ต.ปากน้ำ อ.เมืองกระบี่ จ.กระบี่ (สาขา ถนนมหาราช กระบี่)</v>
          </cell>
          <cell r="F85" t="str">
            <v>-</v>
          </cell>
        </row>
        <row r="86">
          <cell r="C86" t="str">
            <v>12170304853</v>
          </cell>
          <cell r="D86" t="str">
            <v>นางสุฑารัตน์ จิววุฒิพงศ์</v>
          </cell>
          <cell r="E86" t="str">
            <v>88 ถ.มหาราช ต.ปากน้ำ อ.เมืองกระบี่ จ.กระบี่</v>
          </cell>
          <cell r="F86" t="str">
            <v>-</v>
          </cell>
        </row>
        <row r="87">
          <cell r="C87" t="str">
            <v>12170304796</v>
          </cell>
          <cell r="D87" t="str">
            <v>นายชุมพล แซ่ดึ้ง (ยงรุ่งเรือง)</v>
          </cell>
          <cell r="E87" t="str">
            <v>89 ถ.มหาราช ต.ปากน้ำ อ.เมืองกระบี่ จ.กระบี่</v>
          </cell>
          <cell r="F87" t="str">
            <v>-</v>
          </cell>
        </row>
        <row r="88">
          <cell r="C88" t="str">
            <v>12170307951</v>
          </cell>
          <cell r="D88" t="str">
            <v>นางวิภาพร ศิรรินรัตน์ฒน์ (บริษัท ศิขรินธุรกิจ จำกัด)</v>
          </cell>
          <cell r="E88" t="str">
            <v>99 ถ.มหาราช ต.ปากน้ำ อ.เมืองกระบี่ จ.กระบี่</v>
          </cell>
          <cell r="F88" t="str">
            <v>มิย60-กพ62</v>
          </cell>
        </row>
        <row r="89">
          <cell r="C89" t="str">
            <v>12170304835</v>
          </cell>
          <cell r="D89" t="str">
            <v>บริษัท ศิขรินธุรกิจ จำกัด</v>
          </cell>
          <cell r="E89" t="str">
            <v>101 ถ.มหาราช ต.ปากน้ำ อ.เมืองกระบี่ จ.กระบี่</v>
          </cell>
          <cell r="F89" t="str">
            <v>มิย60-กพ62</v>
          </cell>
        </row>
        <row r="90">
          <cell r="C90" t="str">
            <v>12170304826</v>
          </cell>
          <cell r="D90" t="str">
            <v>บริษัท ศิขรินธุรกิจ จำกัด</v>
          </cell>
          <cell r="E90" t="str">
            <v>103 ถ.มหาราช ต.ปากน้ำ อ.เมืองกระบี่ จ.กระบี่</v>
          </cell>
          <cell r="F90" t="str">
            <v>มิย60-กพ62</v>
          </cell>
        </row>
        <row r="91">
          <cell r="C91" t="str">
            <v>12170305223</v>
          </cell>
          <cell r="D91" t="str">
            <v>ธนาคารธนชาต จำกัด(มหาชน) เลขที่ผู้เสียภาษีอากร 0107536001401</v>
          </cell>
          <cell r="E91" t="str">
            <v>117 ถ.มหาราช ต.ปากน้ำ อ.เมืองกระบี่ จ.กระบี่</v>
          </cell>
          <cell r="F91" t="str">
            <v>-</v>
          </cell>
        </row>
        <row r="92">
          <cell r="C92" t="str">
            <v>12170305232</v>
          </cell>
          <cell r="D92" t="str">
            <v>บ.ศรีเจริญโฮมเซ็นเตอร์ จำกัด</v>
          </cell>
          <cell r="E92" t="str">
            <v>119 ถ.มหาราช ต.ปากน้ำ อ.เมืองกระบี่ จ.กระบี่</v>
          </cell>
          <cell r="F92" t="str">
            <v>พย61-กพ62</v>
          </cell>
        </row>
        <row r="93">
          <cell r="C93" t="str">
            <v>12170305269</v>
          </cell>
          <cell r="D93" t="str">
            <v>นายธวัชชัย วิจาระนันท์(กระบี่มินิมาร์ท)</v>
          </cell>
          <cell r="E93" t="str">
            <v>129 ถ.มหาราช ต.ปากน้ำ อ.เมืองกระบี่ จ.กระบี่</v>
          </cell>
          <cell r="F93" t="str">
            <v>-</v>
          </cell>
        </row>
        <row r="94">
          <cell r="C94" t="str">
            <v>12170305278</v>
          </cell>
          <cell r="D94" t="str">
            <v>น.ส.อรทัย แก้วยอดจันทร์(สายไหม)</v>
          </cell>
          <cell r="E94" t="str">
            <v>131 ถ.มหาราช ต.ปากน้ำ อ.เมืองกระบี่ จ.กระบี่</v>
          </cell>
          <cell r="F94" t="str">
            <v>มค-กพ62</v>
          </cell>
        </row>
        <row r="95">
          <cell r="C95" t="str">
            <v>12170309858</v>
          </cell>
          <cell r="D95" t="str">
            <v>นายวิชัย ตันศรีสุโรจน์</v>
          </cell>
          <cell r="E95" t="str">
            <v>137 ถ.มหาราช ต.ปากน้ำ อ.เมืองกระบี่ จ.กระบี่</v>
          </cell>
          <cell r="F95" t="str">
            <v>-</v>
          </cell>
        </row>
        <row r="96">
          <cell r="C96" t="str">
            <v>12170363588</v>
          </cell>
          <cell r="D96" t="str">
            <v>นายชูศักดิ์ ชูสุวรรณ</v>
          </cell>
          <cell r="E96" t="str">
            <v>141 ถ.มหาราช ต.ปากน้ำ อ.เมืองกระบี่ จ.กระบี่</v>
          </cell>
          <cell r="F96" t="str">
            <v>-</v>
          </cell>
        </row>
        <row r="97">
          <cell r="C97" t="str">
            <v>12170309876</v>
          </cell>
          <cell r="D97" t="str">
            <v>นางนรรฐวรรณ สังคะสิน</v>
          </cell>
          <cell r="E97" t="str">
            <v>143 ถ.มหาราช ต.ปากน้ำ อ.เมืองกระบี่ จ.กระบี่</v>
          </cell>
          <cell r="F97" t="str">
            <v>ธค61-กพ62</v>
          </cell>
        </row>
        <row r="98">
          <cell r="C98" t="str">
            <v>12170305399</v>
          </cell>
          <cell r="D98" t="str">
            <v>นางรัตนา คงธนาไพบูลย์</v>
          </cell>
          <cell r="E98" t="str">
            <v>147 ถ.มหาราช ต.ปากน้ำ อ.เมืองกระบี่ จ.กระบี่</v>
          </cell>
          <cell r="F98" t="str">
            <v>-</v>
          </cell>
        </row>
        <row r="99">
          <cell r="C99" t="str">
            <v>12170371482</v>
          </cell>
          <cell r="D99" t="str">
            <v>นางพนิดา ภูมิภมร</v>
          </cell>
          <cell r="E99" t="str">
            <v>151 ถ.มหาราช ต.ปากน้ำ อ.เมืองกระบี่ จ.กระบี่</v>
          </cell>
          <cell r="F99" t="str">
            <v>พย60-กพ62</v>
          </cell>
        </row>
        <row r="100">
          <cell r="C100" t="str">
            <v>12170371473</v>
          </cell>
          <cell r="D100" t="str">
            <v>นายสุเทพ ภูมิภมร</v>
          </cell>
          <cell r="E100" t="str">
            <v>155 ถ.มหาราช ต.ปากน้ำ อ.เมืองกระบี่ จ.กระบี่</v>
          </cell>
          <cell r="F100" t="str">
            <v>เมย/สค61-กพ62</v>
          </cell>
        </row>
        <row r="101">
          <cell r="C101" t="str">
            <v>12170371398</v>
          </cell>
          <cell r="D101" t="str">
            <v>นายสุรัตน์ ตันติทวีวรกุล</v>
          </cell>
          <cell r="E101" t="str">
            <v>157 ถ.มหาราช ต.ปากน้ำ อ.เมืองกระบี่ จ.กระบี่</v>
          </cell>
          <cell r="F101" t="str">
            <v>กพ62</v>
          </cell>
        </row>
        <row r="102">
          <cell r="C102" t="str">
            <v>12170382411</v>
          </cell>
          <cell r="D102" t="str">
            <v>นายกิตติพงษ์ จิววุฒิพงค์</v>
          </cell>
          <cell r="E102" t="str">
            <v>163/3 ถ.มหาราช ต.ปากน้ำ อ.เมืองกระบี่ จ.กระบี่</v>
          </cell>
          <cell r="F102" t="str">
            <v>เมย-ธค61/กพ62</v>
          </cell>
        </row>
        <row r="103">
          <cell r="C103" t="str">
            <v>12170438311</v>
          </cell>
          <cell r="D103" t="str">
            <v>นางสุวรรณา ครองสิริวัฒน์</v>
          </cell>
          <cell r="E103" t="str">
            <v>165 ถ.มหาราช ต.ปากน้ำ อ.เมืองกระบี่ จ.กระบี่</v>
          </cell>
          <cell r="F103" t="str">
            <v>เมย59-กพ62</v>
          </cell>
        </row>
        <row r="104">
          <cell r="C104" t="str">
            <v>12170318850</v>
          </cell>
          <cell r="D104" t="str">
            <v>บริษัท ศรีผ่องพานิชย์ จำกัด</v>
          </cell>
          <cell r="E104" t="str">
            <v>167 ถ.มหาราช ต.ปากน้ำ อ.เมืองกระบี่ จ.กระบี่</v>
          </cell>
          <cell r="F104" t="str">
            <v>กพ62</v>
          </cell>
        </row>
        <row r="105">
          <cell r="C105" t="str">
            <v>12170316083</v>
          </cell>
          <cell r="D105" t="str">
            <v>นางสุวลี ปัญจรัตนากร</v>
          </cell>
          <cell r="E105" t="str">
            <v>167/1 ถ.มหาราช ต.ปากน้ำ อ.เมืองกระบี่ จ.กระบี่</v>
          </cell>
          <cell r="F105" t="str">
            <v>พย61-กพ62</v>
          </cell>
        </row>
        <row r="106">
          <cell r="C106" t="str">
            <v>12170384309</v>
          </cell>
          <cell r="D106" t="str">
            <v>นางกนกวลี เอ่งฉ้วน</v>
          </cell>
          <cell r="E106" t="str">
            <v>167/5 ถ.มหาราช ต.ปากน้ำ อ.เมืองกระบี่ จ.กระบี่</v>
          </cell>
          <cell r="F106" t="str">
            <v>-</v>
          </cell>
        </row>
        <row r="107">
          <cell r="C107" t="str">
            <v>12170318887</v>
          </cell>
          <cell r="D107" t="str">
            <v>บจก.บุหงาธานี สำนักงานใหญ่ เลขผู้เสียภาษี 0815549001171</v>
          </cell>
          <cell r="E107" t="str">
            <v>169-173 ถ.มหาราช ต.ปากน้ำ อ.เมืองกระบี่ จ.กระบี่</v>
          </cell>
          <cell r="F107" t="str">
            <v>-</v>
          </cell>
        </row>
        <row r="108">
          <cell r="C108" t="str">
            <v>12170392986</v>
          </cell>
          <cell r="D108" t="str">
            <v>นายสุรเดช แซ่ตั้ง</v>
          </cell>
          <cell r="E108" t="str">
            <v>173/2 ถ.มหาราช ต.ปากน้ำ อ.เมืองกระบี่ จ.กระบี่</v>
          </cell>
          <cell r="F108" t="str">
            <v>พย60-กพ62</v>
          </cell>
        </row>
        <row r="109">
          <cell r="C109" t="str">
            <v>12170510717</v>
          </cell>
          <cell r="D109" t="str">
            <v>นายศุภมาศ ภานุมาศ</v>
          </cell>
          <cell r="E109" t="str">
            <v>173/3 ถ.มหาราช ต.ปากน้ำ อ.เมืองกระบี่ จ.กระบี่</v>
          </cell>
          <cell r="F109" t="str">
            <v>เมย59-กพ62</v>
          </cell>
        </row>
        <row r="110">
          <cell r="C110" t="str">
            <v>12170496733</v>
          </cell>
          <cell r="D110" t="str">
            <v>นายเติมศักดิ์ จิววุฒิพงศ์</v>
          </cell>
          <cell r="E110" t="str">
            <v>191 ถ.มหาราช ต.ปากน้ำ อ.เมืองกระบี่ จ.กระบี่</v>
          </cell>
          <cell r="F110" t="str">
            <v>เมย59-กพ62</v>
          </cell>
        </row>
        <row r="111">
          <cell r="C111" t="str">
            <v>12170459039</v>
          </cell>
          <cell r="D111" t="str">
            <v>นายสุวัฒน์ แซ่อ๋อง</v>
          </cell>
          <cell r="E111" t="str">
            <v>207 ถ.มหาราช ต.ปากน้ำ อ.เมืองกระบี่ จ.กระบี่</v>
          </cell>
          <cell r="F111" t="str">
            <v>มีค61-กพ62</v>
          </cell>
        </row>
        <row r="112">
          <cell r="C112" t="str">
            <v>12170318917</v>
          </cell>
          <cell r="D112" t="str">
            <v>นายอั้น เอ่งฉ้วน</v>
          </cell>
          <cell r="E112" t="str">
            <v>209 ถ.มหาราช ต.ปากน้ำ อ.เมืองกระบี่ จ.กระบี่</v>
          </cell>
          <cell r="F112" t="str">
            <v>-</v>
          </cell>
        </row>
        <row r="113">
          <cell r="C113" t="str">
            <v>12170318926</v>
          </cell>
          <cell r="D113" t="str">
            <v>นายสำรวจ รัตนศิริวงศ์วุฒิ</v>
          </cell>
          <cell r="E113" t="str">
            <v>211 ถ.มหาราช ต.ปากน้ำ อ.เมืองกระบี่ จ.กระบี่</v>
          </cell>
          <cell r="F113" t="str">
            <v>-</v>
          </cell>
        </row>
        <row r="114">
          <cell r="C114" t="str">
            <v>12170318935</v>
          </cell>
          <cell r="D114" t="str">
            <v>นายสมบูรณ์ เพชรล้วน (เก็บเงิน ร้านอาร์เทเลคอม มหาราช)</v>
          </cell>
          <cell r="E114" t="str">
            <v>215 ถ.มหาราช ต.ปากน้ำ อ.เมืองกระบี่ จ.กระบี่</v>
          </cell>
          <cell r="F114" t="str">
            <v>-</v>
          </cell>
        </row>
        <row r="115">
          <cell r="C115" t="str">
            <v>12170415488</v>
          </cell>
          <cell r="D115" t="str">
            <v>นายเด็จชัย เสถียรชัยศิริกุล</v>
          </cell>
          <cell r="E115" t="str">
            <v>221/9 ถ.มหาราช ต.ปากน้ำ อ.เมืองกระบี่ จ.กระบี่</v>
          </cell>
          <cell r="F115" t="str">
            <v>พย59-มีค/มิย61-กพ62</v>
          </cell>
        </row>
        <row r="116">
          <cell r="C116" t="str">
            <v>12170318962</v>
          </cell>
          <cell r="D116" t="str">
            <v>นายสมบูรณ์ เพชรล้วน (แถงหลัง)</v>
          </cell>
          <cell r="E116" t="str">
            <v>223 ถ.มหาราช ต.ปากน้ำ อ.เมืองกระบี่ จ.กระบี่</v>
          </cell>
          <cell r="F116" t="str">
            <v>-</v>
          </cell>
        </row>
        <row r="117">
          <cell r="C117" t="str">
            <v>12170319033</v>
          </cell>
          <cell r="D117" t="str">
            <v>นายจารุวัฒน์ ภูพันธ์วิวัฒน์</v>
          </cell>
          <cell r="E117" t="str">
            <v>223/2 ถ.มหาราช ต.ปากน้ำ อ.เมืองกระบี่ จ.กระบี่</v>
          </cell>
          <cell r="F117" t="str">
            <v>เมย59-กพ62</v>
          </cell>
        </row>
        <row r="118">
          <cell r="C118" t="str">
            <v>12170373361</v>
          </cell>
          <cell r="D118" t="str">
            <v>นายโชติ ตั้งวินิต</v>
          </cell>
          <cell r="E118" t="str">
            <v>223/5 ถ.มหาราช ต.ปากน้ำ อ.เมืองกระบี่ จ.กระบี่</v>
          </cell>
          <cell r="F118" t="str">
            <v>เมย59-กพ62</v>
          </cell>
        </row>
        <row r="119">
          <cell r="C119" t="str">
            <v>12170406169</v>
          </cell>
          <cell r="D119" t="str">
            <v>นายอรรถพล จิววุฒิพงค์</v>
          </cell>
          <cell r="E119" t="str">
            <v>223/9 ถ.มหาราช ต.ปากน้ำ อ.เมืองกระบี่ จ.กระบี่</v>
          </cell>
          <cell r="F119" t="str">
            <v>เมย59-พย61/มค-กพ62</v>
          </cell>
        </row>
        <row r="120">
          <cell r="C120" t="str">
            <v>12170313574</v>
          </cell>
          <cell r="D120" t="str">
            <v>นางมัทรี เวชวิธาน</v>
          </cell>
          <cell r="E120" t="str">
            <v>223/13 ถ.มหาราช ต.ปากน้ำ อ.เมืองกระบี่ จ.กระบี่</v>
          </cell>
          <cell r="F120" t="str">
            <v>เมย59-กพ62</v>
          </cell>
        </row>
        <row r="121">
          <cell r="C121" t="str">
            <v>12170313583</v>
          </cell>
          <cell r="D121" t="str">
            <v>นางมัทรี เวชวิธาน</v>
          </cell>
          <cell r="E121" t="str">
            <v>223/14 ถ.มหาราช ต.ปากน้ำ อ.เมืองกระบี่ จ.กระบี่</v>
          </cell>
          <cell r="F121" t="str">
            <v>-</v>
          </cell>
        </row>
        <row r="122">
          <cell r="C122" t="str">
            <v>12170404132</v>
          </cell>
          <cell r="D122" t="str">
            <v>นายโกสิต อริยวงศ์</v>
          </cell>
          <cell r="E122" t="str">
            <v>223/15 ถ.มหาราช ต.ปากน้ำ อ.เมืองกระบี่ จ.กระบี่</v>
          </cell>
          <cell r="F122" t="str">
            <v>เมย59-ธค61/กพ62</v>
          </cell>
        </row>
        <row r="123">
          <cell r="C123" t="str">
            <v>12170404141</v>
          </cell>
          <cell r="D123" t="str">
            <v>นายฐิตสกร กันตังกุล (คลินิกกระบี่แล็บฯ)</v>
          </cell>
          <cell r="E123" t="str">
            <v>223/19 ถ.มหาราช ต.ปากน้ำ อ.เมืองกระบี่ จ.กระบี่</v>
          </cell>
          <cell r="F123" t="str">
            <v>-</v>
          </cell>
        </row>
        <row r="124">
          <cell r="C124" t="str">
            <v>12170404169</v>
          </cell>
          <cell r="D124" t="str">
            <v>นายกิตติพงศ์ จิววุฒิพงศ์ (เก็บเงิน บจก.นำนคร)</v>
          </cell>
          <cell r="E124" t="str">
            <v>223/21 ถ.มหาราช ต.ปากน้ำ อ.เมืองกระบี่ จ.กระบี่</v>
          </cell>
          <cell r="F124" t="str">
            <v>-</v>
          </cell>
        </row>
        <row r="125">
          <cell r="C125" t="str">
            <v>12170404178</v>
          </cell>
          <cell r="D125" t="str">
            <v>นายกิตติพงศ์ จิววุฒิพงศ์ (เก็บเงิน บจก.นำนคร)</v>
          </cell>
          <cell r="E125" t="str">
            <v>223/22 ถ.มหาราช ต.ปากน้ำ อ.เมืองกระบี่ จ.กระบี่</v>
          </cell>
          <cell r="F125" t="str">
            <v>พย61-กพ62</v>
          </cell>
        </row>
        <row r="126">
          <cell r="C126" t="str">
            <v>12170404187</v>
          </cell>
          <cell r="D126" t="str">
            <v>นายกิตติพงศ์ จิววุฒิพงศ์ (เก็บเงิน บจก.ป้อมเจริญ)</v>
          </cell>
          <cell r="E126" t="str">
            <v>223/23 ถ.มหาราช ต.ปากน้ำ อ.เมืองกระบี่ จ.กระบี่</v>
          </cell>
          <cell r="F126" t="str">
            <v>มค-กพ/พค61-กพ62</v>
          </cell>
        </row>
        <row r="127">
          <cell r="C127" t="str">
            <v>12170404196</v>
          </cell>
          <cell r="D127" t="str">
            <v>นายกิตติพงษ์ จิววุฒิพงศ์</v>
          </cell>
          <cell r="E127" t="str">
            <v>223/24 ถ.มหราช ต.ปากน้ำ อ.เมืองกระบี่ จ.กระบี่</v>
          </cell>
          <cell r="F127" t="str">
            <v>พค-กค60/มิย61-กพ62</v>
          </cell>
        </row>
        <row r="128">
          <cell r="C128" t="str">
            <v>12170420855</v>
          </cell>
          <cell r="D128" t="str">
            <v xml:space="preserve">บริษัท โชคภัทรทรัพย์ จำกัด เลขที่ผู้เสียภาษีอากร 0815547000658 </v>
          </cell>
          <cell r="E128" t="str">
            <v>223/26-32 ถ.มหาราช ต.ปากน้ำ อ.เมืองกระบี่ จ.กระบี่ (สำนักงานใหญ่)</v>
          </cell>
          <cell r="F128" t="str">
            <v>-</v>
          </cell>
        </row>
        <row r="129">
          <cell r="C129" t="str">
            <v>12170424800</v>
          </cell>
          <cell r="D129" t="str">
            <v>พ.ต.อ.วาริช พยุงพันธุ์</v>
          </cell>
          <cell r="E129" t="str">
            <v>223/38 ถ.มหาราช ต.ปากน้ำ อ.เมืองกระบี่ จ.กระบี่</v>
          </cell>
          <cell r="F129" t="str">
            <v>ธค61-กพ62</v>
          </cell>
        </row>
        <row r="130">
          <cell r="C130" t="str">
            <v>12170442185</v>
          </cell>
          <cell r="D130" t="str">
            <v>นางชุติมา ปรียวาณิชย์</v>
          </cell>
          <cell r="E130" t="str">
            <v>223/41 ถ.มหาราช ต.ปากน้ำ อ.เมืองกระบี่ จ.กระบี่</v>
          </cell>
          <cell r="F130" t="str">
            <v>-</v>
          </cell>
        </row>
        <row r="131">
          <cell r="C131" t="str">
            <v>12170442194</v>
          </cell>
          <cell r="D131" t="str">
            <v>นางวิไลวรรณ กลับฉิ่ง</v>
          </cell>
          <cell r="E131" t="str">
            <v>223/42 ถ.มหาราช ต.ปากน้ำ อ.เมืองกระบี่ จ.กระบี่</v>
          </cell>
          <cell r="F131" t="str">
            <v>ธค61-กพ62</v>
          </cell>
        </row>
        <row r="132">
          <cell r="C132" t="str">
            <v>12170442206</v>
          </cell>
          <cell r="D132" t="str">
            <v>นางชยนันต์ ชาญแสง</v>
          </cell>
          <cell r="E132" t="str">
            <v>223/43 ถ.มหาราช ต.ปากน้ำ อ.เมืองกระบี่ จ.กระบี่</v>
          </cell>
          <cell r="F132" t="str">
            <v>มค-กพ62</v>
          </cell>
        </row>
        <row r="133">
          <cell r="C133" t="str">
            <v>12170442215</v>
          </cell>
          <cell r="D133" t="str">
            <v>น.ส.อุมาพร บุญชนะวิวัฒน์</v>
          </cell>
          <cell r="E133" t="str">
            <v>223/45 ถ.มหาราช ต.ปากน้ำ อ.เมืองกระบี่ จ.กระบี่</v>
          </cell>
          <cell r="F133" t="str">
            <v>ธค61-กพ62</v>
          </cell>
        </row>
        <row r="134">
          <cell r="C134" t="str">
            <v>12170442224</v>
          </cell>
          <cell r="D134" t="str">
            <v>น.ส.อุมาพร บุญชนะวิวัฒน์</v>
          </cell>
          <cell r="E134" t="str">
            <v>223/46 ถ.มหาราช ต.ปากน้ำ อ.เมืองกระบี่ จ.กระบี่</v>
          </cell>
          <cell r="F134" t="str">
            <v>-</v>
          </cell>
        </row>
        <row r="135">
          <cell r="C135" t="str">
            <v>12170456007</v>
          </cell>
          <cell r="D135" t="str">
            <v>นางสุฑารัตน์ จรูญศักดิ์</v>
          </cell>
          <cell r="E135" t="str">
            <v>223/47 ถ.มหาราช ต.ปากน้ำ อ.เมืองกระบี่ จ.กระบี่</v>
          </cell>
          <cell r="F135" t="str">
            <v>-</v>
          </cell>
        </row>
        <row r="136">
          <cell r="C136" t="str">
            <v>12170318971</v>
          </cell>
          <cell r="D136" t="str">
            <v>นายสมบูรณ์ เพชรล้วน</v>
          </cell>
          <cell r="E136" t="str">
            <v>225 ถ.มหาราช ต.ปากน้ำ อ.เมืองกระบี่ จ.กระบี่</v>
          </cell>
          <cell r="F136" t="str">
            <v>เมย59-กพ62</v>
          </cell>
        </row>
        <row r="137">
          <cell r="C137" t="str">
            <v>12170318980</v>
          </cell>
          <cell r="D137" t="str">
            <v>นายสมบูรณ์ เพชรล้วน</v>
          </cell>
          <cell r="E137" t="str">
            <v>229 ถ.มหาราช ต.ปากน้ำ อ.เมืองกระบี่ จ.กระบี่</v>
          </cell>
          <cell r="F137" t="str">
            <v>กพ61-กพ62</v>
          </cell>
        </row>
        <row r="138">
          <cell r="C138" t="str">
            <v>12170337336</v>
          </cell>
          <cell r="D138" t="str">
            <v>นายสมบูรณ์ เพชรล้วน</v>
          </cell>
          <cell r="E138" t="str">
            <v>233 ถ.มหาราช ต.ปากน้ำ อ.เมืองกระบี่ จ.กระบี่</v>
          </cell>
          <cell r="F138" t="str">
            <v>-</v>
          </cell>
        </row>
        <row r="139">
          <cell r="C139" t="str">
            <v>12170319006</v>
          </cell>
          <cell r="D139" t="str">
            <v>นายสมบูรณ์ เพชรล้วน</v>
          </cell>
          <cell r="E139" t="str">
            <v>243 ถ.มหาราช ต.ปากน้ำ อ.เมืองกระบี่ จ.กระบี่</v>
          </cell>
          <cell r="F139" t="str">
            <v>เมย59-กพ62</v>
          </cell>
        </row>
        <row r="140">
          <cell r="C140" t="str">
            <v>12170489580</v>
          </cell>
          <cell r="D140" t="str">
            <v>นางวาสนา ค้าของ (คลินิกทันตกรรม ดับเบิลยู)</v>
          </cell>
          <cell r="E140" t="str">
            <v xml:space="preserve">2/2 ถ.มหาราช ต.ปากน้ำ อ.เมืองกระบี่ จ.กระบี่ </v>
          </cell>
          <cell r="F140" t="str">
            <v>-</v>
          </cell>
        </row>
        <row r="141">
          <cell r="C141" t="str">
            <v>12170489553</v>
          </cell>
          <cell r="D141" t="str">
            <v>นายเอกรัฐ ลีลาบูรณพงศ์</v>
          </cell>
          <cell r="E141" t="str">
            <v>2/7 ถ.มหาราช ต.ปากน้ำ อ.เมืองกระบี่ จ.กระบี่</v>
          </cell>
          <cell r="F141" t="str">
            <v>เมย59-กพ62</v>
          </cell>
        </row>
        <row r="142">
          <cell r="C142" t="str">
            <v>12170489160</v>
          </cell>
          <cell r="D142" t="str">
            <v>น.ส.วิภา ลิ้มวัฒนากูล</v>
          </cell>
          <cell r="E142" t="str">
            <v>2/8 ถ.มหาราช ต.ปากน้ำ อ.เมืองกระบี่ จ.กระบี่</v>
          </cell>
          <cell r="F142" t="str">
            <v>สค59-กพ62</v>
          </cell>
        </row>
        <row r="143">
          <cell r="C143" t="str">
            <v>12170304657</v>
          </cell>
          <cell r="D143" t="str">
            <v>ธนาคารแลนด์ แอนด์ เฮ้าส์ จำกัด(มหาชน)</v>
          </cell>
          <cell r="E143" t="str">
            <v>6 ถ.มหาราช ต.ปากน้ำ อ.เมืองกระบี่ จ.กระบี่</v>
          </cell>
          <cell r="F143" t="str">
            <v>พค59-กพ62</v>
          </cell>
        </row>
        <row r="144">
          <cell r="C144" t="str">
            <v>12170395879</v>
          </cell>
          <cell r="D144" t="str">
            <v>บจก.ศรีผ่องพาณิชย์</v>
          </cell>
          <cell r="E144" t="str">
            <v>6 ถ.มหาราช ต.ปากน้ำ อ.เมืองกระบี่ จ.กระบี่</v>
          </cell>
          <cell r="F144" t="str">
            <v>เมย59-กพ62</v>
          </cell>
        </row>
        <row r="145">
          <cell r="C145" t="str">
            <v>12170510913</v>
          </cell>
          <cell r="D145" t="str">
            <v>นายนพดล ผลึกเพ็ชร์</v>
          </cell>
          <cell r="E145" t="str">
            <v>6 ถ.มหาราช ต.ปากน้ำ อ.เมืองกระบี่ จ.กระบี่</v>
          </cell>
          <cell r="F145" t="str">
            <v>เมย59-ตค60/กพ-เมย/ตค/ธค61-กพ62</v>
          </cell>
        </row>
        <row r="146">
          <cell r="C146" t="str">
            <v>12170304666</v>
          </cell>
          <cell r="D146" t="str">
            <v>นายวิม ถวิลเวชกุล  (เส้นหลัก 8-10 มหาราช)</v>
          </cell>
          <cell r="E146" t="str">
            <v>8 ถ.มหาราช ต.ปากน้ำ อ.เมืองกระบี่ จ.กระบี่</v>
          </cell>
          <cell r="F146" t="str">
            <v>ธค61-กพ62</v>
          </cell>
        </row>
        <row r="147">
          <cell r="C147" t="str">
            <v>12170420426</v>
          </cell>
          <cell r="D147" t="str">
            <v>นางชบา จันทร์แก้ว</v>
          </cell>
          <cell r="E147" t="str">
            <v>10 ถ.มหาราช ต.ปากน้ำ อ.เมืองกระบี่ จ.กระบี่</v>
          </cell>
          <cell r="F147" t="str">
            <v>เมย59-กพ62</v>
          </cell>
        </row>
        <row r="148">
          <cell r="C148" t="str">
            <v>12170397981</v>
          </cell>
          <cell r="D148" t="str">
            <v>หจก.กระบี่เอกมอเตอร์</v>
          </cell>
          <cell r="E148" t="str">
            <v>16,18,20 ถ.มหาราช ต.ปากน้ำ อ.เมืองกระบี่ จ.กระบี่</v>
          </cell>
          <cell r="F148" t="str">
            <v>มค61-กพ62</v>
          </cell>
        </row>
        <row r="149">
          <cell r="C149" t="str">
            <v>12170314346</v>
          </cell>
          <cell r="D149" t="str">
            <v>น.ส.ผ่องศรี ภูเก้าล้วน</v>
          </cell>
          <cell r="E149" t="str">
            <v>22 ถ.มหาราช ต.ปากน้ำ อ.เมืองกระบี่ จ.กระบี่</v>
          </cell>
          <cell r="F149" t="str">
            <v>มิย/สค59/มค-กพ60</v>
          </cell>
        </row>
        <row r="150">
          <cell r="C150" t="str">
            <v>12170382943</v>
          </cell>
          <cell r="D150" t="str">
            <v>นายสมพร สิริจันทกุล</v>
          </cell>
          <cell r="E150" t="str">
            <v>26/6 ถ.มหาราช ต.ปากน้ำ อ.เมืองกระบี่ จ.กระบี่</v>
          </cell>
          <cell r="F150" t="str">
            <v>เมย59-กพ62</v>
          </cell>
        </row>
        <row r="151">
          <cell r="C151" t="str">
            <v>12170509694</v>
          </cell>
          <cell r="D151" t="str">
            <v>นายสาธิต เกี่ยวข้อง</v>
          </cell>
          <cell r="E151" t="str">
            <v>34 ถ.มหาราช ต.ปากน้ำ อ.เมืองกระบี่ จ.กระบี่</v>
          </cell>
          <cell r="F151" t="str">
            <v>เมย59-กพ61</v>
          </cell>
        </row>
        <row r="152">
          <cell r="C152" t="str">
            <v>12170305036</v>
          </cell>
          <cell r="D152" t="str">
            <v>บริษัท กระบี่รวมทุน จำกัด</v>
          </cell>
          <cell r="E152" t="str">
            <v>34 ถ.มหาราช ต.ปากน้ำ อ.เมืองกระบี่ จ.กระบี่</v>
          </cell>
          <cell r="F152" t="str">
            <v>-</v>
          </cell>
        </row>
        <row r="153">
          <cell r="C153" t="str">
            <v>12170304545</v>
          </cell>
          <cell r="D153" t="str">
            <v>น.ส.ศิริลักษณ์ พันธแสง (หจก.กระบี่อุตสาหฯ)</v>
          </cell>
          <cell r="E153" t="str">
            <v>36 ถ.มหาราช ต.ปากน้ำ อ.เมืองกระบี่ จ.กระบี่</v>
          </cell>
          <cell r="F153" t="str">
            <v>เมย59-กพ62</v>
          </cell>
        </row>
        <row r="154">
          <cell r="C154" t="str">
            <v>12170316690</v>
          </cell>
          <cell r="D154" t="str">
            <v>นางศิริพรรณ ภูเก้าล้วน (หจก.ปีเตอร์รินทร์)</v>
          </cell>
          <cell r="E154" t="str">
            <v>50 ถ.มหาราช ต.ปากน้ำ อ.เมืองกระบี่ จ.กระบี่</v>
          </cell>
          <cell r="F154" t="str">
            <v>เมย59-กพ62</v>
          </cell>
        </row>
        <row r="155">
          <cell r="C155" t="str">
            <v>12170304974</v>
          </cell>
          <cell r="D155" t="str">
            <v>บจก.ดุสิตเบฟเวอเรจ</v>
          </cell>
          <cell r="E155" t="str">
            <v>52 ถ.มหาราช ต.ปากน้ำ อ.เมืองกระบี่ จ.กระบี่</v>
          </cell>
          <cell r="F155" t="str">
            <v>กพ62</v>
          </cell>
        </row>
        <row r="156">
          <cell r="C156" t="str">
            <v>12170373352</v>
          </cell>
          <cell r="D156" t="str">
            <v>บจก.ดุสิตเบฟเวอเรจ</v>
          </cell>
          <cell r="E156" t="str">
            <v>52 ถ.มหาราช ต.ปากน้ำ อ.เมืองกระบี่ จ.กระบี่</v>
          </cell>
          <cell r="F156" t="str">
            <v>กพ62</v>
          </cell>
        </row>
        <row r="157">
          <cell r="C157" t="str">
            <v>12170357095</v>
          </cell>
          <cell r="D157" t="str">
            <v>นายอภินันท์ เอกชีวกุล</v>
          </cell>
          <cell r="E157" t="str">
            <v>54 ถ.มหาราช ต.ปากน้ำ อ.เมืองกระบี่ จ.กระบี่</v>
          </cell>
          <cell r="F157" t="str">
            <v>เมย59-กพ62</v>
          </cell>
        </row>
        <row r="158">
          <cell r="C158" t="str">
            <v>12170304965</v>
          </cell>
          <cell r="D158" t="str">
            <v>นางคนึงนิตย์ ชัยสวัสดิ์ (เอกภัณฑ์)</v>
          </cell>
          <cell r="E158" t="str">
            <v>54 ถ.มหาราช ต.ปากน้ำ อ.เมืองกระบี่ จ.กระบี่</v>
          </cell>
          <cell r="F158" t="str">
            <v>-</v>
          </cell>
        </row>
        <row r="159">
          <cell r="C159" t="str">
            <v>12170319314</v>
          </cell>
          <cell r="D159" t="str">
            <v>น.ส.พรรณศรี ณ.ถลาง(จิราภรณ์) (เก็บเงินที่ร้านไทวา)</v>
          </cell>
          <cell r="E159" t="str">
            <v>54 ถ.มหาราช ต.ปากน้ำ อ.เมืองกระบี่ จ.กระบี่</v>
          </cell>
          <cell r="F159" t="str">
            <v>เมย59-กพ62</v>
          </cell>
        </row>
        <row r="160">
          <cell r="C160" t="str">
            <v>12170312177</v>
          </cell>
          <cell r="D160" t="str">
            <v>บ.เบ็นซ์กระบี่อันดามัน</v>
          </cell>
          <cell r="E160" t="str">
            <v>58 ถ.มหาราช ต.ปากน้ำ อ.เมืองกระบี่ จ.กระบี่</v>
          </cell>
          <cell r="F160" t="str">
            <v>ตค/ธค59-มิย/ตค60/ตค61/กพ62</v>
          </cell>
        </row>
        <row r="161">
          <cell r="C161" t="str">
            <v>12170304956</v>
          </cell>
          <cell r="D161" t="str">
            <v>ร้านติ๋มบูติค</v>
          </cell>
          <cell r="E161" t="str">
            <v>58 ถ.มหาราช ต.ปากน้ำ อ.เมืองกระบี่ จ.กระบี่</v>
          </cell>
          <cell r="F161" t="str">
            <v>-</v>
          </cell>
        </row>
        <row r="162">
          <cell r="C162" t="str">
            <v>12170304947</v>
          </cell>
          <cell r="D162" t="str">
            <v>นางสัมพันธ์ ถาวรวรกุล(นำสมัย)</v>
          </cell>
          <cell r="E162" t="str">
            <v>60-62 ถ.มหาราช ต.ปากน้ำ อ.เมืองกระบี่ จ.กระบี่</v>
          </cell>
          <cell r="F162" t="str">
            <v>-</v>
          </cell>
        </row>
        <row r="163">
          <cell r="C163" t="str">
            <v>12170487674</v>
          </cell>
          <cell r="D163" t="str">
            <v>นางฤลิษา พรศิริอนันต์ (นวดแผนไทยเพื่อสุขภาพ)</v>
          </cell>
          <cell r="E163" t="str">
            <v>70 ถ.มหาราช ต.ปากน้ำ อ.เมืองกระบี่ จ.กระบี่</v>
          </cell>
          <cell r="F163" t="str">
            <v>พค59-มิย61</v>
          </cell>
        </row>
        <row r="164">
          <cell r="C164" t="str">
            <v>12170304880</v>
          </cell>
          <cell r="D164" t="str">
            <v>นายจำลอง เชษฐเผาพันธ์(ร้านทองมหาราช)</v>
          </cell>
          <cell r="E164" t="str">
            <v>72 ถ.มหาราช ต.ปากน้ำ อ.เมืองกระบี่ จ.กระบี่</v>
          </cell>
          <cell r="F164" t="str">
            <v>-</v>
          </cell>
        </row>
        <row r="165">
          <cell r="C165" t="str">
            <v>12170312533</v>
          </cell>
          <cell r="D165" t="str">
            <v>นายศุภทัต อภิรติธรรม (อินเนอร์สปอร์ต)</v>
          </cell>
          <cell r="E165" t="str">
            <v>74 ถ.มหาราช ต.ปากน้ำ อ.เมืองกระบี่ จ.กระบี่</v>
          </cell>
          <cell r="F165" t="str">
            <v>-</v>
          </cell>
        </row>
        <row r="166">
          <cell r="C166" t="str">
            <v>12170302611</v>
          </cell>
          <cell r="D166" t="str">
            <v>นายลิ้มเซ่ง เก้าเอี้ยน (ร้านสุวัฒน์)</v>
          </cell>
          <cell r="E166" t="str">
            <v>78-80 หน้าตลาดสด ต.ปากน้ำ อ.เมืองกระบี่ จ.กระบี่</v>
          </cell>
          <cell r="F166" t="str">
            <v>เมย59-กพ62</v>
          </cell>
        </row>
        <row r="167">
          <cell r="C167" t="str">
            <v>12170319707</v>
          </cell>
          <cell r="D167" t="str">
            <v>นางอนงค์ แก้วมณี</v>
          </cell>
          <cell r="E167" t="str">
            <v>80/7 ถ.มหาราช ต.ปากน้ำ อ.เมืองกระบี่ จ.กระบี่</v>
          </cell>
          <cell r="F167" t="str">
            <v>เมย59-กพ62</v>
          </cell>
        </row>
        <row r="168">
          <cell r="C168" t="str">
            <v>12170302639</v>
          </cell>
          <cell r="D168" t="str">
            <v>นางสมบูรณ์ เอ่งฉ้วน</v>
          </cell>
          <cell r="E168" t="str">
            <v>84 หน้าตลาดสด ต.ปากน้ำ อ.เมืองกระบี่ จ.กระบี่</v>
          </cell>
          <cell r="F168" t="str">
            <v>เมย59-กพ62</v>
          </cell>
        </row>
        <row r="169">
          <cell r="C169" t="str">
            <v>12170302648</v>
          </cell>
          <cell r="D169" t="str">
            <v>นายสมคิด อมรวิริยะนนท์</v>
          </cell>
          <cell r="E169" t="str">
            <v>86 หน้าตลาดสด ต.ปากน้ำ อ.เมืองกระบี่ จ.กระบี่</v>
          </cell>
          <cell r="F169" t="str">
            <v>เมย59-กพ62</v>
          </cell>
        </row>
        <row r="170">
          <cell r="C170" t="str">
            <v>12170311725</v>
          </cell>
          <cell r="D170" t="str">
            <v>นายอนันต์ บ่อน้อย (กระบี่สินโอชา)</v>
          </cell>
          <cell r="E170" t="str">
            <v>86 ถ.มหาราช ต.ปากน้ำ อ.เมืองกระบี่ จ.กระบี่</v>
          </cell>
          <cell r="F170" t="str">
            <v>เมย61-กพ62</v>
          </cell>
        </row>
        <row r="171">
          <cell r="C171" t="str">
            <v>12170352308</v>
          </cell>
          <cell r="D171" t="str">
            <v>หจก.กระบี่ไพศาลลิสซิ่ง</v>
          </cell>
          <cell r="E171" t="str">
            <v>88/4 ถ.มหาราช ต.ปากน้ำ อ.เมืองกระบี่ จ.กระบี่</v>
          </cell>
          <cell r="F171" t="str">
            <v>-</v>
          </cell>
        </row>
        <row r="172">
          <cell r="C172" t="str">
            <v>12170353862</v>
          </cell>
          <cell r="D172" t="str">
            <v>บริษัท ทวินซัน จำกัด (นางวัลภา บัวมณี)</v>
          </cell>
          <cell r="E172" t="str">
            <v>88/5 ถ.มหาราช ต.ปากน้ำ อ.เมืองกระบี่ จ.กระบี่</v>
          </cell>
          <cell r="F172" t="str">
            <v>-</v>
          </cell>
        </row>
        <row r="173">
          <cell r="C173" t="str">
            <v>12170351536</v>
          </cell>
          <cell r="D173" t="str">
            <v>พ.ญ.จันทร์ฉาย อร่ามรุ่งโรจน์</v>
          </cell>
          <cell r="E173" t="str">
            <v>88/11-12 ถ.มหาราช ต.ปากน้ำ อ.เมืองกระบี่ จ.กระบี่</v>
          </cell>
          <cell r="F173" t="str">
            <v>-</v>
          </cell>
        </row>
        <row r="174">
          <cell r="C174" t="str">
            <v>12170364190</v>
          </cell>
          <cell r="D174" t="str">
            <v>นางวิลาศ ศิลประชาวงค์ (หมอสุวิทย์)</v>
          </cell>
          <cell r="E174" t="str">
            <v>88/19 ถ.มหาราช ต.ปากน้ำ อ.เมืองกระบี่ จ.กระบี่</v>
          </cell>
          <cell r="F174" t="str">
            <v>-</v>
          </cell>
        </row>
        <row r="175">
          <cell r="C175" t="str">
            <v>12170368837</v>
          </cell>
          <cell r="D175" t="str">
            <v>นายสมพร ดำรงอ่องตระกูล</v>
          </cell>
          <cell r="E175" t="str">
            <v>88/20 ถ.มหาราช ต.ปากน้ำ อ.เมืองกระบี่ จ.กระบี่</v>
          </cell>
          <cell r="F175" t="str">
            <v>-</v>
          </cell>
        </row>
        <row r="176">
          <cell r="C176" t="str">
            <v>12170368819</v>
          </cell>
          <cell r="D176" t="str">
            <v>บริษัทศรีผ่อง จำกัด</v>
          </cell>
          <cell r="E176" t="str">
            <v>88/23-24 ถ.มหาราช ต.ปากน้ำ อ.เมืองกระบี่ จ.กระบี่</v>
          </cell>
          <cell r="F176" t="str">
            <v>เมย59-กพ62</v>
          </cell>
        </row>
        <row r="177">
          <cell r="C177" t="str">
            <v>12170305027</v>
          </cell>
          <cell r="D177" t="str">
            <v>น.ส.สุจินต์ ธนทวี(แม๊ะเหนี้ยว)</v>
          </cell>
          <cell r="E177" t="str">
            <v>90 ถ.มหาราช ต.ปากน้ำ อ.เมืองกระบี่ จ.กระบี่</v>
          </cell>
          <cell r="F177" t="str">
            <v>-</v>
          </cell>
        </row>
        <row r="178">
          <cell r="C178" t="str">
            <v>12170304992</v>
          </cell>
          <cell r="D178" t="str">
            <v>น.ส.อรนุช นาคเส็ง(มดยิ้ม)</v>
          </cell>
          <cell r="E178" t="str">
            <v>90/5 ถ.มหาราช ต.ปากน้ำ อ.เมืองกระบี่ จ.กระบี่</v>
          </cell>
          <cell r="F178" t="str">
            <v>พค59-กพ62</v>
          </cell>
        </row>
        <row r="179">
          <cell r="C179" t="str">
            <v>12170424622</v>
          </cell>
          <cell r="D179" t="str">
            <v>นางอำพร  แจ่มวุฒิปรีชา (เก๋บิวตี้)</v>
          </cell>
          <cell r="E179" t="str">
            <v>90/5 ถ.มหาราช ต.ปากน้ำ อ.เมืองกระบี่ จ.กระบี่</v>
          </cell>
          <cell r="F179" t="str">
            <v>พค59-กพ62</v>
          </cell>
        </row>
        <row r="180">
          <cell r="C180" t="str">
            <v>12170305009</v>
          </cell>
          <cell r="D180" t="str">
            <v>นางศิรินารถ จันทร์เจนจบ (บุ๋ม บิ๋ม) แว่นท็อปเจริญ</v>
          </cell>
          <cell r="E180" t="str">
            <v>90/6 ถ.มหาราช ต.ปากน้ำ อ.เมืองกระบี่ จ.กระบี่</v>
          </cell>
          <cell r="F180" t="str">
            <v>-</v>
          </cell>
        </row>
        <row r="181">
          <cell r="C181" t="str">
            <v>12170423814</v>
          </cell>
          <cell r="D181" t="str">
            <v>นางฉวีลักษณ์ อังสุธากุล (บริษัท เวชกรรม กระบี่ จำกัด)</v>
          </cell>
          <cell r="E181" t="str">
            <v>90/7 ถ.มหาราช ต.ปากน้ำ อ.เมืองกระบี่ จ.กระบี่</v>
          </cell>
          <cell r="F181" t="str">
            <v>ตค61-กพ62</v>
          </cell>
        </row>
        <row r="182">
          <cell r="C182" t="str">
            <v>12170416371</v>
          </cell>
          <cell r="D182" t="str">
            <v>นายสมพร ปุริมาพันธ์</v>
          </cell>
          <cell r="E182" t="str">
            <v>90/9 ถ.มหาราช ต.ปากน้ำ อ.เมืองกระบี่ จ.กระบี่</v>
          </cell>
          <cell r="F182" t="str">
            <v>-</v>
          </cell>
        </row>
        <row r="183">
          <cell r="C183" t="str">
            <v>12170416241</v>
          </cell>
          <cell r="D183" t="str">
            <v>นายสุประดิษฐ์ อรุณธรรมรัตน์ (ดร.มนตรี)</v>
          </cell>
          <cell r="E183" t="str">
            <v>90/10 ถ.มหาราช ต.ปากน้ำ อ.เมืองกระบี่ จ.กระบี่</v>
          </cell>
          <cell r="F183" t="str">
            <v>-</v>
          </cell>
        </row>
        <row r="184">
          <cell r="C184" t="str">
            <v>12170413741</v>
          </cell>
          <cell r="D184" t="str">
            <v>น.ส.นวลนิตย์ พานิชชาติ</v>
          </cell>
          <cell r="E184" t="str">
            <v>90/11 ถ.มหาราช ต.ปากน้ำ อ.เมืองกระบี่ จ.กระบี่</v>
          </cell>
          <cell r="F184" t="str">
            <v>เมย59-กพ62</v>
          </cell>
        </row>
        <row r="185">
          <cell r="C185" t="str">
            <v>12170416362</v>
          </cell>
          <cell r="D185" t="str">
            <v>นางศิริมา อร่ามรุ่งโรจน์ (สอนพิเศษ)</v>
          </cell>
          <cell r="E185" t="str">
            <v>90/15 ถ.มหาราช ต.ปากน้ำ อ.เมืองกระบี่ จ.กระบี่</v>
          </cell>
          <cell r="F185" t="str">
            <v>-</v>
          </cell>
        </row>
        <row r="186">
          <cell r="C186" t="str">
            <v>12170408806</v>
          </cell>
          <cell r="D186" t="str">
            <v>บริษัทกระบี่ประดิษฐ์เทรดดิ้งจำกัด</v>
          </cell>
          <cell r="E186" t="str">
            <v>90/16 ถ.มหาราช ต.ปากน้ำ อ.เมืองกระบี่ จ.กระบี่</v>
          </cell>
          <cell r="F186" t="str">
            <v>-</v>
          </cell>
        </row>
        <row r="187">
          <cell r="C187" t="str">
            <v>12170415509</v>
          </cell>
          <cell r="D187" t="str">
            <v>นางดวงตา พยัฆวรรณ</v>
          </cell>
          <cell r="E187" t="str">
            <v>90/17 ถ.มหาราช ต.ปากน้ำ อ.เมืองกระบี่ จ.กระบี่</v>
          </cell>
          <cell r="F187" t="str">
            <v>-</v>
          </cell>
        </row>
        <row r="188">
          <cell r="C188" t="str">
            <v>12170408749</v>
          </cell>
          <cell r="D188" t="str">
            <v>นางสุนิศา พูลพิทักษ์ธรรม (ธีดิจิตอล)</v>
          </cell>
          <cell r="E188" t="str">
            <v>90/18 ถ.มหาราช ต.ปากน้ำ อ.เมืองกระบี่ จ.กระบี่</v>
          </cell>
          <cell r="F188" t="str">
            <v>กพ-ตค61/มค62</v>
          </cell>
        </row>
        <row r="189">
          <cell r="C189" t="str">
            <v>12170409007</v>
          </cell>
          <cell r="D189" t="str">
            <v>นางรัตนา รักมิตร</v>
          </cell>
          <cell r="E189" t="str">
            <v>90/19 ถ.มหาราช ต.ปากน้ำ อ.เมืองกระบี่ จ.กระบี่</v>
          </cell>
          <cell r="F189" t="str">
            <v>เมย59-กพ62</v>
          </cell>
        </row>
        <row r="190">
          <cell r="C190" t="str">
            <v>12170408196</v>
          </cell>
          <cell r="D190" t="str">
            <v>นางขิ้ม ด่านพิทักษ์พงศ์ (แก้วฟ้า)</v>
          </cell>
          <cell r="E190" t="str">
            <v>90/24 ถ.มหาราช ต.ปากน้ำ อ.เมืองกระบี่ จ.กระบี่</v>
          </cell>
          <cell r="F190" t="str">
            <v>-</v>
          </cell>
        </row>
        <row r="191">
          <cell r="C191" t="str">
            <v>12170408208</v>
          </cell>
          <cell r="D191" t="str">
            <v>นางขิ้ม ด่านพิทักษ์พงศ์ (แก้วฟ้า)</v>
          </cell>
          <cell r="E191" t="str">
            <v>90/25 ถ.มหาราช ต.ปากน้ำ อ.เมืองกระบี่ จ.กระบี่</v>
          </cell>
          <cell r="F191" t="str">
            <v>-</v>
          </cell>
        </row>
        <row r="192">
          <cell r="C192" t="str">
            <v>12170408217</v>
          </cell>
          <cell r="D192" t="str">
            <v>นางขิ้ม ด่านพิทักษ์พงศ์ (แก้วฟ้า)</v>
          </cell>
          <cell r="E192" t="str">
            <v>90/26 ถ.มหาราช ต.ปากน้ำ อ.เมืองกระบี่ จ.กระบี่</v>
          </cell>
          <cell r="F192" t="str">
            <v>-</v>
          </cell>
        </row>
        <row r="193">
          <cell r="C193" t="str">
            <v>12170408543</v>
          </cell>
          <cell r="D193" t="str">
            <v>นายอนุศักดิ์ อำไพวิกรัย (ห้างเมอรี่คิง)</v>
          </cell>
          <cell r="E193" t="str">
            <v>90/27 ถ.มหาราช ต.ปากน้ำ อ.เมืองกระบี่ จ.กระบี่</v>
          </cell>
          <cell r="F193" t="str">
            <v>-</v>
          </cell>
        </row>
        <row r="194">
          <cell r="C194" t="str">
            <v>12170408178</v>
          </cell>
          <cell r="D194" t="str">
            <v>นายกิตติ อำพลจันทร์ (ฟันดีคลินิค)</v>
          </cell>
          <cell r="E194" t="str">
            <v>90/29 ถ.มหาราช ต.ปากน้ำ อ.เมืองกระบี่ จ.กระบี่</v>
          </cell>
          <cell r="F194" t="str">
            <v>ธค61-กพ62</v>
          </cell>
        </row>
        <row r="195">
          <cell r="C195" t="str">
            <v>12170430526</v>
          </cell>
          <cell r="D195" t="str">
            <v>น.ส.สมฤดี ริมดุสิต (ร้านรักษ์สุขภาพ)</v>
          </cell>
          <cell r="E195" t="str">
            <v>90/30 ถ.มหาราช ต.ปากน้ำ อ.เมืองกระบี่ จ.กระบี่</v>
          </cell>
          <cell r="F195" t="str">
            <v>มค62</v>
          </cell>
        </row>
        <row r="196">
          <cell r="C196" t="str">
            <v>12170408477</v>
          </cell>
          <cell r="D196" t="str">
            <v>น.ส.ปิติยา ปักเข็ม</v>
          </cell>
          <cell r="E196" t="str">
            <v>90/31 ถ.มหาราช ต.ปากน้ำ อ.เมืองกระบี่ จ.กระบี่</v>
          </cell>
          <cell r="F196" t="str">
            <v>ตค61-กพ62</v>
          </cell>
        </row>
        <row r="197">
          <cell r="C197" t="str">
            <v>12170408280</v>
          </cell>
          <cell r="D197" t="str">
            <v>บริษัท รวมใจยนตรการ จำกัด</v>
          </cell>
          <cell r="E197" t="str">
            <v>90/33 ถ.มหาราช ต.ปากน้ำ อ.เมืองกระบี่ จ.กระบี่</v>
          </cell>
          <cell r="F197" t="str">
            <v>-</v>
          </cell>
        </row>
        <row r="198">
          <cell r="C198" t="str">
            <v>12170412438</v>
          </cell>
          <cell r="D198" t="str">
            <v>นายวิชัย ประดิษฐ์สถบดี</v>
          </cell>
          <cell r="E198" t="str">
            <v>90/38 ถ.มหาราช ต.ปากน้ำ อ.เมืองกระบี่ จ.กระบี่</v>
          </cell>
          <cell r="F198" t="str">
            <v>-</v>
          </cell>
        </row>
        <row r="199">
          <cell r="C199" t="str">
            <v>12170411349</v>
          </cell>
          <cell r="D199" t="str">
            <v>นายสมพร ดำรงอ่องตระกูล (จำหน่ายตั๋ว)</v>
          </cell>
          <cell r="E199" t="str">
            <v>90/39 ถ.มหาราช ต.ปากน้ำ อ.เมืองกระบี่ จ.กระบี่</v>
          </cell>
          <cell r="F199" t="str">
            <v>ตค59-กพ62</v>
          </cell>
        </row>
        <row r="200">
          <cell r="C200" t="str">
            <v>12170417657</v>
          </cell>
          <cell r="D200" t="str">
            <v>นายสิทธิศักดิ์ เฮงพงษ์ธร</v>
          </cell>
          <cell r="E200" t="str">
            <v>90/40 ถ.มหาราช ต.ปากน้ำ อ.เมืองกระบี่ จ.กระบี่</v>
          </cell>
          <cell r="F200" t="str">
            <v>-</v>
          </cell>
        </row>
        <row r="201">
          <cell r="C201" t="str">
            <v>12170420837</v>
          </cell>
          <cell r="D201" t="str">
            <v>นางเปรมฤดี ศุภธาราวิศาล</v>
          </cell>
          <cell r="E201" t="str">
            <v>90/43 ถ.มหาราช ต.ปากน้ำ อ.เมืองกระบี่ จ.กระบี่</v>
          </cell>
          <cell r="F201" t="str">
            <v>เมย-สค/ตค59-กพ62</v>
          </cell>
        </row>
        <row r="202">
          <cell r="C202" t="str">
            <v>12170420846</v>
          </cell>
          <cell r="D202" t="str">
            <v>นางเปรมฤดี ศุภธาราวิศาล</v>
          </cell>
          <cell r="E202" t="str">
            <v>90/44 ถ.มหาราช ต.ปากน้ำ อ.เมืองกระบี่ จ.กระบี่</v>
          </cell>
          <cell r="F202" t="str">
            <v>ตค-ธค61</v>
          </cell>
        </row>
        <row r="203">
          <cell r="C203" t="str">
            <v>12170430469</v>
          </cell>
          <cell r="D203" t="str">
            <v>นางวรรณภา วงศ์เกียรติ์สุภาพ (สนิท 69)</v>
          </cell>
          <cell r="E203" t="str">
            <v>90/45-46 ถ.มหาราช ต.ปากน้ำ อ.เมืองกระบี่ จ.กระบี่</v>
          </cell>
          <cell r="F203" t="str">
            <v>-</v>
          </cell>
        </row>
        <row r="204">
          <cell r="C204" t="str">
            <v>12170442167</v>
          </cell>
          <cell r="D204" t="str">
            <v>นายรอง ภูเก้าล้วน</v>
          </cell>
          <cell r="E204" t="str">
            <v>90/48 ถ.มหาราช ต.ปากน้ำ อ.เมืองกระบี่ จ.กระบี่</v>
          </cell>
          <cell r="F204" t="str">
            <v>-</v>
          </cell>
        </row>
        <row r="205">
          <cell r="C205" t="str">
            <v>12170442176</v>
          </cell>
          <cell r="D205" t="str">
            <v>นายรอง ภูเก้าล้วน (มหาราชเภสัช)</v>
          </cell>
          <cell r="E205" t="str">
            <v>90/50 ถ.มหาราช ต.ปากน้ำ อ.เมืองกระบี่ จ.กระบี่</v>
          </cell>
          <cell r="F205" t="str">
            <v>-</v>
          </cell>
        </row>
        <row r="206">
          <cell r="C206" t="str">
            <v>12170509881</v>
          </cell>
          <cell r="D206" t="str">
            <v>นายสมพร ศุภธาราวิศาล</v>
          </cell>
          <cell r="E206" t="str">
            <v>90/51 ถ.มหาราช ต.ปากน้ำ อ.เมืองกระบี่ จ.กระบี่</v>
          </cell>
          <cell r="F206" t="str">
            <v>พย61</v>
          </cell>
        </row>
        <row r="207">
          <cell r="C207" t="str">
            <v>12170455936</v>
          </cell>
          <cell r="D207" t="str">
            <v>โรงพยาบาลกระบี่</v>
          </cell>
          <cell r="E207" t="str">
            <v>90/54 ถ.มหาราช ต.ปากน้ำ อ.เมืองกระบี่ จ.กระบี่</v>
          </cell>
          <cell r="F207" t="str">
            <v>มิย61-กพ62</v>
          </cell>
        </row>
        <row r="208">
          <cell r="C208" t="str">
            <v>12170453842</v>
          </cell>
          <cell r="D208" t="str">
            <v>นายป้อมเพชร สุคนธกนิษฐ (เจ.พี.กระบี่ทราเวล จก.)</v>
          </cell>
          <cell r="E208" t="str">
            <v>90/62-63 ถ.มหาราช ต.ปากน้ำ อ.เมืองกระบี่ จ.กระบี่</v>
          </cell>
          <cell r="F208" t="str">
            <v>มค61-กพ62</v>
          </cell>
        </row>
        <row r="209">
          <cell r="C209" t="str">
            <v>12170459422</v>
          </cell>
          <cell r="D209" t="str">
            <v>นางพิมพ์ภัทรา อุนันธิกุลชัย (คลินิคหมอแอน)</v>
          </cell>
          <cell r="E209" t="str">
            <v>90/64 ถ.มหาราช ต.ปากน้ำ อ.เมืองกระบี่ จ.กระบี่</v>
          </cell>
          <cell r="F209" t="str">
            <v>-</v>
          </cell>
        </row>
        <row r="210">
          <cell r="C210" t="str">
            <v>12170463924</v>
          </cell>
          <cell r="D210" t="str">
            <v>นายสุบิลย์ บุญรินทร์ (TAXI)</v>
          </cell>
          <cell r="E210" t="str">
            <v>90/66 ถ.มหาราช ต.ปากน้ำ อ.เมืองกระบี่ จ.กระบี่</v>
          </cell>
          <cell r="F210" t="str">
            <v>-</v>
          </cell>
        </row>
        <row r="211">
          <cell r="C211" t="str">
            <v>12170460741</v>
          </cell>
          <cell r="D211" t="str">
            <v>น.ส.จันทรมาศ ตันตาปกุล (หมอจันทรมาศ)</v>
          </cell>
          <cell r="E211" t="str">
            <v>90/67 ถ.มหาราช ต.ปากน้ำ อ.เมืองกระบี่ จ.กระบี่</v>
          </cell>
          <cell r="F211" t="str">
            <v>กย61-กพ62</v>
          </cell>
        </row>
        <row r="212">
          <cell r="C212" t="str">
            <v>12170459057</v>
          </cell>
          <cell r="D212" t="str">
            <v>นายอภิชาติ หลานหลงส้า (MASSAGE)</v>
          </cell>
          <cell r="E212" t="str">
            <v>90/68 ถ.มหาราช ต.ปากน้ำ อ.เมืองกระบี่ จ.กระบี่</v>
          </cell>
          <cell r="F212" t="str">
            <v>ธค60-กพ62</v>
          </cell>
        </row>
        <row r="213">
          <cell r="C213" t="str">
            <v>12170456922</v>
          </cell>
          <cell r="D213" t="str">
            <v>นายณรงค์ ยอดสนิท (หมอณรงค์)</v>
          </cell>
          <cell r="E213" t="str">
            <v>90/69 ถ.มหาราช ต.ปากน้ำ อ.เมืองกระบี่ จ.กระบี่</v>
          </cell>
          <cell r="F213" t="str">
            <v>กย61-กพ62</v>
          </cell>
        </row>
        <row r="214">
          <cell r="C214" t="str">
            <v>12170459888</v>
          </cell>
          <cell r="D214" t="str">
            <v>นางพรทิพย์ จุลวงศ์ (โอ'เนล)</v>
          </cell>
          <cell r="E214" t="str">
            <v>90/70 ถ.มหาราช ต.ปากน้ำ อ.เมืองกระบี่ จ.กระบี่</v>
          </cell>
          <cell r="F214" t="str">
            <v>ธค60-กพ62</v>
          </cell>
        </row>
        <row r="215">
          <cell r="C215" t="str">
            <v>12170461849</v>
          </cell>
          <cell r="D215" t="str">
            <v>น.ส.อาริยา สิงห์บำรุง (อาริยาคลินิกแล็บฯ)</v>
          </cell>
          <cell r="E215" t="str">
            <v>90/75 ถ.มหาราช ต.ปากน้ำ อ.เมืองกระบี่ จ.กระบี่</v>
          </cell>
          <cell r="F215" t="str">
            <v>-</v>
          </cell>
        </row>
        <row r="216">
          <cell r="C216" t="str">
            <v>12170485094</v>
          </cell>
          <cell r="D216" t="str">
            <v>นายสุระชาติ เจ้าสวน (โรงเรียนเสริมสวยเกศเจริญ)</v>
          </cell>
          <cell r="E216" t="str">
            <v>90/76 ถ.มหาราช ต.ปากน้ำ อ.เมืองกระบี่ จ.กระบี่</v>
          </cell>
          <cell r="F216" t="str">
            <v>มค-กย/พย61-กพ62</v>
          </cell>
        </row>
        <row r="217">
          <cell r="C217" t="str">
            <v>12170489704</v>
          </cell>
          <cell r="D217" t="str">
            <v>นายพัฒน์ หมั่นค้า (บีทริโอ้)</v>
          </cell>
          <cell r="E217" t="str">
            <v>90/77 ถ.มหาราช ต.ปากน้ำ อ.เมืองกระบี่ จ.กระบี่</v>
          </cell>
          <cell r="F217" t="str">
            <v>เมย59-กพ62</v>
          </cell>
        </row>
        <row r="218">
          <cell r="C218" t="str">
            <v>12170398267</v>
          </cell>
          <cell r="D218" t="str">
            <v>ธนาคารอิสลามแห่งประเทศไทยสาขากระบี่</v>
          </cell>
          <cell r="E218" t="str">
            <v>94 ถ.มหาราช ต.ปากน้ำ อ.เมืองกระบี่ จ.กระบี่</v>
          </cell>
          <cell r="F218" t="str">
            <v>-</v>
          </cell>
        </row>
        <row r="219">
          <cell r="C219" t="str">
            <v>12170390904</v>
          </cell>
          <cell r="D219" t="str">
            <v>บริษัท พีซีแอนด์โอเอเซ็นเตอร์ จำกัด</v>
          </cell>
          <cell r="E219" t="str">
            <v xml:space="preserve">94/5 ถ.มหาราช ต.ปากน้ำ อ.เมืองกระบี่ จ.กระบี่ </v>
          </cell>
          <cell r="F219" t="str">
            <v>-</v>
          </cell>
        </row>
        <row r="220">
          <cell r="C220" t="str">
            <v>12170386000</v>
          </cell>
          <cell r="D220" t="str">
            <v>นายประพันธ์ พุทธโร</v>
          </cell>
          <cell r="E220" t="str">
            <v>94/8 ถ.มหาราช ต.ปากน้ำ อ.เมืองกระบี่ จ.กระบี่</v>
          </cell>
          <cell r="F220" t="str">
            <v>กพ61-กพ62</v>
          </cell>
        </row>
        <row r="221">
          <cell r="C221" t="str">
            <v>12170443881</v>
          </cell>
          <cell r="D221" t="str">
            <v>นายอนันต์ มีล่าม</v>
          </cell>
          <cell r="E221" t="str">
            <v>94/11 ถ.มหาราช ต.ปากน้ำ อ.เมืองกระบี่ จ.กระบี่</v>
          </cell>
          <cell r="F221" t="str">
            <v>ธค61-กพ62</v>
          </cell>
        </row>
        <row r="222">
          <cell r="C222" t="str">
            <v>12170386055</v>
          </cell>
          <cell r="D222" t="str">
            <v>ธนาคารทิสโก้ จำกัด (มหาชน) เลขที่ผู้เสียภาษีอากร 0107539000171</v>
          </cell>
          <cell r="E222" t="str">
            <v>94/12-13 ถ.มหาราช ต.ปากน้ำ อ.เมืองกระบี่ จ.กระบี่ (สาขา 00043)</v>
          </cell>
          <cell r="F222" t="str">
            <v>พย61-กพ62</v>
          </cell>
        </row>
        <row r="223">
          <cell r="C223" t="str">
            <v>12170386019</v>
          </cell>
          <cell r="D223" t="str">
            <v>นายชัยศตวรรษ กีรติภักดีกุล</v>
          </cell>
          <cell r="E223" t="str">
            <v>94/14 ถ.มหาราช ต.ปากน้ำ อ.เมืองกระบี่ จ.กระบี่</v>
          </cell>
          <cell r="F223" t="str">
            <v>-</v>
          </cell>
        </row>
        <row r="224">
          <cell r="C224" t="str">
            <v>12170430058</v>
          </cell>
          <cell r="D224" t="str">
            <v>นายสมคิด เล่งอิ้ว</v>
          </cell>
          <cell r="E224" t="str">
            <v>94/19 ถ.มหาราช ต.ปากน้ำ อ.เมืองกระบี่ จ.กระบี่</v>
          </cell>
          <cell r="F224" t="str">
            <v>เมย-ตค59/มค61-กพ62</v>
          </cell>
        </row>
        <row r="225">
          <cell r="C225" t="str">
            <v>12170314663</v>
          </cell>
          <cell r="D225" t="str">
            <v>หจก.กระบี่ธีรพงศ์ฮอนด้า</v>
          </cell>
          <cell r="E225" t="str">
            <v>98 ถ.มหาราช ต.ปากน้ำ อ.เมืองกระบี่ จ.กระบี่</v>
          </cell>
          <cell r="F225" t="str">
            <v>มค61-กพ62</v>
          </cell>
        </row>
        <row r="226">
          <cell r="C226" t="str">
            <v>12170357451</v>
          </cell>
          <cell r="D226" t="str">
            <v>นายสายัณห์ เกี่ยวข้อง  (34/2 หจก.รัตนกิจ ถ.กระบี่)</v>
          </cell>
          <cell r="E226" t="str">
            <v>98/2 ถ.มหาราช ต.ปากน้ำ อ.เมืองกระบี่ จ.กระบี่</v>
          </cell>
          <cell r="F226" t="str">
            <v>สค59-กพ62</v>
          </cell>
        </row>
        <row r="227">
          <cell r="C227" t="str">
            <v>12170357460</v>
          </cell>
          <cell r="D227" t="str">
            <v>นายสายัณห์ เกี่ยวข้อง</v>
          </cell>
          <cell r="E227" t="str">
            <v>98/3 ถ.มหาราช ต.ปากน้ำ อ.เมืองกระบี่ จ.กระบี่</v>
          </cell>
          <cell r="F227" t="str">
            <v>เมย59-กพ62</v>
          </cell>
        </row>
        <row r="228">
          <cell r="C228" t="str">
            <v>12170391020</v>
          </cell>
          <cell r="D228" t="str">
            <v>บริษัท ยูนิตี้ ไอที ซิสเต็ม จำกัด(สาขา 0052) เลขประจำตัวผู้เสียภาษี 0125560022747</v>
          </cell>
          <cell r="E228" t="str">
            <v>98/9 ถ.มหาราช ต.ปากน้ำ อ.เมืองกระบี่ จ.กระบี่</v>
          </cell>
          <cell r="F228" t="str">
            <v>-</v>
          </cell>
        </row>
        <row r="229">
          <cell r="C229" t="str">
            <v>12170400927</v>
          </cell>
          <cell r="D229" t="str">
            <v>บริษัท ยูนิตี้ ไอที ซิสเต็ม จำกัด(สาขา 0052) เลขประจำตัวผู้เสียภาษี 0125560022747</v>
          </cell>
          <cell r="E229" t="str">
            <v>98/10 ถ.มหาราช ต.ปากน้ำ อ.เมืองกระบี่ จ.กระบี่</v>
          </cell>
          <cell r="F229" t="str">
            <v>-</v>
          </cell>
        </row>
        <row r="230">
          <cell r="C230" t="str">
            <v>12170500541</v>
          </cell>
          <cell r="D230" t="str">
            <v>นายวัฒนชัย แต่พันธ์</v>
          </cell>
          <cell r="E230" t="str">
            <v>98/14 ถ.มหาราช ต.ปากน้ำ อ.เมืองกระบี่ จ.กระบี่</v>
          </cell>
          <cell r="F230" t="str">
            <v>ธค60-ธค61/กพ62</v>
          </cell>
        </row>
        <row r="231">
          <cell r="C231" t="str">
            <v>12170348619</v>
          </cell>
          <cell r="D231" t="str">
            <v>นางอนงค์ แก้วมณี (นางบุญปลูก ชูโชติ)(เก็บคลัง)</v>
          </cell>
          <cell r="E231" t="str">
            <v>100/1 ถ.มหาราช ต.ปากน้ำ อ.เมืองกระบี่ จ.กระบี่</v>
          </cell>
          <cell r="F231" t="str">
            <v>เมย59-กพ62</v>
          </cell>
        </row>
        <row r="232">
          <cell r="C232" t="str">
            <v>12170304684</v>
          </cell>
          <cell r="D232" t="str">
            <v>นายสุชีน เอ่งฉ้วน (Neolution E-sport)</v>
          </cell>
          <cell r="E232" t="str">
            <v>106/3 ถ.มหาราช ต.ปากน้ำ อ.เมืองกระบี่ จ.กระบี่</v>
          </cell>
          <cell r="F232" t="str">
            <v>-</v>
          </cell>
        </row>
        <row r="233">
          <cell r="C233" t="str">
            <v>12170304648</v>
          </cell>
          <cell r="D233" t="str">
            <v>นายสุวัฒน์ บุญชนะวิวัฒน์</v>
          </cell>
          <cell r="E233" t="str">
            <v>106/9 ถ.มหาราช ต.ปากน้ำ อ.เมืองกระบี่ จ.กระบี่</v>
          </cell>
          <cell r="F233" t="str">
            <v>เมย59-กพ62</v>
          </cell>
        </row>
        <row r="234">
          <cell r="C234" t="str">
            <v>12170481188</v>
          </cell>
          <cell r="D234" t="str">
            <v>นางวชิราภรณ์ กุลเถกิง</v>
          </cell>
          <cell r="E234" t="str">
            <v>116/5 ถ.มหาราช ต.ปากน้ำ อ.เมืองกระบี่ จ.กระบี่</v>
          </cell>
          <cell r="F234" t="str">
            <v>มค-กพ62</v>
          </cell>
        </row>
        <row r="235">
          <cell r="C235" t="str">
            <v>12170481197</v>
          </cell>
          <cell r="D235" t="str">
            <v>นางวชิราภรณ์ กุลเถกิง(081-9709475)</v>
          </cell>
          <cell r="E235" t="str">
            <v>116/6 ถ.มหาราช ต.ปากน้ำ อ.เมืองกระบี่ จ.กระบี่</v>
          </cell>
          <cell r="F235" t="str">
            <v>กพ62</v>
          </cell>
        </row>
        <row r="236">
          <cell r="C236" t="str">
            <v>12170319677</v>
          </cell>
          <cell r="D236" t="str">
            <v>นายจตุพร ลิ่มวัฒนากูล</v>
          </cell>
          <cell r="E236" t="str">
            <v>118 ถ.มหาราช ต.ปากน้ำ อ.เมืองกระบี่ จ.กระบี่</v>
          </cell>
          <cell r="F236" t="str">
            <v>-</v>
          </cell>
        </row>
        <row r="237">
          <cell r="C237" t="str">
            <v>12170319583</v>
          </cell>
          <cell r="D237" t="str">
            <v>นายปรีชา เกื้อกูลสง</v>
          </cell>
          <cell r="E237" t="str">
            <v>118/2 ถ.มหาราช ต.ปากน้ำ อ.เมืองกระบี่ จ.กระบี่</v>
          </cell>
          <cell r="F237" t="str">
            <v>ตค61-กพ62</v>
          </cell>
        </row>
        <row r="238">
          <cell r="C238" t="str">
            <v>12170476113</v>
          </cell>
          <cell r="D238" t="str">
            <v>นายชาติชาย จันทร์สิริกมล</v>
          </cell>
          <cell r="E238" t="str">
            <v>118/5 ถ.มหาราช ต.ปากน้ำ อ.เมืองกระบี่ จ.กระบี่</v>
          </cell>
          <cell r="F238" t="str">
            <v>พย60-กพ62</v>
          </cell>
        </row>
        <row r="239">
          <cell r="C239" t="str">
            <v>12170476177</v>
          </cell>
          <cell r="D239" t="str">
            <v>นางละเมียด จันทร์สิริกมล</v>
          </cell>
          <cell r="E239" t="str">
            <v>118/6 ถ.มหาราช ต.ปากน้ำ อ.เมืองกระบี่ จ.กระบี่</v>
          </cell>
          <cell r="F239" t="str">
            <v>พย60-กพ62</v>
          </cell>
        </row>
        <row r="240">
          <cell r="C240" t="str">
            <v>12170313501</v>
          </cell>
          <cell r="D240" t="str">
            <v>นายลิขิต อ่ำปลอด</v>
          </cell>
          <cell r="E240" t="str">
            <v>132/1 ถ.มหาราช ต.ปากน้ำ อ.เมืองกระบี่ จ.กระบี่</v>
          </cell>
          <cell r="F240" t="str">
            <v>เมย59-กพ62</v>
          </cell>
        </row>
        <row r="241">
          <cell r="C241" t="str">
            <v>12170313798</v>
          </cell>
          <cell r="D241" t="str">
            <v>นายลิขิต อำปลอด</v>
          </cell>
          <cell r="E241" t="str">
            <v>132/2 ถ.มหาราช ต.ปากน้ำ อ.เมืองกระบี่ จ.กระบี่</v>
          </cell>
          <cell r="F241" t="str">
            <v>เมย59-กพ62</v>
          </cell>
        </row>
        <row r="242">
          <cell r="C242" t="str">
            <v>12170543281</v>
          </cell>
          <cell r="D242" t="str">
            <v>นายรัฐกร ยุวะกนิษฐ์(075-611504)</v>
          </cell>
          <cell r="E242" t="str">
            <v>134/2 ถ.มหาราช ต.ปากน้ำ อ.เมืองกระบี่ จ.กระบี่ 81000</v>
          </cell>
          <cell r="F242" t="str">
            <v>ตค61-กพ62</v>
          </cell>
        </row>
        <row r="243">
          <cell r="C243" t="str">
            <v>12170469915</v>
          </cell>
          <cell r="D243" t="str">
            <v>นางจุไรรัตน์ อังสิริกุล</v>
          </cell>
          <cell r="E243" t="str">
            <v>138/1 ถ.มหาราช ต.ปากน้ำ อ.เมืองกระบี่ จ.กระบี่</v>
          </cell>
          <cell r="F243" t="str">
            <v>เมย59-กพ62</v>
          </cell>
        </row>
        <row r="244">
          <cell r="C244" t="str">
            <v>12170319592</v>
          </cell>
          <cell r="D244" t="str">
            <v>นางเสาวณีย์ เจ้าสวน</v>
          </cell>
          <cell r="E244" t="str">
            <v>140 ถ.มหาราช ต.ปากน้ำ อ.เมืองกระบี่ จ.กระบี่</v>
          </cell>
          <cell r="F244" t="str">
            <v>-</v>
          </cell>
        </row>
        <row r="245">
          <cell r="C245" t="str">
            <v>12170389519</v>
          </cell>
          <cell r="D245" t="str">
            <v>น.ส.อัญชลี บุญชนะวิวัฒน์</v>
          </cell>
          <cell r="E245" t="str">
            <v>140/1 ถ.มหาราช ต.ปากน้ำ อ.เมืองกระบี่ จ.กระบี่</v>
          </cell>
          <cell r="F245" t="str">
            <v>กพ62</v>
          </cell>
        </row>
        <row r="246">
          <cell r="C246" t="str">
            <v>12170350988</v>
          </cell>
          <cell r="D246" t="str">
            <v>นายสุรพล ดาราสุริยงค์ (ปากซ.ตะกั่วทุ่ง)</v>
          </cell>
          <cell r="E246" t="str">
            <v>140/6 ถ.มหาราช ต.ปากน้ำ อ.เมืองกระบี่ จ.กระบี่</v>
          </cell>
          <cell r="F246" t="str">
            <v>เมย60-กพ62</v>
          </cell>
        </row>
        <row r="247">
          <cell r="C247" t="str">
            <v>12170449993</v>
          </cell>
          <cell r="D247" t="str">
            <v>น.ส.อ้อย สงนวล</v>
          </cell>
          <cell r="E247" t="str">
            <v>140/7 ถ.มหาราช ต.ปากน้ำ อ.เมืองกระบี่ จ.กระบี่</v>
          </cell>
          <cell r="F247" t="str">
            <v>เมย59-กพ62</v>
          </cell>
        </row>
        <row r="248">
          <cell r="C248" t="str">
            <v>12170529885</v>
          </cell>
          <cell r="D248" t="str">
            <v>นายสุเมธี ศรีทองคำ</v>
          </cell>
          <cell r="E248" t="str">
            <v xml:space="preserve">140/18 (ชั่วคราว) ถ.มหาราช ต.ปากน้ำ อ.เมือง จ.กระบี่ </v>
          </cell>
          <cell r="F248" t="str">
            <v>เมย59-กพ62</v>
          </cell>
        </row>
        <row r="249">
          <cell r="C249" t="str">
            <v>12170547432</v>
          </cell>
          <cell r="D249" t="str">
            <v>บริษัท เฮ็ลธ์ฟูดส์ คอร์ปอเรชั่น จำกัด (สำนักงานใหญ่) เลขที่ผู้เสียภาษี 0105554033651</v>
          </cell>
          <cell r="E249" t="str">
            <v>เลขที่ 14 ซ.คู้บอน 13 แยก 1 แขวงรามอินทรา เขตคันนายาว กรุงเทพมหานคร 10230</v>
          </cell>
          <cell r="F249" t="str">
            <v>กพ62</v>
          </cell>
        </row>
        <row r="250">
          <cell r="C250" t="str">
            <v>12170319604</v>
          </cell>
          <cell r="D250" t="str">
            <v>นางเสาวณีย์ เจ้าสวน</v>
          </cell>
          <cell r="E250" t="str">
            <v>142 ถ.มหาราช ต.ปากน้ำ อ.เมืองกระบี่ จ.กระบี่</v>
          </cell>
          <cell r="F250" t="str">
            <v>-</v>
          </cell>
        </row>
        <row r="251">
          <cell r="C251" t="str">
            <v>12170364444</v>
          </cell>
          <cell r="D251" t="str">
            <v>น.ส.วลีรัตน์ เอ่งฉ้วน</v>
          </cell>
          <cell r="E251" t="str">
            <v>142/5 ถ.มหาราช ต.ปากน้ำ อ.เมืองกระบี่ จ.กระบี่</v>
          </cell>
          <cell r="F251" t="str">
            <v>-</v>
          </cell>
        </row>
        <row r="252">
          <cell r="C252" t="str">
            <v>12170319574</v>
          </cell>
          <cell r="D252" t="str">
            <v>น.ส.พรรณศรี ณ.ถลาง(คุณไฉ่)</v>
          </cell>
          <cell r="E252" t="str">
            <v>146 ถ.มหาราช ต.ปากน้ำ อ.เมืองกระบี่ จ.กระบี่</v>
          </cell>
          <cell r="F252" t="str">
            <v>เมย59-มค62</v>
          </cell>
        </row>
        <row r="253">
          <cell r="C253" t="str">
            <v>12170319499</v>
          </cell>
          <cell r="D253" t="str">
            <v>น.ส.พรรณศรี ณ.ถลาง(คุณไล่ ไฟฟ้า)</v>
          </cell>
          <cell r="E253" t="str">
            <v>164 ถ.มหาราช ต.ปากน้ำ อ.เมืองกระบี่ จ.กระบี่</v>
          </cell>
          <cell r="F253" t="str">
            <v>เมย59-กพ62</v>
          </cell>
        </row>
        <row r="254">
          <cell r="C254" t="str">
            <v>12170319444</v>
          </cell>
          <cell r="D254" t="str">
            <v>น.ส.พรรณศรี ณ.ถลาง(หรรษา)</v>
          </cell>
          <cell r="E254" t="str">
            <v>174 ถ.มหาราช ต.ปากน้ำ อ.เมืองกระบี่ จ.กระบี่</v>
          </cell>
          <cell r="F254" t="str">
            <v>เมย59-กพ62</v>
          </cell>
        </row>
        <row r="255">
          <cell r="C255" t="str">
            <v>12170319396</v>
          </cell>
          <cell r="D255" t="str">
            <v>น.ส.พรรณศรี ณ.ถลาง(สเก็ต)</v>
          </cell>
          <cell r="E255" t="str">
            <v>190 ถ.มหาราช ต.ปากน้ำ อ.เมืองกระบี่ จ.กระบี่</v>
          </cell>
          <cell r="F255" t="str">
            <v>เมย-มิย/สค59-กพ62</v>
          </cell>
        </row>
        <row r="256">
          <cell r="C256" t="str">
            <v>12170319369</v>
          </cell>
          <cell r="D256" t="str">
            <v>น.ส.พรรณศรี ณ.ถลาง(ติ๋ม)</v>
          </cell>
          <cell r="E256" t="str">
            <v>196 ถ.มหาราช ต.ปากน้ำ อ.เมืองกระบี่ จ.กระบี่</v>
          </cell>
          <cell r="F256" t="str">
            <v>เมย59-กพ62</v>
          </cell>
        </row>
        <row r="257">
          <cell r="C257" t="str">
            <v>12170435576</v>
          </cell>
          <cell r="D257" t="str">
            <v>นางอารมณ์ จินุกูล</v>
          </cell>
          <cell r="E257" t="str">
            <v>208 ถ.มหาราช ต.ปากน้ำ อ.เมืองกระบี่ จ.กระบี่</v>
          </cell>
          <cell r="F257" t="str">
            <v>-</v>
          </cell>
        </row>
        <row r="258">
          <cell r="C258" t="str">
            <v>12170389014</v>
          </cell>
          <cell r="D258" t="str">
            <v>นายปิติ จิววุฒิพงค์</v>
          </cell>
          <cell r="E258" t="str">
            <v>ก.ส.ซ.สุจริต2 ถ.กระบี่ ต.ปากน้ำ อ.เมืองกระบี่ จ.กระบี่</v>
          </cell>
          <cell r="F258" t="str">
            <v>เมย59-กพ62</v>
          </cell>
        </row>
        <row r="259">
          <cell r="C259" t="str">
            <v>12170308693</v>
          </cell>
          <cell r="D259" t="str">
            <v>โรงเรียนอำมาตย์พานิชนุกูล (เลขที่ผู้เสียภาษีอากร 0994000570821)</v>
          </cell>
          <cell r="E259" t="str">
            <v>ถ.กระบี่ ต.ปากน้ำ อ.เมืองกระบี่ จ.กระบี่</v>
          </cell>
          <cell r="F259" t="str">
            <v>กพ62</v>
          </cell>
        </row>
        <row r="260">
          <cell r="C260" t="str">
            <v>12170370889</v>
          </cell>
          <cell r="D260" t="str">
            <v>โรงเรียนอำมาตย์พานิชนุกูล (เลขที่ผู้เสียภาษีอากร 0994000570821)</v>
          </cell>
          <cell r="E260" t="str">
            <v>ถ.กระบี่ ต.ปากน้ำ อ.เมืองกระบี่ จ.กระบี่</v>
          </cell>
          <cell r="F260" t="str">
            <v>กพ62</v>
          </cell>
        </row>
        <row r="261">
          <cell r="C261" t="str">
            <v>12170295291</v>
          </cell>
          <cell r="D261" t="str">
            <v>นายวัชรพงค์ รัตนดิลก ณ.ภูเก็ต</v>
          </cell>
          <cell r="E261" t="str">
            <v>12 ถ.กระบี่ ต.ปากน้ำ อ.เมืองกระบี่ จ.กระบี่</v>
          </cell>
          <cell r="F261" t="str">
            <v>เมย59-กพ62</v>
          </cell>
        </row>
        <row r="262">
          <cell r="C262" t="str">
            <v>12170307296</v>
          </cell>
          <cell r="D262" t="str">
            <v>นางต้าฮั้ว แซ่หึง</v>
          </cell>
          <cell r="E262" t="str">
            <v>12/1 ถ.กระบี่ ต.ปากน้ำ อ.เมืองกระบี่ จ.กระบี่</v>
          </cell>
          <cell r="F262" t="str">
            <v>-</v>
          </cell>
        </row>
        <row r="263">
          <cell r="C263" t="str">
            <v>12170294782</v>
          </cell>
          <cell r="D263" t="str">
            <v>สำนักงานบังคับคดีจังหวัดกระบี่</v>
          </cell>
          <cell r="E263" t="str">
            <v xml:space="preserve">18/1 ถ.กระบี่ ต.ปากน้ำ อ.เมืองกระบี่ จ.กระบี่ </v>
          </cell>
          <cell r="F263" t="str">
            <v>ธค60-กพ62</v>
          </cell>
        </row>
        <row r="264">
          <cell r="C264" t="str">
            <v>12170518799</v>
          </cell>
          <cell r="D264" t="str">
            <v>นายสุรวัฒน์ สุชินโรจน์</v>
          </cell>
          <cell r="E264" t="str">
            <v>18/2 ถ.กระบี่ ต.ปากน้ำ อ.เมืองกระบี่ จ.กระบี่</v>
          </cell>
          <cell r="F264" t="str">
            <v>กพ62</v>
          </cell>
        </row>
        <row r="265">
          <cell r="C265" t="str">
            <v>12170312560</v>
          </cell>
          <cell r="D265" t="str">
            <v>นางเพ็ญลักษณ์ บุญชนะวิวัฒน์</v>
          </cell>
          <cell r="E265" t="str">
            <v>18/5 ถ.กระบี่ ต.ปากน้ำ อ.เมืองกระบี่ จ.กระบี่</v>
          </cell>
          <cell r="F265" t="str">
            <v>กพ62</v>
          </cell>
        </row>
        <row r="266">
          <cell r="C266" t="str">
            <v>12170358979</v>
          </cell>
          <cell r="D266" t="str">
            <v>นายสุรวัฒน์ สุชินโรจน์</v>
          </cell>
          <cell r="E266" t="str">
            <v>18/6 ถ.กระบี่ ต.ปากน้ำ อ.เมืองกระบี่ จ.กระบี่</v>
          </cell>
          <cell r="F266" t="str">
            <v>-</v>
          </cell>
        </row>
        <row r="267">
          <cell r="C267" t="str">
            <v>12170406833</v>
          </cell>
          <cell r="D267" t="str">
            <v>นางเพ็ญลักษณ์ บุญชนะวิวัฒน์</v>
          </cell>
          <cell r="E267" t="str">
            <v>18/8 ถ.กระบี่ ต.ปากน้ำ อ.เมืองกระบี่ จ.กระบี่</v>
          </cell>
          <cell r="F267" t="str">
            <v>เมย59-กพ62</v>
          </cell>
        </row>
        <row r="268">
          <cell r="C268" t="str">
            <v>12170462871</v>
          </cell>
          <cell r="D268" t="str">
            <v>นางจันทร์เพ็ญ อุยานนทรักษ์</v>
          </cell>
          <cell r="E268" t="str">
            <v>18/10 ถ.กระบี่ ต.ปากน้ำ อ.เมืองกระบี่ จ.กระบี่</v>
          </cell>
          <cell r="F268" t="str">
            <v>-</v>
          </cell>
        </row>
        <row r="269">
          <cell r="C269" t="str">
            <v>12170462880</v>
          </cell>
          <cell r="D269" t="str">
            <v>นางจันทร์เพ็ญ อุยานนทรักษ์</v>
          </cell>
          <cell r="E269" t="str">
            <v>18/11 ถ.กระบี่ ต.ปากน้ำ อ.เมืองกระบี่ จ.กระบี่</v>
          </cell>
          <cell r="F269" t="str">
            <v>เมย59-พค/กค-ธค60/กพ61-กพ62</v>
          </cell>
        </row>
        <row r="270">
          <cell r="C270" t="str">
            <v>12170462899</v>
          </cell>
          <cell r="D270" t="str">
            <v>นางจันทร์เพ็ญ อุยานนทรักษ์</v>
          </cell>
          <cell r="E270" t="str">
            <v>18/12 ถ.กระบี่ ต.ปากน้ำ อ.เมืองกระบี่ จ.กระบี่</v>
          </cell>
          <cell r="F270" t="str">
            <v>-</v>
          </cell>
        </row>
        <row r="271">
          <cell r="C271" t="str">
            <v>12170462901</v>
          </cell>
          <cell r="D271" t="str">
            <v>นางจันทร์เพ็ญ อุยานนทรักษ์ (ถ่ายเอกสาร)</v>
          </cell>
          <cell r="E271" t="str">
            <v>18/13 ถ.กระบี่ ต.ปากน้ำ อ.เมืองกระบี่ จ.กระบี่</v>
          </cell>
          <cell r="F271" t="str">
            <v>-</v>
          </cell>
        </row>
        <row r="272">
          <cell r="C272" t="str">
            <v>12170462910</v>
          </cell>
          <cell r="D272" t="str">
            <v>นางจันทร์เพ็ญ อุยานนทรักษ์ (ไอเดียกราฟฟิก)</v>
          </cell>
          <cell r="E272" t="str">
            <v>18/14 ถ.กระบี่ ต.ปากน้ำ อ.เมืองกระบี่ จ.กระบี่</v>
          </cell>
          <cell r="F272" t="str">
            <v>เมย59-กพ62</v>
          </cell>
        </row>
        <row r="273">
          <cell r="C273" t="str">
            <v>12170462929</v>
          </cell>
          <cell r="D273" t="str">
            <v>นางจันทร์เพ็ญ อุยานนทรักษ์ (น้องดา ซาลอน)</v>
          </cell>
          <cell r="E273" t="str">
            <v>18/15 ถ.กระบี่ ต.ปากน้ำ อ.เมืองกระบี่ จ.กระบี่</v>
          </cell>
          <cell r="F273" t="str">
            <v>ตค59-กพ62</v>
          </cell>
        </row>
        <row r="274">
          <cell r="C274" t="str">
            <v>12170462938</v>
          </cell>
          <cell r="D274" t="str">
            <v>นางจันทร์เพ็ญ อุยานนทรักษ์ (ชาพะยอม)</v>
          </cell>
          <cell r="E274" t="str">
            <v>18/16 ถ.กระบี่ ต.ปากน้ำ อ.เมืองกระบี่ จ.กระบี่</v>
          </cell>
          <cell r="F274" t="str">
            <v>-</v>
          </cell>
        </row>
        <row r="275">
          <cell r="C275" t="str">
            <v>12170294803</v>
          </cell>
          <cell r="D275" t="str">
            <v>นายภัทรพล วชิรวิชัย (กระบี่ติ่มซำ)</v>
          </cell>
          <cell r="E275" t="str">
            <v>24/3 ถ.กระบี่ ต.ปากน้ำ อ.เมืองกระบี่ จ.กระบี่</v>
          </cell>
          <cell r="F275" t="str">
            <v>เมย59-กพ62</v>
          </cell>
        </row>
        <row r="276">
          <cell r="C276" t="str">
            <v>12170294849</v>
          </cell>
          <cell r="D276" t="str">
            <v>นายเอกพจน์ ตัณฑวนิชย์ (สิริลักษณ์เภสัช)</v>
          </cell>
          <cell r="E276" t="str">
            <v>26 ถ.กระบี่ ต.ปากน้ำ อ.เมืองกระบี่ จ.กระบี่</v>
          </cell>
          <cell r="F276" t="str">
            <v>-</v>
          </cell>
        </row>
        <row r="277">
          <cell r="C277" t="str">
            <v>12170294858</v>
          </cell>
          <cell r="D277" t="str">
            <v>นายสุพาศน์ ตัณฑวณิช</v>
          </cell>
          <cell r="E277" t="str">
            <v>26/1 ถ.กระบี่ ต.ปากน้ำ อ.เมืองกระบี่ จ.กระบี่</v>
          </cell>
          <cell r="F277" t="str">
            <v>-</v>
          </cell>
        </row>
        <row r="278">
          <cell r="C278" t="str">
            <v>12170312702</v>
          </cell>
          <cell r="D278" t="str">
            <v>น.ส.พลอยสวรรค์ เรืองโรจน์ (เส็งไทยเครื่องเขียน)</v>
          </cell>
          <cell r="E278" t="str">
            <v>26/2 ถ.กระบี่ ต.ปากน้ำ อ.เมืองกระบี่ จ.กระบี่</v>
          </cell>
          <cell r="F278" t="str">
            <v>-</v>
          </cell>
        </row>
        <row r="279">
          <cell r="C279" t="str">
            <v>12170465410</v>
          </cell>
          <cell r="D279" t="str">
            <v>นายบรรจบ กาญจนสถิตย์ (อินเทรนด์)</v>
          </cell>
          <cell r="E279" t="str">
            <v>28 ถ.กระบี่ ต.ปากน้ำ อ.เมืองกระบี่ จ.กระบี่</v>
          </cell>
          <cell r="F279" t="str">
            <v>กย60-กพ62</v>
          </cell>
        </row>
        <row r="280">
          <cell r="C280" t="str">
            <v>12170470092</v>
          </cell>
          <cell r="D280" t="str">
            <v>นายบรรจบ กาญจนสถิตย์ (Prapapan)</v>
          </cell>
          <cell r="E280" t="str">
            <v>28/1 ถ.กระบี่ ต.ปากน้ำ อ.เมืองกระบี่ จ.กระบี่</v>
          </cell>
          <cell r="F280" t="str">
            <v>มค-กพ62</v>
          </cell>
        </row>
        <row r="281">
          <cell r="C281" t="str">
            <v>12170294867</v>
          </cell>
          <cell r="D281" t="str">
            <v>นางเจ้ง เซ้าซี่</v>
          </cell>
          <cell r="E281" t="str">
            <v>28/1 ถ.กระบี่ ต.ปากน้ำ อ.เมืองกระบี่ จ.กระบี่</v>
          </cell>
          <cell r="F281" t="str">
            <v>เมย59-กพ62</v>
          </cell>
        </row>
        <row r="282">
          <cell r="C282" t="str">
            <v>12170470104</v>
          </cell>
          <cell r="D282" t="str">
            <v>นายบรรจบ กาญจนสถิตย์ (ขายยา)</v>
          </cell>
          <cell r="E282" t="str">
            <v>28/2 ถ.กระบี่ ต.ปากน้ำ อ.เมืองกระบี่ จ.กระบี่</v>
          </cell>
          <cell r="F282" t="str">
            <v>มค-กพ62</v>
          </cell>
        </row>
        <row r="283">
          <cell r="C283" t="str">
            <v>12170294876</v>
          </cell>
          <cell r="D283" t="str">
            <v>นางเพ็ญลักษณ์ บุญชนะวิวัฒน์</v>
          </cell>
          <cell r="E283" t="str">
            <v>28/2 ถ.กระบี่ ต.ปากน้ำ อ.เมืองกระบี่ จ.กระบี่</v>
          </cell>
          <cell r="F283" t="str">
            <v>-</v>
          </cell>
        </row>
        <row r="284">
          <cell r="C284" t="str">
            <v>12170362659</v>
          </cell>
          <cell r="D284" t="str">
            <v>นายสุรินทร์ จันทร์พิทักษ์</v>
          </cell>
          <cell r="E284" t="str">
            <v>29 ถ.กระบี่ ต.ปากน้ำ อ.เมืองกระบี่ จ.กระบี่</v>
          </cell>
          <cell r="F284" t="str">
            <v>มีค60-กพ62</v>
          </cell>
        </row>
        <row r="285">
          <cell r="C285" t="str">
            <v>12170462022</v>
          </cell>
          <cell r="D285" t="str">
            <v>นายจิระเดช รัตนศิริวงศ์วุฒิ</v>
          </cell>
          <cell r="E285" t="str">
            <v>30/2 ถ.กระบี่ ต.ปากน้ำ อ.เมืองกระบี่ จ.กระบี่</v>
          </cell>
          <cell r="F285" t="str">
            <v>-</v>
          </cell>
        </row>
        <row r="286">
          <cell r="C286" t="str">
            <v>12170383555</v>
          </cell>
          <cell r="D286" t="str">
            <v xml:space="preserve">นายอรรณพ บุญภูพันธ์ตันติ </v>
          </cell>
          <cell r="E286" t="str">
            <v>30/9 ถ.กระบี่ ต.ปากน้ำ อ.เมืองกระบี่ จ.กระบี่</v>
          </cell>
          <cell r="F286" t="str">
            <v>เมย-สค/ตค59-กพ62</v>
          </cell>
        </row>
        <row r="287">
          <cell r="C287" t="str">
            <v>12170429476</v>
          </cell>
          <cell r="D287" t="str">
            <v>นางกัญญานี มุ่ยบง (เมจิกเฮาส์)</v>
          </cell>
          <cell r="E287" t="str">
            <v>30/10 ถ.กระบี่ ต.ปากน้ำ อ.เมืองกระบี่ จ.กระบี่</v>
          </cell>
          <cell r="F287" t="str">
            <v>เมย60-กพ62</v>
          </cell>
        </row>
        <row r="288">
          <cell r="C288" t="str">
            <v>12170468871</v>
          </cell>
          <cell r="D288" t="str">
            <v>นางจันทร์เพ็ญ อุยานนทรักษ์</v>
          </cell>
          <cell r="E288" t="str">
            <v>30/11 ถ.กระบี่ ต.ปากน้ำ อ.เมืองกระบี่ จ.กระบี่</v>
          </cell>
          <cell r="F288" t="str">
            <v>เมย59-ธค60/กพ-สค/ตค61-กพ62</v>
          </cell>
        </row>
        <row r="289">
          <cell r="C289" t="str">
            <v>12170468880</v>
          </cell>
          <cell r="D289" t="str">
            <v>นางจันทร์เพ็ญ อุยานนทรักษ์</v>
          </cell>
          <cell r="E289" t="str">
            <v>30/12 ถ.กระบี่ ต.ปากน้ำ อ.เมืองกระบี่ จ.กระบี่</v>
          </cell>
          <cell r="F289" t="str">
            <v>เมย59-กพ62</v>
          </cell>
        </row>
        <row r="290">
          <cell r="C290" t="str">
            <v>12170418616</v>
          </cell>
          <cell r="D290" t="str">
            <v>นายอดิศร ภูมิภมร</v>
          </cell>
          <cell r="E290" t="str">
            <v>30/15 ถ.กระบี่ ต.ปากน้ำ อ.เมืองกระบี่ จ.กระบี่</v>
          </cell>
          <cell r="F290" t="str">
            <v>กพ-มีค61</v>
          </cell>
        </row>
        <row r="291">
          <cell r="C291" t="str">
            <v>12170418625</v>
          </cell>
          <cell r="D291" t="str">
            <v>นายอดิศร ภูมิภมร</v>
          </cell>
          <cell r="E291" t="str">
            <v>30/16 ถ.กระบี่ ต.ปากน้ำ อ.เมืองกระบี่ จ.กระบี่</v>
          </cell>
          <cell r="F291" t="str">
            <v>กพ61-กพ62</v>
          </cell>
        </row>
        <row r="292">
          <cell r="C292" t="str">
            <v>12170407829</v>
          </cell>
          <cell r="D292" t="str">
            <v>นางบุญเรือน ดำมี</v>
          </cell>
          <cell r="E292" t="str">
            <v>30/22-23 ถ.กระบี่ ต.ปากน้ำ อ.เมืองกระบี่ จ.กระบี่</v>
          </cell>
          <cell r="F292" t="str">
            <v>พย59-กพ62</v>
          </cell>
        </row>
        <row r="293">
          <cell r="C293" t="str">
            <v>12170424640</v>
          </cell>
          <cell r="D293" t="str">
            <v xml:space="preserve">นายเติมศักดิ์ จิววุฒิพงศ์ </v>
          </cell>
          <cell r="E293" t="str">
            <v>30/24 ถ.กระบี่ ต.ปากน้ำ อ.เมืองกระบี่ จ.กระบี่</v>
          </cell>
          <cell r="F293" t="str">
            <v>เมย59-กพ62</v>
          </cell>
        </row>
        <row r="294">
          <cell r="C294" t="str">
            <v>12170465915</v>
          </cell>
          <cell r="D294" t="str">
            <v>น.ส.บรรจง แซ่กอ(ชัยแบตเตอรี่)</v>
          </cell>
          <cell r="E294" t="str">
            <v>30/26 ถ.กระบี่ ต.ปากน้ำ อ.เมืองกระบี่ จ.กระบี่</v>
          </cell>
          <cell r="F294" t="str">
            <v>-</v>
          </cell>
        </row>
        <row r="295">
          <cell r="C295" t="str">
            <v>12170297572</v>
          </cell>
          <cell r="D295" t="str">
            <v>นายสว่างวิทย์ ตัณติทวิสุทธิ์</v>
          </cell>
          <cell r="E295" t="str">
            <v>32 ต.ปากน้ำ อ.เมืองกระบี่ จ.กระบี่</v>
          </cell>
          <cell r="F295" t="str">
            <v>เมย59-กพ62</v>
          </cell>
        </row>
        <row r="296">
          <cell r="C296" t="str">
            <v>12170297563</v>
          </cell>
          <cell r="D296" t="str">
            <v>นายสว่างวิทย์ ตัณติทวิสุทธิ์ (สายใจ ไหมไทย)</v>
          </cell>
          <cell r="E296" t="str">
            <v>32/1 ต.ปากน้ำ อ.เมืองกระบี่ จ.กระบี่</v>
          </cell>
          <cell r="F296" t="str">
            <v>เมย59-กพ62</v>
          </cell>
        </row>
        <row r="297">
          <cell r="C297" t="str">
            <v>12170297611</v>
          </cell>
          <cell r="D297" t="str">
            <v>นายสาโรจน์ เกี่ยวข้อง (หจก.รัตนกิจ)</v>
          </cell>
          <cell r="E297" t="str">
            <v>34/2 ถ.กระบี่-เขาทอง ต.ปากน้ำ อ.เมืองกระบี่ จ.กระบี่</v>
          </cell>
          <cell r="F297" t="str">
            <v>-</v>
          </cell>
        </row>
        <row r="298">
          <cell r="C298" t="str">
            <v>12170297741</v>
          </cell>
          <cell r="D298" t="str">
            <v>นายสุวัฒน์ บุญชนะวิวัฒน์</v>
          </cell>
          <cell r="E298" t="str">
            <v>34/4 ต.ปากน้ำ อ.เมืองกระบี่ จ.กระบี่</v>
          </cell>
          <cell r="F298" t="str">
            <v>-</v>
          </cell>
        </row>
        <row r="299">
          <cell r="C299" t="str">
            <v>12170297620</v>
          </cell>
          <cell r="D299" t="str">
            <v>นายสว่างวิทย์ ตัณติทวิสุทธิ์</v>
          </cell>
          <cell r="E299" t="str">
            <v>34/5 ต.ปากน้ำ อ.เมืองกระบี่ จ.กระบี่</v>
          </cell>
          <cell r="F299" t="str">
            <v>เมย-มิย/สค59-กพ62</v>
          </cell>
        </row>
        <row r="300">
          <cell r="C300" t="str">
            <v>12170297349</v>
          </cell>
          <cell r="D300" t="str">
            <v>นางจรวย เกลี้ยงเกลา</v>
          </cell>
          <cell r="E300" t="str">
            <v>34/11 ต.ปากน้ำ อ.เมืองกระบี่ จ.กระบี่</v>
          </cell>
          <cell r="F300" t="str">
            <v>เมย59-กพ62</v>
          </cell>
        </row>
        <row r="301">
          <cell r="C301" t="str">
            <v>12170297675</v>
          </cell>
          <cell r="D301" t="str">
            <v>หจก.พันธุ์คำ</v>
          </cell>
          <cell r="E301" t="str">
            <v>34/13 ถ.กระบี่ ต.ปากน้ำ อ.เมืองกระบี่ จ.กระบี่</v>
          </cell>
          <cell r="F301" t="str">
            <v>-</v>
          </cell>
        </row>
        <row r="302">
          <cell r="C302" t="str">
            <v>12170313707</v>
          </cell>
          <cell r="D302" t="str">
            <v>นายนิยม สิงห์พันธ์</v>
          </cell>
          <cell r="E302" t="str">
            <v>34/21 ถ.กระบี่ ต.ปากน้ำ อ.เมืองกระบี่ จ.กระบี่</v>
          </cell>
          <cell r="F302" t="str">
            <v>มิย59-กพ62</v>
          </cell>
        </row>
        <row r="303">
          <cell r="C303" t="str">
            <v>12170361065</v>
          </cell>
          <cell r="D303" t="str">
            <v>นางอุรา ไทรบุรี</v>
          </cell>
          <cell r="E303" t="str">
            <v>34/26 ถ.กระบี่ ต.ปากน้ำ อ.เมืองกระบี่ จ.กระบี่</v>
          </cell>
          <cell r="F303" t="str">
            <v>เมย-กค/กย59-มีค/พค-กย/ธค60-กค/กย-พย61/มค-กพ62</v>
          </cell>
        </row>
        <row r="304">
          <cell r="C304" t="str">
            <v>12170363917</v>
          </cell>
          <cell r="D304" t="str">
            <v>นางลมุล สุขชล (บิวตี้ ซาลอน)</v>
          </cell>
          <cell r="E304" t="str">
            <v>34/27 ก่อสร้าง ถ.กระบี่ ต.ปากน้ำ อ.เมืองกระบี่ จ.กระบี่</v>
          </cell>
          <cell r="F304" t="str">
            <v>กย61-กพ62</v>
          </cell>
        </row>
        <row r="305">
          <cell r="C305" t="str">
            <v>12170298522</v>
          </cell>
          <cell r="D305" t="str">
            <v>นางแฉล้ม ทวีกาญจน์</v>
          </cell>
          <cell r="E305" t="str">
            <v>36/14 ถ.กระบี่ ต.ปากน้ำ อ.เมืองกระบี่ จ.กระบี่</v>
          </cell>
          <cell r="F305" t="str">
            <v>กพ/มิย/ตค-ธค61/กพ62</v>
          </cell>
        </row>
        <row r="306">
          <cell r="C306" t="str">
            <v>12170455954</v>
          </cell>
          <cell r="D306" t="str">
            <v>นายชำนาญ จากที่ (รวมศิลป์)</v>
          </cell>
          <cell r="E306" t="str">
            <v>36/18 ถ.กระบี่ ต.ปากน้ำ อ.เมืองกระบี่ จ.กระบี่</v>
          </cell>
          <cell r="F306" t="str">
            <v>เมย-กค/กย59-มีค/พค60-กพ62</v>
          </cell>
        </row>
        <row r="307">
          <cell r="C307" t="str">
            <v>12170369702</v>
          </cell>
          <cell r="D307" t="str">
            <v>นางมลิวัลย์ เจียวก๊ก</v>
          </cell>
          <cell r="E307" t="str">
            <v>36/19 ถ.กระบี่ ต.ปากน้ำ อ.เมืองกระบี่ จ.กระบี่</v>
          </cell>
          <cell r="F307" t="str">
            <v>เมย59-กพ62</v>
          </cell>
        </row>
        <row r="308">
          <cell r="C308" t="str">
            <v>12170369711</v>
          </cell>
          <cell r="D308" t="str">
            <v>นางมลิวัลย์ เจียวก๊ก</v>
          </cell>
          <cell r="E308" t="str">
            <v>36/23 ถ.กระบี่ ต.ปากน้ำ อ.เมืองกระบี่ จ.กระบี่</v>
          </cell>
          <cell r="F308" t="str">
            <v>เมย59-กพ62</v>
          </cell>
        </row>
        <row r="309">
          <cell r="C309" t="str">
            <v>12170493402</v>
          </cell>
          <cell r="D309" t="str">
            <v>นางนัทพร สายบุรุษ</v>
          </cell>
          <cell r="E309" t="str">
            <v>36/51 ถ.กระบี่ ต.ปากน้ำ อ.เมืองกระบี่ จ.กระบี่</v>
          </cell>
          <cell r="F309" t="str">
            <v>เมย59-กพ62</v>
          </cell>
        </row>
        <row r="310">
          <cell r="C310" t="str">
            <v>12170298540</v>
          </cell>
          <cell r="D310" t="str">
            <v>นายสุวัฒน์ บุญชนะวิวัฒน์</v>
          </cell>
          <cell r="E310" t="str">
            <v>38 ถ.กระบี่ ต.ปากน้ำ อ.เมืองกระบี่ จ.กระบี่</v>
          </cell>
          <cell r="F310" t="str">
            <v>กค59-สค61/กพ62</v>
          </cell>
        </row>
        <row r="311">
          <cell r="C311" t="str">
            <v>12170298559</v>
          </cell>
          <cell r="D311" t="str">
            <v>นายสุวัฒน์ บุญชนะวิวัฒน์(ซักผ้า)</v>
          </cell>
          <cell r="E311" t="str">
            <v>38/1 ถ.กระบี่ ต.ปากน้ำ อ.เมืองกระบี่ จ.กระบี่</v>
          </cell>
          <cell r="F311" t="str">
            <v>-</v>
          </cell>
        </row>
        <row r="312">
          <cell r="C312" t="str">
            <v>12170395776</v>
          </cell>
          <cell r="D312" t="str">
            <v>นางปิยนันท์ ประสารการ(ทักษิณแกรนด์โฮม)</v>
          </cell>
          <cell r="E312" t="str">
            <v>40/5 ถ.กระบี่ ต.ปากน้ำ อ.เมืองกระบี่ จ.กระบี่</v>
          </cell>
          <cell r="F312" t="str">
            <v>เมย59-กพ62</v>
          </cell>
        </row>
        <row r="313">
          <cell r="C313" t="str">
            <v>12170507416</v>
          </cell>
          <cell r="D313" t="str">
            <v>น.ส.กานตินุช สถิรมนัส</v>
          </cell>
          <cell r="E313" t="str">
            <v>42/6 ถ.กระบี่ ต.ปากน้ำ อ.เมืองกระบี่ จ.กระบี่</v>
          </cell>
          <cell r="F313" t="str">
            <v>เมย59-กพ62</v>
          </cell>
        </row>
        <row r="314">
          <cell r="C314" t="str">
            <v>12170484914</v>
          </cell>
          <cell r="D314" t="str">
            <v>น.ส.สุดาริน นาคศรี (ตรอ.)</v>
          </cell>
          <cell r="E314" t="str">
            <v>42/19 ถ.กระบี่ ต.ปากน้ำ อ.เมืองกระบี่ จ.กระบี่</v>
          </cell>
          <cell r="F314" t="str">
            <v>-</v>
          </cell>
        </row>
        <row r="315">
          <cell r="C315" t="str">
            <v>12170299273</v>
          </cell>
          <cell r="D315" t="str">
            <v>นายกริยา จงรักษ์</v>
          </cell>
          <cell r="E315" t="str">
            <v>44 ถ.กระบี่ ต.ปากน้ำ อ.เมืองกระบี่ จ.กระบี่</v>
          </cell>
          <cell r="F315" t="str">
            <v>สค59-มค/พค-กย/พย60-พค/กค61-กพ62</v>
          </cell>
        </row>
        <row r="316">
          <cell r="C316" t="str">
            <v>12170299358</v>
          </cell>
          <cell r="D316" t="str">
            <v>นายสมนึก ลีลาประศาสน์ (DAIKIN)</v>
          </cell>
          <cell r="E316" t="str">
            <v>44/8 ถ.กระบี่ ต.ปากน้ำ อ.เมืองกระบี่ จ.กระบี่</v>
          </cell>
          <cell r="F316" t="str">
            <v>พย59-กพ62</v>
          </cell>
        </row>
        <row r="317">
          <cell r="C317" t="str">
            <v>12170436218</v>
          </cell>
          <cell r="D317" t="str">
            <v>นางรัชนี บ่มเกลี้ยง</v>
          </cell>
          <cell r="E317" t="str">
            <v>44/49 ถ.กระบี่ ต.ปากน้ำ อ.เมืองกระบี่ จ.กระบี่</v>
          </cell>
          <cell r="F317" t="str">
            <v>เมย59-กพ62</v>
          </cell>
        </row>
        <row r="318">
          <cell r="C318" t="str">
            <v>12170532935</v>
          </cell>
          <cell r="D318" t="str">
            <v>น.ส.มณฑิรา อ้อยศรีสกุล</v>
          </cell>
          <cell r="E318" t="str">
            <v xml:space="preserve">46/5 ถ.กระบี่ ต.ปากน้ำ อ.เมืองกระบี่ จ.กระบี่ </v>
          </cell>
          <cell r="F318" t="str">
            <v>ตค61-กพ62</v>
          </cell>
        </row>
        <row r="319">
          <cell r="C319" t="str">
            <v>12170532805</v>
          </cell>
          <cell r="D319" t="str">
            <v>นายธีร กิจประสาน</v>
          </cell>
          <cell r="E319" t="str">
            <v xml:space="preserve">46/6 ถ.กระบี่ ต.ปากน้ำ อ.เมืองกระบี่ จ.กระบี่ </v>
          </cell>
          <cell r="F319" t="str">
            <v>เมย-มิย59/มค-กพ/กค60-กพ62</v>
          </cell>
        </row>
        <row r="320">
          <cell r="C320" t="str">
            <v>12170532814</v>
          </cell>
          <cell r="D320" t="str">
            <v>นายธีร กิจประสาน</v>
          </cell>
          <cell r="E320" t="str">
            <v xml:space="preserve">46/7 ถ.กระบี่ ต.ปากน้ำ อ.เมืองกระบี่ จ.กระบี่ </v>
          </cell>
          <cell r="F320" t="str">
            <v>เมย61-กพ62</v>
          </cell>
        </row>
        <row r="321">
          <cell r="C321" t="str">
            <v>12170537118</v>
          </cell>
          <cell r="D321" t="str">
            <v>นายธีร กิจประสาน</v>
          </cell>
          <cell r="E321" t="str">
            <v xml:space="preserve">ชั่วคราว ต.ปากน้ำ อ.เมืองกระบี่ จ.กระบี่ </v>
          </cell>
          <cell r="F321" t="str">
            <v>ธค59/พย-ธค60/เมย/สค61-กพ62</v>
          </cell>
        </row>
        <row r="322">
          <cell r="C322" t="str">
            <v>12170535284</v>
          </cell>
          <cell r="D322" t="str">
            <v>น.ส.สาขนิตย์ ลีลาประศาสน์ (คลินิกหมอสาขนิตย์)</v>
          </cell>
          <cell r="E322" t="str">
            <v>46/10 ถ.กระบี่ ต.ปากน้ำ อ.เมืองกระบี่ จ.กระบี่</v>
          </cell>
          <cell r="F322" t="str">
            <v>-</v>
          </cell>
        </row>
        <row r="323">
          <cell r="C323" t="str">
            <v>12170532841</v>
          </cell>
          <cell r="D323" t="str">
            <v>น.ส.สาขนิตย์ ลีลาประศาสน์ (คลินิกหมอสาขนิตย์)</v>
          </cell>
          <cell r="E323" t="str">
            <v xml:space="preserve">46/11 ถ.กระบี่ ต.ปากน้ำ อ.เมืองกระบี่ จ.กระบี่ </v>
          </cell>
          <cell r="F323" t="str">
            <v>-</v>
          </cell>
        </row>
        <row r="324">
          <cell r="C324" t="str">
            <v>12170532850</v>
          </cell>
          <cell r="D324" t="str">
            <v>นางสุวรรณา ครองสิริวัฒน์ (Well Timed Hotel)</v>
          </cell>
          <cell r="E324" t="str">
            <v>46/13 ถ.กระบี่ ต.ปากน้ำ อ.เมืองกระบี่ จ.กระบี่</v>
          </cell>
          <cell r="F324" t="str">
            <v>-</v>
          </cell>
        </row>
        <row r="325">
          <cell r="C325" t="str">
            <v>12170532869</v>
          </cell>
          <cell r="D325" t="str">
            <v>นายฉัตร วนจารุโรจน์ (The Rich Hotel)</v>
          </cell>
          <cell r="E325" t="str">
            <v xml:space="preserve">46/14 ถ.กระบี่ ต.ปากน้ำ อ.เมืองกระบี่ จ.กระบี่ </v>
          </cell>
          <cell r="F325" t="str">
            <v>เมย-พค/กค59-พย60-กพ62</v>
          </cell>
        </row>
        <row r="326">
          <cell r="C326" t="str">
            <v>12170532878</v>
          </cell>
          <cell r="D326" t="str">
            <v>น.ส.ศิรินทร พัฒนาอิทธิกุล</v>
          </cell>
          <cell r="E326" t="str">
            <v xml:space="preserve">46/15 ถ.กระบี่ ต.ปากน้ำ อ.เมืองกระบี่ จ.กระบี่ </v>
          </cell>
          <cell r="F326" t="str">
            <v>ตค61-กพ62</v>
          </cell>
        </row>
        <row r="327">
          <cell r="C327" t="str">
            <v>12170532887</v>
          </cell>
          <cell r="D327" t="str">
            <v>นางคอไซม๊ะ แม</v>
          </cell>
          <cell r="E327" t="str">
            <v>46/16 ถ.กระบี่ ต.ปากน้ำ อ.เมืองกระบี่ จ.กระบี่</v>
          </cell>
          <cell r="F327" t="str">
            <v>-</v>
          </cell>
        </row>
        <row r="328">
          <cell r="C328" t="str">
            <v>12170532896</v>
          </cell>
          <cell r="D328" t="str">
            <v>นางคอไซม๊ะ แม</v>
          </cell>
          <cell r="E328" t="str">
            <v>46/17 ถ.กระบี่ ต.ปากน้ำ อ.เมืองกระบี่ จ.กระบี่</v>
          </cell>
          <cell r="F328" t="str">
            <v>-</v>
          </cell>
        </row>
        <row r="329">
          <cell r="C329" t="str">
            <v>12170349780</v>
          </cell>
          <cell r="D329" t="str">
            <v>นางอุไรวรรณ ทองเกิด</v>
          </cell>
          <cell r="E329" t="str">
            <v>48/23 ถ.กระบี่ ต.ปากน้ำ อ.เมืองกระบี่ จ.กระบี่</v>
          </cell>
          <cell r="F329" t="str">
            <v>มค-กพ62</v>
          </cell>
        </row>
        <row r="330">
          <cell r="C330" t="str">
            <v>12170349799</v>
          </cell>
          <cell r="D330" t="str">
            <v>นางสมดี บุญเจริญศิลป์ชัย</v>
          </cell>
          <cell r="E330" t="str">
            <v>48/24 ถ.กระบี่ ต.ปากน้ำ อ.เมืองกระบี่ จ.กระบี่</v>
          </cell>
          <cell r="F330" t="str">
            <v>-</v>
          </cell>
        </row>
        <row r="331">
          <cell r="C331" t="str">
            <v>12170349838</v>
          </cell>
          <cell r="D331" t="str">
            <v>นายศุภทัต อภิรติธรรม</v>
          </cell>
          <cell r="E331" t="str">
            <v>48/28 ถ.กระบี่ ต.ปากน้ำ อ.เมืองกระบี่ จ.กระบี่</v>
          </cell>
          <cell r="F331" t="str">
            <v>-</v>
          </cell>
        </row>
        <row r="332">
          <cell r="C332" t="str">
            <v>12170416410</v>
          </cell>
          <cell r="D332" t="str">
            <v>นางเตือนใจ เรืองศรี</v>
          </cell>
          <cell r="E332" t="str">
            <v>48/44 ถ.กระบี่-เขาทอง ต.ปากน้ำ อ.เมืองกระบี่ จ.กระบี่</v>
          </cell>
          <cell r="F332" t="str">
            <v>เมย59-กพ62</v>
          </cell>
        </row>
        <row r="333">
          <cell r="C333" t="str">
            <v>12170416401</v>
          </cell>
          <cell r="D333" t="str">
            <v>นางเตือนใจ เรืองศรี</v>
          </cell>
          <cell r="E333" t="str">
            <v>48/45 ถ.กระบี่-เขาทอง ต.ปากน้ำ อ.เมืองกระบี่ จ.กระบี่</v>
          </cell>
          <cell r="F333" t="str">
            <v>เมย59-พย60/มค/มีค61-กพ62</v>
          </cell>
        </row>
        <row r="334">
          <cell r="C334" t="str">
            <v>12170416399</v>
          </cell>
          <cell r="D334" t="str">
            <v>นางเตือนใจ เรืองศรี</v>
          </cell>
          <cell r="E334" t="str">
            <v>48/46 ต.ปากน้ำ อ.เมืองกระบี่ จ.กระบี่</v>
          </cell>
          <cell r="F334" t="str">
            <v>เมย59-กพ62</v>
          </cell>
        </row>
        <row r="335">
          <cell r="C335" t="str">
            <v>12170300376</v>
          </cell>
          <cell r="D335" t="str">
            <v>นายปริญญา คำสุวรรณาน (บ้านสวนปู)</v>
          </cell>
          <cell r="E335" t="str">
            <v>50/3 ถ.กระบี่-เขาทอง ต.ปากน้ำ อ.เมืองกระบี่ จ.กระบี่</v>
          </cell>
          <cell r="F335" t="str">
            <v>เมย59-กพ62</v>
          </cell>
        </row>
        <row r="336">
          <cell r="C336" t="str">
            <v>12170294830</v>
          </cell>
          <cell r="D336" t="str">
            <v>นายสมศักดิ์ หลู่สถิตย์กุล</v>
          </cell>
          <cell r="E336" t="str">
            <v>56/8 ถ.กระบี่ ต.ปากน้ำ อ.เมืองกระบี่ จ.กระบี่</v>
          </cell>
          <cell r="F336" t="str">
            <v>เมย59-กพ62</v>
          </cell>
        </row>
        <row r="337">
          <cell r="C337" t="str">
            <v>12170304929</v>
          </cell>
          <cell r="D337" t="str">
            <v>บ.ศรีผ่องพานิชย์</v>
          </cell>
          <cell r="E337" t="str">
            <v>12 ถ.ศรีสวัสดิ์ ต.ปากน้ำ อ.เมืองกระบี่ จ.กระบี่</v>
          </cell>
          <cell r="F337" t="str">
            <v>ตค59-กพ62</v>
          </cell>
        </row>
        <row r="338">
          <cell r="C338" t="str">
            <v>12170302787</v>
          </cell>
          <cell r="D338" t="str">
            <v>นายสมัคร ชดช้อย</v>
          </cell>
          <cell r="E338" t="str">
            <v>17 ถ.ศรีสวัสดิ์ ต.ปากน้ำ อ.เมืองกระบี่ จ.กระบี่</v>
          </cell>
          <cell r="F338" t="str">
            <v>กพ62</v>
          </cell>
        </row>
        <row r="339">
          <cell r="C339" t="str">
            <v>12170398641</v>
          </cell>
          <cell r="D339" t="str">
            <v>นายสฤษดิ์พร พรพาณิชพันธุ์ (ซีนูน แฟชั่น)</v>
          </cell>
          <cell r="E339" t="str">
            <v>19 ถ.ศรีสวัสดิ์ มหาราช ซ.8  ต.ปากน้ำ อ.เมืองกระบี่ จ.กระบี่</v>
          </cell>
          <cell r="F339" t="str">
            <v>มค-กพ62</v>
          </cell>
        </row>
        <row r="340">
          <cell r="C340" t="str">
            <v>12170499327</v>
          </cell>
          <cell r="D340" t="str">
            <v>นายวิทยา จิวะนันทประวัติ</v>
          </cell>
          <cell r="E340" t="str">
            <v>ชั่วคราว ถ.ร่วมใจ ต.ปากน้ำ อ.เมืองกระบี่ จ.กระบี่</v>
          </cell>
          <cell r="F340" t="str">
            <v>เมย59-กพ62</v>
          </cell>
        </row>
        <row r="341">
          <cell r="C341" t="str">
            <v>12170413170</v>
          </cell>
          <cell r="D341" t="str">
            <v>นางสงบ ภู่ศาสตร์</v>
          </cell>
          <cell r="E341" t="str">
            <v>1/30 ถ.ร่วมใจ ต.ปากน้ำ อ.เมืองกระบี่ จ.กระบี่</v>
          </cell>
          <cell r="F341" t="str">
            <v>-</v>
          </cell>
        </row>
        <row r="342">
          <cell r="C342" t="str">
            <v>12170413189</v>
          </cell>
          <cell r="D342" t="str">
            <v>นางสงบ ภู่ศาสตร์</v>
          </cell>
          <cell r="E342" t="str">
            <v>1/31 ถ.ร่วมใจ ต.ปากน้ำ อ.เมืองกระบี่ จ.กระบี่</v>
          </cell>
          <cell r="F342" t="str">
            <v>เมย-มิย/กย/ธค59/มค60/มีค-พค/กค60/เมย61-กพ62</v>
          </cell>
        </row>
        <row r="343">
          <cell r="C343" t="str">
            <v>12170413198</v>
          </cell>
          <cell r="D343" t="str">
            <v>นางสงบ ภู่ศาสตร์</v>
          </cell>
          <cell r="E343" t="str">
            <v>1/32 ถ.ร่วมใจ ต.ปากน้ำ อ.เมืองกระบี่ จ.กระบี่</v>
          </cell>
          <cell r="F343" t="str">
            <v>พย60-กค/พย61-กพ62</v>
          </cell>
        </row>
        <row r="344">
          <cell r="C344" t="str">
            <v>12170413200</v>
          </cell>
          <cell r="D344" t="str">
            <v>นางสงบ ภู่ศาสตร์</v>
          </cell>
          <cell r="E344" t="str">
            <v>1/33 ถ.ร่วมใจ ต.ปากน้ำ อ.เมืองกระบี่ จ.กระบี่</v>
          </cell>
          <cell r="F344" t="str">
            <v>ธค60/กพ-มีค/พค-กย/พย61-กพ62</v>
          </cell>
        </row>
        <row r="345">
          <cell r="C345" t="str">
            <v>12170413219</v>
          </cell>
          <cell r="D345" t="str">
            <v>นางสงบ ภู่ศาสตร์</v>
          </cell>
          <cell r="E345" t="str">
            <v>1/34 ถ.ร่วมใจ ต.ปากน้ำ อ.เมืองกระบี่ จ.กระบี่</v>
          </cell>
          <cell r="F345" t="str">
            <v>มค61-กพ62</v>
          </cell>
        </row>
        <row r="346">
          <cell r="C346" t="str">
            <v>12170413228</v>
          </cell>
          <cell r="D346" t="str">
            <v>นางสงบ ภู่ศาสตร์</v>
          </cell>
          <cell r="E346" t="str">
            <v>1/35 ถ.ร่วมใจ ต.ปากน้ำ อ.เมืองกระบี่ จ.กระบี่</v>
          </cell>
          <cell r="F346" t="str">
            <v>เมย60-กพ62</v>
          </cell>
        </row>
        <row r="347">
          <cell r="C347" t="str">
            <v>12170413237</v>
          </cell>
          <cell r="D347" t="str">
            <v>นางสงบ ภู่ศาสตร์</v>
          </cell>
          <cell r="E347" t="str">
            <v>1/36 ถ.ร่วมใจ ต.ปากน้ำ อ.เมืองกระบี่ จ.กระบี่</v>
          </cell>
          <cell r="F347" t="str">
            <v>-</v>
          </cell>
        </row>
        <row r="348">
          <cell r="C348" t="str">
            <v>12170413246</v>
          </cell>
          <cell r="D348" t="str">
            <v>นางสงบ ภู่ศาสตร์</v>
          </cell>
          <cell r="E348" t="str">
            <v>1/37 ถ.ร่วมใจ ต.ปากน้ำ อ.เมืองกระบี่ จ.กระบี่</v>
          </cell>
          <cell r="F348" t="str">
            <v>-</v>
          </cell>
        </row>
        <row r="349">
          <cell r="C349" t="str">
            <v>12170394708</v>
          </cell>
          <cell r="D349" t="str">
            <v>นางสุภาพร สวาปการ</v>
          </cell>
          <cell r="E349" t="str">
            <v>9/3 ถ.ร่วมใจ ต.ปากน้ำ อ.เมืองกระบี่ จ.กระบี่</v>
          </cell>
          <cell r="F349" t="str">
            <v>-</v>
          </cell>
        </row>
        <row r="350">
          <cell r="C350" t="str">
            <v>12170293022</v>
          </cell>
          <cell r="D350" t="str">
            <v>จ.ส.ต.อุทัย คงสงค์</v>
          </cell>
          <cell r="E350" t="str">
            <v>11 ถ.ร่วมใจ ต.ปากน้ำ อ.เมืองกระบี่ จ.กระบี่</v>
          </cell>
          <cell r="F350" t="str">
            <v>-</v>
          </cell>
        </row>
        <row r="351">
          <cell r="C351" t="str">
            <v>12170313752</v>
          </cell>
          <cell r="D351" t="str">
            <v>นางสกุลรัตน์  คงสงค์</v>
          </cell>
          <cell r="E351" t="str">
            <v>12/2 ถ.ร่วมใจ ต.ปากน้ำ อ.เมืองกระบี่ จ.กระบี่</v>
          </cell>
          <cell r="F351" t="str">
            <v>เมย-กพ62</v>
          </cell>
        </row>
        <row r="352">
          <cell r="C352" t="str">
            <v>12170293031</v>
          </cell>
          <cell r="D352" t="str">
            <v>จ.ส.ต.อุทัย คงสงค์</v>
          </cell>
          <cell r="E352" t="str">
            <v>13 ถ.ร่วมใจ ต.ปากน้ำ อ.เมืองกระบี่ จ.กระบี่</v>
          </cell>
          <cell r="F352" t="str">
            <v>-</v>
          </cell>
        </row>
        <row r="353">
          <cell r="C353" t="str">
            <v>12170293086</v>
          </cell>
          <cell r="D353" t="str">
            <v>นายสาโรจน์ สวาปการ (หน่อง)</v>
          </cell>
          <cell r="E353" t="str">
            <v>14 ถ.ร่วมใจ ต.ปากน้ำ อ.เมืองกระบี่ จ.กระบี่</v>
          </cell>
          <cell r="F353" t="str">
            <v>-</v>
          </cell>
        </row>
        <row r="354">
          <cell r="C354" t="str">
            <v>12170293095</v>
          </cell>
          <cell r="D354" t="str">
            <v>นางยุพิน รัตนะ</v>
          </cell>
          <cell r="E354" t="str">
            <v>16 ถ.ร่วมใจ ต.ปากน้ำ อ.เมืองกระบี่ จ.กระบี่</v>
          </cell>
          <cell r="F354" t="str">
            <v>กย59-กพ62</v>
          </cell>
        </row>
        <row r="355">
          <cell r="C355" t="str">
            <v>12170293219</v>
          </cell>
          <cell r="D355" t="str">
            <v>นางโกมล พรหมหิตาธร</v>
          </cell>
          <cell r="E355" t="str">
            <v>37 ถ.ร่วมใจ ต.ปากน้ำ อ.เมืองกระบี่ จ.กระบี่</v>
          </cell>
          <cell r="F355" t="str">
            <v>-</v>
          </cell>
        </row>
        <row r="356">
          <cell r="C356" t="str">
            <v>12170293273</v>
          </cell>
          <cell r="D356" t="str">
            <v>จสต.อุทัย คงสงค์ (ร้านค้า)</v>
          </cell>
          <cell r="E356" t="str">
            <v>47 ถ.ร่วมใจ ต.ปากน้ำ อ.เมืองกระบี่ จ.กระบี่</v>
          </cell>
          <cell r="F356" t="str">
            <v>-</v>
          </cell>
        </row>
        <row r="357">
          <cell r="C357" t="str">
            <v>12170293264</v>
          </cell>
          <cell r="D357" t="str">
            <v>นายวิเชียร บุญชูวงค์</v>
          </cell>
          <cell r="E357" t="str">
            <v>47/1 ถ.ร่วมใจ ต.ปากน้ำ อ.เมืองกระบี่ จ.กระบี่</v>
          </cell>
          <cell r="F357" t="str">
            <v>สค60-กย/ธค61-กพ62</v>
          </cell>
        </row>
        <row r="358">
          <cell r="C358" t="str">
            <v>12170293282</v>
          </cell>
          <cell r="D358" t="str">
            <v>จสต.อุทัย คงสงค์</v>
          </cell>
          <cell r="E358" t="str">
            <v>49 ถ.ร่วมใจ ต.ปากน้ำ อ.เมืองกระบี่ จ.กระบี่</v>
          </cell>
          <cell r="F358" t="str">
            <v>-</v>
          </cell>
        </row>
        <row r="359">
          <cell r="C359" t="str">
            <v>12170293787</v>
          </cell>
          <cell r="D359" t="str">
            <v>นายชวน ภูเก้าล้วน</v>
          </cell>
          <cell r="E359" t="str">
            <v>53 ถ.ร่วมใจ ต.ปากน้ำ อ.เมืองกระบี่ จ.กระบี่</v>
          </cell>
          <cell r="F359" t="str">
            <v>-</v>
          </cell>
        </row>
        <row r="360">
          <cell r="C360" t="str">
            <v>12170293769</v>
          </cell>
          <cell r="D360" t="str">
            <v>นายชวน ภูเก้าล้วน</v>
          </cell>
          <cell r="E360" t="str">
            <v>53/2 ถ.ร่วมใจ ต.ปากน้ำ อ.เมืองกระบี่ จ.กระบี่</v>
          </cell>
          <cell r="F360" t="str">
            <v>-</v>
          </cell>
        </row>
        <row r="361">
          <cell r="C361" t="str">
            <v>12170293750</v>
          </cell>
          <cell r="D361" t="str">
            <v>นายชวน ภูเก้าล้วน</v>
          </cell>
          <cell r="E361" t="str">
            <v>53/3 ถ.ร่วมใจ ต.ปากน้ำ อ.เมืองกระบี่ จ.กระบี่</v>
          </cell>
          <cell r="F361" t="str">
            <v>-</v>
          </cell>
        </row>
        <row r="362">
          <cell r="C362" t="str">
            <v>12170293741</v>
          </cell>
          <cell r="D362" t="str">
            <v>นายชวน ภูเก้าล้วน</v>
          </cell>
          <cell r="E362" t="str">
            <v>53/4 ถ.ร่วมใจ ต.ปากน้ำ อ.เมืองกระบี่ จ.กระบี่</v>
          </cell>
          <cell r="F362" t="str">
            <v>-</v>
          </cell>
        </row>
        <row r="363">
          <cell r="C363" t="str">
            <v>12170314793</v>
          </cell>
          <cell r="D363" t="str">
            <v>นายชุมถิ่น ทองลอย (ที่ทำการตำรวจน้ำเก่า)</v>
          </cell>
          <cell r="E363" t="str">
            <v>53/7 ถ.ร่วมใจ ต.ปากน้ำ อ.เมืองกระบี่ จ.กระบี่</v>
          </cell>
          <cell r="F363" t="str">
            <v>-</v>
          </cell>
        </row>
        <row r="364">
          <cell r="C364" t="str">
            <v>12170308938</v>
          </cell>
          <cell r="D364" t="str">
            <v>นายณัฐเดช ทองลอย</v>
          </cell>
          <cell r="E364" t="str">
            <v>53/8 ถ.ร่วมใจ ต.ปากน้ำ อ.เมืองกระบี่ จ.กระบี่</v>
          </cell>
          <cell r="F364" t="str">
            <v>-</v>
          </cell>
        </row>
        <row r="365">
          <cell r="C365" t="str">
            <v>12170293723</v>
          </cell>
          <cell r="D365" t="str">
            <v>นายชวน ภูเก้าล้วน</v>
          </cell>
          <cell r="E365" t="str">
            <v>80/3 ถ.ร่วมใจ ต.ปากน้ำ อ.เมืองกระบี่ จ.กระบี่</v>
          </cell>
          <cell r="F365" t="str">
            <v>เมย59-มีค/พค-มิย/สค-กย61/มค-กพ62</v>
          </cell>
        </row>
        <row r="366">
          <cell r="C366" t="str">
            <v>12170303568</v>
          </cell>
          <cell r="D366" t="str">
            <v>บมจ.ไอ.ซี.ซี.อินเตอร์เนชั่นแนล</v>
          </cell>
          <cell r="E366" t="str">
            <v>1/4-5 ถ.ร่วมจิตร ต.ปากน้ำ อ.เมืองกระบี่ จ.กระบี่</v>
          </cell>
          <cell r="F366" t="str">
            <v>-</v>
          </cell>
        </row>
        <row r="367">
          <cell r="C367" t="str">
            <v>12170382916</v>
          </cell>
          <cell r="D367" t="str">
            <v>ธนาคารอาคารสงเคราะห์</v>
          </cell>
          <cell r="E367" t="str">
            <v>1/6-7 ถ.ร่วมจิตร ต.ปากน้ำ อ.เมืองกระบี่ จ.กระบี่</v>
          </cell>
          <cell r="F367" t="str">
            <v>-</v>
          </cell>
        </row>
        <row r="368">
          <cell r="C368" t="str">
            <v>12170307933</v>
          </cell>
          <cell r="D368" t="str">
            <v>นางสุมมา มนต์ภาณีวงศ์</v>
          </cell>
          <cell r="E368" t="str">
            <v>1/8 ถ.ร่วมจิตร-มหาราช ต.ปากน้ำ อ.เมืองกระบี่ จ.กระบี่</v>
          </cell>
          <cell r="F368" t="str">
            <v>-</v>
          </cell>
        </row>
        <row r="369">
          <cell r="C369" t="str">
            <v>12170303540</v>
          </cell>
          <cell r="D369" t="str">
            <v>นางทิพากร ประชุมพรรณ</v>
          </cell>
          <cell r="E369" t="str">
            <v>1/9 ถ.ร่วมจิตร ต.ปากน้ำ อ.เมืองกระบี่ จ.กระบี่</v>
          </cell>
          <cell r="F369" t="str">
            <v>-</v>
          </cell>
        </row>
        <row r="370">
          <cell r="C370" t="str">
            <v>12170361234</v>
          </cell>
          <cell r="D370" t="str">
            <v>นายแสงอรุณ สิริสงวนศักดิ์</v>
          </cell>
          <cell r="E370" t="str">
            <v>1/14 ถ.ร่วมจิต ต.ปากน้ำ อ.เมืองกระบี่ จ.กระบี่</v>
          </cell>
          <cell r="F370" t="str">
            <v>มค60-กพ62</v>
          </cell>
        </row>
        <row r="371">
          <cell r="C371" t="str">
            <v>12170382895</v>
          </cell>
          <cell r="D371" t="str">
            <v>นายสุรศักดิ์ แสงสุวรรณ</v>
          </cell>
          <cell r="E371" t="str">
            <v>1/17 ถ.ร่วมจิตร ต.ปากน้ำ อ.เมืองกระบี่ จ.กระบี่</v>
          </cell>
          <cell r="F371" t="str">
            <v>สค59-กพ62</v>
          </cell>
        </row>
        <row r="372">
          <cell r="C372" t="str">
            <v>12170367757</v>
          </cell>
          <cell r="D372" t="str">
            <v>นายปกรพ์ เพชรเครือ</v>
          </cell>
          <cell r="E372" t="str">
            <v>1/19 ถ.ร่วมจิตร ต.ปากน้ำ อ.เมืองกระบี่ จ.กระบี่</v>
          </cell>
          <cell r="F372" t="str">
            <v>เมย59-กพ62</v>
          </cell>
        </row>
        <row r="373">
          <cell r="C373" t="str">
            <v>12170455093</v>
          </cell>
          <cell r="D373" t="str">
            <v>นางวัชรี ตันติสาครเขต</v>
          </cell>
          <cell r="E373" t="str">
            <v>1/21 ถ.ร่วมจิต ต.ปากน้ำ อ.เมืองกระบี่ จ.กระบี่</v>
          </cell>
          <cell r="F373" t="str">
            <v>เมย-มิย/กย59-เมย/กค61-กพ62</v>
          </cell>
        </row>
        <row r="374">
          <cell r="C374" t="str">
            <v>12170306871</v>
          </cell>
          <cell r="D374" t="str">
            <v>นายมนตรี ฮ้อบุตร</v>
          </cell>
          <cell r="E374" t="str">
            <v>1/22 ถ.ร่วมจิตร ต.ปากน้ำ อ.เมืองกระบี่ จ.กระบี่</v>
          </cell>
          <cell r="F374" t="str">
            <v>กย61-กพ62</v>
          </cell>
        </row>
        <row r="375">
          <cell r="C375" t="str">
            <v>12170294148</v>
          </cell>
          <cell r="D375" t="str">
            <v>นายเขตต์ เพ็ญรัตน์</v>
          </cell>
          <cell r="E375" t="str">
            <v>2/3 ถ.ร่วมจิตร ต.ปากน้ำ อ.เมืองกระบี่ จ.กระบี่</v>
          </cell>
          <cell r="F375" t="str">
            <v>เมย59-มีค/พค61-กพ62</v>
          </cell>
        </row>
        <row r="376">
          <cell r="C376" t="str">
            <v>12170398986</v>
          </cell>
          <cell r="D376" t="str">
            <v>น.ส.อิสราภรณ์ ทวีวุฒิไกร</v>
          </cell>
          <cell r="E376" t="str">
            <v>2/6 ถ.ร่วมจิตร ต.ปากน้ำ อ.เมืองกระบี่ จ.กระบี่</v>
          </cell>
          <cell r="F376" t="str">
            <v>มิย59-มีค/พค61-กพ62</v>
          </cell>
        </row>
        <row r="377">
          <cell r="C377" t="str">
            <v>12170294139</v>
          </cell>
          <cell r="D377" t="str">
            <v>นายสมเจตน์ เกตุสนอง</v>
          </cell>
          <cell r="E377" t="str">
            <v>2/7 ถ.ร่วมจิตร ต.ปากน้ำ อ.เมืองกระบี่ จ.กระบี่</v>
          </cell>
          <cell r="F377" t="str">
            <v>-</v>
          </cell>
        </row>
        <row r="378">
          <cell r="C378" t="str">
            <v>12170548361</v>
          </cell>
          <cell r="D378" t="str">
            <v>นางสุภลัคน์  เสนะพันธ์ (ร้านเสื้อผ้า)</v>
          </cell>
          <cell r="E378" t="str">
            <v>2/8 ถ.ร่วมจิตร ต.ปากน้ำ อ.เมืองกระบี่ จ.กระบี่</v>
          </cell>
          <cell r="F378" t="str">
            <v>กพ61-กพ62</v>
          </cell>
        </row>
        <row r="379">
          <cell r="C379" t="str">
            <v>12170558649</v>
          </cell>
          <cell r="D379" t="str">
            <v>นางสุภลัคน์  เสนะพันธ์ (ร้านเรืองอรุณ เครื่องหนัง)</v>
          </cell>
          <cell r="E379" t="str">
            <v>2/9 ถ.ร่วมจิตร ต.ปากน้ำ อ.เมืองกระบี่ จ.กระบี่</v>
          </cell>
          <cell r="F379" t="str">
            <v>กพ61-กพ62</v>
          </cell>
        </row>
        <row r="380">
          <cell r="C380" t="str">
            <v>12170558658</v>
          </cell>
          <cell r="D380" t="str">
            <v>นางสุภลัคน์  เสนะพันธ์ (ร้าน BARBER SHOP)</v>
          </cell>
          <cell r="E380" t="str">
            <v>2/10 ถ.ร่วมจิตร ต.ปากน้ำ อ.เมืองกระบี่ จ.กระบี่</v>
          </cell>
          <cell r="F380" t="str">
            <v>มค-กพ62</v>
          </cell>
        </row>
        <row r="381">
          <cell r="C381" t="str">
            <v>12170558667</v>
          </cell>
          <cell r="D381" t="str">
            <v>นางสุภลัคน์  เสนะพันธ์</v>
          </cell>
          <cell r="E381" t="str">
            <v>2/11 ถ.ร่วมจิตร ต.ปากน้ำ อ.เมืองกระบี่ จ.กระบี่</v>
          </cell>
          <cell r="F381" t="str">
            <v>กพ/พค61-กพ62</v>
          </cell>
        </row>
        <row r="382">
          <cell r="C382" t="str">
            <v>12170309979</v>
          </cell>
          <cell r="D382" t="str">
            <v>นางแฉล้ม ทวีกาญจน์</v>
          </cell>
          <cell r="E382" t="str">
            <v>5 ถ.ร่วมจิตร ต.ปากน้ำ อ.เมืองกระบี่ จ.กระบี่</v>
          </cell>
          <cell r="F382" t="str">
            <v>เมย59-กพ62</v>
          </cell>
        </row>
        <row r="383">
          <cell r="C383" t="str">
            <v>12170294072</v>
          </cell>
          <cell r="D383" t="str">
            <v>นายสม ทวีกาญจน์</v>
          </cell>
          <cell r="E383" t="str">
            <v>7 ถ.ร่วมจิตร ต.ปากน้ำ อ.เมืองกระบี่ จ.กระบี่</v>
          </cell>
          <cell r="F383" t="str">
            <v>เมย59-กพ62</v>
          </cell>
        </row>
        <row r="384">
          <cell r="C384" t="str">
            <v>12170294081</v>
          </cell>
          <cell r="D384" t="str">
            <v>นายโสด มิอะหวัง</v>
          </cell>
          <cell r="E384" t="str">
            <v>9 ถ.ร่วมจิตร ต.ปากน้ำ อ.เมืองกระบี่ จ.กระบี่</v>
          </cell>
          <cell r="F384" t="str">
            <v>เมย59-กพ62</v>
          </cell>
        </row>
        <row r="385">
          <cell r="C385" t="str">
            <v>12170294090</v>
          </cell>
          <cell r="D385" t="str">
            <v>นายโสด มิอะหวัง</v>
          </cell>
          <cell r="E385" t="str">
            <v>9/1 ถ.ร่วมจิตร ต.ปากน้ำ อ.เมืองกระบี่ จ.กระบี่</v>
          </cell>
          <cell r="F385" t="str">
            <v>เมย-กย59/กพ/พค/กย60-กพ62</v>
          </cell>
        </row>
        <row r="386">
          <cell r="C386" t="str">
            <v>12170293817</v>
          </cell>
          <cell r="D386" t="str">
            <v>นายจรัส โอภาสพิมลธรรม</v>
          </cell>
          <cell r="E386" t="str">
            <v>12/1 ถ.ร่วมจิตร ต.ปากน้ำ อ.เมืองกระบี่ จ.กระบี่</v>
          </cell>
          <cell r="F386" t="str">
            <v>กย61-กพ62</v>
          </cell>
        </row>
        <row r="387">
          <cell r="C387" t="str">
            <v>12170293901</v>
          </cell>
          <cell r="D387" t="str">
            <v>นายโสด มิอะหวัง</v>
          </cell>
          <cell r="E387" t="str">
            <v>14 ถ.ร่วมจิตร ต.ปากน้ำ อ.เมืองกระบี่ จ.กระบี่</v>
          </cell>
          <cell r="F387" t="str">
            <v>สค59-กพ62</v>
          </cell>
        </row>
        <row r="388">
          <cell r="C388" t="str">
            <v>12170293938</v>
          </cell>
          <cell r="D388" t="str">
            <v>นายกิตตินันท์  ประไพจิตร</v>
          </cell>
          <cell r="E388" t="str">
            <v>15 ถ.ร่วมจิตร ต.ปากน้ำ อ.เมืองกระบี่ จ.กระบี่</v>
          </cell>
          <cell r="F388" t="str">
            <v>ตค61-กพ62</v>
          </cell>
        </row>
        <row r="389">
          <cell r="C389" t="str">
            <v>12170293947</v>
          </cell>
          <cell r="D389" t="str">
            <v>นายกิตตินันท์  ประไพจิตร</v>
          </cell>
          <cell r="E389" t="str">
            <v>17 ถ.ร่วมจิตร ต.ปากน้ำ อ.เมืองกระบี่ จ.กระบี่</v>
          </cell>
          <cell r="F389" t="str">
            <v>มค60-กพ62</v>
          </cell>
        </row>
        <row r="390">
          <cell r="C390" t="str">
            <v>12170293693</v>
          </cell>
          <cell r="D390" t="str">
            <v>นายมนูญ แดงขาว</v>
          </cell>
          <cell r="E390" t="str">
            <v>22 ถ.ร่วมจิตร ต.ปากน้ำ อ.เมืองกระบี่ จ.กระบี่</v>
          </cell>
          <cell r="F390" t="str">
            <v>-</v>
          </cell>
        </row>
        <row r="391">
          <cell r="C391" t="str">
            <v>12170294184</v>
          </cell>
          <cell r="D391" t="str">
            <v>นายบุญเลิศ ภู่ศาสตร์</v>
          </cell>
          <cell r="E391" t="str">
            <v>69/2 ถ.ร่วมจิตร ต.ปากน้ำ อ.เมืองกระบี่ จ.กระบี่</v>
          </cell>
          <cell r="F391" t="str">
            <v>เมย59-กพ62</v>
          </cell>
        </row>
        <row r="392">
          <cell r="C392" t="str">
            <v>12170294193</v>
          </cell>
          <cell r="D392" t="str">
            <v>นายบุญเลิศ ภู่ศาสตร์</v>
          </cell>
          <cell r="E392" t="str">
            <v>69/3 ถ.ร่วมจิตร ต.ปากน้ำ อ.เมืองกระบี่ จ.กระบี่</v>
          </cell>
          <cell r="F392" t="str">
            <v>เมย59-กย/พย-ธค61</v>
          </cell>
        </row>
        <row r="393">
          <cell r="C393" t="str">
            <v>12170294205</v>
          </cell>
          <cell r="D393" t="str">
            <v>นายบุญเลิศ ภู่ศาสตร์</v>
          </cell>
          <cell r="E393" t="str">
            <v>69/4 ถ.ร่วมจิตร ต.ปากน้ำ อ.เมืองกระบี่ จ.กระบี่</v>
          </cell>
          <cell r="F393" t="str">
            <v>พค60-กพ62</v>
          </cell>
        </row>
        <row r="394">
          <cell r="C394" t="str">
            <v>12170294214</v>
          </cell>
          <cell r="D394" t="str">
            <v>นายบุญเลิศ ภู่ศาสตร์</v>
          </cell>
          <cell r="E394" t="str">
            <v>69/5 ถ.ร่วมจิตร ต.ปากน้ำ อ.เมืองกระบี่ จ.กระบี่</v>
          </cell>
          <cell r="F394" t="str">
            <v>พค60-กพ62</v>
          </cell>
        </row>
        <row r="395">
          <cell r="C395" t="str">
            <v>12170294223</v>
          </cell>
          <cell r="D395" t="str">
            <v>นายบุญเลิศ ภู่ศาสตร์</v>
          </cell>
          <cell r="E395" t="str">
            <v>69/6 ถ.ร่วมจิตร ต.ปากน้ำ อ.เมืองกระบี่ จ.กระบี่</v>
          </cell>
          <cell r="F395" t="str">
            <v>เมย/มิย/สค-กย/ธค60/กพ-มีค/พค/สค/ตค/ธค61-กพ62</v>
          </cell>
        </row>
        <row r="396">
          <cell r="C396" t="str">
            <v>12170294232</v>
          </cell>
          <cell r="D396" t="str">
            <v>นายบุญเลิศ ภู่ศาสตร์</v>
          </cell>
          <cell r="E396" t="str">
            <v>69/7 ถ.ร่วมจิตร ต.ปากน้ำ อ.เมืองกระบี่ จ.กระบี่</v>
          </cell>
          <cell r="F396" t="str">
            <v>เมย59-กพ62</v>
          </cell>
        </row>
        <row r="397">
          <cell r="C397" t="str">
            <v>12170427065</v>
          </cell>
          <cell r="D397" t="str">
            <v>น.ส.บุษบา ณ ระนอง (Laundry)</v>
          </cell>
          <cell r="E397" t="str">
            <v>2/1 ถ.คงคา ต.ปากน้ำ อ.เมืองกระบี่ จ.กระบี่</v>
          </cell>
          <cell r="F397" t="str">
            <v>-</v>
          </cell>
        </row>
        <row r="398">
          <cell r="C398" t="str">
            <v>12170301876</v>
          </cell>
          <cell r="D398" t="str">
            <v>นางยินดี จันทร์ผ่อง</v>
          </cell>
          <cell r="E398" t="str">
            <v>3 ถ.คงคา ต.ปากน้ำ อ.เมืองกระบี่ จ.กระบี่</v>
          </cell>
          <cell r="F398" t="str">
            <v>-</v>
          </cell>
        </row>
        <row r="399">
          <cell r="C399" t="str">
            <v>12170302068</v>
          </cell>
          <cell r="D399" t="str">
            <v>นายซางหยี แซ่หุ่น(บ.สยามสไมล์ทราเวลจำกัด)</v>
          </cell>
          <cell r="E399" t="str">
            <v>4 ถ.คงคา ต.ปากน้ำ อ.เมืองกระบี่ จ.กระบี่</v>
          </cell>
          <cell r="F399" t="str">
            <v>กย59-กพ62</v>
          </cell>
        </row>
        <row r="400">
          <cell r="C400" t="str">
            <v>12170302040</v>
          </cell>
          <cell r="D400" t="str">
            <v>นายเติมศักดิ์ จิววุฒิพงค์(คาร์เทียร์)</v>
          </cell>
          <cell r="E400" t="str">
            <v>8 ถ.คงคา ต.ปากน้ำ อ.เมืองกระบี่ จ.กระบี่</v>
          </cell>
          <cell r="F400" t="str">
            <v>เมย60-พค/กค-ตค/ธค61-มค62</v>
          </cell>
        </row>
        <row r="401">
          <cell r="C401" t="str">
            <v>12170302022</v>
          </cell>
          <cell r="D401" t="str">
            <v>นายอย่าง ตัณตาปกุล(พ.พาณิชย์)</v>
          </cell>
          <cell r="E401" t="str">
            <v>12 ถ.คงคา ต.ปากน้ำ อ.เมืองกระบี่ จ.กระบี่</v>
          </cell>
          <cell r="F401" t="str">
            <v>เมย59-มิย/ตค60-กพ62</v>
          </cell>
        </row>
        <row r="402">
          <cell r="C402" t="str">
            <v>12170301942</v>
          </cell>
          <cell r="D402" t="str">
            <v>นายสุเทพ วัฒนาวงศ์ศิริ(สุ้นฮวด)</v>
          </cell>
          <cell r="E402" t="str">
            <v>16 ถ.คงคา ต.ปากน้ำ อ.เมืองกระบี่ จ.กระบี่</v>
          </cell>
          <cell r="F402" t="str">
            <v>เมย59-กพ62</v>
          </cell>
        </row>
        <row r="403">
          <cell r="C403" t="str">
            <v>12170301933</v>
          </cell>
          <cell r="D403" t="str">
            <v>นายผลิพันธ์ ลีลาบูรณะพงษ์ (ต้นกล้า)</v>
          </cell>
          <cell r="E403" t="str">
            <v>20 ถ.คงคา ต.ปากน้ำ อ.เมืองกระบี่ จ.กระบี่</v>
          </cell>
          <cell r="F403" t="str">
            <v>กย61-มค62</v>
          </cell>
        </row>
        <row r="404">
          <cell r="C404" t="str">
            <v>12170301924</v>
          </cell>
          <cell r="D404" t="str">
            <v>นายก้องลุ้น แซ่ต้อง (มิตรโอชา)</v>
          </cell>
          <cell r="E404" t="str">
            <v>24 ถ.คงคา ต.ปากน้ำ อ.เมืองกระบี่ จ.กระบี่</v>
          </cell>
          <cell r="F404" t="str">
            <v>-</v>
          </cell>
        </row>
        <row r="405">
          <cell r="C405" t="str">
            <v>12170301915</v>
          </cell>
          <cell r="D405" t="str">
            <v>ร.ต.อ.พร้อม รอดรักษา (ขายของชำ)</v>
          </cell>
          <cell r="E405" t="str">
            <v>26 ถ.คงคา ต.ปากน้ำ อ.เมืองกระบี่ จ.กระบี่</v>
          </cell>
          <cell r="F405" t="str">
            <v>-</v>
          </cell>
        </row>
        <row r="406">
          <cell r="C406" t="str">
            <v>12170301906</v>
          </cell>
          <cell r="D406" t="str">
            <v xml:space="preserve">นายสำเร็จ ตั้งคำ </v>
          </cell>
          <cell r="E406" t="str">
            <v>28 ถ.คงคา ต.ปากน้ำ อ.เมืองกระบี่ จ.กระบี่</v>
          </cell>
          <cell r="F406" t="str">
            <v>สค61-กพ62</v>
          </cell>
        </row>
        <row r="407">
          <cell r="C407" t="str">
            <v>12170301894</v>
          </cell>
          <cell r="D407" t="str">
            <v>นายฉกาจ ภูมิสุทธาผล (J&amp;J)</v>
          </cell>
          <cell r="E407" t="str">
            <v>28/1 ถ.คงคา ต.ปากน้ำ อ.เมืองกระบี่ จ.กระบี่</v>
          </cell>
          <cell r="F407" t="str">
            <v>-</v>
          </cell>
        </row>
        <row r="408">
          <cell r="C408" t="str">
            <v>12170469924</v>
          </cell>
          <cell r="D408" t="str">
            <v>นางสุภลัคน์ เสนะพันธุ์ (Easy Café)</v>
          </cell>
          <cell r="E408" t="str">
            <v>30 ถ.คงคา ต.ปากน้ำ อ.เมืองกระบี่ จ.กระบี่</v>
          </cell>
          <cell r="F408" t="str">
            <v>กพ62</v>
          </cell>
        </row>
        <row r="409">
          <cell r="C409" t="str">
            <v>12170301821</v>
          </cell>
          <cell r="D409" t="str">
            <v>นายยศ ชวนกุล (Doner)</v>
          </cell>
          <cell r="E409" t="str">
            <v>38 ถ.คงคา ต.ปากน้ำ อ.เมืองกระบี่ จ.กระบี่</v>
          </cell>
          <cell r="F409" t="str">
            <v>กพ62</v>
          </cell>
        </row>
        <row r="410">
          <cell r="C410" t="str">
            <v>12170301791</v>
          </cell>
          <cell r="D410" t="str">
            <v>นายวิทิต ชดช้อย (วิทิตพานิชย์)</v>
          </cell>
          <cell r="E410" t="str">
            <v>44/46 ถ.คงคา ต.ปากน้ำ อ.เมืองกระบี่ จ.กระบี่</v>
          </cell>
          <cell r="F410" t="str">
            <v>-</v>
          </cell>
        </row>
        <row r="411">
          <cell r="C411" t="str">
            <v>12170301782</v>
          </cell>
          <cell r="D411" t="str">
            <v>นายวิทิต ชดช้อย</v>
          </cell>
          <cell r="E411" t="str">
            <v>52 ถ.คงคา ต.ปากน้ำ อ.เมืองกระบี่ จ.กระบี่</v>
          </cell>
          <cell r="F411" t="str">
            <v>-</v>
          </cell>
        </row>
        <row r="412">
          <cell r="C412" t="str">
            <v>12170301773</v>
          </cell>
          <cell r="D412" t="str">
            <v>นายขจร แซ่ตัน (คลินิกกายภาพบำบัด)</v>
          </cell>
          <cell r="E412" t="str">
            <v>54 ถ.คงคา ต.ปากน้ำ อ.เมืองกระบี่ จ.กระบี่</v>
          </cell>
          <cell r="F412" t="str">
            <v>มค-กพ62</v>
          </cell>
        </row>
        <row r="413">
          <cell r="C413" t="str">
            <v>12170301746</v>
          </cell>
          <cell r="D413" t="str">
            <v xml:space="preserve">นางอมรา สุพงศกร </v>
          </cell>
          <cell r="E413" t="str">
            <v>60 ถ.คงคา ต.ปากน้ำ อ.เมืองกระบี่ จ.กระบี่</v>
          </cell>
          <cell r="F413" t="str">
            <v>-</v>
          </cell>
        </row>
        <row r="414">
          <cell r="C414" t="str">
            <v>12170389612</v>
          </cell>
          <cell r="D414" t="str">
            <v>นางจรรยา บุญชนะวิวัฒน์ (มัจฉาทัวร์)</v>
          </cell>
          <cell r="E414" t="str">
            <v>74 ถ.คงคา ต.ปากน้ำ อ.เมืองกระบี่ จ.กระบี่</v>
          </cell>
          <cell r="F414" t="str">
            <v>-</v>
          </cell>
        </row>
        <row r="415">
          <cell r="C415" t="str">
            <v>12170537284</v>
          </cell>
          <cell r="D415" t="str">
            <v>น.ส.มาริสา สูทอก</v>
          </cell>
          <cell r="E415" t="str">
            <v xml:space="preserve">76 ถ.คงคา ต.ปากน้ำ อ.เมืองกระบี่ จ.กระบี่ </v>
          </cell>
          <cell r="F415" t="str">
            <v>ตค59-กพ62</v>
          </cell>
        </row>
        <row r="416">
          <cell r="C416" t="str">
            <v>12170301661</v>
          </cell>
          <cell r="D416" t="str">
            <v>นายสุจินต์ ผดุงพงษ์</v>
          </cell>
          <cell r="E416" t="str">
            <v>92-94 ถ.คงคา ต.ปากน้ำ อ.เมืองกระบี่ จ.กระบี่</v>
          </cell>
          <cell r="F416" t="str">
            <v>-</v>
          </cell>
        </row>
        <row r="417">
          <cell r="C417" t="str">
            <v>12170301634</v>
          </cell>
          <cell r="D417" t="str">
            <v>นางเพชรารัตน์ เกี่ยวข้อง</v>
          </cell>
          <cell r="E417" t="str">
            <v>102 ถ.คงคา ต.ปากน้ำ อ.เมืองกระบี่ จ.กระบี่</v>
          </cell>
          <cell r="F417" t="str">
            <v>เมย59-กพ62</v>
          </cell>
        </row>
        <row r="418">
          <cell r="C418" t="str">
            <v>12170294951</v>
          </cell>
          <cell r="D418" t="str">
            <v>นายสังฆรัตน์ เรืองโรจน์</v>
          </cell>
          <cell r="E418" t="str">
            <v>7 ซ.สุจริต 1 ต.ปากน้ำ อ.เมืองกระบี่ จ.กระบี่</v>
          </cell>
          <cell r="F418" t="str">
            <v>พค-สค/ตค59-ตค/ธค61-กพ62</v>
          </cell>
        </row>
        <row r="419">
          <cell r="C419" t="str">
            <v>12170294447</v>
          </cell>
          <cell r="D419" t="str">
            <v>นายจำเริญ ตันติพิศาลกุล</v>
          </cell>
          <cell r="E419" t="str">
            <v>58 ถ.สุจริต1 ต.ปากน้ำ อ.เมืองกระบี่ จ.กระบี่</v>
          </cell>
          <cell r="F419" t="str">
            <v>พย61-กพ62</v>
          </cell>
        </row>
        <row r="420">
          <cell r="C420" t="str">
            <v>12170294250</v>
          </cell>
          <cell r="D420" t="str">
            <v>วัดแก้วโกรวาราม(รร.พระปริยัติธรรม)</v>
          </cell>
          <cell r="E420" t="str">
            <v>ถ.อิศรา ต.ปากน้ำ อ.เมืองกระบี่ จ.กระบี่</v>
          </cell>
          <cell r="F420" t="str">
            <v>-</v>
          </cell>
        </row>
        <row r="421">
          <cell r="C421" t="str">
            <v>12170294269</v>
          </cell>
          <cell r="D421" t="str">
            <v>วัดแก้วโกรวาราม(ศาลาเปรียญ)</v>
          </cell>
          <cell r="E421" t="str">
            <v>ถ.อิศรา ต.ปากน้ำ อ.เมืองกระบี่ จ.กระบี่</v>
          </cell>
          <cell r="F421" t="str">
            <v>-</v>
          </cell>
        </row>
        <row r="422">
          <cell r="C422" t="str">
            <v>12170294278</v>
          </cell>
          <cell r="D422" t="str">
            <v>วัดแก้วโกรวาราม(ก.2)</v>
          </cell>
          <cell r="E422" t="str">
            <v>ถ.อิศรา ต.ปากน้ำ อ.เมืองกระบี่ จ.กระบี่</v>
          </cell>
          <cell r="F422" t="str">
            <v>-</v>
          </cell>
        </row>
        <row r="423">
          <cell r="C423" t="str">
            <v>12170303090</v>
          </cell>
          <cell r="D423" t="str">
            <v>นายฮอง แซ่หลี</v>
          </cell>
          <cell r="E423" t="str">
            <v>ถ.อิศรา ต.ปากน้ำ อ.เมืองกระบี่ จ.กระบี่</v>
          </cell>
          <cell r="F423" t="str">
            <v>เมย59-กพ62</v>
          </cell>
        </row>
        <row r="424">
          <cell r="C424" t="str">
            <v>12170303120</v>
          </cell>
          <cell r="D424" t="str">
            <v>นางศรียา วัฒนยมนาพร (ร้านอาหาร)</v>
          </cell>
          <cell r="E424" t="str">
            <v>ถ.อิศรา ต.ปากน้ำ อ.เมืองกระบี่ จ.กระบี่</v>
          </cell>
          <cell r="F424" t="str">
            <v>เมย59-กย/พย61-กพ62</v>
          </cell>
        </row>
        <row r="425">
          <cell r="C425" t="str">
            <v>12170303148</v>
          </cell>
          <cell r="D425" t="str">
            <v>บริษัทลีลาวัฒน์กระบี่ จำกัด (ปาร์คเวย์ฯ)</v>
          </cell>
          <cell r="E425" t="str">
            <v>ถ.อิศรา ต.ปากน้ำ อ.เมืองกระบี่ จ.กระบี่</v>
          </cell>
          <cell r="F425" t="str">
            <v>เมย59-เมย/ธค60-กพ62</v>
          </cell>
        </row>
        <row r="426">
          <cell r="C426" t="str">
            <v>12170303410</v>
          </cell>
          <cell r="D426" t="str">
            <v>นางซิ่น บุญธรรม (ขายของชำ)</v>
          </cell>
          <cell r="E426" t="str">
            <v>ถ.อิศรา ต.ปากน้ำ อ.เมืองกระบี่ จ.กระบี่</v>
          </cell>
          <cell r="F426" t="str">
            <v>เมย59-กพ62</v>
          </cell>
        </row>
        <row r="427">
          <cell r="C427" t="str">
            <v>12170428556</v>
          </cell>
          <cell r="D427" t="str">
            <v>วัดแก้วโกรวาราม</v>
          </cell>
          <cell r="E427" t="str">
            <v>โบสถ์วัด ถ.อิศรา ต.ปากน้ำ อ.เมืองกระบี่ จ.กระบี่</v>
          </cell>
          <cell r="F427" t="str">
            <v>-</v>
          </cell>
        </row>
        <row r="428">
          <cell r="C428" t="str">
            <v>12170351321</v>
          </cell>
          <cell r="D428" t="str">
            <v>ฌาปนสถาน วัดแก้วโกรวาราม</v>
          </cell>
          <cell r="E428" t="str">
            <v>วัดแก้วโกรวาราม ต.ปากน้ำ อ.เมืองกระบี่ จ.กระบี่</v>
          </cell>
          <cell r="F428" t="str">
            <v>-</v>
          </cell>
        </row>
        <row r="429">
          <cell r="C429" t="str">
            <v>12170358559</v>
          </cell>
          <cell r="D429" t="str">
            <v>นายชัยยุทธ ลีลาประศาสน์(Thai's Talor)</v>
          </cell>
          <cell r="E429" t="str">
            <v>1 ถ.อิศรา ต.ปากน้ำ อ.เมืองกระบี่ จ.กระบี่</v>
          </cell>
          <cell r="F429" t="str">
            <v>เมย59-กพ62</v>
          </cell>
        </row>
        <row r="430">
          <cell r="C430" t="str">
            <v>12170303166</v>
          </cell>
          <cell r="D430" t="str">
            <v>นายสมศักดิ์ แซ่ตั้ง (Zoo Coffee)</v>
          </cell>
          <cell r="E430" t="str">
            <v>10 ถ.อิศรา ต.ปากน้ำ อ.เมืองกระบี่ จ.กระบี่</v>
          </cell>
          <cell r="F430" t="str">
            <v>-</v>
          </cell>
        </row>
        <row r="431">
          <cell r="C431" t="str">
            <v>12170303193</v>
          </cell>
          <cell r="D431" t="str">
            <v>นายเติมศักดิ์ จิววุฒิพงศ์</v>
          </cell>
          <cell r="E431" t="str">
            <v>18 ถ.อิศรา ต.ปากน้ำ อ.เมืองกระบี่ จ.กระบี่</v>
          </cell>
          <cell r="F431" t="str">
            <v>กพ62</v>
          </cell>
        </row>
        <row r="432">
          <cell r="C432" t="str">
            <v>12170304460</v>
          </cell>
          <cell r="D432" t="str">
            <v>นายวิโรจน์ เกตุทอง(ร้านศรีนคร)</v>
          </cell>
          <cell r="E432" t="str">
            <v>20 ถ.อิศรา ต.ปากน้ำ อ.เมืองกระบี่ จ.กระบี่</v>
          </cell>
          <cell r="F432" t="str">
            <v>-</v>
          </cell>
        </row>
        <row r="433">
          <cell r="C433" t="str">
            <v>12170354791</v>
          </cell>
          <cell r="D433" t="str">
            <v>นางนฤนาท ช้อนเติม</v>
          </cell>
          <cell r="E433" t="str">
            <v xml:space="preserve">23 ถ.อิศรา ต.ปากน้ำ อ.เมืองกระบี่ จ.กระบี่ </v>
          </cell>
          <cell r="F433" t="str">
            <v>-</v>
          </cell>
        </row>
        <row r="434">
          <cell r="C434" t="str">
            <v>12170303102</v>
          </cell>
          <cell r="D434" t="str">
            <v>นางสมร แซ่ลิ่ม (ขายหนังสือ)</v>
          </cell>
          <cell r="E434" t="str">
            <v>24 ถ.อิศรา ต.ปากน้ำ อ.เมืองกระบี่ จ.กระบี่</v>
          </cell>
          <cell r="F434" t="str">
            <v>เมย59-พค/กค60-กพ62</v>
          </cell>
        </row>
        <row r="435">
          <cell r="C435" t="str">
            <v>12170354326</v>
          </cell>
          <cell r="D435" t="str">
            <v>น.ส.หอมหวล สมอินทร์</v>
          </cell>
          <cell r="E435" t="str">
            <v xml:space="preserve">26 ถ.อิศรา ต.ปากน้ำ อ.เมืองกระบี่ จ.กระบี่ </v>
          </cell>
          <cell r="F435" t="str">
            <v>-</v>
          </cell>
        </row>
        <row r="436">
          <cell r="C436" t="str">
            <v>12170303335</v>
          </cell>
          <cell r="D436" t="str">
            <v>นางทิพา สกถกิตติวัฒน์(Metta Thai Massage)</v>
          </cell>
          <cell r="E436" t="str">
            <v>27 ถ.อิศรา ต.ปากน้ำ อ.เมืองกระบี่ จ.กระบี่</v>
          </cell>
          <cell r="F436" t="str">
            <v>สค60-กพ62</v>
          </cell>
        </row>
        <row r="437">
          <cell r="C437" t="str">
            <v>12170303344</v>
          </cell>
          <cell r="D437" t="str">
            <v>นางทิพา สกถกิตติวัฒน์(All Art)</v>
          </cell>
          <cell r="E437" t="str">
            <v>29 ถ.อิศรา ต.ปากน้ำ อ.เมืองกระบี่ จ.กระบี่</v>
          </cell>
          <cell r="F437" t="str">
            <v>สค61-มค62</v>
          </cell>
        </row>
        <row r="438">
          <cell r="C438" t="str">
            <v>12170303362</v>
          </cell>
          <cell r="D438" t="str">
            <v>นายกงเพ็ง เกี่ยวข้อง(Salon Best)</v>
          </cell>
          <cell r="E438" t="str">
            <v>35 ถ.อิศรา ต.ปากน้ำ อ.เมืองกระบี่ จ.กระบี่</v>
          </cell>
          <cell r="F438" t="str">
            <v>มิย59-กพ62</v>
          </cell>
        </row>
        <row r="439">
          <cell r="C439" t="str">
            <v>12170303111</v>
          </cell>
          <cell r="D439" t="str">
            <v>นางฉวีวรรณ ศิวะถาว์</v>
          </cell>
          <cell r="E439" t="str">
            <v>35/9 ถ.อิศรา ต.ปากน้ำ อ.เมืองกระบี่ จ.กระบี่</v>
          </cell>
          <cell r="F439" t="str">
            <v>เมย59-กพ62</v>
          </cell>
        </row>
        <row r="440">
          <cell r="C440" t="str">
            <v>12170303429</v>
          </cell>
          <cell r="D440" t="str">
            <v>นายประชุม เฮ่งฉ้วน</v>
          </cell>
          <cell r="E440" t="str">
            <v>36 ถ.อิศรา ต.ปากน้ำ อ.เมืองกระบี่ จ.กระบี่</v>
          </cell>
          <cell r="F440" t="str">
            <v>มค-กพ62</v>
          </cell>
        </row>
        <row r="441">
          <cell r="C441" t="str">
            <v>12170303380</v>
          </cell>
          <cell r="D441" t="str">
            <v>นายวินัย ฉายะบูรณกุล(ศิลป์ยืนยง)</v>
          </cell>
          <cell r="E441" t="str">
            <v>39 ถ.อิศรา ต.ปากน้ำ อ.เมืองกระบี่ จ.กระบี่</v>
          </cell>
          <cell r="F441" t="str">
            <v>เมย59-มีค/สค60-กพ62</v>
          </cell>
        </row>
        <row r="442">
          <cell r="C442" t="str">
            <v>12170303401</v>
          </cell>
          <cell r="D442" t="str">
            <v>นางสมร แซ่ลิ่ม</v>
          </cell>
          <cell r="E442" t="str">
            <v>45 ถ.อิศรา ต.ปากน้ำ อ.เมืองกระบี่ จ.กระบี่</v>
          </cell>
          <cell r="F442" t="str">
            <v>มค62</v>
          </cell>
        </row>
        <row r="443">
          <cell r="C443" t="str">
            <v>12170294559</v>
          </cell>
          <cell r="D443" t="str">
            <v>นายสิ้ม เจียวก๊ก</v>
          </cell>
          <cell r="E443" t="str">
            <v>58/5 ถ.อิศรา ต.ปากน้ำ อ.เมืองกระบี่ จ.กระบี่</v>
          </cell>
          <cell r="F443" t="str">
            <v>เมย59-กพ62</v>
          </cell>
        </row>
        <row r="444">
          <cell r="C444" t="str">
            <v>12170303438</v>
          </cell>
          <cell r="D444" t="str">
            <v>สำนักงานสโมสรลูกเสือ</v>
          </cell>
          <cell r="E444" t="str">
            <v>60 ถ.อิศรา ต.ปากน้ำ อ.เมืองกระบี่ จ.กระบี่</v>
          </cell>
          <cell r="F444" t="str">
            <v>-</v>
          </cell>
        </row>
        <row r="445">
          <cell r="C445" t="str">
            <v>12170303447</v>
          </cell>
          <cell r="D445" t="str">
            <v>นายจินต์ จิววุฒิพงศ์ (เก็บเงินที่ 13 ซ.ร่วมจิตร)</v>
          </cell>
          <cell r="E445" t="str">
            <v>61/1 ถ.อิศรา ต.ปากน้ำ อ.เมืองกระบี่ จ.กระบี่</v>
          </cell>
          <cell r="F445" t="str">
            <v>มค60-กพ62</v>
          </cell>
        </row>
        <row r="446">
          <cell r="C446" t="str">
            <v>12170303456</v>
          </cell>
          <cell r="D446" t="str">
            <v>นายจินต์ จิววุฒิพงศ์</v>
          </cell>
          <cell r="E446" t="str">
            <v>61/2 ถ.อิศรา ต.ปากน้ำ อ.เมืองกระบี่ จ.กระบี่</v>
          </cell>
          <cell r="F446" t="str">
            <v>-</v>
          </cell>
        </row>
        <row r="447">
          <cell r="C447" t="str">
            <v>12170422631</v>
          </cell>
          <cell r="D447" t="str">
            <v>นายเจริญ จิววุฒิพงค์(Modernist)</v>
          </cell>
          <cell r="E447" t="str">
            <v>61/3 ถ.อิศรา ต.ปากน้ำ อ.เมืองกระบี่ จ.กระบี่</v>
          </cell>
          <cell r="F447" t="str">
            <v>เมย59-พค/สค/ตค/ธค61-กพ62</v>
          </cell>
        </row>
        <row r="448">
          <cell r="C448" t="str">
            <v>12170303465</v>
          </cell>
          <cell r="D448" t="str">
            <v>นายจินต์ จิววุฒิพงศ์ (ห้างทองนำเจริญ ตลาดซิตี้)</v>
          </cell>
          <cell r="E448" t="str">
            <v>61/4 ถ.อิศรา ต.ปากน้ำ อ.เมืองกระบี่ จ.กระบี่</v>
          </cell>
          <cell r="F448" t="str">
            <v>-</v>
          </cell>
        </row>
        <row r="449">
          <cell r="C449" t="str">
            <v>12170303474</v>
          </cell>
          <cell r="D449" t="str">
            <v>นายจินต์ จิววุฒิพงศ์ (บูม สเต็ก)</v>
          </cell>
          <cell r="E449" t="str">
            <v>61/5 ถ.อิศรา ต.ปากน้ำ อ.เมืองกระบี่ จ.กระบี่</v>
          </cell>
          <cell r="F449" t="str">
            <v>-</v>
          </cell>
        </row>
        <row r="450">
          <cell r="C450" t="str">
            <v>12170294513</v>
          </cell>
          <cell r="D450" t="str">
            <v>นายศานิต ธรรมประดิษฐ์</v>
          </cell>
          <cell r="E450" t="str">
            <v>62 ถ.อิศรา ต.ปากน้ำ อ.เมืองกระบี่ จ.กระบี่</v>
          </cell>
          <cell r="F450" t="str">
            <v>เมย59-กพ62</v>
          </cell>
        </row>
        <row r="451">
          <cell r="C451" t="str">
            <v>12170425551</v>
          </cell>
          <cell r="D451" t="str">
            <v>นายธีระเดช พรศิริอนันต์</v>
          </cell>
          <cell r="E451" t="str">
            <v>65 ถ.อิศรา ต.ปากน้ำ อ.เมืองกระบี่ จ.กระบี่</v>
          </cell>
          <cell r="F451" t="str">
            <v>-</v>
          </cell>
        </row>
        <row r="452">
          <cell r="C452" t="str">
            <v>12170303483</v>
          </cell>
          <cell r="D452" t="str">
            <v>หจก.มหาราชมอเตอร์ไซต์</v>
          </cell>
          <cell r="E452" t="str">
            <v>65/1 ถ.อิศรา ต.ปากน้ำ อ.เมืองกระบี่ จ.กระบี่</v>
          </cell>
          <cell r="F452" t="str">
            <v>-</v>
          </cell>
        </row>
        <row r="453">
          <cell r="C453" t="str">
            <v>12170463625</v>
          </cell>
          <cell r="D453" t="str">
            <v>นายวสันต์ ผกามาศ</v>
          </cell>
          <cell r="E453" t="str">
            <v>65/8 ถ.อิศรา ต.ปากน้ำ อ.เมืองกระบี่ จ.กระบี่</v>
          </cell>
          <cell r="F453" t="str">
            <v>กค59-กพ62</v>
          </cell>
        </row>
        <row r="454">
          <cell r="C454" t="str">
            <v>12170303504</v>
          </cell>
          <cell r="D454" t="str">
            <v>นายบุญเลิศ ภู่ศาสตร์</v>
          </cell>
          <cell r="E454" t="str">
            <v>67/1 ถ.อิศรา ต.ปากน้ำ อ.เมืองกระบี่ จ.กระบี่</v>
          </cell>
          <cell r="F454" t="str">
            <v>พย60-กพ62</v>
          </cell>
        </row>
        <row r="455">
          <cell r="C455" t="str">
            <v>12170303513</v>
          </cell>
          <cell r="D455" t="str">
            <v>นายบุญเลิศ ภู่ศาสตร์(ร้านหอมชา)</v>
          </cell>
          <cell r="E455" t="str">
            <v>67/2 ถ.อิศรา ต.ปากน้ำ อ.เมืองกระบี่ จ.กระบี่</v>
          </cell>
          <cell r="F455" t="str">
            <v>-</v>
          </cell>
        </row>
        <row r="456">
          <cell r="C456" t="str">
            <v>12170434713</v>
          </cell>
          <cell r="D456" t="str">
            <v>บริษัท กระบี่-อิศรา จำกัด เลขผู้เสียภาษี 0815550000248</v>
          </cell>
          <cell r="E456" t="str">
            <v>67/9 ถ.อิศรา ต.ปากน้ำ อ.เมืองกระบี่ จ.กระบี่</v>
          </cell>
          <cell r="F456" t="str">
            <v>พค61-กพ62</v>
          </cell>
        </row>
        <row r="457">
          <cell r="C457" t="str">
            <v>12170294175</v>
          </cell>
          <cell r="D457" t="str">
            <v>นายบุญเลิศ ภู่ศาสตร์</v>
          </cell>
          <cell r="E457" t="str">
            <v>69/1 ถ.อิศรา ต.ปากน้ำ อ.เมืองกระบี่ จ.กระบี่</v>
          </cell>
          <cell r="F457" t="str">
            <v>เมย59-กพ62</v>
          </cell>
        </row>
        <row r="458">
          <cell r="C458" t="str">
            <v>12170294241</v>
          </cell>
          <cell r="D458" t="str">
            <v>นายบุญเลิศ ภู่ศาสตร์</v>
          </cell>
          <cell r="E458" t="str">
            <v>69/8 ถ.อิศรา ต.ปากน้ำ อ.เมืองกระบี่ จ.กระบี่</v>
          </cell>
          <cell r="F458" t="str">
            <v>เมย59-กค60/มีค-พค/กค-ตค61/กพ62</v>
          </cell>
        </row>
        <row r="459">
          <cell r="C459" t="str">
            <v>12170403333</v>
          </cell>
          <cell r="D459" t="str">
            <v>วัดแก้วโกรวาราม</v>
          </cell>
          <cell r="E459" t="str">
            <v>71/7 ถ.อิสรา ต.ปากน้ำ อ.เมืองกระบี่ จ.กระบี่</v>
          </cell>
          <cell r="F459" t="str">
            <v>-</v>
          </cell>
        </row>
        <row r="460">
          <cell r="C460" t="str">
            <v>12170407539</v>
          </cell>
          <cell r="D460" t="str">
            <v>วัดแก้วโกรวาราม อารามหลวง</v>
          </cell>
          <cell r="E460" t="str">
            <v>71/9 ถ.อิศรา ต.ปากน้ำ อ.เมืองกระบี่ จ.กระบี่</v>
          </cell>
          <cell r="F460" t="str">
            <v>-</v>
          </cell>
        </row>
        <row r="461">
          <cell r="C461" t="str">
            <v>12170407548</v>
          </cell>
          <cell r="D461" t="str">
            <v>วัดแก้วโกรวาราม อารามหลวง</v>
          </cell>
          <cell r="E461" t="str">
            <v>71/10 ถ.อิศรา ต.ปากน้ำ อ.เมืองกระบี่ จ.กระบี่</v>
          </cell>
          <cell r="F461" t="str">
            <v>-</v>
          </cell>
        </row>
        <row r="462">
          <cell r="C462" t="str">
            <v>12170407557</v>
          </cell>
          <cell r="D462" t="str">
            <v>วัดแก้วโกรวาราม อารามหลวง</v>
          </cell>
          <cell r="E462" t="str">
            <v>71/11 ถ.อิศรา ต.ปากน้ำ อ.เมืองกระบี่ จ.กระบี่</v>
          </cell>
          <cell r="F462" t="str">
            <v>-</v>
          </cell>
        </row>
        <row r="463">
          <cell r="C463" t="str">
            <v>12170384345</v>
          </cell>
          <cell r="D463" t="str">
            <v>วัดแก้วโกรวาราม</v>
          </cell>
          <cell r="E463" t="str">
            <v>82 ถ.อิศรา ต.ปากน้ำ อ.เมืองกระบี่ จ.กระบี่</v>
          </cell>
          <cell r="F463" t="str">
            <v>-</v>
          </cell>
        </row>
        <row r="464">
          <cell r="C464" t="str">
            <v>12170384363</v>
          </cell>
          <cell r="D464" t="str">
            <v>วัดแก้วโกรวาราม</v>
          </cell>
          <cell r="E464" t="str">
            <v>82/3 ถ.อิศรา ต.ปากน้ำ อ.เมืองกระบี่ จ.กระบี่</v>
          </cell>
          <cell r="F464" t="str">
            <v>-</v>
          </cell>
        </row>
        <row r="465">
          <cell r="C465" t="str">
            <v>12170384466</v>
          </cell>
          <cell r="D465" t="str">
            <v>วัดแก้วโกรวาราม(สนง.จจ.กบ.)</v>
          </cell>
          <cell r="E465" t="str">
            <v>82/13 ถ.อิศรา ต.ปากน้ำ อ.เมืองกระบี่ จ.กระบี่</v>
          </cell>
          <cell r="F465" t="str">
            <v>-</v>
          </cell>
        </row>
        <row r="466">
          <cell r="C466" t="str">
            <v>12170384457</v>
          </cell>
          <cell r="D466" t="str">
            <v>วัดแก้วโกรวาราม</v>
          </cell>
          <cell r="E466" t="str">
            <v>82/22 ถ.อิศรา ต.ปากน้ำ อ.เมืองกระบี่ จ.กระบี่</v>
          </cell>
          <cell r="F466" t="str">
            <v>-</v>
          </cell>
        </row>
        <row r="467">
          <cell r="C467" t="str">
            <v>12170384336</v>
          </cell>
          <cell r="D467" t="str">
            <v>วัดแก้วโกรวาราม(พระมหาอดิศร)</v>
          </cell>
          <cell r="E467" t="str">
            <v>82/25 ถ.อิศรา ต.ปากน้ำ อ.เมืองกระบี่ จ.กระบี่</v>
          </cell>
          <cell r="F467" t="str">
            <v>-</v>
          </cell>
        </row>
        <row r="468">
          <cell r="C468" t="str">
            <v>12170294317</v>
          </cell>
          <cell r="D468" t="str">
            <v>นายรุ่งเรือง จุลวงค์</v>
          </cell>
          <cell r="E468" t="str">
            <v>86/1 ถ.อิศรา ต.ปากน้ำ อ.เมืองกระบี่ จ.กระบี่</v>
          </cell>
          <cell r="F468" t="str">
            <v>สค60-กพ62</v>
          </cell>
        </row>
        <row r="469">
          <cell r="C469" t="str">
            <v>12170294380</v>
          </cell>
          <cell r="D469" t="str">
            <v>นายกิตติ วิทโยฬาร</v>
          </cell>
          <cell r="E469" t="str">
            <v>86/8 ถ.อิศรา ต.ปากน้ำ อ.เมืองกระบี่ จ.กระบี่</v>
          </cell>
          <cell r="F469" t="str">
            <v>เมย60-กพ62</v>
          </cell>
        </row>
        <row r="470">
          <cell r="C470" t="str">
            <v>12170294540</v>
          </cell>
          <cell r="D470" t="str">
            <v>นางนานิตย์ หมื่นหนู</v>
          </cell>
          <cell r="E470" t="str">
            <v>98 ถ.อิศรา ต.ปากน้ำ อ.เมืองกระบี่ จ.กระบี่</v>
          </cell>
          <cell r="F470" t="str">
            <v>-</v>
          </cell>
        </row>
        <row r="471">
          <cell r="C471" t="str">
            <v>12170294531</v>
          </cell>
          <cell r="D471" t="str">
            <v>นางนานิตย์ หมื่นหนู</v>
          </cell>
          <cell r="E471" t="str">
            <v>98/1 ถ.อิศรา ต.ปากน้ำ อ.เมืองกระบี่ จ.กระบี่</v>
          </cell>
          <cell r="F471" t="str">
            <v>-</v>
          </cell>
        </row>
        <row r="472">
          <cell r="C472" t="str">
            <v>12170294522</v>
          </cell>
          <cell r="D472" t="str">
            <v>นางสำอาง ไชยศร</v>
          </cell>
          <cell r="E472" t="str">
            <v>98/9 ถ.อิศรา ต.ปากน้ำ อ.เมืองกระบี่ จ.กระบี่</v>
          </cell>
          <cell r="F472" t="str">
            <v>-</v>
          </cell>
        </row>
        <row r="473">
          <cell r="C473" t="str">
            <v>12170464228</v>
          </cell>
          <cell r="D473" t="str">
            <v>นางสมจิตต์ ธรรมทักษ์</v>
          </cell>
          <cell r="E473" t="str">
            <v>98/10 ถ.อิศรา ต.ปากน้ำ อ.เมืองกระบี่ จ.กระบี่</v>
          </cell>
          <cell r="F473" t="str">
            <v>มค61-กพ62</v>
          </cell>
        </row>
        <row r="474">
          <cell r="C474" t="str">
            <v>12170533042</v>
          </cell>
          <cell r="D474" t="str">
            <v>นายสมภพ กุลวิจิตรรังสี</v>
          </cell>
          <cell r="E474" t="str">
            <v xml:space="preserve">ชั่วคราว ถ.เหมทานนท์ ต.ปากน้ำ อ.เมืองกระบี่ จ.กระบี่ </v>
          </cell>
          <cell r="F474" t="str">
            <v>เมย59-มิย/สค61-กพ62</v>
          </cell>
        </row>
        <row r="475">
          <cell r="C475" t="str">
            <v>12170305410</v>
          </cell>
          <cell r="D475" t="str">
            <v>นางจินดา เครือหลี</v>
          </cell>
          <cell r="E475" t="str">
            <v>2 ถ.เหมทานนท์ ต.ปากน้ำ อ.เมืองกระบี่ จ.กระบี่</v>
          </cell>
          <cell r="F475" t="str">
            <v>-</v>
          </cell>
        </row>
        <row r="476">
          <cell r="C476" t="str">
            <v>12170305438</v>
          </cell>
          <cell r="D476" t="str">
            <v>นายสกล จากที่ (ตรงข้างโกปี่แป๊ะยาว)</v>
          </cell>
          <cell r="E476" t="str">
            <v>2/3 ถ.เหมทานนท์ ต.ปากน้ำ อ.เมืองกระบี่ จ.กระบี่</v>
          </cell>
          <cell r="F476" t="str">
            <v>กย61-กพ62</v>
          </cell>
        </row>
        <row r="477">
          <cell r="C477" t="str">
            <v>12170289708</v>
          </cell>
          <cell r="D477" t="str">
            <v>นายกิ้มตุ่น แซ่ห่าน</v>
          </cell>
          <cell r="E477" t="str">
            <v>2/9 ถ.เหมทานนท์ ต.ปากน้ำ อ.เมืองกระบี่ จ.กระบี่</v>
          </cell>
          <cell r="F477" t="str">
            <v>เมย59-มีค/พค61-กพ62</v>
          </cell>
        </row>
        <row r="478">
          <cell r="C478" t="str">
            <v>12170400730</v>
          </cell>
          <cell r="D478" t="str">
            <v>นางจันทร์ตรี เจียวก๊ก</v>
          </cell>
          <cell r="E478" t="str">
            <v>2/12 ถ.เหมทานนท์ ต.ปากน้ำ อ.เมืองกระบี่ จ.กระบี่</v>
          </cell>
          <cell r="F478" t="str">
            <v>-</v>
          </cell>
        </row>
        <row r="479">
          <cell r="C479" t="str">
            <v>12170478757</v>
          </cell>
          <cell r="D479" t="str">
            <v>นางสุธา ศิริรักษ์</v>
          </cell>
          <cell r="E479" t="str">
            <v>2/15 ถ.เหมทานนท์ ต.ปากน้ำ อ.เมืองกระบี่ จ.กระบี่</v>
          </cell>
          <cell r="F479" t="str">
            <v>-</v>
          </cell>
        </row>
        <row r="480">
          <cell r="C480" t="str">
            <v>12170373316</v>
          </cell>
          <cell r="D480" t="str">
            <v>นายชัยนาถ จรูญศักดิ์ (เพชรสื่อสาร)</v>
          </cell>
          <cell r="E480" t="str">
            <v>2/20 ถ.เหมทานนท์ ต.ปากน้ำ อ.เมืองกระบี่ จ.กระบี่</v>
          </cell>
          <cell r="F480" t="str">
            <v>กย61-กพ62</v>
          </cell>
        </row>
        <row r="481">
          <cell r="C481" t="str">
            <v>12170373286</v>
          </cell>
          <cell r="D481" t="str">
            <v>นางสุฑารัตน์ จรูญศักดิ์ (บุญขวัญ บาร์เบอร์)</v>
          </cell>
          <cell r="E481" t="str">
            <v>2/21 ถ.เหมทานนท์ ต.ปากน้ำ อ.เมืองกระบี่ จ.กระบี่</v>
          </cell>
          <cell r="F481" t="str">
            <v>มิย59-กพ62</v>
          </cell>
        </row>
        <row r="482">
          <cell r="C482" t="str">
            <v>12170373295</v>
          </cell>
          <cell r="D482" t="str">
            <v>นางสุฑารัตน์ จรูญศักดิ์ (เสริมสวยใจ)</v>
          </cell>
          <cell r="E482" t="str">
            <v>2/22 ถ.เหมทานนท์ ต.ปากน้ำ อ.เมืองกระบี่ จ.กระบี่</v>
          </cell>
          <cell r="F482" t="str">
            <v>เมย59-กพ62</v>
          </cell>
        </row>
        <row r="483">
          <cell r="C483" t="str">
            <v>12170373530</v>
          </cell>
          <cell r="D483" t="str">
            <v>นางมาลี ว่องเกษฎา (ศูนย์ความงามสมุนไพร ดร.สาโรช)</v>
          </cell>
          <cell r="E483" t="str">
            <v>2/24 ถ.เหมทานนท์ ต.ปากน้ำ อ.เมืองกระบี่ จ.กระบี่</v>
          </cell>
          <cell r="F483" t="str">
            <v>เมย61-กพ62</v>
          </cell>
        </row>
        <row r="484">
          <cell r="C484" t="str">
            <v>12170481496</v>
          </cell>
          <cell r="D484" t="str">
            <v>นายบุญเลิศ ไพบูลย์ (บุญเลิศ บาร์เบอร์)</v>
          </cell>
          <cell r="E484" t="str">
            <v>4/3 ถ.เหมทานนท์ ต.ปากน้ำ อ.เมืองกระบี่ จ.กระบี่</v>
          </cell>
          <cell r="F484" t="str">
            <v>พค60-กพ62</v>
          </cell>
        </row>
        <row r="485">
          <cell r="C485" t="str">
            <v>12170305577</v>
          </cell>
          <cell r="D485" t="str">
            <v>นายชีพ วรรทิพย์ (ศิริวรรณ)</v>
          </cell>
          <cell r="E485" t="str">
            <v>7/24 ถ.เหมทานนท์ ต.ปากน้ำ อ.เมืองกระบี่ จ.กระบี่</v>
          </cell>
          <cell r="F485" t="str">
            <v>ธค61-กพ62</v>
          </cell>
        </row>
        <row r="486">
          <cell r="C486" t="str">
            <v>12170363131</v>
          </cell>
          <cell r="D486" t="str">
            <v>นายเจริญกิจ คณนาธรรม</v>
          </cell>
          <cell r="E486" t="str">
            <v>8/1 ถ.เหมทานนท์ ต.ปากน้ำ อ.เมืองกระบี่ จ.กระบี่</v>
          </cell>
          <cell r="F486" t="str">
            <v>เมย59-กพ62</v>
          </cell>
        </row>
        <row r="487">
          <cell r="C487" t="str">
            <v>12170305719</v>
          </cell>
          <cell r="D487" t="str">
            <v>นายทวีป ทองเหลือ</v>
          </cell>
          <cell r="E487" t="str">
            <v>11 ถ.เหมทานนท์ ต.ปากน้ำ อ.เมืองกระบี่ จ.กระบี่</v>
          </cell>
          <cell r="F487" t="str">
            <v>พย61-กพ62</v>
          </cell>
        </row>
        <row r="488">
          <cell r="C488" t="str">
            <v>12170366873</v>
          </cell>
          <cell r="D488" t="str">
            <v>บริษัท พีรพัฒน์ เทคโนโลยี จำกัด (มหาชน)</v>
          </cell>
          <cell r="E488" t="str">
            <v>13/14-15 ถ.เหมทานนท์ ต.ปากน้ำ อ.เมืองกระบี่ จ.กระบี่</v>
          </cell>
          <cell r="F488" t="str">
            <v>-</v>
          </cell>
        </row>
        <row r="489">
          <cell r="C489" t="str">
            <v>12170535873</v>
          </cell>
          <cell r="D489" t="str">
            <v>พ.ต.อ.วิชย์สัณห์-น.ส.ปาริชาต หาญวงศ์จิรวัฒน์</v>
          </cell>
          <cell r="E489" t="str">
            <v xml:space="preserve">15/1 ถ.เหมทานนท์ ต.ปากน้ำ อ.เมืองกระบี่ จ.กระบี่ </v>
          </cell>
          <cell r="F489" t="str">
            <v>สค-กย/ธค59-มค/ธค60/กค61-กพ62</v>
          </cell>
        </row>
        <row r="490">
          <cell r="C490" t="str">
            <v>12170535864</v>
          </cell>
          <cell r="D490" t="str">
            <v>พ.ต.อ.วิชย์สัณห์ - ปาริชาติ บุญณรงค์</v>
          </cell>
          <cell r="E490" t="str">
            <v>15/2 ถ.เหมทานนท์ ต.ปากน้ำ อ.เมืองกระบี่ จ.กระบี่</v>
          </cell>
          <cell r="F490" t="str">
            <v>สค-กย/พย-ธค59/กพ/พค-กย/พย60-กพ/เมย/มิย/กย-ตค61</v>
          </cell>
        </row>
        <row r="491">
          <cell r="C491" t="str">
            <v>12170396883</v>
          </cell>
          <cell r="D491" t="str">
            <v>นางน้าว เดโชชาติ (เครื่องเงินนครศรีฯ)</v>
          </cell>
          <cell r="E491" t="str">
            <v>16/2 ถ.เหมทานนท์ ต.ปากน้ำ อ.เมืองกระบี่ จ.กระบี่</v>
          </cell>
          <cell r="F491" t="str">
            <v>-</v>
          </cell>
        </row>
        <row r="492">
          <cell r="C492" t="str">
            <v>12170380251</v>
          </cell>
          <cell r="D492" t="str">
            <v>นางพรทิพย์ เหมทานนท์</v>
          </cell>
          <cell r="E492" t="str">
            <v>17/1 ถ.เหมทานนท์ ต.ปากน้ำ อ.เมืองกระบี่ จ.กระบี่</v>
          </cell>
          <cell r="F492" t="str">
            <v>กย60-กพ62</v>
          </cell>
        </row>
        <row r="493">
          <cell r="C493" t="str">
            <v>12170386215</v>
          </cell>
          <cell r="D493" t="str">
            <v>หจก.กระบี่พีรกิจลิสซิ่ง</v>
          </cell>
          <cell r="E493" t="str">
            <v>18 ถ.เหมทานนท์ ต.ปากน้ำ อ.เมืองกระบี่ จ.กระบี่</v>
          </cell>
          <cell r="F493" t="str">
            <v>มิย61-กพ62</v>
          </cell>
        </row>
        <row r="494">
          <cell r="C494" t="str">
            <v>12170418483</v>
          </cell>
          <cell r="D494" t="str">
            <v>นายสุทัน ตันติทวีรัตน์</v>
          </cell>
          <cell r="E494" t="str">
            <v>20 ถ.เหมทานนท์ ต.ปากน้ำ อ.เมืองกระบี่ จ.กระบี่</v>
          </cell>
          <cell r="F494" t="str">
            <v>มิย59-กพ62</v>
          </cell>
        </row>
        <row r="495">
          <cell r="C495" t="str">
            <v>12170504402</v>
          </cell>
          <cell r="D495" t="str">
            <v>น.ส.ศุภรา ศิขรินรัตน์</v>
          </cell>
          <cell r="E495" t="str">
            <v>22/1 ถ.เหมทานนท์ ต.ปากน้ำ อ.เมืองกระบี่ จ.กระบี่</v>
          </cell>
          <cell r="F495" t="str">
            <v>มิย61-มค62</v>
          </cell>
        </row>
        <row r="496">
          <cell r="C496" t="str">
            <v>12170504411</v>
          </cell>
          <cell r="D496" t="str">
            <v>น.ส.ศุภรา ศิขรินรัตน์</v>
          </cell>
          <cell r="E496" t="str">
            <v>22/2 ถ.เหมทานนท์ ต.ปากน้ำ อ.เมืองกระบี่ จ.กระบี่</v>
          </cell>
          <cell r="F496" t="str">
            <v>สค/ตค61</v>
          </cell>
        </row>
        <row r="497">
          <cell r="C497" t="str">
            <v>12170504439</v>
          </cell>
          <cell r="D497" t="str">
            <v>น.ส.ศุภรา ศิขรินรัตน์</v>
          </cell>
          <cell r="E497" t="str">
            <v>26/1 ถ.เหมทานนท์ ต.ปากน้ำ อ.เมืองกระบี่ จ.กระบี่</v>
          </cell>
          <cell r="F497" t="str">
            <v>มิย61-กพ62</v>
          </cell>
        </row>
        <row r="498">
          <cell r="C498" t="str">
            <v>12170504448</v>
          </cell>
          <cell r="D498" t="str">
            <v>น.ส.ศุภรา ศิขรินรัตน์</v>
          </cell>
          <cell r="E498" t="str">
            <v>26/2 ถ.เหมทานนท์ ต.ปากน้ำ อ.เมืองกระบี่ จ.กระบี่</v>
          </cell>
          <cell r="F498" t="str">
            <v>มิย61-กพ62</v>
          </cell>
        </row>
        <row r="499">
          <cell r="C499" t="str">
            <v>12170306004</v>
          </cell>
          <cell r="D499" t="str">
            <v>นางบ่วง เหมทานนท์(กรมการค้าภายใน)</v>
          </cell>
          <cell r="E499" t="str">
            <v>28-30 ถ.เหมทานนท์ ต.ปากน้ำ อ.เมืองกระบี่ จ.กระบี่</v>
          </cell>
          <cell r="F499" t="str">
            <v>เมย-มิย/ธค59/มีค/มิย/กย60-มค/เมย/มิย/กย61/มค62</v>
          </cell>
        </row>
        <row r="500">
          <cell r="C500" t="str">
            <v>12170305988</v>
          </cell>
          <cell r="D500" t="str">
            <v>นายชะนะ เหมทานนท์</v>
          </cell>
          <cell r="E500" t="str">
            <v>32 ถ.เหมทานนท์ ต.ปากน้ำ อ.เมืองกระบี่ จ.กระบี่</v>
          </cell>
          <cell r="F500" t="str">
            <v>-</v>
          </cell>
        </row>
        <row r="501">
          <cell r="C501" t="str">
            <v>12170351509</v>
          </cell>
          <cell r="D501" t="str">
            <v>นายพิภพ อาตย์สกุล (ครัวกำปั่น)</v>
          </cell>
          <cell r="E501" t="str">
            <v>35/2 ถ.เหมทานนท์ ต.ปากน้ำ อ.เมืองกระบี่ จ.กระบี่</v>
          </cell>
          <cell r="F501" t="str">
            <v>พย59-กพ62</v>
          </cell>
        </row>
        <row r="502">
          <cell r="C502" t="str">
            <v>12170484044</v>
          </cell>
          <cell r="D502" t="str">
            <v>นางแคล้ว ปานเพชร</v>
          </cell>
          <cell r="E502" t="str">
            <v>35/4 ถ.เหมทานนท์ ต.ปากน้ำ อ.เมืองกระบี่ จ.กระบี่</v>
          </cell>
          <cell r="F502" t="str">
            <v>เมย59-กพ62</v>
          </cell>
        </row>
        <row r="503">
          <cell r="C503" t="str">
            <v>12170305643</v>
          </cell>
          <cell r="D503" t="str">
            <v>นางอนงค์ บุญญานุพงค์</v>
          </cell>
          <cell r="E503" t="str">
            <v>35/8 ถ.เหมทานนท์ ต.ปากน้ำ อ.เมืองกระบี่ จ.กระบี่</v>
          </cell>
          <cell r="F503" t="str">
            <v>พย61-กพ62</v>
          </cell>
        </row>
        <row r="504">
          <cell r="C504" t="str">
            <v>12170537800</v>
          </cell>
          <cell r="D504" t="str">
            <v>นางฐณัฏศนันทน์ เหมทานนท์</v>
          </cell>
          <cell r="E504" t="str">
            <v xml:space="preserve">36/8 ถ.เหมทานนท์ ต.ปากน้ำ อ.เมืองกระบี่ จ.กระบี่ </v>
          </cell>
          <cell r="F504" t="str">
            <v>สค59-ธค60/กพ61-กพ62</v>
          </cell>
        </row>
        <row r="505">
          <cell r="C505" t="str">
            <v>12170390687</v>
          </cell>
          <cell r="D505" t="str">
            <v>นายกิตติ แสงศรี</v>
          </cell>
          <cell r="E505" t="str">
            <v>39/9 ถ.เหมทานนท์ ต.ปากน้ำ อ.เมืองกระบี่ จ.กระบี่</v>
          </cell>
          <cell r="F505" t="str">
            <v>เมย59-กพ62</v>
          </cell>
        </row>
        <row r="506">
          <cell r="C506" t="str">
            <v>12170458351</v>
          </cell>
          <cell r="D506" t="str">
            <v>นายทัศนพงศ์ ลีลาบูรณพงศ์</v>
          </cell>
          <cell r="E506" t="str">
            <v>54 ถ.เหมทานนท์ ต.ปากน้ำ อ.เมืองกระบี่ จ.กระบี่</v>
          </cell>
          <cell r="F506" t="str">
            <v>กพ-พย61/มค-กพ62</v>
          </cell>
        </row>
        <row r="507">
          <cell r="C507" t="str">
            <v>12170458379</v>
          </cell>
          <cell r="D507" t="str">
            <v>นายทัศนพงศ์ ลีลาบูรณพงศ์</v>
          </cell>
          <cell r="E507" t="str">
            <v>54/2 ถ.เหมทานนท์ ต.ปากน้ำ อ.เมืองกระบี่ จ.กระบี่</v>
          </cell>
          <cell r="F507" t="str">
            <v>พย59-กพ62</v>
          </cell>
        </row>
        <row r="508">
          <cell r="C508" t="str">
            <v>12170458388</v>
          </cell>
          <cell r="D508" t="str">
            <v>นายทัศนพงศ์ ลีลาบูรณพงศ์ (อรุณรุ่งโรจน์)</v>
          </cell>
          <cell r="E508" t="str">
            <v>54/3 ถ.เหมทานนท์ ต.ปากน้ำ อ.เมืองกระบี่ จ.กระบี่</v>
          </cell>
          <cell r="F508" t="str">
            <v>กพ61-กพ62</v>
          </cell>
        </row>
        <row r="509">
          <cell r="C509" t="str">
            <v>12170507724</v>
          </cell>
          <cell r="D509" t="str">
            <v>นายวิชรัตน์ ภิญโญธรรมโนทัย</v>
          </cell>
          <cell r="E509" t="str">
            <v>54/4 ถ.เหมทานนท์ ต.ปากน้ำ อ.เมืองกระบี่ จ.กระบี่</v>
          </cell>
          <cell r="F509" t="str">
            <v>เมย59-กพ62</v>
          </cell>
        </row>
        <row r="510">
          <cell r="C510" t="str">
            <v>12170306059</v>
          </cell>
          <cell r="D510" t="str">
            <v>น.ส.สุนีย์ แซ่ค่อ (ไตรแก้ว ค้าขาย)</v>
          </cell>
          <cell r="E510" t="str">
            <v xml:space="preserve">64 ถ.เหมทานนท์ ต.ปากน้ำ อ.เมืองกระบี่ จ.กระบี่ </v>
          </cell>
          <cell r="F510" t="str">
            <v>กพ62</v>
          </cell>
        </row>
        <row r="511">
          <cell r="C511" t="str">
            <v>12170402495</v>
          </cell>
          <cell r="D511" t="str">
            <v>นางศิริพรรณ อ่ำปลอด (ร้านอาซี)</v>
          </cell>
          <cell r="E511" t="str">
            <v>70/3 ถ.เหมทานนท์ ต.ปากน้ำ อ.เมืองกระบี่ จ.กระบี่</v>
          </cell>
          <cell r="F511" t="str">
            <v>มค-กพ62</v>
          </cell>
        </row>
        <row r="512">
          <cell r="C512" t="str">
            <v>12170402516</v>
          </cell>
          <cell r="D512" t="str">
            <v>นางศิริพรรณ อ่ำปลอด (ร้านอาซี)</v>
          </cell>
          <cell r="E512" t="str">
            <v>70/5 ถ.เหมทานนท์ ต.ปากน้ำ อ.เมืองกระบี่ จ.กระบี่</v>
          </cell>
          <cell r="F512" t="str">
            <v>ธค61-กพ62</v>
          </cell>
        </row>
        <row r="513">
          <cell r="C513" t="str">
            <v>12170492902</v>
          </cell>
          <cell r="D513" t="str">
            <v>น.ส.อ้อยทิพย์ ตันจิตร</v>
          </cell>
          <cell r="E513" t="str">
            <v>77/1 ถ.เหมทานนท์ ต.ปากน้ำ อ.เมืองกระบี่ จ.กระบี่</v>
          </cell>
          <cell r="F513" t="str">
            <v>เมย59-กพ62</v>
          </cell>
        </row>
        <row r="514">
          <cell r="C514" t="str">
            <v>12170471088</v>
          </cell>
          <cell r="D514" t="str">
            <v>นายทศพร ปัจฉิมศิริ (ตำหรอย)</v>
          </cell>
          <cell r="E514" t="str">
            <v>79 ถ.เหมทานนท์ ต.ปากน้ำ อ.เมืองกระบี่ จ.กระบี่</v>
          </cell>
          <cell r="F514" t="str">
            <v>ธค61-กพ62</v>
          </cell>
        </row>
        <row r="515">
          <cell r="C515" t="str">
            <v>12170362695</v>
          </cell>
          <cell r="D515" t="str">
            <v>นายเจริญกิจ คณทาธรรม</v>
          </cell>
          <cell r="E515" t="str">
            <v>80/2 ถ.เหมทานนท์ ต.ปากน้ำ อ.เมืองกระบี่ จ.กระบี่</v>
          </cell>
          <cell r="F515" t="str">
            <v>เมย59-กพ62</v>
          </cell>
        </row>
        <row r="516">
          <cell r="C516" t="str">
            <v>12170362668</v>
          </cell>
          <cell r="D516" t="str">
            <v>นายสมพร เสริมเกียรติวัฒน์</v>
          </cell>
          <cell r="E516" t="str">
            <v>81/5 ถ.เหมทานนท์ ต.ปากน้ำ อ.เมืองกระบี่ จ.กระบี่</v>
          </cell>
          <cell r="F516" t="str">
            <v>พค60-กพ62</v>
          </cell>
        </row>
        <row r="517">
          <cell r="C517" t="str">
            <v>12170463876</v>
          </cell>
          <cell r="D517" t="str">
            <v>นายสมรัช อุยานนท์รักษ์</v>
          </cell>
          <cell r="E517" t="str">
            <v>88/1 ถ.เหมทานนท์ ต.ปากน้ำ อ.เมืองกระบี่ จ.กระบี่</v>
          </cell>
          <cell r="F517" t="str">
            <v>-</v>
          </cell>
        </row>
        <row r="518">
          <cell r="C518" t="str">
            <v>12170481478</v>
          </cell>
          <cell r="D518" t="str">
            <v>ร้านบีบี ยูนิค น้ำแข็งหลอด</v>
          </cell>
          <cell r="E518" t="str">
            <v>88/4 ถ.เหมทานนท์ ต.ปากน้ำ อ.เมืองกระบี่ จ.กระบี่</v>
          </cell>
          <cell r="F518" t="str">
            <v>-</v>
          </cell>
        </row>
        <row r="519">
          <cell r="C519" t="str">
            <v>12170464750</v>
          </cell>
          <cell r="D519" t="str">
            <v>นายประดิษฐ์ อรุณธรรมรัตน์ (ห้างทองสุประดิษฐ์ 2)</v>
          </cell>
          <cell r="E519" t="str">
            <v>88/5 ถ.เหมทานนท์ ต.ปากน้ำ อ.เมืองกระบี่ จ.กระบี่</v>
          </cell>
          <cell r="F519" t="str">
            <v>-</v>
          </cell>
        </row>
        <row r="520">
          <cell r="C520" t="str">
            <v>12170464732</v>
          </cell>
          <cell r="D520" t="str">
            <v>น.ส.วรรณพร ณ ถลาง</v>
          </cell>
          <cell r="E520" t="str">
            <v>88/6 ถ.เหมทานนท์ ต.ปากน้ำ อ.เมืองกระบี่ จ.กระบี่</v>
          </cell>
          <cell r="F520" t="str">
            <v>พย60-มีค/พค-พย61/มค62</v>
          </cell>
        </row>
        <row r="521">
          <cell r="C521" t="str">
            <v>12170464778</v>
          </cell>
          <cell r="D521" t="str">
            <v>นางอุไรวรรณ ภักดี</v>
          </cell>
          <cell r="E521" t="str">
            <v>88/7 ถ.เหมทานนท์ ต.ปากน้ำ อ.เมืองกระบี่ จ.กระบี่</v>
          </cell>
          <cell r="F521" t="str">
            <v>ธค60-มีค/พค61-กพ62</v>
          </cell>
        </row>
        <row r="522">
          <cell r="C522" t="str">
            <v>12170463867</v>
          </cell>
          <cell r="D522" t="str">
            <v>นายสุพจน์ นากดวงตา</v>
          </cell>
          <cell r="E522" t="str">
            <v>88/8 ถ.เหมทานนท์ ต.ปากน้ำ อ.เมืองกระบี่ จ.กระบี่</v>
          </cell>
          <cell r="F522" t="str">
            <v>-</v>
          </cell>
        </row>
        <row r="523">
          <cell r="C523" t="str">
            <v>12170492014</v>
          </cell>
          <cell r="D523" t="str">
            <v>นางขนิษฐา ไทยฤทธิ์ (เซ็นเตอร์ไอยรากระบี่)</v>
          </cell>
          <cell r="E523" t="str">
            <v>88/10 ถ.เหมทานนท์ ต.ปากน้ำ อ.เมืองกระบี่ จ.กระบี่</v>
          </cell>
          <cell r="F523" t="str">
            <v>สค-พย61</v>
          </cell>
        </row>
        <row r="524">
          <cell r="C524" t="str">
            <v>12170491952</v>
          </cell>
          <cell r="D524" t="str">
            <v>น.ส.ศศิธร ศักรภพน์กุล</v>
          </cell>
          <cell r="E524" t="str">
            <v>88/11 ถ.เหมทานนท์ ต.ปากน้ำ อ.เมืองกระบี่ จ.กระบี่</v>
          </cell>
          <cell r="F524" t="str">
            <v>เมย59-กพ62</v>
          </cell>
        </row>
        <row r="525">
          <cell r="C525" t="str">
            <v>12170491961</v>
          </cell>
          <cell r="D525" t="str">
            <v>นายอนุชา เรืองจักร์ (ทีที แอนด์ อาร์ เซอร์วิส)</v>
          </cell>
          <cell r="E525" t="str">
            <v>88/12 ถ.เหมทานนท์ ต.ปากน้ำ อ.เมืองกระบี่ จ.กระบี่</v>
          </cell>
          <cell r="F525" t="str">
            <v>เมย59-เมย/มิย61-กพ62</v>
          </cell>
        </row>
        <row r="526">
          <cell r="C526" t="str">
            <v>12170491998</v>
          </cell>
          <cell r="D526" t="str">
            <v>นางสุวรรณา ศิริพงษ์รุ่งโรจน์</v>
          </cell>
          <cell r="E526" t="str">
            <v>88/15 ถ.เหมทานนท์ ต.ปากน้ำ อ.เมืองกระบี่ จ.กระบี่</v>
          </cell>
          <cell r="F526" t="str">
            <v>-</v>
          </cell>
        </row>
        <row r="527">
          <cell r="C527" t="str">
            <v>12170500046</v>
          </cell>
          <cell r="D527" t="str">
            <v>นางศิรินันท์ แดงขาว (ห้องเสื้อโรมัน)</v>
          </cell>
          <cell r="E527" t="str">
            <v>88/31 ถ.เหมทานนท์ ต.ปากน้ำ อ.เมืองกระบี่ จ.กระบี่</v>
          </cell>
          <cell r="F527" t="str">
            <v>กพ62</v>
          </cell>
        </row>
        <row r="528">
          <cell r="C528" t="str">
            <v>12170532092</v>
          </cell>
          <cell r="D528" t="str">
            <v>บริษัท สยามคอนซัล แอคเคาน์ แอนด์ ลอ จำกัด</v>
          </cell>
          <cell r="E528" t="str">
            <v xml:space="preserve">88/36 ถ.เหมทานนท์ ต.ปากน้ำ อ.เมืองกระบี่ จ.กระบี่ </v>
          </cell>
          <cell r="F528" t="str">
            <v>-</v>
          </cell>
        </row>
        <row r="529">
          <cell r="C529" t="str">
            <v>12170533435</v>
          </cell>
          <cell r="D529" t="str">
            <v>นางพิศสุดา แซเตีย (Trip Store Krabi)</v>
          </cell>
          <cell r="E529" t="str">
            <v xml:space="preserve">88/37 ถ.เหมทานนท์ ต.ปากน้ำ อ.เมืองกระบี่ จ.กระบี่ </v>
          </cell>
          <cell r="F529" t="str">
            <v>-</v>
          </cell>
        </row>
        <row r="530">
          <cell r="C530" t="str">
            <v>12170506699</v>
          </cell>
          <cell r="D530" t="str">
            <v>น.ส.นายิกา เทวินทรภักติ (Deep Café' n Bar)</v>
          </cell>
          <cell r="E530" t="str">
            <v>88/40 ถ.เหมทานนท์ ต.ปากน้ำ อ.เมืองกระบี่ จ.กระบี่</v>
          </cell>
          <cell r="F530" t="str">
            <v>เมย59-กพ62</v>
          </cell>
        </row>
        <row r="531">
          <cell r="C531" t="str">
            <v>12170486099</v>
          </cell>
          <cell r="D531" t="str">
            <v>นายอภิชาติ อ้อยศรีสกุล</v>
          </cell>
          <cell r="E531" t="str">
            <v>92 ถ.เหมทานนท์ ต.ปากน้ำ อ.เมืองกระบี่ จ.กระบี่</v>
          </cell>
          <cell r="F531" t="str">
            <v>ตค60-กพ62</v>
          </cell>
        </row>
        <row r="532">
          <cell r="C532" t="str">
            <v>12170299433</v>
          </cell>
          <cell r="D532" t="str">
            <v>นายสุพร อ้อยศรีสกุล (ทิพย์ซาลอน)</v>
          </cell>
          <cell r="E532" t="str">
            <v>94 ถ.เหมทานนท์ ต.ปากน้ำ อ.เมืองกระบี่ จ.กระบี่</v>
          </cell>
          <cell r="F532" t="str">
            <v>มิย-พย60/มค61-กพ62</v>
          </cell>
        </row>
        <row r="533">
          <cell r="C533" t="str">
            <v>12170362145</v>
          </cell>
          <cell r="D533" t="str">
            <v>เอโก๊ะ</v>
          </cell>
          <cell r="E533" t="str">
            <v>95 ถ.เหมทานนท์ ต.ปากน้ำ อ.เมืองกระบี่ จ.กระบี่</v>
          </cell>
          <cell r="F533" t="str">
            <v>กค61กพ62</v>
          </cell>
        </row>
        <row r="534">
          <cell r="C534" t="str">
            <v>12170362154</v>
          </cell>
          <cell r="D534" t="str">
            <v>นายสุวิทย์ บุญชนะวิวัฒน์ (ขวัญเครื่องประดับ)</v>
          </cell>
          <cell r="E534" t="str">
            <v>95/1 ถ.เหมทานนท์ ต.ปากน้ำ อ.เมืองกระบี่ จ.กระบี่</v>
          </cell>
          <cell r="F534" t="str">
            <v>พค61-กพ62</v>
          </cell>
        </row>
        <row r="535">
          <cell r="C535" t="str">
            <v>12170362163</v>
          </cell>
          <cell r="D535" t="str">
            <v>นายสุวิทย์ บุญชนะวิวัฒน์ (แอนตัดผมชาย)</v>
          </cell>
          <cell r="E535" t="str">
            <v>95/2 ถ.เหมทานนท์ ต.ปากน้ำ อ.เมืองกระบี่ จ.กระบี่</v>
          </cell>
          <cell r="F535" t="str">
            <v>มิย59-กพ62</v>
          </cell>
        </row>
        <row r="536">
          <cell r="C536" t="str">
            <v>12170362172</v>
          </cell>
          <cell r="D536" t="str">
            <v>นายสุวิทย์ บุญชนะวิวัฒน์ (ช่อฟ้าบาร์เบอร์)</v>
          </cell>
          <cell r="E536" t="str">
            <v>95/3 ถ.เหมทานนท์ ต.ปากน้ำ อ.เมืองกระบี่ จ.กระบี่</v>
          </cell>
          <cell r="F536" t="str">
            <v>-</v>
          </cell>
        </row>
        <row r="537">
          <cell r="C537" t="str">
            <v>12170299424</v>
          </cell>
          <cell r="D537" t="str">
            <v>นายสุพร อ้อยศรีสกุล</v>
          </cell>
          <cell r="E537" t="str">
            <v>96 ถ.เหมทานนท์ ต.ปากน้ำ อ.เมืองกระบี่ จ.กระบี่</v>
          </cell>
          <cell r="F537" t="str">
            <v>เมย-พค/กค61-กพ62</v>
          </cell>
        </row>
        <row r="538">
          <cell r="C538" t="str">
            <v>12170379576</v>
          </cell>
          <cell r="D538" t="str">
            <v>นายสมเกียรติ บุญชนะวิวัฒน์ (ตั้มโมบายโฟน)</v>
          </cell>
          <cell r="E538" t="str">
            <v>97 ถ.เหมทานนท์ ต.ปากน้ำ อ.เมืองกระบี่ จ.กระบี่</v>
          </cell>
          <cell r="F538" t="str">
            <v>กย59-พย61</v>
          </cell>
        </row>
        <row r="539">
          <cell r="C539" t="str">
            <v>12170387032</v>
          </cell>
          <cell r="D539" t="str">
            <v>นายสมเกียรติ บุญชนะวิวัฒน์ (เอิร์น ซักแห้ง)</v>
          </cell>
          <cell r="E539" t="str">
            <v>97/1 ถ.เหมทานนท์ ต.ปากน้ำ อ.เมืองกระบี่ จ.กระบี่</v>
          </cell>
          <cell r="F539" t="str">
            <v>กย59-กพ62</v>
          </cell>
        </row>
        <row r="540">
          <cell r="C540" t="str">
            <v>12170481900</v>
          </cell>
          <cell r="D540" t="str">
            <v>นายสมเกียรติ บุญชนะวิวัฒน์ (Nui Villa Salon)</v>
          </cell>
          <cell r="E540" t="str">
            <v>97/2 ถ.เหมทานนท์ ต.ปากน้ำ อ.เมืองกระบี่ จ.กระบี่</v>
          </cell>
          <cell r="F540" t="str">
            <v>ธค61-กพ62</v>
          </cell>
        </row>
        <row r="541">
          <cell r="C541" t="str">
            <v>12170481919</v>
          </cell>
          <cell r="D541" t="str">
            <v>นายสมเกียรติ บุญชนะวิวัฒน์ (Blessing Restaurant)</v>
          </cell>
          <cell r="E541" t="str">
            <v>97/3 ถ.เหมทานนท์ ต.ปากน้ำ อ.เมืองกระบี่ จ.กระบี่</v>
          </cell>
          <cell r="F541" t="str">
            <v>-</v>
          </cell>
        </row>
        <row r="542">
          <cell r="C542" t="str">
            <v>12170382215</v>
          </cell>
          <cell r="D542" t="str">
            <v>นายพรประเสริฐ ตันตาปกุล</v>
          </cell>
          <cell r="E542" t="str">
            <v>111/2 ถ.เหมทานนท์ ต.ปากน้ำ อ.เมืองกระบี่ จ.กระบี่</v>
          </cell>
          <cell r="F542" t="str">
            <v>เมย59-เมย/มิย60-มค62</v>
          </cell>
        </row>
        <row r="543">
          <cell r="C543" t="str">
            <v>12170382233</v>
          </cell>
          <cell r="D543" t="str">
            <v>นายพรประเสริฐ ตันตาปกุล</v>
          </cell>
          <cell r="E543" t="str">
            <v>111/3 ถ.เหมทานนท์ ต.ปากน้ำ อ.เมืองกระบี่ จ.กระบี่</v>
          </cell>
          <cell r="F543" t="str">
            <v>เมย59-กพ/เมย-มิย/สค60-กพ62</v>
          </cell>
        </row>
        <row r="544">
          <cell r="C544" t="str">
            <v>12170292504</v>
          </cell>
          <cell r="D544" t="str">
            <v>นางพินิจ สิทธิแป้น-ฉลอง</v>
          </cell>
          <cell r="E544" t="str">
            <v>ถ.เจ้าฟ้า ต.ปากน้ำ อ.เมืองกระบี่ จ.กระบี่</v>
          </cell>
          <cell r="F544" t="str">
            <v>เมย59-กพ62</v>
          </cell>
        </row>
        <row r="545">
          <cell r="C545" t="str">
            <v>12170308714</v>
          </cell>
          <cell r="D545" t="str">
            <v>ที่ทำการศาลจังหวัดกระบี่</v>
          </cell>
          <cell r="E545" t="str">
            <v>ถ.เจ้าฟ้า ต.ปากน้ำ อ.เมืองกระบี่ จ.กระบี่</v>
          </cell>
          <cell r="F545" t="str">
            <v>-</v>
          </cell>
        </row>
        <row r="546">
          <cell r="C546" t="str">
            <v>12170308723</v>
          </cell>
          <cell r="D546" t="str">
            <v>สำนักงานธนารักษ์พื้นที่จังหวัดกระบี่</v>
          </cell>
          <cell r="E546" t="str">
            <v xml:space="preserve">ถ.เจ้าฟ้า ต.ปากน้ำ อ.เมืองกระบี่ จ.กระบี่ </v>
          </cell>
          <cell r="F546" t="str">
            <v>สค60-กพ62</v>
          </cell>
        </row>
        <row r="547">
          <cell r="C547" t="str">
            <v>12170308899</v>
          </cell>
          <cell r="D547" t="str">
            <v>ที่ทำการด่านศุลกากร</v>
          </cell>
          <cell r="E547" t="str">
            <v>2 ถ.เจ้าฟ้า ต.ปากน้ำ อ.เมืองกระบี่ จ.กระบี่</v>
          </cell>
          <cell r="F547" t="str">
            <v>มค-กพ62</v>
          </cell>
        </row>
        <row r="548">
          <cell r="C548" t="str">
            <v>12170355527</v>
          </cell>
          <cell r="D548" t="str">
            <v>น.ส.วรัญญา ลีละวัฒน์วัฒนา</v>
          </cell>
          <cell r="E548" t="str">
            <v>4/1 ถ.เจัาฟ้า ต.ปากน้ำ อ.เมืองกระบี่ จ.กระบี่</v>
          </cell>
          <cell r="F548" t="str">
            <v>เมย59-กพ62</v>
          </cell>
        </row>
        <row r="549">
          <cell r="C549" t="str">
            <v>12170374807</v>
          </cell>
          <cell r="D549" t="str">
            <v>น.ส.รุ่งฤดี ภู่พันธ์</v>
          </cell>
          <cell r="E549" t="str">
            <v>8 ถ.เจ้าฟ้า ต.ปากน้ำ อ.เมืองกระบี่ จ.กระบี่</v>
          </cell>
          <cell r="F549" t="str">
            <v>-</v>
          </cell>
        </row>
        <row r="550">
          <cell r="C550" t="str">
            <v>12170361953</v>
          </cell>
          <cell r="D550" t="str">
            <v>นายบวร สุวรรณเนาว์</v>
          </cell>
          <cell r="E550" t="str">
            <v xml:space="preserve">9/2 ถ.เจ้าฟ้า ต.ปากน้ำ อ.เมืองกระบี่ จ.กระบี่ </v>
          </cell>
          <cell r="F550" t="str">
            <v>-</v>
          </cell>
        </row>
        <row r="551">
          <cell r="C551" t="str">
            <v>12170491886</v>
          </cell>
          <cell r="D551" t="str">
            <v>นางอมรรัตน์ ผลิพัฒน์</v>
          </cell>
          <cell r="E551" t="str">
            <v>9/3 ถ.เจ้าฟ้า ต.ปากน้ำ อ.เมืองกระบี่ จ.กระบี่</v>
          </cell>
          <cell r="F551" t="str">
            <v>-</v>
          </cell>
        </row>
        <row r="552">
          <cell r="C552" t="str">
            <v>12170521746</v>
          </cell>
          <cell r="D552" t="str">
            <v>น.ส.สุรัตน์ดา ผลิพัฒน์(089-8758401)</v>
          </cell>
          <cell r="E552" t="str">
            <v>9/4 ถ.เจ้าฟ้า ต.ปากน้ำ อ.เมืองกระบี่ จ.กระบี่ 81000</v>
          </cell>
          <cell r="F552" t="str">
            <v>-</v>
          </cell>
        </row>
        <row r="553">
          <cell r="C553" t="str">
            <v>12170521764</v>
          </cell>
          <cell r="D553" t="str">
            <v>น.ส.สุรัตน์ดา ผลิพัฒน์</v>
          </cell>
          <cell r="E553" t="str">
            <v xml:space="preserve">9/6 ถ.เจ้าฟ้า ต.ปากน้ำ อ.เมืองกระบี่ จ.กระบี่ </v>
          </cell>
          <cell r="F553" t="str">
            <v>มค-กพ62</v>
          </cell>
        </row>
        <row r="554">
          <cell r="C554" t="str">
            <v>12170521773</v>
          </cell>
          <cell r="D554" t="str">
            <v>น.ส.สุรัตน์ดา ผลิพัฒน์</v>
          </cell>
          <cell r="E554" t="str">
            <v xml:space="preserve">9/7 ถ.เจ้าฟ้า ต.ปากน้ำ อ.เมืองกระบี่ จ.กระบี่ </v>
          </cell>
          <cell r="F554" t="str">
            <v>-</v>
          </cell>
        </row>
        <row r="555">
          <cell r="C555" t="str">
            <v>12170367739</v>
          </cell>
          <cell r="D555" t="str">
            <v>นายธนาวัฒน์ อริยวงศ์</v>
          </cell>
          <cell r="E555" t="str">
            <v>10 ถ.เจ้าฟ้า ต.ปากน้ำ อ.เมืองกระบี่ จ.กระบี่</v>
          </cell>
          <cell r="F555" t="str">
            <v>-</v>
          </cell>
        </row>
        <row r="556">
          <cell r="C556" t="str">
            <v>12170367748</v>
          </cell>
          <cell r="D556" t="str">
            <v>นายธนาวัฒน์ อริยวงศ์</v>
          </cell>
          <cell r="E556" t="str">
            <v>10/1 ถ.เจ้าฟ้า ต.ปากน้ำ อ.เมืองกระบี่ จ.กระบี่</v>
          </cell>
          <cell r="F556" t="str">
            <v>ธค61-กพ62</v>
          </cell>
        </row>
        <row r="557">
          <cell r="C557" t="str">
            <v>12170292102</v>
          </cell>
          <cell r="D557" t="str">
            <v>นายพสุธา ทีฆเสนีย์</v>
          </cell>
          <cell r="E557" t="str">
            <v>12/2 ถ.เจ้าฟ้า ต.ปากน้ำ อ.เมืองกระบี่ จ.กระบี่</v>
          </cell>
          <cell r="F557" t="str">
            <v>ธค60-กพ62</v>
          </cell>
        </row>
        <row r="558">
          <cell r="C558" t="str">
            <v>12170366060</v>
          </cell>
          <cell r="D558" t="str">
            <v>นายธนาวัฒน์ อริยวงศ์</v>
          </cell>
          <cell r="E558" t="str">
            <v>12/3 ถ.เจ้าฟ้า ต.ปากน้ำ อ.เมืองกระบี่ จ.กระบี่</v>
          </cell>
          <cell r="F558" t="str">
            <v>ตค59-กพ62</v>
          </cell>
        </row>
        <row r="559">
          <cell r="C559" t="str">
            <v>12170449304</v>
          </cell>
          <cell r="D559" t="str">
            <v>นายธนาวัฒน์ อริยวงศ์</v>
          </cell>
          <cell r="E559" t="str">
            <v>12/14 ถ.เจ้าฟ้า ต.ปากน้ำ อ.เมืองกระบี่ จ.กระบี่</v>
          </cell>
          <cell r="F559" t="str">
            <v>-</v>
          </cell>
        </row>
        <row r="560">
          <cell r="C560" t="str">
            <v>12170449313</v>
          </cell>
          <cell r="D560" t="str">
            <v>นายธนาวัฒน์ อริยวงศ์</v>
          </cell>
          <cell r="E560" t="str">
            <v>12/15 ถ.เจ้าฟ้า ต.ปากน้ำ อ.เมืองกระบี่ จ.กระบี่</v>
          </cell>
          <cell r="F560" t="str">
            <v>-</v>
          </cell>
        </row>
        <row r="561">
          <cell r="C561" t="str">
            <v>12170386028</v>
          </cell>
          <cell r="D561" t="str">
            <v>นายกิบเซียง แซ่โงัว</v>
          </cell>
          <cell r="E561" t="str">
            <v>13/6 ถ.เจ้าฟ้า ต.ปากน้ำ อ.เมืองกระบี่ จ.กระบี่</v>
          </cell>
          <cell r="F561" t="str">
            <v>ธค61-กพ62</v>
          </cell>
        </row>
        <row r="562">
          <cell r="C562" t="str">
            <v>12170292166</v>
          </cell>
          <cell r="D562" t="str">
            <v>นายกิ้มเชียง แซ่โค้ว</v>
          </cell>
          <cell r="E562" t="str">
            <v>14/1 ถ.เจ้าฟ้า ต.ปากน้ำ อ.เมืองกระบี่ จ.กระบี่</v>
          </cell>
          <cell r="F562" t="str">
            <v>เมย59-มค/มีค/พค61-กพ62</v>
          </cell>
        </row>
        <row r="563">
          <cell r="C563" t="str">
            <v>12170463906</v>
          </cell>
          <cell r="D563" t="str">
            <v>สำนักงานสรรพสามิตพื้นที่กระบี่</v>
          </cell>
          <cell r="E563" t="str">
            <v>18/1 ถ.เจ้าฟ้า ต.ปากน้ำ อ.เมืองกระบี่ จ.กระบี่</v>
          </cell>
          <cell r="F563" t="str">
            <v>กพ62</v>
          </cell>
        </row>
        <row r="564">
          <cell r="C564" t="str">
            <v>12170390388</v>
          </cell>
          <cell r="D564" t="str">
            <v>นายประหยัด ทองเกิด</v>
          </cell>
          <cell r="E564" t="str">
            <v>20/1 ถ.เจ้าฟ้า ต.ปากน้ำ อ.เมืองกระบี่ จ.กระบี่</v>
          </cell>
          <cell r="F564" t="str">
            <v>-</v>
          </cell>
        </row>
        <row r="565">
          <cell r="C565" t="str">
            <v>12170292175</v>
          </cell>
          <cell r="D565" t="str">
            <v>นายประชา ยินดี</v>
          </cell>
          <cell r="E565" t="str">
            <v>21 ถ.เจ้าฟ้า ต.ปากน้ำ อ.เมืองกระบี่ จ.กระบี่</v>
          </cell>
          <cell r="F565" t="str">
            <v>-</v>
          </cell>
        </row>
        <row r="566">
          <cell r="C566" t="str">
            <v>12170292308</v>
          </cell>
          <cell r="D566" t="str">
            <v>นายสวาสดิ์ คำฝอย(แฮปปี้ เฮลธิ นวดเพื่อสุขภาพ)</v>
          </cell>
          <cell r="E566" t="str">
            <v>24 ถ.เจ้าฟ้า ต.ปากน้ำ อ.เมืองกระบี่ จ.กระบี่</v>
          </cell>
          <cell r="F566" t="str">
            <v>เมย59-กพ62</v>
          </cell>
        </row>
        <row r="567">
          <cell r="C567" t="str">
            <v>12170292616</v>
          </cell>
          <cell r="D567" t="str">
            <v>นายเฉลิม โรจนหัสดิน</v>
          </cell>
          <cell r="E567" t="str">
            <v>26/14 ถ.เจ้าฟ้า ต.ปากน้ำ อ.เมืองกระบี่ จ.กระบี่</v>
          </cell>
          <cell r="F567" t="str">
            <v>กย59-กพ62</v>
          </cell>
        </row>
        <row r="568">
          <cell r="C568" t="str">
            <v>12170292625</v>
          </cell>
          <cell r="D568" t="str">
            <v>นายเฉลิม โรจนหัสดิน</v>
          </cell>
          <cell r="E568" t="str">
            <v>26/15 ถ.เจ้าฟ้า ต.ปากน้ำ อ.เมืองกระบี่ จ.กระบี่</v>
          </cell>
          <cell r="F568" t="str">
            <v>เมย-มิย/กย/พย59-พค/กย-ตค60</v>
          </cell>
        </row>
        <row r="569">
          <cell r="C569" t="str">
            <v>12170292634</v>
          </cell>
          <cell r="D569" t="str">
            <v>นายเจริญ หนูรินทร์</v>
          </cell>
          <cell r="E569" t="str">
            <v>26/16 ถ.เจ้าฟ้า ต.ปากน้ำ อ.เมืองกระบี่ จ.กระบี่</v>
          </cell>
          <cell r="F569" t="str">
            <v>-</v>
          </cell>
        </row>
        <row r="570">
          <cell r="C570" t="str">
            <v>12170292661</v>
          </cell>
          <cell r="D570" t="str">
            <v>นางลำดวน รัตนดิลก ณ.ภูเก็ต</v>
          </cell>
          <cell r="E570" t="str">
            <v>36 ถ.เจ้าฟ้า ต.ปากน้ำ อ.เมืองกระบี่ จ.กระบี่</v>
          </cell>
          <cell r="F570" t="str">
            <v>เมย59-กพ62</v>
          </cell>
        </row>
        <row r="571">
          <cell r="C571" t="str">
            <v>12170292193</v>
          </cell>
          <cell r="D571" t="str">
            <v>นายเนื่อง หนูพงษ์</v>
          </cell>
          <cell r="E571" t="str">
            <v>47 ถ.เจ้าฟ้า ต.ปากน้ำ อ.เมืองกระบี่ จ.กระบี่</v>
          </cell>
          <cell r="F571" t="str">
            <v>เมย59-มีค/พค61-กพ62</v>
          </cell>
        </row>
        <row r="572">
          <cell r="C572" t="str">
            <v>12170292643</v>
          </cell>
          <cell r="D572" t="str">
            <v>ด.ต.อุทัย คงสงค์</v>
          </cell>
          <cell r="E572" t="str">
            <v>48 ถ.เจ้าฟ้า ต.ปากน้ำ อ.เมืองกระบี่ จ.กระบี่</v>
          </cell>
          <cell r="F572" t="str">
            <v>-</v>
          </cell>
        </row>
        <row r="573">
          <cell r="C573" t="str">
            <v>12170438731</v>
          </cell>
          <cell r="D573" t="str">
            <v>นายกฤษดา รูปปัจจัย</v>
          </cell>
          <cell r="E573" t="str">
            <v>52/2 ถ.เจ้าฟ้า ต.ปากน้ำ อ.เมืองกระบี่ จ.กระบี่</v>
          </cell>
          <cell r="F573" t="str">
            <v>สค59-ธค60/กพ/เมย61-กพ62</v>
          </cell>
        </row>
        <row r="574">
          <cell r="C574" t="str">
            <v>12170292492</v>
          </cell>
          <cell r="D574" t="str">
            <v>นายสมเกียรติ เอ่งฉ้วน</v>
          </cell>
          <cell r="E574" t="str">
            <v>54/1 ถ.เจ้าฟ้า ต.ปากน้ำ อ.เมืองกระบี่ จ.กระบี่</v>
          </cell>
          <cell r="F574" t="str">
            <v>เมย59-กพ62</v>
          </cell>
        </row>
        <row r="575">
          <cell r="C575" t="str">
            <v>12170301979</v>
          </cell>
          <cell r="D575" t="str">
            <v>นายสมดุลย์ ภิระวานิชย์</v>
          </cell>
          <cell r="E575" t="str">
            <v>74 ถ.เจ้าฟ้า ต.ปากน้ำ อ.เมืองกระบี่ จ.กระบี่</v>
          </cell>
          <cell r="F575" t="str">
            <v>เมย59-กพ62</v>
          </cell>
        </row>
        <row r="576">
          <cell r="C576" t="str">
            <v>12170357367</v>
          </cell>
          <cell r="D576" t="str">
            <v>สำนักงานศึกษาธิการจังหวัดกระบี่</v>
          </cell>
          <cell r="E576" t="str">
            <v>ถ.เจ้าคุณ ต.ปากน้ำ อ.เมืองกระบี่ จ.กระบี่</v>
          </cell>
          <cell r="F576" t="str">
            <v>มค-กพ62</v>
          </cell>
        </row>
        <row r="577">
          <cell r="C577" t="str">
            <v>12170297255</v>
          </cell>
          <cell r="D577" t="str">
            <v>นายเสริญ ประทุมมาศ</v>
          </cell>
          <cell r="E577" t="str">
            <v>1 ถ.เจ้าคุณ ต.ปากน้ำ อ.เมืองกระบี่ จ.กระบี่</v>
          </cell>
          <cell r="F577" t="str">
            <v>เมย59-กพ62</v>
          </cell>
        </row>
        <row r="578">
          <cell r="C578" t="str">
            <v>12170306929</v>
          </cell>
          <cell r="D578" t="str">
            <v>นายวัฒนะ นาคฤทธิ์</v>
          </cell>
          <cell r="E578" t="str">
            <v>1/2 ถ.เจ้าคุณ ต.ปากน้ำ อ.เมืองกระบี่ จ.กระบี่</v>
          </cell>
          <cell r="F578" t="str">
            <v>เมย59-กพ62</v>
          </cell>
        </row>
        <row r="579">
          <cell r="C579" t="str">
            <v>12170352634</v>
          </cell>
          <cell r="D579" t="str">
            <v>นายทศพล ประทุมมาศ</v>
          </cell>
          <cell r="E579" t="str">
            <v>1/3 ถ.เจ้าคุณ ต.ปากน้ำ อ.เมืองกระบี่ จ.กระบี่</v>
          </cell>
          <cell r="F579" t="str">
            <v>ธค60-กพ62</v>
          </cell>
        </row>
        <row r="580">
          <cell r="C580" t="str">
            <v>12170356269</v>
          </cell>
          <cell r="D580" t="str">
            <v>นางสุฑารัตน์ จรูญศักดิ์</v>
          </cell>
          <cell r="E580" t="str">
            <v>1/5 ถ.เจ้าคุณ ต.ปากน้ำ อ.เมืองกระบี่ จ.กระบี่</v>
          </cell>
          <cell r="F580" t="str">
            <v>เมย59-กพ62</v>
          </cell>
        </row>
        <row r="581">
          <cell r="C581" t="str">
            <v>12170356278</v>
          </cell>
          <cell r="D581" t="str">
            <v>นางจุรีภรณ์ บุญชนะวิวัฒน์</v>
          </cell>
          <cell r="E581" t="str">
            <v>1/6 ถ.เจ้าคุณ ต.ปากน้ำ อ.เมืองกระบี่ จ.กระบี่</v>
          </cell>
          <cell r="F581" t="str">
            <v>เมย59-กพ62</v>
          </cell>
        </row>
        <row r="582">
          <cell r="C582" t="str">
            <v>12170356287</v>
          </cell>
          <cell r="D582" t="str">
            <v>นางจุรีภรณ์ บุญชนะวิวัฒน์</v>
          </cell>
          <cell r="E582" t="str">
            <v>1/7 ถ.เจ้าคุณ ต.ปากน้ำ อ.เมืองกระบี่ จ.กระบี่</v>
          </cell>
          <cell r="F582" t="str">
            <v>มค-กพ62</v>
          </cell>
        </row>
        <row r="583">
          <cell r="C583" t="str">
            <v>12170356296</v>
          </cell>
          <cell r="D583" t="str">
            <v>นายบุญชู หาญวงค์จิรวัฒน์</v>
          </cell>
          <cell r="E583" t="str">
            <v>1/8 ถ.เจ้าคุณ ต.ปากน้ำ อ.เมืองกระบี่ จ.กระบี่</v>
          </cell>
          <cell r="F583" t="str">
            <v>เมย59-กพ62</v>
          </cell>
        </row>
        <row r="584">
          <cell r="C584" t="str">
            <v>12170447087</v>
          </cell>
          <cell r="D584" t="str">
            <v>นายอำนวยพร มาสวัสดิ์</v>
          </cell>
          <cell r="E584" t="str">
            <v>1/10 ถ.เจ้าคุณ ต.ปากน้ำ อ.เมืองกระบี่ จ.กระบี่</v>
          </cell>
          <cell r="F584" t="str">
            <v>-</v>
          </cell>
        </row>
        <row r="585">
          <cell r="C585" t="str">
            <v>12170306143</v>
          </cell>
          <cell r="D585" t="str">
            <v>นายเสกสรรค์ พรสินศิริรักษ์</v>
          </cell>
          <cell r="E585" t="str">
            <v>2 ถ.เจ้าคุณ ต.ปากน้ำ อ.เมืองกระบี่ จ.กระบี่</v>
          </cell>
          <cell r="F585" t="str">
            <v>-</v>
          </cell>
        </row>
        <row r="586">
          <cell r="C586" t="str">
            <v>12170376562</v>
          </cell>
          <cell r="D586" t="str">
            <v>นายชาญชิต นาวงศ์ศรี (ก๋วยเตี๋ยวเรืออันดามัน)</v>
          </cell>
          <cell r="E586" t="str">
            <v>2/1 ถ.เจ้าคุณ ต.ปากน้ำ อ.เมืองกระบี่ จ.กระบี่</v>
          </cell>
          <cell r="F586" t="str">
            <v>กพ62</v>
          </cell>
        </row>
        <row r="587">
          <cell r="C587" t="str">
            <v>12170297273</v>
          </cell>
          <cell r="D587" t="str">
            <v>นายสุวิทย์ บุญชนะวิวัฒน์</v>
          </cell>
          <cell r="E587" t="str">
            <v>3/9 ถ.เจ้าคุณ ต.ปากน้ำ อ.เมืองกระบี่ จ.กระบี่</v>
          </cell>
          <cell r="F587" t="str">
            <v>เมย59-กพ/เมย-มิย/พย60-กพ62</v>
          </cell>
        </row>
        <row r="588">
          <cell r="C588" t="str">
            <v>12170297367</v>
          </cell>
          <cell r="D588" t="str">
            <v>นายสุคช วงศ์เบี้ยสัจจ์</v>
          </cell>
          <cell r="E588" t="str">
            <v>3/16 ถ.เจ้าคุณ ต.ปากน้ำ อ.เมืองกระบี่ จ.กระบี่</v>
          </cell>
          <cell r="F588" t="str">
            <v>เมย59-กพ62</v>
          </cell>
        </row>
        <row r="589">
          <cell r="C589" t="str">
            <v>12170315613</v>
          </cell>
          <cell r="D589" t="str">
            <v>นายปรีดา รอดทุกข์</v>
          </cell>
          <cell r="E589" t="str">
            <v>3/17 ถ.เจ้าคุณ ต.ปากน้ำ อ.เมืองกระบี่ จ.กระบี่</v>
          </cell>
          <cell r="F589" t="str">
            <v>เมย59-กพ62</v>
          </cell>
        </row>
        <row r="590">
          <cell r="C590" t="str">
            <v>12170316001</v>
          </cell>
          <cell r="D590" t="str">
            <v>นายสุวิทย์ บุญชนะวิวัฒน์</v>
          </cell>
          <cell r="E590" t="str">
            <v>3/19 ถ.เจ้าคุณ ต.ปากน้ำ อ.เมืองกระบี่ จ.กระบี่</v>
          </cell>
          <cell r="F590" t="str">
            <v>เมย59-กพ62</v>
          </cell>
        </row>
        <row r="591">
          <cell r="C591" t="str">
            <v>12170361449</v>
          </cell>
          <cell r="D591" t="str">
            <v>นายโลม แสงเงิน</v>
          </cell>
          <cell r="E591" t="str">
            <v>3/23 ถ.เจ้าคุณ ต.ปากน้ำ อ.เมืองกระบี่ จ.กระบี่</v>
          </cell>
          <cell r="F591" t="str">
            <v>เมย59-กพ62</v>
          </cell>
        </row>
        <row r="592">
          <cell r="C592" t="str">
            <v>12170360613</v>
          </cell>
          <cell r="D592" t="str">
            <v>นาย วิชัย จริงจิตร</v>
          </cell>
          <cell r="E592" t="str">
            <v>3/26 ถ.เจ้าคุณ ต.ปากน้ำ อ.เมืองกระบี่ จ.กระบี่</v>
          </cell>
          <cell r="F592" t="str">
            <v>เมย59-กพ62</v>
          </cell>
        </row>
        <row r="593">
          <cell r="C593" t="str">
            <v>12170355778</v>
          </cell>
          <cell r="D593" t="str">
            <v>ด.ต.วิมล ศรีสวัสดิ์</v>
          </cell>
          <cell r="E593" t="str">
            <v>3/30 ถ.เจ้าคุณ ต.ปากน้ำ อ.เมืองกระบี่ จ.กระบี่</v>
          </cell>
          <cell r="F593" t="str">
            <v>เมย59-กพ62</v>
          </cell>
        </row>
        <row r="594">
          <cell r="C594" t="str">
            <v>12170368387</v>
          </cell>
          <cell r="D594" t="str">
            <v>นายบรรเจิด เทอดกิติวรางค์</v>
          </cell>
          <cell r="E594" t="str">
            <v>3/31 ถ.เจ้าคุณ ต.ปากน้ำ อ.เมืองกระบี่ จ.กระบี่</v>
          </cell>
          <cell r="F594" t="str">
            <v>เมย59-กพ62</v>
          </cell>
        </row>
        <row r="595">
          <cell r="C595" t="str">
            <v>12170368396</v>
          </cell>
          <cell r="D595" t="str">
            <v>นายบรรเจิด เทอดกิติวรางค์</v>
          </cell>
          <cell r="E595" t="str">
            <v>3/32 ถ.เจ้าคุณ ต.ปากน้ำ อ.เมืองกระบี่ จ.กระบี่</v>
          </cell>
          <cell r="F595" t="str">
            <v>เมย59-กพ62</v>
          </cell>
        </row>
        <row r="596">
          <cell r="C596" t="str">
            <v>12170306152</v>
          </cell>
          <cell r="D596" t="str">
            <v>นายชาญจิต นาวงศ์ศรี</v>
          </cell>
          <cell r="E596" t="str">
            <v>4 ถ.เจ้าคุณ ต.ปากน้ำ อ.เมืองกระบี่ จ.กระบี่</v>
          </cell>
          <cell r="F596" t="str">
            <v>-</v>
          </cell>
        </row>
        <row r="597">
          <cell r="C597" t="str">
            <v>12170509742</v>
          </cell>
          <cell r="D597" t="str">
            <v>น.ส.สุจิตรา เต็มสิทธิการ</v>
          </cell>
          <cell r="E597" t="str">
            <v>5 ถ.เจ้าคุณ ต.ปากน้ำ อ.เมืองกระบี่ จ.กระบี่</v>
          </cell>
          <cell r="F597" t="str">
            <v>-</v>
          </cell>
        </row>
        <row r="598">
          <cell r="C598" t="str">
            <v>12170364725</v>
          </cell>
          <cell r="D598" t="str">
            <v>นางธัญญพัชร แก้วนิยม</v>
          </cell>
          <cell r="E598" t="str">
            <v>5/1 ถ.เจ้าคุณ ต.ปากน้ำ อ.เมืองกระบี่ จ.กระบี่</v>
          </cell>
          <cell r="F598" t="str">
            <v>-</v>
          </cell>
        </row>
        <row r="599">
          <cell r="C599" t="str">
            <v>12170306161</v>
          </cell>
          <cell r="D599" t="str">
            <v>นายชาญจิต นาวงศ์ศรี</v>
          </cell>
          <cell r="E599" t="str">
            <v>6 ถ.เจ้าคุณ ต.ปากน้ำ อ.เมืองกระบี่ จ.กระบี่</v>
          </cell>
          <cell r="F599" t="str">
            <v>-</v>
          </cell>
        </row>
        <row r="600">
          <cell r="C600" t="str">
            <v>12170307924</v>
          </cell>
          <cell r="D600" t="str">
            <v>น.ส.จินดา ร่วมทอง</v>
          </cell>
          <cell r="E600" t="str">
            <v>7 ถ.เจ้าคุณ ต.ปากน้ำ อ.เมืองกระบี่ จ.กระบี่</v>
          </cell>
          <cell r="F600" t="str">
            <v>-</v>
          </cell>
        </row>
        <row r="601">
          <cell r="C601" t="str">
            <v>12170356764</v>
          </cell>
          <cell r="D601" t="str">
            <v>นายอำพล จิววุฒิพงศ์</v>
          </cell>
          <cell r="E601" t="str">
            <v>7/1 ถ.เจ้าคุณ ต.ปากน้ำ อ.เมืองกระบี่ จ.กระบี่</v>
          </cell>
          <cell r="F601" t="str">
            <v>เมย59-กพ62</v>
          </cell>
        </row>
        <row r="602">
          <cell r="C602" t="str">
            <v>12170421355</v>
          </cell>
          <cell r="D602" t="str">
            <v>นายภิรมย์ พรพาณิชพันธุ์</v>
          </cell>
          <cell r="E602" t="str">
            <v>7/22 ถ.เจ้าคุณ ต.ปากน้ำ อ.เมืองกระบี่ จ.กระบี่</v>
          </cell>
          <cell r="F602" t="str">
            <v>เมย59-มิย/สค61-กพ62</v>
          </cell>
        </row>
        <row r="603">
          <cell r="C603" t="str">
            <v>12170421364</v>
          </cell>
          <cell r="D603" t="str">
            <v>นายภิรมย์ พรพาณิชพันธุ์</v>
          </cell>
          <cell r="E603" t="str">
            <v>7/23 ถ.เจ้าคุณ ต.ปากน้ำ อ.เมืองกระบี่ จ.กระบี่</v>
          </cell>
          <cell r="F603" t="str">
            <v>เมย59-กพ62</v>
          </cell>
        </row>
        <row r="604">
          <cell r="C604" t="str">
            <v>12170421373</v>
          </cell>
          <cell r="D604" t="str">
            <v>นายภิรมย์ พรพาณิชพันธุ์</v>
          </cell>
          <cell r="E604" t="str">
            <v>7/24 ถ.เจ้าคุณ ต.ปากน้ำ อ.เมืองกระบี่ จ.กระบี่</v>
          </cell>
          <cell r="F604" t="str">
            <v>กค61-กพ62</v>
          </cell>
        </row>
        <row r="605">
          <cell r="C605" t="str">
            <v>12170421382</v>
          </cell>
          <cell r="D605" t="str">
            <v>นายภิรมย์ พรพาณิชพันธุ์</v>
          </cell>
          <cell r="E605" t="str">
            <v>7/25 ถ.เจ้าคุณ ต.ปากน้ำ อ.เมืองกระบี่ จ.กระบี่</v>
          </cell>
          <cell r="F605" t="str">
            <v>ตค61-กพ62</v>
          </cell>
        </row>
        <row r="606">
          <cell r="C606" t="str">
            <v>12170421391</v>
          </cell>
          <cell r="D606" t="str">
            <v>นายภิรมย์ พรพาณิชพันธุ์</v>
          </cell>
          <cell r="E606" t="str">
            <v>7/26 ถ.เจ้าคุณ ต.ปากน้ำ อ.เมืองกระบี่ จ.กระบี่</v>
          </cell>
          <cell r="F606" t="str">
            <v>เมย-พค/ธค61-ธค61</v>
          </cell>
        </row>
        <row r="607">
          <cell r="C607" t="str">
            <v>12170421403</v>
          </cell>
          <cell r="D607" t="str">
            <v>นายภิรมย์ พรพาณิชพันธุ์</v>
          </cell>
          <cell r="E607" t="str">
            <v>7/27 ถ.เจ้าคุณ ต.ปากน้ำ อ.เมืองกระบี่ จ.กระบี่</v>
          </cell>
          <cell r="F607" t="str">
            <v>สค61-กพ62</v>
          </cell>
        </row>
        <row r="608">
          <cell r="C608" t="str">
            <v>12170317501</v>
          </cell>
          <cell r="D608" t="str">
            <v>น.ส.วรรณทนีย์ ประทีปศิริปัญญา</v>
          </cell>
          <cell r="E608" t="str">
            <v>9 ถ.เจ้าคุณ ต.ปากน้ำ อ.เมืองกระบี่ จ.กระบี่</v>
          </cell>
          <cell r="F608" t="str">
            <v>-</v>
          </cell>
        </row>
        <row r="609">
          <cell r="C609" t="str">
            <v>12170306189</v>
          </cell>
          <cell r="D609" t="str">
            <v>บ.BS.สถาปัตถ์ จำกัด (บริษัท สยามสมอ พัฒนา จำกัด)</v>
          </cell>
          <cell r="E609" t="str">
            <v>10 ถ.เจ้าคุณ ต.ปากน้ำ อ.เมืองกระบี่ จ.กระบี่</v>
          </cell>
          <cell r="F609" t="str">
            <v>ตค61-กพ62</v>
          </cell>
        </row>
        <row r="610">
          <cell r="C610" t="str">
            <v>12170306198</v>
          </cell>
          <cell r="D610" t="str">
            <v>บ.BS.สถาปัตถ์ จำกัด(จิตไพศาล)</v>
          </cell>
          <cell r="E610" t="str">
            <v>12 ถ.เจ้าคุณ ต.ปากน้ำ อ.เมืองกระบี่ จ.กระบี่</v>
          </cell>
          <cell r="F610" t="str">
            <v>มค60-ธค60/กพ-เมย61</v>
          </cell>
        </row>
        <row r="611">
          <cell r="C611" t="str">
            <v>12170306200</v>
          </cell>
          <cell r="D611" t="str">
            <v>บ.BS.สถาปัตถ์ จำกัด</v>
          </cell>
          <cell r="E611" t="str">
            <v>16 ถ.เจ้าคุณ ต.ปากน้ำ อ.เมืองกระบี่ จ.กระบี่</v>
          </cell>
          <cell r="F611" t="str">
            <v>-</v>
          </cell>
        </row>
        <row r="612">
          <cell r="C612" t="str">
            <v>12170306620</v>
          </cell>
          <cell r="D612" t="str">
            <v>นายมาโนช ทองส่งโสม</v>
          </cell>
          <cell r="E612" t="str">
            <v>28/56 ถ.เจ้าคุณ ต.ปากน้ำ อ.เมืองกระบี่ จ.กระบี่</v>
          </cell>
          <cell r="F612" t="str">
            <v>เมย59-กพ62</v>
          </cell>
        </row>
        <row r="613">
          <cell r="C613" t="str">
            <v>12170306273</v>
          </cell>
          <cell r="D613" t="str">
            <v>บ.BS.สถาปัตย์ จำกัด(คุณมีชัย)</v>
          </cell>
          <cell r="E613" t="str">
            <v>40 ถ.เจ้าคุณ ต.ปากน้ำ อ.เมืองกระบี่ จ.กระบี่</v>
          </cell>
          <cell r="F613" t="str">
            <v>เมย59-กพ62</v>
          </cell>
        </row>
        <row r="614">
          <cell r="C614" t="str">
            <v>12170364574</v>
          </cell>
          <cell r="D614" t="str">
            <v>นางธิดา เทพเฉลิม</v>
          </cell>
          <cell r="E614" t="str">
            <v>44 ถ.เจ้าคุณ ต.ปากน้ำ อ.เมืองกระบี่ จ.กระบี่</v>
          </cell>
          <cell r="F614" t="str">
            <v>-</v>
          </cell>
        </row>
        <row r="615">
          <cell r="C615" t="str">
            <v>12170366396</v>
          </cell>
          <cell r="D615" t="str">
            <v>นายล้วน ตันตาปกุล</v>
          </cell>
          <cell r="E615" t="str">
            <v>46 ถ.เจ้าคุณ ต.ปากน้ำ อ.เมืองกระบี่ จ.กระบี่</v>
          </cell>
          <cell r="F615" t="str">
            <v>กพ-เมย/มิย-ตค/ธค60-ตค/ธค61-กพ62</v>
          </cell>
        </row>
        <row r="616">
          <cell r="C616" t="str">
            <v>12170366408</v>
          </cell>
          <cell r="D616" t="str">
            <v>นางยุวดี ลี้ตระกูล</v>
          </cell>
          <cell r="E616" t="str">
            <v>48 ถ.เจ้าคุณ ต.ปากน้ำ อ.เมืองกระบี่ จ.กระบี่</v>
          </cell>
          <cell r="F616" t="str">
            <v>-</v>
          </cell>
        </row>
        <row r="617">
          <cell r="C617" t="str">
            <v>12170306282</v>
          </cell>
          <cell r="D617" t="str">
            <v>บ.BS.สถาปัตย์ จำกัด</v>
          </cell>
          <cell r="E617" t="str">
            <v>50 ถ.เจ้าคุณ ต.ปากน้ำ อ.เมืองกระบี่ จ.กระบี่</v>
          </cell>
          <cell r="F617" t="str">
            <v>-</v>
          </cell>
        </row>
        <row r="618">
          <cell r="C618" t="str">
            <v>12170306497</v>
          </cell>
          <cell r="D618" t="str">
            <v>บ.BS.สถาปัตย์ จำกัด</v>
          </cell>
          <cell r="E618" t="str">
            <v>100 ถ.เจ้าคุณ ต.ปากน้ำ อ.เมืองกระบี่ จ.กระบี่</v>
          </cell>
          <cell r="F618" t="str">
            <v>มค61-กพ62</v>
          </cell>
        </row>
        <row r="619">
          <cell r="C619" t="str">
            <v>12170422743</v>
          </cell>
          <cell r="D619" t="str">
            <v>นางวัลลภา สุวรรณพิทักษ์</v>
          </cell>
          <cell r="E619" t="str">
            <v>124 ถ.เจ้าคุณ ต.ปากน้ำ อ.เมืองกระบี่ จ.กระบี่</v>
          </cell>
          <cell r="F619" t="str">
            <v>กย59-กพ62</v>
          </cell>
        </row>
        <row r="620">
          <cell r="C620" t="str">
            <v>12170520844</v>
          </cell>
          <cell r="D620" t="str">
            <v>วัดแก้วโกรวาราม</v>
          </cell>
          <cell r="E620" t="str">
            <v>128 ถ.เจ้าคุณ ต.ปากน้ำ อ.เมืองกระบี่ จ.กระบี่</v>
          </cell>
          <cell r="F620" t="str">
            <v>-</v>
          </cell>
        </row>
        <row r="621">
          <cell r="C621" t="str">
            <v>12170456472</v>
          </cell>
          <cell r="D621" t="str">
            <v>นางสุพัชลี ยุวะกนิษฐ์ (ซัก อบ ผ้า)</v>
          </cell>
          <cell r="E621" t="str">
            <v>2-4 ถ.พฤกษาอุทิศ ต.ปากน้ำ อ.เมืองกระบี่ จ.กระบี่</v>
          </cell>
          <cell r="F621" t="str">
            <v>พค61-กพ62</v>
          </cell>
        </row>
        <row r="622">
          <cell r="C622" t="str">
            <v>12170302862</v>
          </cell>
          <cell r="D622" t="str">
            <v>นายสมรักษ์ ลีลาประศาสน์ (ห้างลีลาภัณฑ์)</v>
          </cell>
          <cell r="E622" t="str">
            <v>4 ถ.พฤกษาอุทิศ ต.ปากน้ำ อ.เมืองกระบี่ จ.กระบี่</v>
          </cell>
          <cell r="F622" t="str">
            <v>-</v>
          </cell>
        </row>
        <row r="623">
          <cell r="C623" t="str">
            <v>12170462424</v>
          </cell>
          <cell r="D623" t="str">
            <v>นางสุพัชลี ยุวะกนิษฐ์</v>
          </cell>
          <cell r="E623" t="str">
            <v>4 ถ.พฤกษาอุทิศ ต.ปากน้ำ อ.เมืองกระบี่ จ.กระบี่</v>
          </cell>
          <cell r="F623" t="str">
            <v>เมย59-กพ62</v>
          </cell>
        </row>
        <row r="624">
          <cell r="C624" t="str">
            <v>12170302796</v>
          </cell>
          <cell r="D624" t="str">
            <v>นายสุรชัย วัฒนาวงศ์ศิริ (ร้านอาหารเจ)</v>
          </cell>
          <cell r="E624" t="str">
            <v>4/1 ถ.พฤกษาอุทิศ ต.ปากน้ำ อ.เมืองกระบี่ จ.กระบี่</v>
          </cell>
          <cell r="F624" t="str">
            <v>สค60-กพ62</v>
          </cell>
        </row>
        <row r="625">
          <cell r="C625" t="str">
            <v>12170542660</v>
          </cell>
          <cell r="D625" t="str">
            <v>นางศิริวรรณ กาลสัมฤทธิ์</v>
          </cell>
          <cell r="E625" t="str">
            <v>5 ถ.พฤษาอุทิศ ต.ปากน้ำ อ.เมืองกระบี่ จ.กระบี่</v>
          </cell>
          <cell r="F625" t="str">
            <v>มิย-ตค/ธค60-กพ62</v>
          </cell>
        </row>
        <row r="626">
          <cell r="C626" t="str">
            <v>12170462433</v>
          </cell>
          <cell r="D626" t="str">
            <v>นางสุพัชลี ยุวกนิษฐ์</v>
          </cell>
          <cell r="E626" t="str">
            <v>6 ถ.พฤษาอุทิศ ต.ปากน้ำ อ.เมืองกระบี่ จ.กระบี่</v>
          </cell>
          <cell r="F626" t="str">
            <v>-</v>
          </cell>
        </row>
        <row r="627">
          <cell r="C627" t="str">
            <v>12170462442</v>
          </cell>
          <cell r="D627" t="str">
            <v>นางสุพัชลี ยุวะกนิษฐ์</v>
          </cell>
          <cell r="E627" t="str">
            <v>8 ถ.พฤกษาอุทิศ ต.ปากน้ำ อ.เมืองกระบี่ จ.กระบี่</v>
          </cell>
          <cell r="F627" t="str">
            <v>ธค61-กพ62</v>
          </cell>
        </row>
        <row r="628">
          <cell r="C628" t="str">
            <v>12170302835</v>
          </cell>
          <cell r="D628" t="str">
            <v>นายนนทเทพ เอี่ยนเล่ง</v>
          </cell>
          <cell r="E628" t="str">
            <v xml:space="preserve">9 ถ.พฤกษาอุทิศ ต.ปากน้ำ อ.เมืองกระบี่ จ.กระบี่ </v>
          </cell>
          <cell r="F628" t="str">
            <v>ตค61-กพ62</v>
          </cell>
        </row>
        <row r="629">
          <cell r="C629" t="str">
            <v>12170462451</v>
          </cell>
          <cell r="D629" t="str">
            <v>นางสุพัชลี ยุวะกนิษฐ์</v>
          </cell>
          <cell r="E629" t="str">
            <v>10 ถ.พฤกษาอุทิศ ต.ปากน้ำ อ.เมืองกระบี่ จ.กระบี่</v>
          </cell>
          <cell r="F629" t="str">
            <v>ธค61/กพ62</v>
          </cell>
        </row>
        <row r="630">
          <cell r="C630" t="str">
            <v>12170539640</v>
          </cell>
          <cell r="D630" t="str">
            <v>นางสุวรรณี ตรังพาณิชย์(สเต็ก คิงคอง)</v>
          </cell>
          <cell r="E630" t="str">
            <v>15 ถ.พฤกษาอุทิศ ต.ปากน้ำ อ.เมืองกระบี่ จ.กระบี่</v>
          </cell>
          <cell r="F630" t="str">
            <v>-</v>
          </cell>
        </row>
        <row r="631">
          <cell r="C631" t="str">
            <v>12170302778</v>
          </cell>
          <cell r="D631" t="str">
            <v>นายบุญง่วน บุญชนะวิวัฒน์</v>
          </cell>
          <cell r="E631" t="str">
            <v>15 ถ.พฤกษาอุทิศ ต.ปากน้ำ อ.เมืองกระบี่ จ.กระบี่</v>
          </cell>
          <cell r="F631" t="str">
            <v>เมย59-กพ62</v>
          </cell>
        </row>
        <row r="632">
          <cell r="C632" t="str">
            <v>12170459842</v>
          </cell>
          <cell r="D632" t="str">
            <v>นายกัมพุช ณ.ตะกั่วทุ่ง</v>
          </cell>
          <cell r="E632" t="str">
            <v>18 ถ.พฤกษาอุทิศ ต.ปากน้ำ อ.เมืองกระบี่ จ.กระบี่</v>
          </cell>
          <cell r="F632" t="str">
            <v>เมย59-กพ62</v>
          </cell>
        </row>
        <row r="633">
          <cell r="C633" t="str">
            <v>12170459860</v>
          </cell>
          <cell r="D633" t="str">
            <v>นายกัมพุช ณ.ตะกั่วทุ่ง</v>
          </cell>
          <cell r="E633" t="str">
            <v>20 ถ.พฤกษาอุทิศ ต.ปากน้ำ อ.เมืองกระบี่ จ.กระบี่</v>
          </cell>
          <cell r="F633" t="str">
            <v>เมย59-กพ62</v>
          </cell>
        </row>
        <row r="634">
          <cell r="C634" t="str">
            <v>12170459879</v>
          </cell>
          <cell r="D634" t="str">
            <v>นายกัมพุช ณ.ตะกั่วทุ่ง</v>
          </cell>
          <cell r="E634" t="str">
            <v>22 ถ.พฤกษาอุทิศ ต.ปากน้ำ อ.เมืองกระบี่ จ.กระบี่</v>
          </cell>
          <cell r="F634" t="str">
            <v>-</v>
          </cell>
        </row>
        <row r="635">
          <cell r="C635" t="str">
            <v>12170395365</v>
          </cell>
          <cell r="D635" t="str">
            <v>นายสมนึก ลีลาประศาสตร์ (ห้างผ้าราณี)</v>
          </cell>
          <cell r="E635" t="str">
            <v>23 ถ.พฤกษาอุทิศ ต.ปากน้ำ อ.เมืองกระบี่ จ.กระบี่</v>
          </cell>
          <cell r="F635" t="str">
            <v>-</v>
          </cell>
        </row>
        <row r="636">
          <cell r="C636" t="str">
            <v>12170395374</v>
          </cell>
          <cell r="D636" t="str">
            <v>นายสมนึก ลีลาประศาสตร์</v>
          </cell>
          <cell r="E636" t="str">
            <v>25 ถ.พฤกษาอุทิศ ต.ปากน้ำ อ.เมืองกระบี่ จ.กระบี่</v>
          </cell>
          <cell r="F636" t="str">
            <v>-</v>
          </cell>
        </row>
        <row r="637">
          <cell r="C637" t="str">
            <v>12170303205</v>
          </cell>
          <cell r="D637" t="str">
            <v>หจก.มิตซูกลการ</v>
          </cell>
          <cell r="E637" t="str">
            <v>31 ถ.พฤกษาอุทิศ ต.ปากน้ำ อ.เมืองกระบี่ จ.กระบี่</v>
          </cell>
          <cell r="F637" t="str">
            <v>เมย59-กพ62</v>
          </cell>
        </row>
        <row r="638">
          <cell r="C638" t="str">
            <v>12170303616</v>
          </cell>
          <cell r="D638" t="str">
            <v>บ.ศรีผ่องพานิชย์ (เสริมสยาม)</v>
          </cell>
          <cell r="E638" t="str">
            <v>31 ถ.พฤกษาอุทิศ ต.ปากน้ำ อ.เมืองกระบี่ จ.กระบี่</v>
          </cell>
          <cell r="F638" t="str">
            <v>-</v>
          </cell>
        </row>
        <row r="639">
          <cell r="C639" t="str">
            <v>12170303625</v>
          </cell>
          <cell r="D639" t="str">
            <v>บ.ศรีผ่องพานิชย์ (สำนักงานกฎหมายประเสริฐทนายความ)</v>
          </cell>
          <cell r="E639" t="str">
            <v>33 ถ.พฤกษาอุทิศ ต.ปากน้ำ อ.เมืองกระบี่ จ.กระบี่</v>
          </cell>
          <cell r="F639" t="str">
            <v>เมย59-กพ62</v>
          </cell>
        </row>
        <row r="640">
          <cell r="C640" t="str">
            <v>12170303634</v>
          </cell>
          <cell r="D640" t="str">
            <v>กะยะห์บาติก</v>
          </cell>
          <cell r="E640" t="str">
            <v>35 ถ.พฤกษาอุทิศ ต.ปากน้ำ อ.เมืองกระบี่ จ.กระบี่</v>
          </cell>
          <cell r="F640" t="str">
            <v>-</v>
          </cell>
        </row>
        <row r="641">
          <cell r="C641" t="str">
            <v>12170444934</v>
          </cell>
          <cell r="D641" t="str">
            <v>นายธวัช ดีไชยเศรษฐ</v>
          </cell>
          <cell r="E641" t="str">
            <v>42 ถ.พฤกษาอุทิศ ต.ปากน้ำ อ.เมืองกระบี่ จ.กระบี่</v>
          </cell>
          <cell r="F641" t="str">
            <v>เมย59-กพ62</v>
          </cell>
        </row>
        <row r="642">
          <cell r="C642" t="str">
            <v>12170444943</v>
          </cell>
          <cell r="D642" t="str">
            <v>นายธวัช ดีไชยเศรษฐ</v>
          </cell>
          <cell r="E642" t="str">
            <v>44 ถ.พฤกษาอุทิศ ต.ปากน้ำ อ.เมืองกระบี่ จ.กระบี่</v>
          </cell>
          <cell r="F642" t="str">
            <v>ตค/ธค59-ตค/ธค60-กพ62</v>
          </cell>
        </row>
        <row r="643">
          <cell r="C643" t="str">
            <v>12170444952</v>
          </cell>
          <cell r="D643" t="str">
            <v>นายธวัช ดีไชยเศรษฐ (Souvenir Shop)</v>
          </cell>
          <cell r="E643" t="str">
            <v>46 ถ.พฤกษาอุทิศ ต.ปากน้ำ อ.เมืองกระบี่ จ.กระบี่</v>
          </cell>
          <cell r="F643" t="str">
            <v>เมย/กค60/กพ/มีค/พค-กค/ตค61/มค62</v>
          </cell>
        </row>
        <row r="644">
          <cell r="C644" t="str">
            <v>12170444961</v>
          </cell>
          <cell r="D644" t="str">
            <v>นายธวัช ดีไชยเศรษฐ (สถานีเมรัย)</v>
          </cell>
          <cell r="E644" t="str">
            <v>48 ถ.พฤกษาอุทิศ ต.ปากน้ำ อ.เมืองกระบี่ จ.กระบี่</v>
          </cell>
          <cell r="F644" t="str">
            <v>พย61-กพ62</v>
          </cell>
        </row>
        <row r="645">
          <cell r="C645" t="str">
            <v>12170444970</v>
          </cell>
          <cell r="D645" t="str">
            <v>นายธวัช ดีไชยเศรษฐ (สถานีเมรัย)</v>
          </cell>
          <cell r="E645" t="str">
            <v>50 ถ.พฤกษาอุทิศ ต.ปากน้ำ อ.เมืองกระบี่ จ.กระบี่</v>
          </cell>
          <cell r="F645" t="str">
            <v>พย61-กพ62</v>
          </cell>
        </row>
        <row r="646">
          <cell r="C646" t="str">
            <v>12170444989</v>
          </cell>
          <cell r="D646" t="str">
            <v>นายธวัช ดีไชยเศรษฐ (Bar 79)</v>
          </cell>
          <cell r="E646" t="str">
            <v>52 ถ.พฤกษาอุทิศ ต.ปากน้ำ อ.เมืองกระบี่ จ.กระบี่</v>
          </cell>
          <cell r="F646" t="str">
            <v>เมย59-กพ62</v>
          </cell>
        </row>
        <row r="647">
          <cell r="C647" t="str">
            <v>12170444998</v>
          </cell>
          <cell r="D647" t="str">
            <v>นายธวัช ดีไชยเศรษฐ (Bar 79)</v>
          </cell>
          <cell r="E647" t="str">
            <v>54 ถ.พฤกษาอุทิศ ต.ปากน้ำ อ.เมืองกระบี่ จ.กระบี่</v>
          </cell>
          <cell r="F647" t="str">
            <v>เมย59-กพ62</v>
          </cell>
        </row>
        <row r="648">
          <cell r="C648" t="str">
            <v>12170445005</v>
          </cell>
          <cell r="D648" t="str">
            <v>นายธวัช ดีไชยเศรษฐ (PAKA Store)</v>
          </cell>
          <cell r="E648" t="str">
            <v>56 ถ.พฤกษาอุทิศ ต.ปากน้ำ อ.เมืองกระบี่ จ.กระบี่</v>
          </cell>
          <cell r="F648" t="str">
            <v>-</v>
          </cell>
        </row>
        <row r="649">
          <cell r="C649" t="str">
            <v>12170302657</v>
          </cell>
          <cell r="D649" t="str">
            <v>นายกิ้มเชียง แซ่โค้ว (Follow Your Heart)</v>
          </cell>
          <cell r="E649" t="str">
            <v>88 ถ.พฤกษาอุทิศ ต.ปากน้ำ อ.เมืองกระบี่ จ.กระบี่</v>
          </cell>
          <cell r="F649" t="str">
            <v>ธค61-กพ62</v>
          </cell>
        </row>
        <row r="650">
          <cell r="C650" t="str">
            <v>12170302666</v>
          </cell>
          <cell r="D650" t="str">
            <v>นายจองยกหมิ่น แซ่จอง (เสริมสวยสุกัญญา)</v>
          </cell>
          <cell r="E650" t="str">
            <v>90 ถ.พฤกษาอุทิศ ต.ปากน้ำ อ.เมืองกระบี่ จ.กระบี่</v>
          </cell>
          <cell r="F650" t="str">
            <v>-</v>
          </cell>
        </row>
        <row r="651">
          <cell r="C651" t="str">
            <v>12170302675</v>
          </cell>
          <cell r="D651" t="str">
            <v>นางลาวัณ แซ่หลี</v>
          </cell>
          <cell r="E651" t="str">
            <v>96 ถ.พฤกษาอุทิศ ต.ปากน้ำ อ.เมืองกระบี่ จ.กระบี่</v>
          </cell>
          <cell r="F651" t="str">
            <v>-</v>
          </cell>
        </row>
        <row r="652">
          <cell r="C652" t="str">
            <v>12170302853</v>
          </cell>
          <cell r="D652" t="str">
            <v>นางยุพา รัตนศิริวงค์วุฒิ (ร้านข้าวมันไก่)</v>
          </cell>
          <cell r="E652" t="str">
            <v>21 ถ.พฤกษาอุทิศ ต.ปากน้ำ อ.เมืองกระบี่ จ.กระบี่</v>
          </cell>
          <cell r="F652" t="str">
            <v>-</v>
          </cell>
        </row>
        <row r="653">
          <cell r="C653" t="str">
            <v>12170303586</v>
          </cell>
          <cell r="D653" t="str">
            <v>บ.ศรีผ่องพานิชย์ (กระบี่สโตร์)</v>
          </cell>
          <cell r="E653" t="str">
            <v>114 ถ.พฤกษาอุทิศ ต.ปากน้ำ อ.เมืองกระบี่ จ.กระบี่</v>
          </cell>
          <cell r="F653" t="str">
            <v>-</v>
          </cell>
        </row>
        <row r="654">
          <cell r="C654" t="str">
            <v>12170303595</v>
          </cell>
          <cell r="D654" t="str">
            <v>บ.ศรีผ่องพานิชย์ (กวงอิมหยก)</v>
          </cell>
          <cell r="E654" t="str">
            <v>116 ถ.พฤกษาอุทิศ ต.ปากน้ำ อ.เมืองกระบี่ จ.กระบี่</v>
          </cell>
          <cell r="F654" t="str">
            <v>ตค59-กค/กย61-กพ62</v>
          </cell>
        </row>
        <row r="655">
          <cell r="C655" t="str">
            <v>12170303607</v>
          </cell>
          <cell r="D655" t="str">
            <v>บ.ศรีผ่องพานิชย์ (ก้อยบูติก)</v>
          </cell>
          <cell r="E655" t="str">
            <v>118 ถ.พฤกษาอุทิศ ต.ปากน้ำ อ.เมืองกระบี่ จ.กระบี่</v>
          </cell>
          <cell r="F655" t="str">
            <v>เมย-กค/ตค59-กค/ตค60/มีค-มิย/กย61-กพ62</v>
          </cell>
        </row>
        <row r="656">
          <cell r="C656" t="str">
            <v>12170303643</v>
          </cell>
          <cell r="D656" t="str">
            <v>บ.ศรีผ่องพานิชย์ (อรุนรุ่งโรจน์)</v>
          </cell>
          <cell r="E656" t="str">
            <v>126 ถ.พฤกษาอุทิศ ต.ปากน้ำ อ.เมืองกระบี่ จ.กระบี่</v>
          </cell>
          <cell r="F656" t="str">
            <v>-</v>
          </cell>
        </row>
        <row r="657">
          <cell r="C657" t="str">
            <v>12170303661</v>
          </cell>
          <cell r="D657" t="str">
            <v>บ.ศรีผ่องพานิชย์</v>
          </cell>
          <cell r="E657" t="str">
            <v>130 ถ.พฤกษาอุทิศ ต.ปากน้ำ อ.เมืองกระบี่ จ.กระบี่</v>
          </cell>
          <cell r="F657" t="str">
            <v>มค-กพ62</v>
          </cell>
        </row>
        <row r="658">
          <cell r="C658" t="str">
            <v>12170303689</v>
          </cell>
          <cell r="D658" t="str">
            <v>บ.ศรีผ่องพานิชย์ (รัตนพานิชย์)</v>
          </cell>
          <cell r="E658" t="str">
            <v>134 ถ.พฤกษาอุทิศ ต.ปากน้ำ อ.เมืองกระบี่ จ.กระบี่</v>
          </cell>
          <cell r="F658" t="str">
            <v>-</v>
          </cell>
        </row>
        <row r="659">
          <cell r="C659" t="str">
            <v>12170303698</v>
          </cell>
          <cell r="D659" t="str">
            <v>บ.ศรีผ่องพานิชย์ (นำสมัย)</v>
          </cell>
          <cell r="E659" t="str">
            <v>136 ถ.พฤกษาอุทิศ ต.ปากน้ำ อ.เมืองกระบี่ จ.กระบี่</v>
          </cell>
          <cell r="F659" t="str">
            <v>-</v>
          </cell>
        </row>
        <row r="660">
          <cell r="C660" t="str">
            <v>12170303700</v>
          </cell>
          <cell r="D660" t="str">
            <v>บ.ศรีผ่องพานิชย์ (นำสมัย)</v>
          </cell>
          <cell r="E660" t="str">
            <v>138 ถ.พฤกษาอุทิศ ต.ปากน้ำ อ.เมืองกระบี่ จ.กระบี่</v>
          </cell>
          <cell r="F660" t="str">
            <v>-</v>
          </cell>
        </row>
        <row r="661">
          <cell r="C661" t="str">
            <v>12170305429</v>
          </cell>
          <cell r="D661" t="str">
            <v>นางจิราภรณ์ สดชื่น</v>
          </cell>
          <cell r="E661" t="str">
            <v>2/2 ถ.สุคนธ์ ต.ปากน้ำ อ.เมืองกระบี่ จ.กระบี่</v>
          </cell>
          <cell r="F661" t="str">
            <v>เมย59-กพ62</v>
          </cell>
        </row>
        <row r="662">
          <cell r="C662" t="str">
            <v>12170305447</v>
          </cell>
          <cell r="D662" t="str">
            <v>หจก.ศรีวิศาล</v>
          </cell>
          <cell r="E662" t="str">
            <v>2/5 ถ.สุคนธ์ ต.ปากน้ำ อ.เมืองกระบี่ จ.กระบี่</v>
          </cell>
          <cell r="F662" t="str">
            <v>เมย59-กพ62</v>
          </cell>
        </row>
        <row r="663">
          <cell r="C663" t="str">
            <v>12170302479</v>
          </cell>
          <cell r="D663" t="str">
            <v>นายประพันธ์ อภิชาติบุตร (กระบี่ทัวร์ริสไกด์ เซอร์วิส)</v>
          </cell>
          <cell r="E663" t="str">
            <v>5 ถ.สุคนธ์ ต.ปากน้ำ อ.เมืองกระบี่ จ.กระบี่</v>
          </cell>
          <cell r="F663" t="str">
            <v>ธค59-กพ62</v>
          </cell>
        </row>
        <row r="664">
          <cell r="C664" t="str">
            <v>12170302488</v>
          </cell>
          <cell r="D664" t="str">
            <v>น.ส.จงจินต์ บูรณะหิรัญ (Hometel)</v>
          </cell>
          <cell r="E664" t="str">
            <v>7 ถ.สุคนธ์ ต.ปากน้ำ อ.เมืองกระบี่ จ.กระบี่</v>
          </cell>
          <cell r="F664" t="str">
            <v>พค59-กพ62</v>
          </cell>
        </row>
        <row r="665">
          <cell r="C665" t="str">
            <v>12170480110</v>
          </cell>
          <cell r="D665" t="str">
            <v>นางอรุณศรี ธวัชทุกูล</v>
          </cell>
          <cell r="E665" t="str">
            <v>8 ถ.สุคนธ์ มหาราช ซ.10 ต.ปากน้ำ อ.เมืองกระบี่ จ.กระบี่</v>
          </cell>
          <cell r="F665" t="str">
            <v>เมย59-กพ62</v>
          </cell>
        </row>
        <row r="666">
          <cell r="C666" t="str">
            <v>12170302497</v>
          </cell>
          <cell r="D666" t="str">
            <v>นายเกียกฉิ่ง แซ่หลี</v>
          </cell>
          <cell r="E666" t="str">
            <v>10 ถ.สุคนธ์ ต.ปากน้ำ อ.เมืองกระบี่ จ.กระบี่</v>
          </cell>
          <cell r="F666" t="str">
            <v>พค59-กพ62</v>
          </cell>
        </row>
        <row r="667">
          <cell r="C667" t="str">
            <v>12170302602</v>
          </cell>
          <cell r="D667" t="str">
            <v>นายเซ่งเอี่ยว ประทีปศิริปัญญา (Chaya')</v>
          </cell>
          <cell r="E667" t="str">
            <v>11 ถ.สุคนธ์ ต.ปากน้ำ อ.เมืองกระบี่ จ.กระบี่</v>
          </cell>
          <cell r="F667" t="str">
            <v>พย59-กพ62</v>
          </cell>
        </row>
        <row r="668">
          <cell r="C668" t="str">
            <v>12170302590</v>
          </cell>
          <cell r="D668" t="str">
            <v>นายมนตรี ณ.ตะกั่วทุ่ง (เสริมสวยระวีวรรณ)</v>
          </cell>
          <cell r="E668" t="str">
            <v>13 ถ.สุคนธ์ ต.ปากน้ำ อ.เมืองกระบี่ จ.กระบี่</v>
          </cell>
          <cell r="F668" t="str">
            <v>-</v>
          </cell>
        </row>
        <row r="669">
          <cell r="C669" t="str">
            <v>12170305979</v>
          </cell>
          <cell r="D669" t="str">
            <v>นายทวน แดงขาว</v>
          </cell>
          <cell r="E669" t="str">
            <v>17 ถ.สุคนธ์ ต.ปากน้ำ อ.เมืองกระบี่ จ.กระบี่</v>
          </cell>
          <cell r="F669" t="str">
            <v>เมย-พค/กค59-มีค/พค-สค/ตค60-มค62</v>
          </cell>
        </row>
        <row r="670">
          <cell r="C670" t="str">
            <v>12170351273</v>
          </cell>
          <cell r="D670" t="str">
            <v>นายกรีฑา ธัญญาทร (แอปเปิ้ล)</v>
          </cell>
          <cell r="E670" t="str">
            <v>19 ถ.สุคนธ์ มหาราช ซ.10 ต.ปากน้ำ อ.เมืองกระบี่ จ.กระบี่</v>
          </cell>
          <cell r="F670" t="str">
            <v>พย61-กพ62</v>
          </cell>
        </row>
        <row r="671">
          <cell r="C671" t="str">
            <v>12170302518</v>
          </cell>
          <cell r="D671" t="str">
            <v>นางนุ๋ย แซ่โค้ว</v>
          </cell>
          <cell r="E671" t="str">
            <v>20 ถ.สุคนธ์ ต.ปากน้ำ อ.เมืองกระบี่ จ.กระบี่</v>
          </cell>
          <cell r="F671" t="str">
            <v>ตค60-กพ62</v>
          </cell>
        </row>
        <row r="672">
          <cell r="C672" t="str">
            <v>12170302536</v>
          </cell>
          <cell r="D672" t="str">
            <v>นายสร้วง ภูเก้าล้วน</v>
          </cell>
          <cell r="E672" t="str">
            <v>25 ถ.สุคนธ์ ต.ปากน้ำ อ.เมืองกระบี่ จ.กระบี่</v>
          </cell>
          <cell r="F672" t="str">
            <v>พค59-กย61</v>
          </cell>
        </row>
        <row r="673">
          <cell r="C673" t="str">
            <v>12170353732</v>
          </cell>
          <cell r="D673" t="str">
            <v>นายทศพร กาญจนภมรพัฒน์ (May&amp;Mark's House)</v>
          </cell>
          <cell r="E673" t="str">
            <v>34 ถ.มหาราช ซ.10 ต.ปากน้ำ อ.เมืองกระบี่ จ.กระบี่</v>
          </cell>
          <cell r="F673" t="str">
            <v>เมย59-กพ62</v>
          </cell>
        </row>
        <row r="674">
          <cell r="C674" t="str">
            <v>12170354812</v>
          </cell>
          <cell r="D674" t="str">
            <v>นายบัณฑิต ลิขิตภุมรา(ฮาลาลฟู้ด)</v>
          </cell>
          <cell r="E674" t="str">
            <v>36 ถ.มหาราช ซ.10 ต.ปากน้ำ อ.เมืองกระบี่ จ.กระบี่</v>
          </cell>
          <cell r="F674" t="str">
            <v>เมย59-กพ62</v>
          </cell>
        </row>
        <row r="675">
          <cell r="C675" t="str">
            <v>12170302433</v>
          </cell>
          <cell r="D675" t="str">
            <v>นายคาน ขุนชิด (คุณเชาวลิต วโนทยาโรจน์)</v>
          </cell>
          <cell r="E675" t="str">
            <v>36/6 ถ.สุคนธ์ ต.ปากน้ำ อ.เมืองกระบี่ จ.กระบี่</v>
          </cell>
          <cell r="F675" t="str">
            <v>เมย59-กพ62</v>
          </cell>
        </row>
        <row r="676">
          <cell r="C676" t="str">
            <v>12170306022</v>
          </cell>
          <cell r="D676" t="str">
            <v xml:space="preserve">นายมานิต ส่งสม </v>
          </cell>
          <cell r="E676" t="str">
            <v>38-42 ถ.สุคนธ์ ต.ปากน้ำ อ.เมืองกระบี่ จ.กระบี่</v>
          </cell>
          <cell r="F676" t="str">
            <v>เมย59-กพ62</v>
          </cell>
        </row>
        <row r="677">
          <cell r="C677" t="str">
            <v>12170355059</v>
          </cell>
          <cell r="D677" t="str">
            <v>นางมณศิริ อินทรผาด (ชลิต คลินิกกายภาพบำบัด)</v>
          </cell>
          <cell r="E677" t="str">
            <v>44 ถ.สุคนธ์ มหาราช ซ.10 ต.ปากน้ำ อ.เมืองกระบี่ จ.กระบี่</v>
          </cell>
          <cell r="F677" t="str">
            <v>มิย59-กพ62</v>
          </cell>
        </row>
        <row r="678">
          <cell r="C678" t="str">
            <v>12170355022</v>
          </cell>
          <cell r="D678" t="str">
            <v>นายวัฒนชัย วะรินทร์อิน (ออมทองการแว่น)</v>
          </cell>
          <cell r="E678" t="str">
            <v>46 ถ.มหาราช ซ.10 ต.ปากน้ำ อ.เมืองกระบี่ จ.กระบี่</v>
          </cell>
          <cell r="F678" t="str">
            <v>-</v>
          </cell>
        </row>
        <row r="679">
          <cell r="C679" t="str">
            <v>12170299367</v>
          </cell>
          <cell r="D679" t="str">
            <v>นางนิตยา ภาวศุทธินนท์</v>
          </cell>
          <cell r="E679" t="str">
            <v>46/2 สามแยกสุคนธ์ ต.ปากน้ำ อ.เมืองกระบี่ จ.กระบี่</v>
          </cell>
          <cell r="F679" t="str">
            <v>เมย59-เมย/มิย60-กค/กย61-กพ62</v>
          </cell>
        </row>
        <row r="680">
          <cell r="C680" t="str">
            <v>12170356728</v>
          </cell>
          <cell r="D680" t="str">
            <v>นายสุรชัย วันทนากร</v>
          </cell>
          <cell r="E680" t="str">
            <v>56 ถ.มหาราช ซ.10 ต.ปากน้ำ อ.เมืองกระบี่ จ.กระบี่</v>
          </cell>
          <cell r="F680" t="str">
            <v>กค59-กพ/พค60-กพ62</v>
          </cell>
        </row>
        <row r="681">
          <cell r="C681" t="str">
            <v>12170355385</v>
          </cell>
          <cell r="D681" t="str">
            <v>แพทย์หญิงยุพา เนตรพุกกะณะ (ยินดีคอลแลคชั่น)</v>
          </cell>
          <cell r="E681" t="str">
            <v>58 ถ.สุคนธ์ มหาราช ซ.10 ต.ปากน้ำ อ.เมืองกระบี่ จ.กระบี่</v>
          </cell>
          <cell r="F681" t="str">
            <v>-</v>
          </cell>
        </row>
        <row r="682">
          <cell r="C682" t="str">
            <v>12170355219</v>
          </cell>
          <cell r="D682" t="str">
            <v>พญ.ยุพา เนตรพุกกณะ(พร เดอโบเต้)</v>
          </cell>
          <cell r="E682" t="str">
            <v>60 ถ.มหาราช ซ.10 ต.ปากน้ำ อ.เมืองกระบี่ จ.กระบี่</v>
          </cell>
          <cell r="F682" t="str">
            <v>กพ-ธค60/กพ61-กพ62</v>
          </cell>
        </row>
        <row r="683">
          <cell r="C683" t="str">
            <v>12170306068</v>
          </cell>
          <cell r="D683" t="str">
            <v>น.ส.สุนีย์ แซ่ค่อ</v>
          </cell>
          <cell r="E683" t="str">
            <v>66 ถ.สุคนธ์ ต.ปากน้ำ อ.เมืองกระบี่ จ.กระบี่</v>
          </cell>
          <cell r="F683" t="str">
            <v>เมย-กค/กย59-ตค/ธค60-กพ62</v>
          </cell>
        </row>
        <row r="684">
          <cell r="C684" t="str">
            <v>12170306077</v>
          </cell>
          <cell r="D684" t="str">
            <v>น.ส.สุนีย์ แซ่ค่อ (เวียงทอง)</v>
          </cell>
          <cell r="E684" t="str">
            <v>68 ถ.สุคนธ์ ต.ปากน้ำ อ.เมืองกระบี่ จ.กระบี่</v>
          </cell>
          <cell r="F684" t="str">
            <v>เมย-กค/กย59-ตค/ธค60-กพ62</v>
          </cell>
        </row>
        <row r="685">
          <cell r="C685" t="str">
            <v>12170306125</v>
          </cell>
          <cell r="D685" t="str">
            <v>นางสุรีย์ ตั้งจิตต์ธรรม</v>
          </cell>
          <cell r="E685" t="str">
            <v>80 ถ.สุคนธ์ ต.ปากน้ำ อ.เมืองกระบี่ จ.กระบี่</v>
          </cell>
          <cell r="F685" t="str">
            <v>เมย59-กพ62</v>
          </cell>
        </row>
        <row r="686">
          <cell r="C686" t="str">
            <v>12170299394</v>
          </cell>
          <cell r="D686" t="str">
            <v>นายจำนงค์ กาญจนโสภณ</v>
          </cell>
          <cell r="E686" t="str">
            <v>88 ถ.สุคนธ์ ต.ปากน้ำ อ.เมืองกระบี่ จ.กระบี่</v>
          </cell>
          <cell r="F686" t="str">
            <v>เมย59-กพ62</v>
          </cell>
        </row>
        <row r="687">
          <cell r="C687" t="str">
            <v>12170306095</v>
          </cell>
          <cell r="D687" t="str">
            <v>นายสุรัตน์ ตันติทวีรัตน์ (ร้านซุ่นลี่)</v>
          </cell>
          <cell r="E687" t="str">
            <v>91 ถ.สุคนธ์ ต.ปากน้ำ อ.เมืองกระบี่ จ.กระบี่</v>
          </cell>
          <cell r="F687" t="str">
            <v>เมย59-กพ62</v>
          </cell>
        </row>
        <row r="688">
          <cell r="C688" t="str">
            <v>12170302808</v>
          </cell>
          <cell r="D688" t="str">
            <v>นายมนต์ชัย คณนาธรรม (ทิพย์โอสถ)</v>
          </cell>
          <cell r="E688" t="str">
            <v>108/13 ถ.สุคนธ์ ต.ปากน้ำ อ.เมืองกระบี่ จ.กระบี่</v>
          </cell>
          <cell r="F688" t="str">
            <v>-</v>
          </cell>
        </row>
        <row r="689">
          <cell r="C689" t="str">
            <v>12170379884</v>
          </cell>
          <cell r="D689" t="str">
            <v>บจก.ศรีผ่องพานิชย์</v>
          </cell>
          <cell r="E689" t="str">
            <v>92/18 ถ.หลวงพ่อ ต.ปากน้ำ อ.เมืองกระบี่ จ.กระบี่</v>
          </cell>
          <cell r="F689" t="str">
            <v>เมย59-กพ62</v>
          </cell>
        </row>
        <row r="690">
          <cell r="C690" t="str">
            <v>12170379893</v>
          </cell>
          <cell r="D690" t="str">
            <v>บจก.ศรีผ่องพานิชย์</v>
          </cell>
          <cell r="E690" t="str">
            <v>92/19 ถ.หลวงพ่อ ต.ปากน้ำ อ.เมืองกระบี่ จ.กระบี่</v>
          </cell>
          <cell r="F690" t="str">
            <v>กพ-มิย/สค60-พค61</v>
          </cell>
        </row>
        <row r="691">
          <cell r="C691" t="str">
            <v>12170379905</v>
          </cell>
          <cell r="D691" t="str">
            <v>บจก.ศรีผ่องพานิชย์</v>
          </cell>
          <cell r="E691" t="str">
            <v>92/20 ถ.หลวงพ่อ ต.ปากน้ำ อ.เมืองกระบี่ จ.กระบี่</v>
          </cell>
          <cell r="F691" t="str">
            <v>เมย59-กพ62</v>
          </cell>
        </row>
        <row r="692">
          <cell r="C692" t="str">
            <v>12170379914</v>
          </cell>
          <cell r="D692" t="str">
            <v>บจก.ศรีผ่องพานิชย์</v>
          </cell>
          <cell r="E692" t="str">
            <v>92/21 ถ.หลวงพ่อ ต.ปากน้ำ อ.เมืองกระบี่ จ.กระบี่</v>
          </cell>
          <cell r="F692" t="str">
            <v>เมย59-กพ62</v>
          </cell>
        </row>
        <row r="693">
          <cell r="C693" t="str">
            <v>12170379923</v>
          </cell>
          <cell r="D693" t="str">
            <v>บจก.ศรีผ่องพานิชย์</v>
          </cell>
          <cell r="E693" t="str">
            <v>92/23 ถ.หลวงพ่อ ต.ปากน้ำ อ.เมืองกระบี่ จ.กระบี่</v>
          </cell>
          <cell r="F693" t="str">
            <v>เมย59-กพ62</v>
          </cell>
        </row>
        <row r="694">
          <cell r="C694" t="str">
            <v>12170379932</v>
          </cell>
          <cell r="D694" t="str">
            <v>บจก.ศรีผ่องพานิชย์</v>
          </cell>
          <cell r="E694" t="str">
            <v>92/24 ถ.หลวงพ่อ ต.ปากน้ำ อ.เมืองกระบี่ จ.กระบี่</v>
          </cell>
          <cell r="F694" t="str">
            <v>-</v>
          </cell>
        </row>
        <row r="695">
          <cell r="C695" t="str">
            <v>12170379969</v>
          </cell>
          <cell r="D695" t="str">
            <v>บจก.ศรีผ่องพานิชย์</v>
          </cell>
          <cell r="E695" t="str">
            <v>92/28 ถ.หลวงพ่อ ต.ปากน้ำ อ.เมืองกระบี่ จ.กระบี่</v>
          </cell>
          <cell r="F695" t="str">
            <v>เมย59-กพ62</v>
          </cell>
        </row>
        <row r="696">
          <cell r="C696" t="str">
            <v>12170383706</v>
          </cell>
          <cell r="D696" t="str">
            <v>นายชวน ภูเก้าล้วน</v>
          </cell>
          <cell r="E696" t="str">
            <v>92/30 ถ.หลวงพ่อ ต.ปากน้ำ อ.เมืองกระบี่ จ.กระบี่</v>
          </cell>
          <cell r="F696" t="str">
            <v>เมย59-กพ62</v>
          </cell>
        </row>
        <row r="697">
          <cell r="C697" t="str">
            <v>12170383715</v>
          </cell>
          <cell r="D697" t="str">
            <v>นายชวน ภูเก้าล้วน</v>
          </cell>
          <cell r="E697" t="str">
            <v>92/31-32 ถ.หลวงพ่อ ต.ปากน้ำ อ.เมืองกระบี่ จ.กระบี่</v>
          </cell>
          <cell r="F697" t="str">
            <v>เมย59-สค61/กพ62</v>
          </cell>
        </row>
        <row r="698">
          <cell r="C698" t="str">
            <v>12170398829</v>
          </cell>
          <cell r="D698" t="str">
            <v>น.ส.วนาสิริ นิวัตภัทรพร</v>
          </cell>
          <cell r="E698" t="str">
            <v>92/32 ถ.หลวงพ่อ ต.ปากน้ำ อ.เมืองกระบี่ จ.กระบี่</v>
          </cell>
          <cell r="F698" t="str">
            <v>เมย59-สค/ตค61-กพ62</v>
          </cell>
        </row>
        <row r="699">
          <cell r="C699" t="str">
            <v>12170383724</v>
          </cell>
          <cell r="D699" t="str">
            <v>นายชวน ภูเก้าล้วน</v>
          </cell>
          <cell r="E699" t="str">
            <v>92/33 ถ.หลวงพ่อ ต.ปากน้ำ อ.เมืองกระบี่ จ.กระบี่</v>
          </cell>
          <cell r="F699" t="str">
            <v>กค60-กพ62</v>
          </cell>
        </row>
        <row r="700">
          <cell r="C700" t="str">
            <v>12170383733</v>
          </cell>
          <cell r="D700" t="str">
            <v>นายชวน ภูเก้าล้วน</v>
          </cell>
          <cell r="E700" t="str">
            <v>92/34 ถ.หลวงพ่อ ต.ปากน้ำ อ.เมืองกระบี่ จ.กระบี่</v>
          </cell>
          <cell r="F700" t="str">
            <v>-</v>
          </cell>
        </row>
        <row r="701">
          <cell r="C701" t="str">
            <v>12170383742</v>
          </cell>
          <cell r="D701" t="str">
            <v>นายชวน ภูเก้าล้วน</v>
          </cell>
          <cell r="E701" t="str">
            <v>92/35 ถ.หลวงพ่อ ต.ปากน้ำ อ.เมืองกระบี่ จ.กระบี่</v>
          </cell>
          <cell r="F701" t="str">
            <v>เมย59-กพ62</v>
          </cell>
        </row>
        <row r="702">
          <cell r="C702" t="str">
            <v>12170383751</v>
          </cell>
          <cell r="D702" t="str">
            <v>นายชวน ภูเก้าล้วน</v>
          </cell>
          <cell r="E702" t="str">
            <v>92/36-37 ถ.หลวงพ่อ ต.ปากน้ำ อ.เมืองกระบี่ จ.กระบี่</v>
          </cell>
          <cell r="F702" t="str">
            <v>เมย59-กพ62</v>
          </cell>
        </row>
        <row r="703">
          <cell r="C703" t="str">
            <v>12170383760</v>
          </cell>
          <cell r="D703" t="str">
            <v>นายชวน ภูเก้าล้วน</v>
          </cell>
          <cell r="E703" t="str">
            <v>92/38 ถ.หลวงพ่อ ต.ปากน้ำ อ.เมืองกระบี่ จ.กระบี่</v>
          </cell>
          <cell r="F703" t="str">
            <v>-</v>
          </cell>
        </row>
        <row r="704">
          <cell r="C704" t="str">
            <v>12170383694</v>
          </cell>
          <cell r="D704" t="str">
            <v>นายชวน ภูเก้าล้วน</v>
          </cell>
          <cell r="E704" t="str">
            <v>239/1 ถ.หลวงพ่อ ต.ปากน้ำ อ.เมืองกระบี่ จ.กระบี่</v>
          </cell>
          <cell r="F704" t="str">
            <v>เมย59-กพ62</v>
          </cell>
        </row>
        <row r="705">
          <cell r="C705" t="str">
            <v>12170354746</v>
          </cell>
          <cell r="D705" t="str">
            <v>บริษัท กระบี่ซิตี้ วิว จำกัด</v>
          </cell>
          <cell r="E705" t="str">
            <v>3 ถ.มหาราช ซ.2 ต.ปากน้ำ อ.เมืองกระบี่ จ.กระบี่</v>
          </cell>
          <cell r="F705" t="str">
            <v>เมย59-กพ62</v>
          </cell>
        </row>
        <row r="706">
          <cell r="C706" t="str">
            <v>12170304479</v>
          </cell>
          <cell r="D706" t="str">
            <v>นายโสภณ กสิณะโสภณ(บ.AIA)</v>
          </cell>
          <cell r="E706" t="str">
            <v>2 ถ.รื่นฤดี ต.ปากน้ำ อ.เมืองกระบี่ จ.กระบี่</v>
          </cell>
          <cell r="F706" t="str">
            <v>-</v>
          </cell>
        </row>
        <row r="707">
          <cell r="C707" t="str">
            <v>12170304563</v>
          </cell>
          <cell r="D707" t="str">
            <v>นายไพสิฐ สุนทรหัทยา(บ.พรสิฐเคหะการ)</v>
          </cell>
          <cell r="E707" t="str">
            <v>5 ถ.รื่นฤดี ต.ปากน้ำ อ.เมืองกระบี่ จ.กระบี่</v>
          </cell>
          <cell r="F707" t="str">
            <v>-</v>
          </cell>
        </row>
        <row r="708">
          <cell r="C708" t="str">
            <v>12170304488</v>
          </cell>
          <cell r="D708" t="str">
            <v>นางชอบศิริ อุกกฎานนท์</v>
          </cell>
          <cell r="E708" t="str">
            <v>6 ถ.รื่นฤดี ต.ปากน้ำ อ.เมืองกระบี่ จ.กระบี่</v>
          </cell>
          <cell r="F708" t="str">
            <v>-</v>
          </cell>
        </row>
        <row r="709">
          <cell r="C709" t="str">
            <v>12170304572</v>
          </cell>
          <cell r="D709" t="str">
            <v>นางกัญญา ไกรเลิศ (ร้าน I Do)</v>
          </cell>
          <cell r="E709" t="str">
            <v>7 ถ.รื่นฤดี ต.ปากน้ำ อ.เมืองกระบี่ จ.กระบี่</v>
          </cell>
          <cell r="F709" t="str">
            <v>กพ60-กพ62</v>
          </cell>
        </row>
        <row r="710">
          <cell r="C710" t="str">
            <v>12170484334</v>
          </cell>
          <cell r="D710" t="str">
            <v>นางศิริพรรณ ภูเก้าล้วน (Sleep with Me)</v>
          </cell>
          <cell r="E710" t="str">
            <v>8 ถ.รื่นฤดี มหาราช ซ.2  ต.ปากน้ำ อ.เมืองกระบี่ จ.กระบี่</v>
          </cell>
          <cell r="F710" t="str">
            <v>เมย59-กพ62</v>
          </cell>
        </row>
        <row r="711">
          <cell r="C711" t="str">
            <v>12170304497</v>
          </cell>
          <cell r="D711" t="str">
            <v>นายประสาร เจียวก๊ก(เจ้าจอม)</v>
          </cell>
          <cell r="E711" t="str">
            <v>10 ถ.รื่นฤดี ต.ปากน้ำ อ.เมืองกระบี่ จ.กระบี่</v>
          </cell>
          <cell r="F711" t="str">
            <v>มิย60-ตค61</v>
          </cell>
        </row>
        <row r="712">
          <cell r="C712" t="str">
            <v>12170304509</v>
          </cell>
          <cell r="D712" t="str">
            <v>บริษัท ไทย ทาซากิ เอ็นจิเนียริ่ง จำกัด เลขที่ผู้เสียภาษีอากร 0105540035711</v>
          </cell>
          <cell r="E712" t="str">
            <v>12 ถ.รื่นฤดี ต.ปากน้ำ อ.เมืองกระบี่ จ.กระบี่</v>
          </cell>
          <cell r="F712" t="str">
            <v>-</v>
          </cell>
        </row>
        <row r="713">
          <cell r="C713" t="str">
            <v>12170304518</v>
          </cell>
          <cell r="D713" t="str">
            <v>นายสุพรรณ แนวหาด (เบบี้ &amp; แม่จ๋า)</v>
          </cell>
          <cell r="E713" t="str">
            <v>14 ถ.รื่นฤดี ต.ปากน้ำ อ.เมืองกระบี่ จ.กระบี่</v>
          </cell>
          <cell r="F713" t="str">
            <v>-</v>
          </cell>
        </row>
        <row r="714">
          <cell r="C714" t="str">
            <v>12170304527</v>
          </cell>
          <cell r="D714" t="str">
            <v>นางอุษา ภูเก้าล้วน</v>
          </cell>
          <cell r="E714" t="str">
            <v>16-18 ถ.รื่นฤดี ต.ปากน้ำ อ.เมืองกระบี่ จ.กระบี่</v>
          </cell>
          <cell r="F714" t="str">
            <v>มค-กพ62</v>
          </cell>
        </row>
        <row r="715">
          <cell r="C715" t="str">
            <v>12170304536</v>
          </cell>
          <cell r="D715" t="str">
            <v>นายสุวัฒน์ สร้างสกุล (Lipstick Guesthouse &amp; Tour)</v>
          </cell>
          <cell r="E715" t="str">
            <v>20 ถ.รื่นฤดี ต.ปากน้ำ อ.เมืองกระบี่ จ.กระบี่</v>
          </cell>
          <cell r="F715" t="str">
            <v>พย61-กพ62</v>
          </cell>
        </row>
        <row r="716">
          <cell r="C716" t="str">
            <v>12170350577</v>
          </cell>
          <cell r="D716" t="str">
            <v>นายวิชัย ลิ้มวัฒนกูล (KL House)</v>
          </cell>
          <cell r="E716" t="str">
            <v>24-26 ถ.รื่นฤดี ต.ปากน้ำ อ.เมืองกระบี่ จ.กระบี่</v>
          </cell>
          <cell r="F716" t="str">
            <v>-</v>
          </cell>
        </row>
        <row r="717">
          <cell r="C717" t="str">
            <v>12170312083</v>
          </cell>
          <cell r="D717" t="str">
            <v>นายยุทธนะ เบิกนา (Café' De' Krabi)</v>
          </cell>
          <cell r="E717" t="str">
            <v>29 ถ.รื่นฤดี ต.ปากน้ำ อ.เมืองกระบี่ จ.กระบี่</v>
          </cell>
          <cell r="F717" t="str">
            <v>พค59-กพ62</v>
          </cell>
        </row>
        <row r="718">
          <cell r="C718" t="str">
            <v>12170354296</v>
          </cell>
          <cell r="D718" t="str">
            <v xml:space="preserve">นายวิชัย ลิ้มวัฒนากูล </v>
          </cell>
          <cell r="E718" t="str">
            <v>30 ถ.รื่นฤดี มหาราช ซ.2  ต.ปากน้ำ อ.เมืองกระบี่ จ.กระบี่</v>
          </cell>
          <cell r="F718" t="str">
            <v>-</v>
          </cell>
        </row>
        <row r="719">
          <cell r="C719" t="str">
            <v>12170304554</v>
          </cell>
          <cell r="D719" t="str">
            <v>นายสุรสิทธิ์ เกกินะ (ยามิน)</v>
          </cell>
          <cell r="E719" t="str">
            <v>40 ถ.รื่นฤดี ต.ปากน้ำ อ.เมืองกระบี่ จ.กระบี่</v>
          </cell>
          <cell r="F719" t="str">
            <v>มค-กพ62</v>
          </cell>
        </row>
        <row r="720">
          <cell r="C720" t="str">
            <v>12170302965</v>
          </cell>
          <cell r="D720" t="str">
            <v>นายสิทธิชัย ศิรินุกูลพิพัฒน์</v>
          </cell>
          <cell r="E720" t="str">
            <v>1 ถ.พัฒนา มหาราช ซ.6 ต.ปากน้ำ อ.เมืองกระบี่ จ.กระบี่</v>
          </cell>
          <cell r="F720" t="str">
            <v>กย61-กพ62</v>
          </cell>
        </row>
        <row r="721">
          <cell r="C721" t="str">
            <v>12170302901</v>
          </cell>
          <cell r="D721" t="str">
            <v>นายเทียนชัย ลีลาบูรณะพงษ์ (ทรายแก้ว)</v>
          </cell>
          <cell r="E721" t="str">
            <v>2 ถ.พัฒนา ต.ปากน้ำ อ.เมืองกระบี่ จ.กระบี่</v>
          </cell>
          <cell r="F721" t="str">
            <v>-</v>
          </cell>
        </row>
        <row r="722">
          <cell r="C722" t="str">
            <v>12170303867</v>
          </cell>
          <cell r="D722" t="str">
            <v>บ.ศรีผ่องพานิชย์ (บ.ซูซูกิ)</v>
          </cell>
          <cell r="E722" t="str">
            <v>6 ถ.พัฒนา ต.ปากน้ำ อ.เมืองกระบี่ จ.กระบี่</v>
          </cell>
          <cell r="F722" t="str">
            <v>เมย-กค/ตค59/มค-พค/กค-กย60/มค/พค/กค/ตค61/มค62</v>
          </cell>
        </row>
        <row r="723">
          <cell r="C723" t="str">
            <v>12170351237</v>
          </cell>
          <cell r="D723" t="str">
            <v>หจก.กระบี่ เอสที</v>
          </cell>
          <cell r="E723" t="str">
            <v>6/1 ถ.พัฒนา มหาราช ต.ปากน้ำ อ.เมืองกระบี่ จ.กระบี่</v>
          </cell>
          <cell r="F723" t="str">
            <v>-</v>
          </cell>
        </row>
        <row r="724">
          <cell r="C724" t="str">
            <v>12170302929</v>
          </cell>
          <cell r="D724" t="str">
            <v>นายสมศักดิ์ แซ่เฮ่า(ร้านเฮาดี้)</v>
          </cell>
          <cell r="E724" t="str">
            <v>9 ถ.พัฒนา มหาราช ซ.6 ต.ปากน้ำ อ.เมืองกระบี่ จ.กระบี่</v>
          </cell>
          <cell r="F724" t="str">
            <v>สค61-กพ62</v>
          </cell>
        </row>
        <row r="725">
          <cell r="C725" t="str">
            <v>12170303849</v>
          </cell>
          <cell r="D725" t="str">
            <v>บ.ศรีผ่องพานิชย์ (สมเจริญ)</v>
          </cell>
          <cell r="E725" t="str">
            <v>10 ถ.พัฒนา ต.ปากน้ำ อ.เมืองกระบี่ จ.กระบี่</v>
          </cell>
          <cell r="F725" t="str">
            <v>พย61-กพ62</v>
          </cell>
        </row>
        <row r="726">
          <cell r="C726" t="str">
            <v>12170303830</v>
          </cell>
          <cell r="D726" t="str">
            <v>บ.ศรีผ่องพานิชย์ (สุปราณี กาญจนี เบเกอรี่)</v>
          </cell>
          <cell r="E726" t="str">
            <v>12 ถ.พัฒนา ต.ปากน้ำ อ.เมืองกระบี่ จ.กระบี่</v>
          </cell>
          <cell r="F726" t="str">
            <v>-</v>
          </cell>
        </row>
        <row r="727">
          <cell r="C727" t="str">
            <v>12170303821</v>
          </cell>
          <cell r="D727" t="str">
            <v>บ.ศรีผ่องพานิชย์ (สุปราณี กาญจนี เบเกอรี่)</v>
          </cell>
          <cell r="E727" t="str">
            <v>14 ถ.พัฒนา ต.ปากน้ำ อ.เมืองกระบี่ จ.กระบี่</v>
          </cell>
          <cell r="F727" t="str">
            <v>-</v>
          </cell>
        </row>
        <row r="728">
          <cell r="C728" t="str">
            <v>12170303885</v>
          </cell>
          <cell r="D728" t="str">
            <v>บ.ศรีผ่องพานิชย์ (บอลลูน)</v>
          </cell>
          <cell r="E728" t="str">
            <v>17 ถ.พัฒนา ต.ปากน้ำ อ.เมืองกระบี่ จ.กระบี่</v>
          </cell>
          <cell r="F728" t="str">
            <v>กพ62</v>
          </cell>
        </row>
        <row r="729">
          <cell r="C729" t="str">
            <v>12170303894</v>
          </cell>
          <cell r="D729" t="str">
            <v>บ.ศรีผ่องพานิชย์ (วิกกี้)</v>
          </cell>
          <cell r="E729" t="str">
            <v>19 ถ.พัฒนา ต.ปากน้ำ อ.เมืองกระบี่ จ.กระบี่</v>
          </cell>
          <cell r="F729" t="str">
            <v>กพ62</v>
          </cell>
        </row>
        <row r="730">
          <cell r="C730" t="str">
            <v>12170303812</v>
          </cell>
          <cell r="D730" t="str">
            <v>บ.ศรีผ่องพานิชย์ (ธ.ทหารไทย)</v>
          </cell>
          <cell r="E730" t="str">
            <v xml:space="preserve">20 ถ.พัฒนา ต.ปากน้ำ อ.เมืองกระบี่ จ.กระบี่ </v>
          </cell>
          <cell r="F730" t="str">
            <v>-</v>
          </cell>
        </row>
        <row r="731">
          <cell r="C731" t="str">
            <v>12170303906</v>
          </cell>
          <cell r="D731" t="str">
            <v>บ.ศรีผ่องพานิชย์ (ห้างไทยนิยม)</v>
          </cell>
          <cell r="E731" t="str">
            <v>21 ถ.พัฒนา ต.ปากน้ำ อ.เมืองกระบี่ จ.กระบี่</v>
          </cell>
          <cell r="F731" t="str">
            <v>เมย59-กพ62</v>
          </cell>
        </row>
        <row r="732">
          <cell r="C732" t="str">
            <v>12170303803</v>
          </cell>
          <cell r="D732" t="str">
            <v>บ.ศรีผ่องพานิชย์</v>
          </cell>
          <cell r="E732" t="str">
            <v>22 ถ.พัฒนา ต.ปากน้ำ อ.เมืองกระบี่ จ.กระบี่</v>
          </cell>
          <cell r="F732" t="str">
            <v>-</v>
          </cell>
        </row>
        <row r="733">
          <cell r="C733" t="str">
            <v>12170303915</v>
          </cell>
          <cell r="D733" t="str">
            <v>บ.ศรีผ่องพานิชย์ (ห้างไทยนิยม)</v>
          </cell>
          <cell r="E733" t="str">
            <v>23-27 ถ.พัฒนา ต.ปากน้ำ อ.เมืองกระบี่ จ.กระบี่</v>
          </cell>
          <cell r="F733" t="str">
            <v>เมย59-กพ62</v>
          </cell>
        </row>
        <row r="734">
          <cell r="C734" t="str">
            <v>12170303791</v>
          </cell>
          <cell r="D734" t="str">
            <v>บ.ศรีผ่องพานิชย์ (พัฒนาภัณฑ์)</v>
          </cell>
          <cell r="E734" t="str">
            <v>24 ถ.พัฒนา ต.ปากน้ำ อ.เมืองกระบี่ จ.กระบี่</v>
          </cell>
          <cell r="F734" t="str">
            <v>-</v>
          </cell>
        </row>
        <row r="735">
          <cell r="C735" t="str">
            <v>12170303782</v>
          </cell>
          <cell r="D735" t="str">
            <v>บ.ศรีผ่องพานิชย์ (พัฒนาภัณฑ์)</v>
          </cell>
          <cell r="E735" t="str">
            <v>26 ถ.พัฒนา ต.ปากน้ำ อ.เมืองกระบี่ จ.กระบี่</v>
          </cell>
          <cell r="F735" t="str">
            <v>-</v>
          </cell>
        </row>
        <row r="736">
          <cell r="C736" t="str">
            <v>12170303773</v>
          </cell>
          <cell r="D736" t="str">
            <v>บ.ศรีผ่องพานิชย์ (สยามบาร์เบอร์)</v>
          </cell>
          <cell r="E736" t="str">
            <v>28 ถ.พัฒนา ต.ปากน้ำ อ.เมืองกระบี่ จ.กระบี่</v>
          </cell>
          <cell r="F736" t="str">
            <v>-</v>
          </cell>
        </row>
        <row r="737">
          <cell r="C737" t="str">
            <v>12170303764</v>
          </cell>
          <cell r="D737" t="str">
            <v>บ.ศรีผ่องพานิชย์ (ชัยวิวัฒน์)</v>
          </cell>
          <cell r="E737" t="str">
            <v>30 ถ.พัฒนา ต.ปากน้ำ อ.เมืองกระบี่ จ.กระบี่</v>
          </cell>
          <cell r="F737" t="str">
            <v>-</v>
          </cell>
        </row>
        <row r="738">
          <cell r="C738" t="str">
            <v>12170303755</v>
          </cell>
          <cell r="D738" t="str">
            <v>บ.ศรีผ่องพานิชย์ (ฮุด ฮุด ช็อป)</v>
          </cell>
          <cell r="E738" t="str">
            <v>32 ถ.พัฒนา ต.ปากน้ำ อ.เมืองกระบี่ จ.กระบี่</v>
          </cell>
          <cell r="F738" t="str">
            <v>-</v>
          </cell>
        </row>
        <row r="739">
          <cell r="C739" t="str">
            <v>12170303942</v>
          </cell>
          <cell r="D739" t="str">
            <v>บ.ศรีผ่องพานิชย์ (ลี้ เฮ่ง ฮวด)</v>
          </cell>
          <cell r="E739" t="str">
            <v>35 ถ.พัฒนา ต.ปากน้ำ อ.เมืองกระบี่ จ.กระบี่</v>
          </cell>
          <cell r="F739" t="str">
            <v>กย61-กพ62</v>
          </cell>
        </row>
        <row r="740">
          <cell r="C740" t="str">
            <v>12170303737</v>
          </cell>
          <cell r="D740" t="str">
            <v>บ.ศรีผ่องพานิชย์ (ไฮไฟ)</v>
          </cell>
          <cell r="E740" t="str">
            <v>36 ถ.พัฒนา ต.ปากน้ำ อ.เมืองกระบี่ จ.กระบี่</v>
          </cell>
          <cell r="F740" t="str">
            <v>-</v>
          </cell>
        </row>
        <row r="741">
          <cell r="C741" t="str">
            <v>12170303951</v>
          </cell>
          <cell r="D741" t="str">
            <v>บ.ศรีผ่องพานิชย์ (หมอยงยุทธ)</v>
          </cell>
          <cell r="E741" t="str">
            <v>37 ถ.พัฒนา ต.ปากน้ำ อ.เมืองกระบี่ จ.กระบี่</v>
          </cell>
          <cell r="F741" t="str">
            <v>-</v>
          </cell>
        </row>
        <row r="742">
          <cell r="C742" t="str">
            <v>12170303728</v>
          </cell>
          <cell r="D742" t="str">
            <v>บ.ศรีผ่องพานิชย์ (มุสลิมสโตร์)</v>
          </cell>
          <cell r="E742" t="str">
            <v>38 ถ.พัฒนา ต.ปากน้ำ อ.เมืองกระบี่ จ.กระบี่</v>
          </cell>
          <cell r="F742" t="str">
            <v>-</v>
          </cell>
        </row>
        <row r="743">
          <cell r="C743" t="str">
            <v>12170303979</v>
          </cell>
          <cell r="D743" t="str">
            <v>บ.ศรีผ่องพานิชย์ (ริชกี บาร์เบอร์)</v>
          </cell>
          <cell r="E743" t="str">
            <v>43 ถ.พัฒนา ต.ปากน้ำ อ.เมืองกระบี่ จ.กระบี่</v>
          </cell>
          <cell r="F743" t="str">
            <v>พค61-กพ62</v>
          </cell>
        </row>
        <row r="744">
          <cell r="C744" t="str">
            <v>12170304004</v>
          </cell>
          <cell r="D744" t="str">
            <v>บ.ศรีผ่องพานิชย์</v>
          </cell>
          <cell r="E744" t="str">
            <v>51 ถ.พัฒนา ต.ปากน้ำ อ.เมืองกระบี่ จ.กระบี่</v>
          </cell>
          <cell r="F744" t="str">
            <v>กพ62</v>
          </cell>
        </row>
        <row r="745">
          <cell r="C745" t="str">
            <v>12170304013</v>
          </cell>
          <cell r="D745" t="str">
            <v>บ.ศรีผ่องพานิชย์ จำกัด</v>
          </cell>
          <cell r="E745" t="str">
            <v>53-57 ถ.พัฒนา ต.ปากน้ำ อ.เมืองกระบี่ จ.กระบี่</v>
          </cell>
          <cell r="F745" t="str">
            <v>กพ62</v>
          </cell>
        </row>
        <row r="746">
          <cell r="C746" t="str">
            <v>12170304022</v>
          </cell>
          <cell r="D746" t="str">
            <v>บ.ศรีผ่องพานิชย์ (Krabi Resort)</v>
          </cell>
          <cell r="E746" t="str">
            <v>59 ถ.พัฒนา ต.ปากน้ำ อ.เมืองกระบี่ จ.กระบี่</v>
          </cell>
          <cell r="F746" t="str">
            <v>กพ62</v>
          </cell>
        </row>
        <row r="747">
          <cell r="C747" t="str">
            <v>12170304031</v>
          </cell>
          <cell r="D747" t="str">
            <v>บ.ศรีผ่องพานิชย์ (ยินดี คอลแลคชั่น สาขา2)</v>
          </cell>
          <cell r="E747" t="str">
            <v>61 ถ.พัฒนา ต.ปากน้ำ อ.เมืองกระบี่ จ.กระบี่</v>
          </cell>
          <cell r="F747" t="str">
            <v>-</v>
          </cell>
        </row>
        <row r="748">
          <cell r="C748" t="str">
            <v>12170304040</v>
          </cell>
          <cell r="D748" t="str">
            <v>บ.ศรีผ่องพานิชย์(หมอยุพา)</v>
          </cell>
          <cell r="E748" t="str">
            <v>63 ถ.พัฒนา ต.ปากน้ำ อ.เมืองกระบี่ จ.กระบี่</v>
          </cell>
          <cell r="F748" t="str">
            <v>-</v>
          </cell>
        </row>
        <row r="749">
          <cell r="C749" t="str">
            <v>12170304291</v>
          </cell>
          <cell r="D749" t="str">
            <v>บ.ศรีผ่องพานิชย์(เจ้าพระยาดิจิตอล)</v>
          </cell>
          <cell r="E749" t="str">
            <v>13 ถ.ประชาชื่น ต.ปากน้ำ อ.เมืองกระบี่ จ.กระบี่</v>
          </cell>
          <cell r="F749" t="str">
            <v>-</v>
          </cell>
        </row>
        <row r="750">
          <cell r="C750" t="str">
            <v>12170304255</v>
          </cell>
          <cell r="D750" t="str">
            <v>บ.ศรีผ่องพานิชย์ (นางเนียบ โภคากร)</v>
          </cell>
          <cell r="E750" t="str">
            <v>1 ถ.ประชาชื่น ต.ปากน้ำ อ.เมืองกระบี่ จ.กระบี่</v>
          </cell>
          <cell r="F750" t="str">
            <v>เมย59-กพ62</v>
          </cell>
        </row>
        <row r="751">
          <cell r="C751" t="str">
            <v>12170304264</v>
          </cell>
          <cell r="D751" t="str">
            <v>บ.ศรีผ่องพานิชย์</v>
          </cell>
          <cell r="E751" t="str">
            <v>3-5 ถ.ประชาชื่น ต.ปากน้ำ อ.เมืองกระบี่ จ.กระบี่</v>
          </cell>
          <cell r="F751" t="str">
            <v>-</v>
          </cell>
        </row>
        <row r="752">
          <cell r="C752" t="str">
            <v>12170304237</v>
          </cell>
          <cell r="D752" t="str">
            <v>บ.ศรีผ่องพานิชย์ (น.ส.ลัดดา)</v>
          </cell>
          <cell r="E752" t="str">
            <v>4 ถ.ประชาชื่น ต.ปากน้ำ อ.เมืองกระบี่ จ.กระบี่</v>
          </cell>
          <cell r="F752" t="str">
            <v>กย61-กพ62</v>
          </cell>
        </row>
        <row r="753">
          <cell r="C753" t="str">
            <v>12170304228</v>
          </cell>
          <cell r="D753" t="str">
            <v>บ.ศรีผ่องพานิชย์ (สงวนพงศ์)</v>
          </cell>
          <cell r="E753" t="str">
            <v>6 ถ.ประชาชื่น ต.ปากน้ำ อ.เมืองกระบี่ จ.กระบี่</v>
          </cell>
          <cell r="F753" t="str">
            <v>-</v>
          </cell>
        </row>
        <row r="754">
          <cell r="C754" t="str">
            <v>12170304219</v>
          </cell>
          <cell r="D754" t="str">
            <v>บ.ศรีผ่องพานิชย์ (ตัดผ้า อาร์ซี)</v>
          </cell>
          <cell r="E754" t="str">
            <v>8 ถ.ประชาชื่น ต.ปากน้ำ อ.เมืองกระบี่ จ.กระบี่</v>
          </cell>
          <cell r="F754" t="str">
            <v>-</v>
          </cell>
        </row>
        <row r="755">
          <cell r="C755" t="str">
            <v>12170304200</v>
          </cell>
          <cell r="D755" t="str">
            <v>นายชวน ศิขรินรัตน์</v>
          </cell>
          <cell r="E755" t="str">
            <v>10,12 ถ.มหาราช ประชาชื่น ซ.4 ต.ปากน้ำ อ.เมืองกระบี่ จ.กระบี่</v>
          </cell>
          <cell r="F755" t="str">
            <v>มค61-กพ62</v>
          </cell>
        </row>
        <row r="756">
          <cell r="C756" t="str">
            <v>12170304282</v>
          </cell>
          <cell r="D756" t="str">
            <v>บ.ศรีผ่องพานิชย์(เจ้าพระยาดิจิตอล)</v>
          </cell>
          <cell r="E756" t="str">
            <v>11 ถ.ประชาชื่น ต.ปากน้ำ อ.เมืองกระบี่ จ.กระบี่</v>
          </cell>
          <cell r="F756" t="str">
            <v>-</v>
          </cell>
        </row>
        <row r="757">
          <cell r="C757" t="str">
            <v>12170304358</v>
          </cell>
          <cell r="D757" t="str">
            <v>บ.ศรีผ่องพานิชย์ (เสริมสวยสมจิตร)</v>
          </cell>
          <cell r="E757" t="str">
            <v>25 ถ.ประชาชื่น ต.ปากน้ำ อ.เมืองกระบี่ จ.กระบี่</v>
          </cell>
          <cell r="F757" t="str">
            <v>-</v>
          </cell>
        </row>
        <row r="758">
          <cell r="C758" t="str">
            <v>12170505407</v>
          </cell>
          <cell r="D758" t="str">
            <v>นายบุญเวช ตันธนวัฒน์</v>
          </cell>
          <cell r="E758" t="str">
            <v>28 ถ.มหาราช ประชาชื่น ซ.4 ต.ปากน้ำ อ.เมืองกระบี่ จ.กระบี่</v>
          </cell>
          <cell r="F758" t="str">
            <v>-</v>
          </cell>
        </row>
        <row r="759">
          <cell r="C759" t="str">
            <v>12170304385</v>
          </cell>
          <cell r="D759" t="str">
            <v>นายจำเริญ ตันติพิศาลกุล (ก๋วยเตี๋ยวแปดริ้ว)</v>
          </cell>
          <cell r="E759" t="str">
            <v>33 ถ.ประชาชื่น ต.ปากน้ำ อ.เมืองกระบี่ จ.กระบี่</v>
          </cell>
          <cell r="F759" t="str">
            <v>-</v>
          </cell>
        </row>
        <row r="760">
          <cell r="C760" t="str">
            <v>12170304125</v>
          </cell>
          <cell r="D760" t="str">
            <v>บ.ศรีผ่องพานิชย์ (เทคนิคสแคว์)</v>
          </cell>
          <cell r="E760" t="str">
            <v>34 ถ.ประชาชื่น ต.ปากน้ำ อ.เมืองกระบี่ จ.กระบี่</v>
          </cell>
          <cell r="F760" t="str">
            <v>-</v>
          </cell>
        </row>
        <row r="761">
          <cell r="C761" t="str">
            <v>12170304116</v>
          </cell>
          <cell r="D761" t="str">
            <v>บ.ศรีผ่องพานิชย์ (นายสมุทร ณ.ตะกั่วทุ่ง) DK Optic</v>
          </cell>
          <cell r="E761" t="str">
            <v>36 ถ.ประชาชื่น ต.ปากน้ำ อ.เมืองกระบี่ จ.กระบี่</v>
          </cell>
          <cell r="F761" t="str">
            <v>-</v>
          </cell>
        </row>
        <row r="762">
          <cell r="C762" t="str">
            <v>12170304394</v>
          </cell>
          <cell r="D762" t="str">
            <v>บ.ศรีผ่องพานิชย์ (บลูเบอรี่ช็อป)</v>
          </cell>
          <cell r="E762" t="str">
            <v>37 ถ.ประชาชื่น ต.ปากน้ำ อ.เมืองกระบี่ จ.กระบี่</v>
          </cell>
          <cell r="F762" t="str">
            <v>ตค61-กพ62</v>
          </cell>
        </row>
        <row r="763">
          <cell r="C763" t="str">
            <v>12170304107</v>
          </cell>
          <cell r="D763" t="str">
            <v>บ.ศรีผ่องพานิชย์(นายสมุทร ณ.ตะกั่วทุ่ง)</v>
          </cell>
          <cell r="E763" t="str">
            <v>38 ถ.ประชาชื่น ต.ปากน้ำ อ.เมืองกระบี่ จ.กระบี่</v>
          </cell>
          <cell r="F763" t="str">
            <v>-</v>
          </cell>
        </row>
        <row r="764">
          <cell r="C764" t="str">
            <v>12170304095</v>
          </cell>
          <cell r="D764" t="str">
            <v>บ.ศรีผ่องพานิชย์ (นายสมุทร ณ.ตะกั่วทุ่ง) Hello House</v>
          </cell>
          <cell r="E764" t="str">
            <v>40 ถ.ประชาชื่น ต.ปากน้ำ อ.เมืองกระบี่ จ.กระบี่</v>
          </cell>
          <cell r="F764" t="str">
            <v>-</v>
          </cell>
        </row>
        <row r="765">
          <cell r="C765" t="str">
            <v>12170304415</v>
          </cell>
          <cell r="D765" t="str">
            <v>โรงเรียนด๊อกเตอร์หนึ่งแม็คกระบี่</v>
          </cell>
          <cell r="E765" t="str">
            <v>41 ถ.ประชาชื่น ต.ปากน้ำ อ.เมืองกระบี่ จ.กระบี่</v>
          </cell>
          <cell r="F765" t="str">
            <v>เมย59-กพ62</v>
          </cell>
        </row>
        <row r="766">
          <cell r="C766" t="str">
            <v>12170304424</v>
          </cell>
          <cell r="D766" t="str">
            <v>น.ส.พิชญ์สินี ขาวล้วน (โรงเรียนด๊อกเตอร์หนึ่งแม็คกระบี่)</v>
          </cell>
          <cell r="E766" t="str">
            <v>43 ถ.ประชาชื่น ต.ปากน้ำ อ.เมืองกระบี่ จ.กระบี่</v>
          </cell>
          <cell r="F766" t="str">
            <v>เมย59-กพ62</v>
          </cell>
        </row>
        <row r="767">
          <cell r="C767" t="str">
            <v>12170304077</v>
          </cell>
          <cell r="D767" t="str">
            <v>บ.ศรีผ่องพานิชย์ (อิน แอนด์ ออน)</v>
          </cell>
          <cell r="E767" t="str">
            <v>44 ถ.ประชาชื่น ต.ปากน้ำ อ.เมืองกระบี่ จ.กระบี่</v>
          </cell>
          <cell r="F767" t="str">
            <v>-</v>
          </cell>
        </row>
        <row r="768">
          <cell r="C768" t="str">
            <v>12170483656</v>
          </cell>
          <cell r="D768" t="str">
            <v>นายทรงศักดิ์ วะเจดีย์</v>
          </cell>
          <cell r="E768" t="str">
            <v>46 ถ.มหาราช ประชาชื่น ซ.4 ต.ปากน้ำ อ.เมืองกระบี่ จ.กระบี่</v>
          </cell>
          <cell r="F768" t="str">
            <v>เมย59-กพ62</v>
          </cell>
        </row>
        <row r="769">
          <cell r="C769" t="str">
            <v>12170304433</v>
          </cell>
          <cell r="D769" t="str">
            <v>น.ส.พิชญ์สินี ขาวล้วน (โรงเรียนด๊อกเตอร์หนึ่งแม็คกระบี่)</v>
          </cell>
          <cell r="E769" t="str">
            <v>47 ถ.ประชาชื่น ต.ปากน้ำ อ.เมืองกระบี่ จ.กระบี่</v>
          </cell>
          <cell r="F769" t="str">
            <v>เมย59-กพ62</v>
          </cell>
        </row>
        <row r="770">
          <cell r="C770" t="str">
            <v>12170304059</v>
          </cell>
          <cell r="D770" t="str">
            <v>แผงลอย บ.ศรีผ่อง (สุกี้วี 1)</v>
          </cell>
          <cell r="E770" t="str">
            <v>50 ถ.ประชาชื่น ต.ปากน้ำ อ.เมืองกระบี่ จ.กระบี่</v>
          </cell>
          <cell r="F770" t="str">
            <v>พค59-กพ62</v>
          </cell>
        </row>
        <row r="771">
          <cell r="C771" t="str">
            <v>12170528732</v>
          </cell>
          <cell r="D771" t="str">
            <v>สนง.อัยการจังหวัดกระบี่</v>
          </cell>
          <cell r="E771" t="str">
            <v xml:space="preserve">ถ.อุตรกิจ ต.ปากน้ำ อ.เมืองกระบี่ จ.กระบี่ </v>
          </cell>
          <cell r="F771" t="str">
            <v>มค-กพ62</v>
          </cell>
        </row>
        <row r="772">
          <cell r="C772" t="str">
            <v>12170291787</v>
          </cell>
          <cell r="D772" t="str">
            <v>ธนาคารออมสินสาขากระบี่</v>
          </cell>
          <cell r="E772" t="str">
            <v>ถ.อุตรกิจ ต.ปากน้ำ อ.เมืองกระบี่ จ.กระบี่</v>
          </cell>
          <cell r="F772" t="str">
            <v>-</v>
          </cell>
        </row>
        <row r="773">
          <cell r="C773" t="str">
            <v>12170291871</v>
          </cell>
          <cell r="D773" t="str">
            <v>นายประชา ยินดีริญ-สนิทพานิชย์</v>
          </cell>
          <cell r="E773" t="str">
            <v>ถ.อุตรกิจ ต.ปากน้ำ อ.เมืองกระบี่ จ.กระบี่</v>
          </cell>
          <cell r="F773" t="str">
            <v>-</v>
          </cell>
        </row>
        <row r="774">
          <cell r="C774" t="str">
            <v>12170291910</v>
          </cell>
          <cell r="D774" t="str">
            <v>นายยุทฑ มานะพงษ์</v>
          </cell>
          <cell r="E774" t="str">
            <v>ถ.อุตรกิจ ต.ปากน้ำ อ.เมืองกระบี่ จ.กระบี่</v>
          </cell>
          <cell r="F774" t="str">
            <v>เมย59-กพ62</v>
          </cell>
        </row>
        <row r="775">
          <cell r="C775" t="str">
            <v>12170291938</v>
          </cell>
          <cell r="D775" t="str">
            <v>นายโสภัณท์ ผลิพัฒน์</v>
          </cell>
          <cell r="E775" t="str">
            <v>ถ.อุตรกิจ ต.ปากน้ำ อ.เมืองกระบี่ จ.กระบี่</v>
          </cell>
          <cell r="F775" t="str">
            <v>เมย59-กพ62</v>
          </cell>
        </row>
        <row r="776">
          <cell r="C776" t="str">
            <v>12170302321</v>
          </cell>
          <cell r="D776" t="str">
            <v>ธนาคารกรุงเทพ จำกัด(มหาชน)</v>
          </cell>
          <cell r="E776" t="str">
            <v>ถ.อุตรกิจ ต.ปากน้ำ อ.เมืองกระบี่ จ.กระบี่</v>
          </cell>
          <cell r="F776" t="str">
            <v>มีค61-ธค61</v>
          </cell>
        </row>
        <row r="777">
          <cell r="C777" t="str">
            <v>12170302330</v>
          </cell>
          <cell r="D777" t="str">
            <v>นายวิจิตร เทียนกิ่งแก้ว</v>
          </cell>
          <cell r="E777" t="str">
            <v>ถ.อุตรกิจ ต.ปากน้ำ อ.เมืองกระบี่ จ.กระบี่</v>
          </cell>
          <cell r="F777" t="str">
            <v>เมย59-กพ62</v>
          </cell>
        </row>
        <row r="778">
          <cell r="C778" t="str">
            <v>12170364800</v>
          </cell>
          <cell r="D778" t="str">
            <v>โรงเรียนอนุบาลกระบี่</v>
          </cell>
          <cell r="E778" t="str">
            <v>ถ.อุตรกิจ ต.ปากน้ำ อ.เมืองกระบี่ จ.กระบี่</v>
          </cell>
          <cell r="F778" t="str">
            <v>มค-กพ62</v>
          </cell>
        </row>
        <row r="779">
          <cell r="C779" t="str">
            <v>12170308732</v>
          </cell>
          <cell r="D779" t="str">
            <v>โรงเรียนอนุบาลกระบี่</v>
          </cell>
          <cell r="E779" t="str">
            <v>ถ.อุตรกิจ ต.ปากน้ำ อ.เมืองกระบี่ จ.กระบี่</v>
          </cell>
          <cell r="F779" t="str">
            <v>พย61-กพ62</v>
          </cell>
        </row>
        <row r="780">
          <cell r="C780" t="str">
            <v>12170308817</v>
          </cell>
          <cell r="D780" t="str">
            <v>ศาลากลางจังหวัดกระบี่</v>
          </cell>
          <cell r="E780" t="str">
            <v>ถ.อุตรกิจ ต.ปากน้ำ อ.เมืองกระบี่ จ.กระบี่</v>
          </cell>
          <cell r="F780" t="str">
            <v>เมย59-กพ62</v>
          </cell>
        </row>
        <row r="781">
          <cell r="C781" t="str">
            <v>12170491671</v>
          </cell>
          <cell r="D781" t="str">
            <v>ศาลากลางจังหวัดกระบี่</v>
          </cell>
          <cell r="E781" t="str">
            <v>ถ.อุตรกิจ ต.ปากน้ำ อ.เมืองกระบี่ จ.กระบี่</v>
          </cell>
          <cell r="F781" t="str">
            <v>เมย59-กพ62</v>
          </cell>
        </row>
        <row r="782">
          <cell r="C782" t="str">
            <v>12170308862</v>
          </cell>
          <cell r="D782" t="str">
            <v>สำนักงานที่ดินจังหวัดกระบี่</v>
          </cell>
          <cell r="E782" t="str">
            <v>ถ.อุตรกิจ ต.ปากน้ำ อ.เมืองกระบี่ จ.กระบี่</v>
          </cell>
          <cell r="F782" t="str">
            <v>-</v>
          </cell>
        </row>
        <row r="783">
          <cell r="C783" t="str">
            <v>12170468899</v>
          </cell>
          <cell r="D783" t="str">
            <v>สำนักงานที่ดินจังหวัดกระบี่</v>
          </cell>
          <cell r="E783" t="str">
            <v>ถ.อุตรกิจ ต.ปากน้ำ อ.เมืองกระบี่ จ.กระบี่</v>
          </cell>
          <cell r="F783" t="str">
            <v>-</v>
          </cell>
        </row>
        <row r="784">
          <cell r="C784" t="str">
            <v>12170308880</v>
          </cell>
          <cell r="D784" t="str">
            <v>ที่ว่าการอำเภอเมืองกระบี่</v>
          </cell>
          <cell r="E784" t="str">
            <v>ถ.อุตรกิจ ต.ปากน้ำ อ.เมืองกระบี่ จ.กระบี่</v>
          </cell>
          <cell r="F784" t="str">
            <v>เมย59-พย61/มค-กพ62</v>
          </cell>
        </row>
        <row r="785">
          <cell r="C785" t="str">
            <v>12170308871</v>
          </cell>
          <cell r="D785" t="str">
            <v>ห้องสมุดประชาชน จ.กระบี่</v>
          </cell>
          <cell r="E785" t="str">
            <v>ถ.อุตรกิจ ต.ปากน้ำ อ.เมืองกระบี่ จ.กระบี่</v>
          </cell>
          <cell r="F785" t="str">
            <v>มค60-กพ62</v>
          </cell>
        </row>
        <row r="786">
          <cell r="C786" t="str">
            <v>12170489544</v>
          </cell>
          <cell r="D786" t="str">
            <v>น.ส.ประชาบดี เสือคำ</v>
          </cell>
          <cell r="E786" t="str">
            <v>2/6 ถ.อุตรกิจ ต.ปากน้ำ อ.เมืองกระบี่ จ.กระบี่</v>
          </cell>
          <cell r="F786" t="str">
            <v>เมย59-กพ62</v>
          </cell>
        </row>
        <row r="787">
          <cell r="C787" t="str">
            <v>12170291853</v>
          </cell>
          <cell r="D787" t="str">
            <v>นายร่วง รัตนกาญจน์-พี่จวบ (วัฒนา อิเล็กทรอนิกส์)</v>
          </cell>
          <cell r="E787" t="str">
            <v>29 ถ.อุตรกิจ ต.ปากน้ำ อ.เมืองกระบี่ จ.กระบี่</v>
          </cell>
          <cell r="F787" t="str">
            <v>-</v>
          </cell>
        </row>
        <row r="788">
          <cell r="C788" t="str">
            <v>12170302349</v>
          </cell>
          <cell r="D788" t="str">
            <v>นายขุ้น หงษ์ยศ (ปะการัง)</v>
          </cell>
          <cell r="E788" t="str">
            <v>30 ถ.อุตรกิจ ต.ปากน้ำ อ.เมืองกระบี่ จ.กระบี่</v>
          </cell>
          <cell r="F788" t="str">
            <v>เมย59-กพ62</v>
          </cell>
        </row>
        <row r="789">
          <cell r="C789" t="str">
            <v>12170309698</v>
          </cell>
          <cell r="D789" t="str">
            <v>นางเพ็ญจันทร์ เพิกอาภรณ์ (Cha Guest House &amp; Tour)</v>
          </cell>
          <cell r="E789" t="str">
            <v>45 ถ.อุตรกิจ ต.ปากน้ำ อ.เมืองกระบี่ จ.กระบี่</v>
          </cell>
          <cell r="F789" t="str">
            <v>สค61-กพ62</v>
          </cell>
        </row>
        <row r="790">
          <cell r="C790" t="str">
            <v>12170356438</v>
          </cell>
          <cell r="D790" t="str">
            <v>บริษัทสนิทกระบี่ จำกัด</v>
          </cell>
          <cell r="E790" t="str">
            <v>45/1 ถ.อุตรกิจ ต.ปากน้ำ อ.เมืองกระบี่ จ.กระบี่</v>
          </cell>
          <cell r="F790" t="str">
            <v>-</v>
          </cell>
        </row>
        <row r="791">
          <cell r="C791" t="str">
            <v>12170363029</v>
          </cell>
          <cell r="D791" t="str">
            <v>นางกัญญา ไกรเลิศ (Generation Travel)</v>
          </cell>
          <cell r="E791" t="str">
            <v>53/1 ถ.อุตรกิจ ต.ปากน้ำ อ.เมืองกระบี่ จ.กระบี่</v>
          </cell>
          <cell r="F791" t="str">
            <v>พย59-กพ62</v>
          </cell>
        </row>
        <row r="792">
          <cell r="C792" t="str">
            <v>12170291862</v>
          </cell>
          <cell r="D792" t="str">
            <v>นายวินัส เดชเจริญ-สนิทพานิชย์</v>
          </cell>
          <cell r="E792" t="str">
            <v>60 ถ.อุตรกิจ ต.ปากน้ำ อ.เมืองกระบี่ จ.กระบี่</v>
          </cell>
          <cell r="F792" t="str">
            <v>-</v>
          </cell>
        </row>
        <row r="793">
          <cell r="C793" t="str">
            <v>12170367467</v>
          </cell>
          <cell r="D793" t="str">
            <v>นายอรรณพ บุญภูพันธ์ตันติ (Currency Exchange)</v>
          </cell>
          <cell r="E793" t="str">
            <v>71/1 ถ.อุตรกิจ ต.ปากน้ำ อ.เมืองกระบี่ จ.กระบี่</v>
          </cell>
          <cell r="F793" t="str">
            <v>-</v>
          </cell>
        </row>
        <row r="794">
          <cell r="C794" t="str">
            <v>12170291974</v>
          </cell>
          <cell r="D794" t="str">
            <v>นายถนัด สุขโหตุ (ย่านี)</v>
          </cell>
          <cell r="E794" t="str">
            <v>73 ถ.อุตรกิจ ต.ปากน้ำ อ.เมืองกระบี่ จ.กระบี่</v>
          </cell>
          <cell r="F794" t="str">
            <v>กพ61-กพ62</v>
          </cell>
        </row>
        <row r="795">
          <cell r="C795" t="str">
            <v>12170292090</v>
          </cell>
          <cell r="D795" t="str">
            <v>นายโหว โอ๊กโหว่ง (ไอซ์ &amp; โอ๊ต)</v>
          </cell>
          <cell r="E795" t="str">
            <v>81 ถ.อุตรกิจ ต.ปากน้ำ อ.เมืองกระบี่ จ.กระบี่</v>
          </cell>
          <cell r="F795" t="str">
            <v>-</v>
          </cell>
        </row>
        <row r="796">
          <cell r="C796" t="str">
            <v>12170292081</v>
          </cell>
          <cell r="D796" t="str">
            <v>นพ.วีรพงศ์ สกลกิติวัฒน์ (Good Dream)</v>
          </cell>
          <cell r="E796" t="str">
            <v>83 ถ.อุตรกิจ ต.ปากน้ำ อ.เมืองกระบี่ จ.กระบี่</v>
          </cell>
          <cell r="F796" t="str">
            <v>พค59-พย60/มค61-กพ62</v>
          </cell>
        </row>
        <row r="797">
          <cell r="C797" t="str">
            <v>12170292072</v>
          </cell>
          <cell r="D797" t="str">
            <v>น.ส.นิตยา จันทร์วุฒิพงษ์</v>
          </cell>
          <cell r="E797" t="str">
            <v>85 ถ.อุตรกิจ ต.ปากน้ำ อ.เมืองกระบี่ จ.กระบี่</v>
          </cell>
          <cell r="F797" t="str">
            <v>กพ62</v>
          </cell>
        </row>
        <row r="798">
          <cell r="C798" t="str">
            <v>12170292063</v>
          </cell>
          <cell r="D798" t="str">
            <v>น.ส.นวลจันทร์ เทียนกิ่งแก้ว</v>
          </cell>
          <cell r="E798" t="str">
            <v>89 ถ.อุตรกิจ ต.ปากน้ำ อ.เมืองกระบี่ จ.กระบี่</v>
          </cell>
          <cell r="F798" t="str">
            <v>ธค60-กพ62</v>
          </cell>
        </row>
        <row r="799">
          <cell r="C799" t="str">
            <v>12170303081</v>
          </cell>
          <cell r="D799" t="str">
            <v>นายโอ้ยเหี้ยง แซ่โค้ว (บุญรับ ทราเวล แอนด์ ทัวร์)</v>
          </cell>
          <cell r="E799" t="str">
            <v>101 ถ.อุตรกิจ ต.ปากน้ำ อ.เมืองกระบี่ จ.กระบี่</v>
          </cell>
          <cell r="F799" t="str">
            <v>พย61-กพ62</v>
          </cell>
        </row>
        <row r="800">
          <cell r="C800" t="str">
            <v>12170303045</v>
          </cell>
          <cell r="D800" t="str">
            <v>นายกงเพ็ง เกี่ยวข้อง (กงเพ็ง)</v>
          </cell>
          <cell r="E800" t="str">
            <v>111 ถ.อุตรกิจ ต.ปากน้ำ อ.เมืองกระบี่ จ.กระบี่</v>
          </cell>
          <cell r="F800" t="str">
            <v>กย61-กพ62</v>
          </cell>
        </row>
        <row r="801">
          <cell r="C801" t="str">
            <v>12170469175</v>
          </cell>
          <cell r="D801" t="str">
            <v>น.ส.สุวิภา สกลกิติวัฒน์</v>
          </cell>
          <cell r="E801" t="str">
            <v>125 ถ.อุตรกิจ ต.ปากน้ำ อ.เมืองกระบี่ จ.กระบี่</v>
          </cell>
          <cell r="F801" t="str">
            <v>-</v>
          </cell>
        </row>
        <row r="802">
          <cell r="C802" t="str">
            <v>12170302983</v>
          </cell>
          <cell r="D802" t="str">
            <v>นางทิพา สกลกิตติวัฒน์</v>
          </cell>
          <cell r="E802" t="str">
            <v>127 ถ.อุตรกิจ ต.ปากน้ำ อ.เมืองกระบี่ จ.กระบี่</v>
          </cell>
          <cell r="F802" t="str">
            <v>-</v>
          </cell>
        </row>
        <row r="803">
          <cell r="C803" t="str">
            <v>12170302358</v>
          </cell>
          <cell r="D803" t="str">
            <v>นายขุ้น หงษ์ยศ (ร้านศรีฟ้า)</v>
          </cell>
          <cell r="E803" t="str">
            <v>153 ถ.อุตรกิจ ต.ปากน้ำ อ.เมืองกระบี่ จ.กระบี่</v>
          </cell>
          <cell r="F803" t="str">
            <v>-</v>
          </cell>
        </row>
        <row r="804">
          <cell r="C804" t="str">
            <v>12170302376</v>
          </cell>
          <cell r="D804" t="str">
            <v>นายลิ่มเซ่ง เก้าเอี่ยน (The Art of Tea)</v>
          </cell>
          <cell r="E804" t="str">
            <v>159 ถ.อุตรกิจ ต.ปากน้ำ อ.เมืองกระบี่ จ.กระบี่</v>
          </cell>
          <cell r="F804" t="str">
            <v>-</v>
          </cell>
        </row>
        <row r="805">
          <cell r="C805" t="str">
            <v>12170302394</v>
          </cell>
          <cell r="D805" t="str">
            <v>ธนาคารกรุงไทย จำกัด</v>
          </cell>
          <cell r="E805" t="str">
            <v>163 ถ.อุตรกิจ ต.ปากน้ำ อ.เมืองกระบี่ จ.กระบี่</v>
          </cell>
          <cell r="F805" t="str">
            <v>-</v>
          </cell>
        </row>
        <row r="806">
          <cell r="C806" t="str">
            <v>12170302415</v>
          </cell>
          <cell r="D806" t="str">
            <v>นายเชาว์ลิต วโนทยาโรจน์(ทำฟัน)</v>
          </cell>
          <cell r="E806" t="str">
            <v>167/1 ถ.อุตรกิจ ต.ปากน้ำ อ.เมืองกระบี่ จ.กระบี่</v>
          </cell>
          <cell r="F806" t="str">
            <v>-</v>
          </cell>
        </row>
        <row r="807">
          <cell r="C807" t="str">
            <v>12170302424</v>
          </cell>
          <cell r="D807" t="str">
            <v>ธนาคารไทยพานิชย์ จำกัด</v>
          </cell>
          <cell r="E807" t="str">
            <v>169 ถ.อุตรกิจ ต.ปากน้ำ อ.เมืองกระบี่ จ.กระบี่</v>
          </cell>
          <cell r="F807" t="str">
            <v>-</v>
          </cell>
        </row>
        <row r="808">
          <cell r="C808" t="str">
            <v>12170487647</v>
          </cell>
          <cell r="D808" t="str">
            <v>นายโกสิต อริยวงศ์ (คลินิกแพทย์นพพร-กรัณยา)</v>
          </cell>
          <cell r="E808" t="str">
            <v>179 ถ.อุตรกิจ ต.ปากน้ำ อ.เมืองกระบี่ จ.กระบี่</v>
          </cell>
          <cell r="F808" t="str">
            <v>กย61-กพ62</v>
          </cell>
        </row>
        <row r="809">
          <cell r="C809" t="str">
            <v>12170462264</v>
          </cell>
          <cell r="D809" t="str">
            <v>นายบุญเลิศ แซ่หลิม</v>
          </cell>
          <cell r="E809" t="str">
            <v>182 ถ.อุตรกิจ ต.ปากน้ำ อ.เมืองกระบี่ จ.กระบี่</v>
          </cell>
          <cell r="F809" t="str">
            <v>มิย59-กพ62</v>
          </cell>
        </row>
        <row r="810">
          <cell r="C810" t="str">
            <v>12170488781</v>
          </cell>
          <cell r="D810" t="str">
            <v>นางอาภรณ์รัตน์ บ่อหนา (ตะวันหวาน โฮเต็ล)</v>
          </cell>
          <cell r="E810" t="str">
            <v>183 ถ.อุตรกิจ ต.ปากน้ำ อ.เมืองกระบี่ จ.กระบี่</v>
          </cell>
          <cell r="F810" t="str">
            <v>ธค59-กพ62</v>
          </cell>
        </row>
        <row r="811">
          <cell r="C811" t="str">
            <v>12170291817</v>
          </cell>
          <cell r="D811" t="str">
            <v>นายสุพละ ผลิพัฒน์</v>
          </cell>
          <cell r="E811" t="str">
            <v>184 ถ.อุตรกิจ ต.ปากน้ำ อ.เมืองกระบี่ จ.กระบี่</v>
          </cell>
          <cell r="F811" t="str">
            <v>กย59-กพ62</v>
          </cell>
        </row>
        <row r="812">
          <cell r="C812" t="str">
            <v>12170483496</v>
          </cell>
          <cell r="D812" t="str">
            <v>ที่ทำการไปรษณีย์กระบี่ เลขที่ผู้เสียภาษีอากร 0105546095724</v>
          </cell>
          <cell r="E812" t="str">
            <v>190 ถ.อุตรกิจ ต.ปากน้ำ อ.เมืองกระบี่ จ.กระบี่ (สาขา 00944)</v>
          </cell>
          <cell r="F812" t="str">
            <v>-</v>
          </cell>
        </row>
        <row r="813">
          <cell r="C813" t="str">
            <v>12170305081</v>
          </cell>
          <cell r="D813" t="str">
            <v>ธนาคารกสิกรไทย จำกัด</v>
          </cell>
          <cell r="E813" t="str">
            <v>199/201 ถ.อุตรกิจ ต.ปากน้ำ อ.เมืองกระบี่ จ.กระบี่</v>
          </cell>
          <cell r="F813" t="str">
            <v>มค60-กพ62</v>
          </cell>
        </row>
        <row r="814">
          <cell r="C814" t="str">
            <v>12170305148</v>
          </cell>
          <cell r="D814" t="str">
            <v>บ.กระบี่จังหวัดพานิชย์ จำกัด</v>
          </cell>
          <cell r="E814" t="str">
            <v>201/1-2 ถ.อุตรกิจ ต.ปากน้ำ อ.เมืองกระบี่ จ.กระบี่</v>
          </cell>
          <cell r="F814" t="str">
            <v>เมย59-กพ62</v>
          </cell>
        </row>
        <row r="815">
          <cell r="C815" t="str">
            <v>12170305157</v>
          </cell>
          <cell r="D815" t="str">
            <v>นายสุวัฒน์ บุญชนะวิวัฒน์ (P.P.มารีนทัวส์)</v>
          </cell>
          <cell r="E815" t="str">
            <v>201/3-4 ถ.อุตรกิจ ต.ปากน้ำ อ.เมืองกระบี่ จ.กระบี่</v>
          </cell>
          <cell r="F815" t="str">
            <v>-</v>
          </cell>
        </row>
        <row r="816">
          <cell r="C816" t="str">
            <v>12170292009</v>
          </cell>
          <cell r="D816" t="str">
            <v>นายเติม ศรีกระจ่าง (อารี  Cheap Shop)</v>
          </cell>
          <cell r="E816" t="str">
            <v>216 ถ.อุตรกิจ ต.ปากน้ำ อ.เมืองกระบี่ จ.กระบี่</v>
          </cell>
          <cell r="F816" t="str">
            <v>เมย59-กพ62</v>
          </cell>
        </row>
        <row r="817">
          <cell r="C817" t="str">
            <v>12170305090</v>
          </cell>
          <cell r="D817" t="str">
            <v>นางสุรีย์ จิตต์ธรรม</v>
          </cell>
          <cell r="E817" t="str">
            <v>223 ถ.อุตรกิจ ต.ปากน้ำ อ.เมืองกระบี่ จ.กระบี่</v>
          </cell>
          <cell r="F817" t="str">
            <v>เมย59-สค/ตค60-กพ62</v>
          </cell>
        </row>
        <row r="818">
          <cell r="C818" t="str">
            <v>12170431512</v>
          </cell>
          <cell r="D818" t="str">
            <v>นายสฤษฎ์พงษ์ เกี่ยวข้อง (Laundry Service)</v>
          </cell>
          <cell r="E818" t="str">
            <v>224 ถ.อุตรกิจ ต.ปากน้ำ อ.เมืองกระบี่ จ.กระบี่</v>
          </cell>
          <cell r="F818" t="str">
            <v>เมย59-กพ62</v>
          </cell>
        </row>
        <row r="819">
          <cell r="C819" t="str">
            <v>12170292036</v>
          </cell>
          <cell r="D819" t="str">
            <v>นางสมจิตร แซ่เฮง-บาร์เบียร์</v>
          </cell>
          <cell r="E819" t="str">
            <v>228 ถ.อุตรกิจ ต.ปากน้ำ อ.เมืองกระบี่ จ.กระบี่</v>
          </cell>
          <cell r="F819" t="str">
            <v>เมย59-กพ62</v>
          </cell>
        </row>
        <row r="820">
          <cell r="C820" t="str">
            <v>12170486905</v>
          </cell>
          <cell r="D820" t="str">
            <v>นายภิญโญ ธรรมรุจี (Noko Nest Restaurant)</v>
          </cell>
          <cell r="E820" t="str">
            <v>239/2 ถ.อุตรกิจ ต.ปากน้ำ อ.เมืองกระบี่ จ.กระบี่</v>
          </cell>
          <cell r="F820" t="str">
            <v>ตค61/กพ62</v>
          </cell>
        </row>
        <row r="821">
          <cell r="C821" t="str">
            <v>12170486914</v>
          </cell>
          <cell r="D821" t="str">
            <v>นายภิญโญ ธรรมรุจี</v>
          </cell>
          <cell r="E821" t="str">
            <v>239/3 ถ.อุตรกิจ ต.ปากน้ำ อ.เมืองกระบี่ จ.กระบี่</v>
          </cell>
          <cell r="F821" t="str">
            <v>เมย59-ตค61</v>
          </cell>
        </row>
        <row r="822">
          <cell r="C822" t="str">
            <v>12170305175</v>
          </cell>
          <cell r="D822" t="str">
            <v>นายภิญโญ ธรรมรุจี</v>
          </cell>
          <cell r="E822" t="str">
            <v>241 ถ.อุตรกิจ ต.ปากน้ำ อ.เมืองกระบี่ จ.กระบี่</v>
          </cell>
          <cell r="F822" t="str">
            <v>เมย59-กพ62</v>
          </cell>
        </row>
        <row r="823">
          <cell r="C823" t="str">
            <v>12170305193</v>
          </cell>
          <cell r="D823" t="str">
            <v>นายใบ อนันต์การกิจ(อนันต์สุขสม)</v>
          </cell>
          <cell r="E823" t="str">
            <v>241/2 ถ.อุตรกิจ ต.ปากน้ำ อ.เมืองกระบี่ จ.กระบี่</v>
          </cell>
          <cell r="F823" t="str">
            <v>กย59-กพ62</v>
          </cell>
        </row>
        <row r="824">
          <cell r="C824" t="str">
            <v>12170305214</v>
          </cell>
          <cell r="D824" t="str">
            <v>บ.ศรีผ่องพานิชย์(ปั้มเชลล์)</v>
          </cell>
          <cell r="E824" t="str">
            <v>243 ถ.อุตรกิจ ต.ปากน้ำ อ.เมืองกระบี่ จ.กระบี่</v>
          </cell>
          <cell r="F824" t="str">
            <v>กพ62</v>
          </cell>
        </row>
        <row r="825">
          <cell r="C825" t="str">
            <v>12170319761</v>
          </cell>
          <cell r="D825" t="str">
            <v>นายรุ่งโรจน์ ใหมอ่อน</v>
          </cell>
          <cell r="E825" t="str">
            <v>249/2 ถ.อุตรกิจ ต.ปากน้ำ อ.เมืองกระบี่ จ.กระบี่</v>
          </cell>
          <cell r="F825" t="str">
            <v>-</v>
          </cell>
        </row>
        <row r="826">
          <cell r="C826" t="str">
            <v>12170319828</v>
          </cell>
          <cell r="D826" t="str">
            <v>นางวาสนา หมั่นห้อง (ร้านมิ่งมิตร)</v>
          </cell>
          <cell r="E826" t="str">
            <v>249/5 ถ.อุตรกิจ ต.ปากน้ำ อ.เมืองกระบี่ จ.กระบี่</v>
          </cell>
          <cell r="F826" t="str">
            <v>เมย59-กพ62</v>
          </cell>
        </row>
        <row r="827">
          <cell r="C827" t="str">
            <v>12170319734</v>
          </cell>
          <cell r="D827" t="str">
            <v>นางรำไพ ภูเก้าล้วน (โรงไม้ศรีผ่อง)</v>
          </cell>
          <cell r="E827" t="str">
            <v>249/6 ถ.อุตรกิจ ต.ปากน้ำ อ.เมืองกระบี่ จ.กระบี่</v>
          </cell>
          <cell r="F827" t="str">
            <v>สค59-พย60/เมย61-กพ62</v>
          </cell>
        </row>
        <row r="828">
          <cell r="C828" t="str">
            <v>12170319752</v>
          </cell>
          <cell r="D828" t="str">
            <v>นายบรรเจิด เทรดกิติวรางค์ ( เก็บเงินที่ ร้านบรรเจิดติดกับกสิกรไทย)</v>
          </cell>
          <cell r="E828" t="str">
            <v>249/13 ถ.อุตรกิจ ต.ปากน้ำ อ.เมืองกระบี่ จl.กระบี่</v>
          </cell>
          <cell r="F828" t="str">
            <v>กพ61</v>
          </cell>
        </row>
        <row r="829">
          <cell r="C829" t="str">
            <v>12170428453</v>
          </cell>
          <cell r="D829" t="str">
            <v>บริษัท ซูซูกิ ฟอร์จูน จำกัด (เลขที่ผู้เสียภาษีอากร 0815550000019)</v>
          </cell>
          <cell r="E829" t="str">
            <v>249/14 ถ.อุตรกิจ ต.ปากน้ำ อ.เมืองกระบี่ จ.กระบี่ (สาขากระบี่ 00002)</v>
          </cell>
          <cell r="F829" t="str">
            <v>-</v>
          </cell>
        </row>
        <row r="830">
          <cell r="C830" t="str">
            <v>12170305205</v>
          </cell>
          <cell r="D830" t="str">
            <v>บ.ศรีผ่องพานิชย์(ร้าน CHEEK IN)</v>
          </cell>
          <cell r="E830" t="str">
            <v>253 ถ.อุตรกิจ ต.ปากน้ำ อ.เมืองกระบี่ จ.กระบี่</v>
          </cell>
          <cell r="F830" t="str">
            <v>กย-ตค/ธค61/มค-กพ62</v>
          </cell>
        </row>
        <row r="831">
          <cell r="C831" t="str">
            <v>12170319846</v>
          </cell>
          <cell r="D831" t="str">
            <v>นายทรรศนะ แซ่จิว (บริษัทเอกกิตติ คลีนนิ่ง จำกัด)</v>
          </cell>
          <cell r="E831" t="str">
            <v>265 ถ.อุตรกิจ ต.ปากน้ำ อ.เมืองกระบี่ จ.กระบี่</v>
          </cell>
          <cell r="F831" t="str">
            <v>เมย59-เมย/มิย/สค-พย60/มค-เมย/มิย-กย/พย61-กพ62</v>
          </cell>
        </row>
        <row r="832">
          <cell r="C832" t="str">
            <v>12170319855</v>
          </cell>
          <cell r="D832" t="str">
            <v>นายทรรศนะ แซ่จิว (สุปราณี)</v>
          </cell>
          <cell r="E832" t="str">
            <v>269 ถ.อุตรกิจ ต.ปากน้ำ อ.เมืองกระบี่ จ.กระบี่</v>
          </cell>
          <cell r="F832" t="str">
            <v>-</v>
          </cell>
        </row>
        <row r="833">
          <cell r="C833" t="str">
            <v>12170319873</v>
          </cell>
          <cell r="D833" t="str">
            <v>นายทรรศนะ แซ่จิว</v>
          </cell>
          <cell r="E833" t="str">
            <v>271 ถ.อุตรกิจ ต.ปากน้ำ อ.เมืองกระบี่ จ.กระบี่</v>
          </cell>
          <cell r="F833" t="str">
            <v>-</v>
          </cell>
        </row>
        <row r="834">
          <cell r="C834" t="str">
            <v>12170319891</v>
          </cell>
          <cell r="D834" t="str">
            <v>นายทรรศนะ แซ่จิว(ที่พักขุนนาง)</v>
          </cell>
          <cell r="E834" t="str">
            <v>273/1 ถ.อุตรกิจ ต.ปากน้ำ อ.เมืองกระบี่ จ.กระบี่</v>
          </cell>
          <cell r="F834" t="str">
            <v>-</v>
          </cell>
        </row>
        <row r="835">
          <cell r="C835" t="str">
            <v>12170519244</v>
          </cell>
          <cell r="D835" t="str">
            <v>บมจ.เอสโซ่(ประเทศไทย)(บ.ดุสิตไทเกอร์เอนเนอร์ยี จำกัด)</v>
          </cell>
          <cell r="E835" t="str">
            <v>273/3 ถ.อุตรกิจ ต.ปากน้ำ อ.เมืองกระบี่ จ.กระบี่</v>
          </cell>
          <cell r="F835" t="str">
            <v>-</v>
          </cell>
        </row>
        <row r="836">
          <cell r="C836" t="str">
            <v>12170503126</v>
          </cell>
          <cell r="D836" t="str">
            <v>นายสุทัศน์ เกี่ยวข้อง</v>
          </cell>
          <cell r="E836" t="str">
            <v>287/12 ถ.อุตรกิจ ต.ปากน้ำ อ.เมืองกระบี่ จ.กระบี่</v>
          </cell>
          <cell r="F836" t="str">
            <v>เมย59-กพ62</v>
          </cell>
        </row>
        <row r="837">
          <cell r="C837" t="str">
            <v>12170441238</v>
          </cell>
          <cell r="D837" t="str">
            <v>นายสรวิทย์ ผกามาศ</v>
          </cell>
          <cell r="E837" t="str">
            <v>29 ซ.นารถวิถี ต.ปากน้ำ อ.เมืองกระบี่ จ.กระบี่</v>
          </cell>
          <cell r="F837" t="str">
            <v>เมย59-พค/สค61-กพ62</v>
          </cell>
        </row>
        <row r="838">
          <cell r="C838" t="str">
            <v>12170503854</v>
          </cell>
          <cell r="D838" t="str">
            <v>นายมานพ พรหมแทนสุด</v>
          </cell>
          <cell r="E838" t="str">
            <v>ชั่วคราว ซ.นารถวิถี ต.ปากน้ำ อ.เมืองกระบี่ จ.กระบี่</v>
          </cell>
          <cell r="F838" t="str">
            <v>เมย59-กพ62</v>
          </cell>
        </row>
        <row r="839">
          <cell r="C839" t="str">
            <v>12170464031</v>
          </cell>
          <cell r="D839" t="str">
            <v>นายศราวุฒิ ภูมิภมร</v>
          </cell>
          <cell r="E839" t="str">
            <v>122 ถ.นารถวิถี ต.ปากน้ำ อ.เมืองกระบี่ จ.กระบี่</v>
          </cell>
          <cell r="F839" t="str">
            <v>-</v>
          </cell>
        </row>
        <row r="840">
          <cell r="C840" t="str">
            <v>12170295116</v>
          </cell>
          <cell r="D840" t="str">
            <v>นายดำรงศักดิ์ เกสรินทร์</v>
          </cell>
          <cell r="E840" t="str">
            <v>39 แก้ววิลล่า ต.ปากน้ำ อ.เมืองกระบี่ จ.กระบี่</v>
          </cell>
          <cell r="F840" t="str">
            <v>เมย59-กพ62</v>
          </cell>
        </row>
        <row r="841">
          <cell r="C841" t="str">
            <v>12170295282</v>
          </cell>
          <cell r="D841" t="str">
            <v>นางประนอม สุขโหตุ</v>
          </cell>
          <cell r="E841" t="str">
            <v>10 แก้ววิลล่า ต.ปากน้ำ อ.เมืองกระบี่ จ.กระบี่</v>
          </cell>
          <cell r="F841" t="str">
            <v>เมย59-กพ62</v>
          </cell>
        </row>
        <row r="842">
          <cell r="C842" t="str">
            <v>12170319480</v>
          </cell>
          <cell r="D842" t="str">
            <v>น.ส.พรรณศรี ณ.ถลาง</v>
          </cell>
          <cell r="E842" t="str">
            <v>44 ถ.ตะกั่วทุ่ง ต.ปากน้ำ อ.เมืองกระบี่ จ.กระบี่</v>
          </cell>
          <cell r="F842" t="str">
            <v>เมย59-กพ62</v>
          </cell>
        </row>
        <row r="843">
          <cell r="C843" t="str">
            <v>12170319622</v>
          </cell>
          <cell r="D843" t="str">
            <v>นางประจวบ บรรลือศิลป์</v>
          </cell>
          <cell r="E843" t="str">
            <v>138 ซ.ตะกั่วทุ่ง ต.ปากน้ำ อ.เมืองกระบี่ จ.กระบี่</v>
          </cell>
          <cell r="F843" t="str">
            <v>มิย59-กพ62</v>
          </cell>
        </row>
        <row r="844">
          <cell r="C844" t="str">
            <v>12170349230</v>
          </cell>
          <cell r="D844" t="str">
            <v>นางเอมอร อริยวงค์</v>
          </cell>
          <cell r="E844" t="str">
            <v>140/2 ถ.ตะกั่วทุ่ง ต.ปากน้ำ อ.เมืองกระบี่ จ.กระบี่</v>
          </cell>
          <cell r="F844" t="str">
            <v>-</v>
          </cell>
        </row>
        <row r="845">
          <cell r="C845" t="str">
            <v>12170319613</v>
          </cell>
          <cell r="D845" t="str">
            <v>นายสมพงษ์ จิววุฒิพงค์</v>
          </cell>
          <cell r="E845" t="str">
            <v>140/3 ซ.ตะกั่วทุ่ง ต.ปากน้ำ อ.เมืองกระบี่ จ.กระบี่</v>
          </cell>
          <cell r="F845" t="str">
            <v>ตค61-กพ62</v>
          </cell>
        </row>
        <row r="853">
          <cell r="D853" t="str">
            <v>หาบ้านไม่เจอเลย</v>
          </cell>
        </row>
        <row r="854">
          <cell r="D854" t="str">
            <v>ต้องการใบเสร็จด่วน</v>
          </cell>
        </row>
        <row r="855">
          <cell r="D855" t="str">
            <v>ส่งใบแจ้งหนี้แต่ไม่จ่าย</v>
          </cell>
        </row>
        <row r="856">
          <cell r="D856" t="str">
            <v>เพิ่งหาบ้านเจอ พค62</v>
          </cell>
        </row>
      </sheetData>
      <sheetData sheetId="1">
        <row r="3">
          <cell r="C3" t="str">
            <v>เลขที่ผู้ใช้น้ำ(ใหม่)</v>
          </cell>
          <cell r="D3" t="str">
            <v>ชื่อ</v>
          </cell>
          <cell r="E3" t="str">
            <v>ที่อยู่</v>
          </cell>
          <cell r="F3" t="str">
            <v>เดือนที่ค้างชำระ</v>
          </cell>
        </row>
        <row r="4">
          <cell r="C4" t="str">
            <v>ปรับปรุงเมื่อ เม.ย.62</v>
          </cell>
          <cell r="F4" t="str">
            <v>(เดือน)</v>
          </cell>
        </row>
        <row r="5">
          <cell r="C5" t="str">
            <v>12170307401</v>
          </cell>
          <cell r="D5" t="str">
            <v>นายนริศษร ตราเต็ง (บุญยืนแก๊ส)</v>
          </cell>
          <cell r="E5" t="str">
            <v>34 ถ.มหาราช ซ.3 ต.ปากน้ำ อ.เมืองกระบี่ จ.กระบี่</v>
          </cell>
          <cell r="F5" t="str">
            <v>-</v>
          </cell>
        </row>
        <row r="6">
          <cell r="C6" t="str">
            <v>12170357424</v>
          </cell>
          <cell r="D6" t="str">
            <v>น.ส.หนูนา เฒ่าบุดศรี(นครศรีบาร์เบอร์)</v>
          </cell>
          <cell r="E6" t="str">
            <v>2 ถ.มหาราช ซ.5 ต.ปากน้ำ อ.เมืองกระบี่ จ.กระบี่</v>
          </cell>
          <cell r="F6" t="str">
            <v>เมย59-กพ62</v>
          </cell>
        </row>
        <row r="7">
          <cell r="C7" t="str">
            <v>12170421083</v>
          </cell>
          <cell r="D7" t="str">
            <v>บริษัทกรีนเฮ้าส์ โฮเต็ล จำกัด เลขที่ผู้เสียภาษีอากร  0815543000211</v>
          </cell>
          <cell r="E7" t="str">
            <v>27 ถ.มหาราช ซ.5 ต.ปากน้ำ อ.เมืองกระบี่ จ.กระบี่</v>
          </cell>
          <cell r="F7" t="str">
            <v>-</v>
          </cell>
        </row>
        <row r="8">
          <cell r="C8" t="str">
            <v>12170382998</v>
          </cell>
          <cell r="D8" t="str">
            <v>บริษัท กรีนเฮ้าส์โฮเต็ล จำกัด เลขที่ผู้เสียภาษีอากร  0815543000211</v>
          </cell>
          <cell r="E8" t="str">
            <v>35 ถ.มหาราช ซ.5 ต.ปากน้ำ อ.เมืองกระบี่ จ.กระบี่</v>
          </cell>
          <cell r="F8" t="str">
            <v>-</v>
          </cell>
        </row>
        <row r="9">
          <cell r="C9" t="str">
            <v>12170309504</v>
          </cell>
          <cell r="D9" t="str">
            <v>น.ส.ผ่องศรี ภูเก้าล้วน (แฮปปี้โฮม)</v>
          </cell>
          <cell r="E9" t="str">
            <v>44 ถ.มหาราช ซ.5 ต.ปากน้ำ อ.เมืองกระบี่ จ.กระบี่</v>
          </cell>
          <cell r="F9" t="str">
            <v>-</v>
          </cell>
        </row>
        <row r="10">
          <cell r="C10" t="str">
            <v>12170382073</v>
          </cell>
          <cell r="D10" t="str">
            <v>นางประภา กิตติธรกุล(ห้างทองซินฮวดเฮง)</v>
          </cell>
          <cell r="E10" t="str">
            <v>4 ถ.มหาราช ซ.7 ต.ปากน้ำ อ.เมืองกระบี่ จ.กระบี่</v>
          </cell>
          <cell r="F10" t="str">
            <v>-</v>
          </cell>
        </row>
        <row r="11">
          <cell r="C11" t="str">
            <v>12170383890</v>
          </cell>
          <cell r="D11" t="str">
            <v>นางรัศมี อภิรติธรรม(TNS)</v>
          </cell>
          <cell r="E11" t="str">
            <v>17 ถ.มหาราช ซ.7 ต.ปากน้ำ อ.เมืองกระบี่ จ.กระบี่</v>
          </cell>
          <cell r="F11" t="str">
            <v>-</v>
          </cell>
        </row>
        <row r="12">
          <cell r="C12" t="str">
            <v>12170378629</v>
          </cell>
          <cell r="D12" t="str">
            <v>นายวิรัช ทองโสภา (มีสุขคลินิก)</v>
          </cell>
          <cell r="E12" t="str">
            <v>25 ถ.มหาราช ซ.7 ต.ปากน้ำ อ.เมืองกระบี่ จ.กระบี่</v>
          </cell>
          <cell r="F12" t="str">
            <v>กค59-กพ62</v>
          </cell>
        </row>
        <row r="13">
          <cell r="C13" t="str">
            <v>12170380372</v>
          </cell>
          <cell r="D13" t="str">
            <v>นายเชวง แก้วภราดัย(อริศา)</v>
          </cell>
          <cell r="E13" t="str">
            <v>29 ถ.มหาราช ซ.7 ต.ปากน้ำ อ.เมืองกระบี่ จ.กระบี่</v>
          </cell>
          <cell r="F13" t="str">
            <v>-</v>
          </cell>
        </row>
        <row r="14">
          <cell r="C14" t="str">
            <v>12170378656</v>
          </cell>
          <cell r="D14" t="str">
            <v>นายเสถียร ภูมิสุทธาผล</v>
          </cell>
          <cell r="E14" t="str">
            <v>39 ถ.มหาราช ซ.7 ต.ปากน้ำ อ.เมืองกระบี่ จ.กระบี่</v>
          </cell>
          <cell r="F14" t="str">
            <v>เมย59-กพ62</v>
          </cell>
        </row>
        <row r="15">
          <cell r="C15" t="str">
            <v>12170355068</v>
          </cell>
          <cell r="D15" t="str">
            <v>นายเสริมศักดิ์ คล้ายสุบรรณ์</v>
          </cell>
          <cell r="E15" t="str">
            <v>41 ถ.มหาราช ซ.7 ต.ปากน้ำ อ.เมืองกระบี่ จ.กระบี่</v>
          </cell>
          <cell r="F15" t="str">
            <v>-</v>
          </cell>
        </row>
        <row r="16">
          <cell r="C16" t="str">
            <v>12170357385</v>
          </cell>
          <cell r="D16" t="str">
            <v>นายสมเกียรติ สารวงค์(ฟารีดา)</v>
          </cell>
          <cell r="E16" t="str">
            <v>55 ถ.มหาราช ซ.7 ต.ปากน้ำ อ.เมืองกระบี่ จ.กระบี่</v>
          </cell>
          <cell r="F16" t="str">
            <v>-</v>
          </cell>
        </row>
        <row r="17">
          <cell r="C17" t="str">
            <v>12170311761</v>
          </cell>
          <cell r="D17" t="str">
            <v>น.ส.ผ่องศรี ภูเก้าล้วน-สำนักผู้ควบคุมงาน</v>
          </cell>
          <cell r="E17" t="str">
            <v>63 ซ.7 ถ.มหาราช ต.ปากน้ำ อ.เมืองกระบี่ จ.กระบี่</v>
          </cell>
          <cell r="F17" t="str">
            <v>-</v>
          </cell>
        </row>
        <row r="18">
          <cell r="C18" t="str">
            <v>12170404365</v>
          </cell>
          <cell r="D18" t="str">
            <v>นายวัฒนา ซารนาท(เจ้าฟ้า ดิ โฮสเทล)</v>
          </cell>
          <cell r="E18" t="str">
            <v>5 ถ.มหาราช ซ.9 ต.ปากน้ำ อ.เมืองกระบี่ จ.กระบี่</v>
          </cell>
          <cell r="F18" t="str">
            <v>เมย59-มิย/สค-ธค61</v>
          </cell>
        </row>
        <row r="19">
          <cell r="C19" t="str">
            <v>12170381827</v>
          </cell>
          <cell r="D19" t="str">
            <v>นางสุทิม   ทองนวลจันทร์</v>
          </cell>
          <cell r="E19" t="str">
            <v>23 ถ.มหาราช ซ.9 ต.ปากน้ำ อ.เมืองกระบี่ จ.กระบี่</v>
          </cell>
          <cell r="F19" t="str">
            <v>เมย59-กพ62</v>
          </cell>
        </row>
        <row r="20">
          <cell r="C20" t="str">
            <v>12170379035</v>
          </cell>
          <cell r="D20" t="str">
            <v>นายสุนทร โยมา</v>
          </cell>
          <cell r="E20" t="str">
            <v>29 ถ.มหาราช ซ.9 ต.ปากน้ำ อ.เมืองกระบี่ จ.กระบี่</v>
          </cell>
          <cell r="F20" t="str">
            <v>เมย59-พค/กย60-กพ62</v>
          </cell>
        </row>
        <row r="21">
          <cell r="C21" t="str">
            <v>12170380925</v>
          </cell>
          <cell r="D21" t="str">
            <v>น.ส.ฝนทิพย์ บุญชนะวิวัฒน์</v>
          </cell>
          <cell r="E21" t="str">
            <v>29 ถ.มหาราช ซ.9 ต.ปากน้ำ อ.เมืองกระบี่ จ.กระบี่</v>
          </cell>
          <cell r="F21" t="str">
            <v>พย59-กพ62</v>
          </cell>
        </row>
        <row r="22">
          <cell r="C22" t="str">
            <v>12170382363</v>
          </cell>
          <cell r="D22" t="str">
            <v>นายกิตติพงษ์ จิววุฒิพงค์</v>
          </cell>
          <cell r="E22" t="str">
            <v>1/2 ถ.มหาราช ต.ปากน้ำ อ.เมืองกระบี่ จ.กระบี่</v>
          </cell>
          <cell r="F22" t="str">
            <v>พย59-ตค61</v>
          </cell>
        </row>
        <row r="23">
          <cell r="C23" t="str">
            <v>12170382372</v>
          </cell>
          <cell r="D23" t="str">
            <v>นายกิตติพงษ์ จิววุฒิพงค์</v>
          </cell>
          <cell r="E23" t="str">
            <v>1/4 ถ.มหาราช ต.ปากน้ำ อ.เมืองกระบี่ จ.กระบี่</v>
          </cell>
          <cell r="F23" t="str">
            <v>เมย59-มีค/พค60-ตค61</v>
          </cell>
        </row>
        <row r="24">
          <cell r="C24" t="str">
            <v>12170329731</v>
          </cell>
          <cell r="D24" t="str">
            <v>นายนิเวศ แซ่อุ้ย</v>
          </cell>
          <cell r="E24" t="str">
            <v>5 ถ.มหาราช ต.ปากน้ำ อ.เมืองกระบี่ จ.กระบี่</v>
          </cell>
          <cell r="F24" t="str">
            <v>เมย59-กพ62</v>
          </cell>
        </row>
        <row r="25">
          <cell r="C25" t="str">
            <v>12170351219</v>
          </cell>
          <cell r="D25" t="str">
            <v>นายธนิต อ่าวสกุล</v>
          </cell>
          <cell r="E25" t="str">
            <v>7-9 ถ.มหาราช ต.ปากน้ำ อ.เมืองกระบี่ จ.กระบี่</v>
          </cell>
          <cell r="F25" t="str">
            <v>เมย59-กพ62</v>
          </cell>
        </row>
        <row r="26">
          <cell r="C26" t="str">
            <v>12170374834</v>
          </cell>
          <cell r="D26" t="str">
            <v>ร.ต.อ.บรรเทิง กูลเกื้อ</v>
          </cell>
          <cell r="E26" t="str">
            <v>9 ถ.มหาราช ต.ปากน้ำ อ.เมืองกระบี่ จ.กระบี่</v>
          </cell>
          <cell r="F26" t="str">
            <v>เมย59-กพ62</v>
          </cell>
        </row>
        <row r="27">
          <cell r="C27" t="str">
            <v>12170354803</v>
          </cell>
          <cell r="D27" t="str">
            <v>นายวสันต์ จิตชาญวิชัย</v>
          </cell>
          <cell r="E27" t="str">
            <v>15 ถ.มหาราช ต.ปากน้ำ อ.เมืองกระบี่ จ.กระบี่</v>
          </cell>
          <cell r="F27" t="str">
            <v>-</v>
          </cell>
        </row>
        <row r="28">
          <cell r="C28" t="str">
            <v>12170353415</v>
          </cell>
          <cell r="D28" t="str">
            <v>หจก.ลีลาวัฒน์อิเลคทริค</v>
          </cell>
          <cell r="E28" t="str">
            <v>23 ถ.มหาราช ถนนสายหลัก ต.ปากน้ำ อ.เมืองกระบี่ จ.กระบี่</v>
          </cell>
          <cell r="F28" t="str">
            <v>-</v>
          </cell>
        </row>
        <row r="29">
          <cell r="C29" t="str">
            <v>12170351451</v>
          </cell>
          <cell r="D29" t="str">
            <v>นายสมศักดิ์ ตั้งขันติกุล (ศรีตรังอิเลคทอนิกส์)</v>
          </cell>
          <cell r="E29" t="str">
            <v>31 ถ.มหาราช ต.ปากน้ำ อ.เมืองกระบี่ จ.กระบี่</v>
          </cell>
          <cell r="F29" t="str">
            <v>-</v>
          </cell>
        </row>
        <row r="30">
          <cell r="C30" t="str">
            <v>12170305380</v>
          </cell>
          <cell r="D30" t="str">
            <v>น.ส.ผ่องศรี ภูเก้าล้วน (เบียร์สด)</v>
          </cell>
          <cell r="E30" t="str">
            <v>33 ถ.มหาราช ต.ปากน้ำ อ.เมืองกระบี่ จ.กระบี่</v>
          </cell>
          <cell r="F30" t="str">
            <v>เมย59-กพ62</v>
          </cell>
        </row>
        <row r="31">
          <cell r="C31" t="str">
            <v>12170308581</v>
          </cell>
          <cell r="D31" t="str">
            <v>CIMB Thai</v>
          </cell>
          <cell r="E31" t="str">
            <v>43,45 ถ.มหาราช ต.ปากน้ำ อ.เมืองกระบี่ จ.กระบี่</v>
          </cell>
          <cell r="F31" t="str">
            <v>-</v>
          </cell>
        </row>
        <row r="32">
          <cell r="C32" t="str">
            <v>12170304723</v>
          </cell>
          <cell r="D32" t="str">
            <v>บ.ศรีผ่อง(ร้านวินเนอร์)</v>
          </cell>
          <cell r="E32" t="str">
            <v>57 ถ.มหาราช ต.ปากน้ำ อ.เมืองกระบี่ จ.กระบี่</v>
          </cell>
          <cell r="F32" t="str">
            <v>-</v>
          </cell>
        </row>
        <row r="33">
          <cell r="C33" t="str">
            <v>12170304741</v>
          </cell>
          <cell r="D33" t="str">
            <v>นายสรรเพชร ธีรสมิทธิโรจน์</v>
          </cell>
          <cell r="E33" t="str">
            <v>61 ถ.มหาราช ต.ปากน้ำ อ.เมืองกระบี่ จ.กระบี่</v>
          </cell>
          <cell r="F33" t="str">
            <v>-</v>
          </cell>
        </row>
        <row r="34">
          <cell r="C34" t="str">
            <v>12170304808</v>
          </cell>
          <cell r="D34" t="str">
            <v>นางดวงพร สุนทรหัทยา (แว่นท๊อปเจริญ)</v>
          </cell>
          <cell r="E34" t="str">
            <v>91 ถ.มหาราช ต.ปากน้ำ อ.เมืองกระบี่ จ.กระบี่</v>
          </cell>
          <cell r="F34" t="str">
            <v>-</v>
          </cell>
        </row>
        <row r="35">
          <cell r="C35" t="str">
            <v>12170304817</v>
          </cell>
          <cell r="D35" t="str">
            <v>นายประชา เจียมวชิร (เจียมพานิช)</v>
          </cell>
          <cell r="E35" t="str">
            <v>95 ถ.มหาราช ต.ปากน้ำ อ.เมืองกระบี่ จ.กระบี่</v>
          </cell>
          <cell r="F35" t="str">
            <v>-</v>
          </cell>
        </row>
        <row r="36">
          <cell r="C36" t="str">
            <v>12170368266</v>
          </cell>
          <cell r="D36" t="str">
            <v>บริษัทเภสัชกรพรประเสริฐ เลขที่ผู้เสียภาษี 0992001733226</v>
          </cell>
          <cell r="E36" t="str">
            <v>111 ถ.มหาราช ต.ปากน้ำ อ.เมืองกระบี่ จ.กระบี่</v>
          </cell>
          <cell r="F36" t="str">
            <v>-</v>
          </cell>
        </row>
        <row r="37">
          <cell r="C37" t="str">
            <v>12170305241</v>
          </cell>
          <cell r="D37" t="str">
            <v>บริษัท เงินติดล้อ จำกัด สำนักงานใหญ่</v>
          </cell>
          <cell r="E37" t="str">
            <v>428 อาคารอารีย์ ฮิลล์ ชั้น 9-15 ถนนพหลโยธิน แขวงสามเสนใน กรุงเทพมหานคร 10100 เลขผู้เสียภาษี 0105549126493</v>
          </cell>
          <cell r="F37" t="str">
            <v>-</v>
          </cell>
        </row>
        <row r="38">
          <cell r="C38" t="str">
            <v>12170305250</v>
          </cell>
          <cell r="D38" t="str">
            <v>นายสมบูรณ์ แซ่ลี (บริษัทเมืองไทยลิซซิ่งจำกัด(มหาชน))</v>
          </cell>
          <cell r="E38" t="str">
            <v>127 ถ.มหาราช ต.ปากน้ำ อ.เมืองกระบี่ จ.กระบี่</v>
          </cell>
          <cell r="F38" t="str">
            <v>เมย59-กพ62</v>
          </cell>
        </row>
        <row r="39">
          <cell r="C39" t="str">
            <v>12170355611</v>
          </cell>
          <cell r="D39" t="str">
            <v>นายสมสุข อภิปิติวรกุล</v>
          </cell>
          <cell r="E39" t="str">
            <v>133 ถ.มหาราช ต.ปากน้ำ อ.เมืองกระบี่ จ.กระบี่</v>
          </cell>
          <cell r="F39" t="str">
            <v>เมย59-กพ62</v>
          </cell>
        </row>
        <row r="40">
          <cell r="C40" t="str">
            <v>12170371905</v>
          </cell>
          <cell r="D40" t="str">
            <v>นายสมบูรณ์ ครองสิริวัฒน์(หสม.สุวรรณาเภสัช)</v>
          </cell>
          <cell r="E40" t="str">
            <v>149 ถ.มหาราช ต.ปากน้ำ อ.เมืองกระบี่ จ.กระบี่</v>
          </cell>
          <cell r="F40" t="str">
            <v>-</v>
          </cell>
        </row>
        <row r="41">
          <cell r="C41" t="str">
            <v>12170371615</v>
          </cell>
          <cell r="D41" t="str">
            <v>น.ส.สุธาทิพย์ แซ่เล้า</v>
          </cell>
          <cell r="E41" t="str">
            <v>159 ถ.มหาราช ต.ปากน้ำ อ.เมืองกระบี่ จ.กระบี่</v>
          </cell>
          <cell r="F41" t="str">
            <v>-</v>
          </cell>
        </row>
        <row r="42">
          <cell r="C42" t="str">
            <v>12170468161</v>
          </cell>
          <cell r="D42" t="str">
            <v>บริษัท ซี พี ออลล์ จำกัด (มหาชน)</v>
          </cell>
          <cell r="E42" t="str">
            <v>165 ถ.มหาราช ต.ปากน้ำ อ.เมืองกระบี่ จ.กระบี่</v>
          </cell>
          <cell r="F42" t="str">
            <v>กย61-กพ62</v>
          </cell>
        </row>
        <row r="43">
          <cell r="C43" t="str">
            <v>12170383443</v>
          </cell>
          <cell r="D43" t="str">
            <v>หสม.เอช แอนด์ พี การ์เด้น</v>
          </cell>
          <cell r="E43" t="str">
            <v>167/2 ถ.มหาราช ต.ปากน้ำ อ.เมืองกระบี่ จ.กระบี่</v>
          </cell>
          <cell r="F43" t="str">
            <v>พย59-กพ62</v>
          </cell>
        </row>
        <row r="44">
          <cell r="C44" t="str">
            <v>12170373183</v>
          </cell>
          <cell r="D44" t="str">
            <v>นายวิรัตร์ แห่หล้า</v>
          </cell>
          <cell r="E44" t="str">
            <v>189 ถ.มหาราช ต.ปากน้ำ อ.เมืองกระบี่ จ.กระบี่</v>
          </cell>
          <cell r="F44" t="str">
            <v>เมย59-กพ62</v>
          </cell>
        </row>
        <row r="45">
          <cell r="C45" t="str">
            <v>12170318953</v>
          </cell>
          <cell r="D45" t="str">
            <v>นายสมบูรณ์ เพชรล้วน</v>
          </cell>
          <cell r="E45" t="str">
            <v>221 ถ.มหาราช ต.ปากน้ำ อ.เมืองกระบี่ จ.กระบี่</v>
          </cell>
          <cell r="F45" t="str">
            <v>เมย59-กพ62</v>
          </cell>
        </row>
        <row r="46">
          <cell r="C46" t="str">
            <v>12170363243</v>
          </cell>
          <cell r="D46" t="str">
            <v>นายสุรินทร์ หีตฉิม</v>
          </cell>
          <cell r="E46" t="str">
            <v>221/2 ถ.มหาราช ต.ปากน้ำ อ.เมืองกระบี่ จ.กระบี่</v>
          </cell>
          <cell r="F46" t="str">
            <v>พย61-กพ62</v>
          </cell>
        </row>
        <row r="47">
          <cell r="C47" t="str">
            <v>12170406141</v>
          </cell>
          <cell r="D47" t="str">
            <v>นางจุฑารัตน์ จรูญศักดิ์</v>
          </cell>
          <cell r="E47" t="str">
            <v>223/7 ถ.มหาราช ต.ปากน้ำ อ.เมืองกระบี่ จ.กระบี่</v>
          </cell>
          <cell r="F47" t="str">
            <v>เมย59-กพ62</v>
          </cell>
        </row>
        <row r="48">
          <cell r="C48" t="str">
            <v>12170406150</v>
          </cell>
          <cell r="D48" t="str">
            <v>นางจุฑารัตน์ จรูญศักดิ์</v>
          </cell>
          <cell r="E48" t="str">
            <v>223/8 ถ.มหาราช ต.ปากน้ำ อ.เมืองกระบี่ จ.กระบี่</v>
          </cell>
          <cell r="F48" t="str">
            <v>เมย59-สค/ตค61-กพ62</v>
          </cell>
        </row>
        <row r="49">
          <cell r="C49" t="str">
            <v>12170404123</v>
          </cell>
          <cell r="D49" t="str">
            <v>สหกรณ์ออมทรัพย์สาธารณสุข จำกัด</v>
          </cell>
          <cell r="E49" t="str">
            <v>223/17 ถ.มหาราช ต.ปากน้ำ อ.เมืองกระบี่ จ.กระบี่</v>
          </cell>
          <cell r="F49" t="str">
            <v>-</v>
          </cell>
        </row>
        <row r="50">
          <cell r="C50" t="str">
            <v>12170490368</v>
          </cell>
          <cell r="D50" t="str">
            <v>นายปรารถนา อัมพรนรารัตน์</v>
          </cell>
          <cell r="E50" t="str">
            <v>2/4 ถ.มหาราช ต.ปากน้ำ อ.เมืองกระบี่ จ.กระบี่</v>
          </cell>
          <cell r="F50" t="str">
            <v>เมย-พย59/มค-มิย/สค-ตค/ธค60-มค/มีค/มิย-กค/พย61/มค62</v>
          </cell>
        </row>
        <row r="51">
          <cell r="C51" t="str">
            <v>12170489562</v>
          </cell>
          <cell r="D51" t="str">
            <v>นางวาริน เจียวก๊ก</v>
          </cell>
          <cell r="E51" t="str">
            <v>2/5 ถ.มหาราช ต.ปากน้ำ อ.เมืองกระบี่ จ.กระบี่</v>
          </cell>
          <cell r="F51" t="str">
            <v>มิย59-กพ62</v>
          </cell>
        </row>
        <row r="52">
          <cell r="C52" t="str">
            <v>12170304675</v>
          </cell>
          <cell r="D52" t="str">
            <v>บริษัท โฮลิสติก สปา แอนด์ บิวตี้ จำกัด เลขที่ผู้เสียภาษีอากร 0105546030703</v>
          </cell>
          <cell r="E52" t="str">
            <v>12 ถ.มหาราช ต.ปากน้ำ อ.เมืองกระบี่ จ.กระบี่ (สาขา 49)</v>
          </cell>
          <cell r="F52" t="str">
            <v>-</v>
          </cell>
        </row>
        <row r="53">
          <cell r="C53" t="str">
            <v>12170359424</v>
          </cell>
          <cell r="D53" t="str">
            <v>บริษัท มาเธอร์มาร์เก็ตติ้ง จำกัด</v>
          </cell>
          <cell r="E53" t="str">
            <v>24 ถ.มหาราช ต.ปากน้ำ อ.เมืองกระบี่ จ.กระบี่</v>
          </cell>
          <cell r="F53" t="str">
            <v>ธค61-กพ62</v>
          </cell>
        </row>
        <row r="54">
          <cell r="C54" t="str">
            <v>12170305045</v>
          </cell>
          <cell r="D54" t="str">
            <v>บริษัท มาเธอร์มาร์เก็ตติ้ง จำกัด</v>
          </cell>
          <cell r="E54" t="str">
            <v>26-30 ถ.มหาราช ต.ปากน้ำ อ.เมืองกระบี่ จ.กระบี่</v>
          </cell>
          <cell r="F54" t="str">
            <v>ธค61-กพ62</v>
          </cell>
        </row>
        <row r="55">
          <cell r="C55">
            <v>12170557569</v>
          </cell>
          <cell r="D55" t="str">
            <v>บจก.บิสโตรเวิลด์ (Café 8.98)</v>
          </cell>
          <cell r="E55" t="str">
            <v>46 ถ.มหาราช ต.ปากน้ำ อ.เมืองกระบี่ จ.กระบี่</v>
          </cell>
          <cell r="F55" t="str">
            <v>-</v>
          </cell>
        </row>
        <row r="56">
          <cell r="C56" t="str">
            <v>12170353741</v>
          </cell>
          <cell r="D56" t="str">
            <v>ร.ต.ท.บรรเทิง กูลเกื้อ</v>
          </cell>
          <cell r="E56" t="str">
            <v>50 ถ.มหาราช ต.ปากน้ำ อ.เมืองกระบี่ จ.กระบี่</v>
          </cell>
          <cell r="F56" t="str">
            <v>เมย59-กพ/กค-สค61/กพ62</v>
          </cell>
        </row>
        <row r="57">
          <cell r="C57" t="str">
            <v>12170353750</v>
          </cell>
          <cell r="D57" t="str">
            <v>ร.ต.ท.บรรเทิง กูลเกื้อ</v>
          </cell>
          <cell r="E57" t="str">
            <v>52 ถ.มหาราช ต.ปากน้ำ อ.เมืองกระบี่ จ.กระบี่</v>
          </cell>
          <cell r="F57" t="str">
            <v>เมย59-กพ/เมย/พย60-กค/กย61-กพ62</v>
          </cell>
        </row>
        <row r="58">
          <cell r="C58" t="str">
            <v>12170353796</v>
          </cell>
          <cell r="D58" t="str">
            <v>บริษัท ซีพี ออลล์ จำกัด(มหาชน)</v>
          </cell>
          <cell r="E58" t="str">
            <v>60 ถ.มหาราช ต.ปากน้ำ อ.เมืองกระบี่ จ.กระบี่</v>
          </cell>
          <cell r="F58" t="str">
            <v>กย61-กพ62</v>
          </cell>
        </row>
        <row r="59">
          <cell r="C59" t="str">
            <v>12170304899</v>
          </cell>
          <cell r="D59" t="str">
            <v>นายเอกลักษณ์ ศักรภพพ์กุล-ปากทางศรีสวัสดิ</v>
          </cell>
          <cell r="E59" t="str">
            <v>64 ถ.มหาราช ต.ปากน้ำ อ.เมืองกระบี่ จ.กระบี่</v>
          </cell>
          <cell r="F59" t="str">
            <v>-</v>
          </cell>
        </row>
        <row r="60">
          <cell r="C60" t="str">
            <v>12170304862</v>
          </cell>
          <cell r="D60" t="str">
            <v>บริษัทโชคภัทรไพศานต์ จำกัด (ขายของ)</v>
          </cell>
          <cell r="E60" t="str">
            <v>76 ถ.มหาราช ต.ปากน้ำ อ.เมืองกระบี่ จ.กระบี่</v>
          </cell>
          <cell r="F60" t="str">
            <v>-</v>
          </cell>
        </row>
        <row r="61">
          <cell r="C61" t="str">
            <v>12170304871</v>
          </cell>
          <cell r="D61" t="str">
            <v xml:space="preserve">บริษัทโชคภัทรไพศานต์ จำกัด เลขที่ผู้เสียภาษีอากร 0905529000462 </v>
          </cell>
          <cell r="E61" t="str">
            <v>76/1 ถ.มหาราช ต.ปากน้ำ อ.เมืองกระบี่ จ.กระบี่ (สาขา 00005)</v>
          </cell>
          <cell r="F61" t="str">
            <v>-</v>
          </cell>
        </row>
        <row r="62">
          <cell r="C62" t="str">
            <v>12170304844</v>
          </cell>
          <cell r="D62" t="str">
            <v>นายวิศาล เอกวานิช (เดอะบุคส์)</v>
          </cell>
          <cell r="E62" t="str">
            <v>78 ถ.มหาราช ต.ปากน้ำ อ.เมืองกระบี่ จ.กระบี่</v>
          </cell>
          <cell r="F62" t="str">
            <v>กย/พย60-กพ62</v>
          </cell>
        </row>
        <row r="63">
          <cell r="C63" t="str">
            <v>12170304853</v>
          </cell>
          <cell r="D63" t="str">
            <v>วิภูภาส ด่านตระกูลทอง (ศูนย์เวลามหาราช)</v>
          </cell>
          <cell r="E63" t="str">
            <v>82 ถ.มหาราช ต.ปากน้ำ อ.เมืองกระบี่ จ.กระบี่</v>
          </cell>
          <cell r="F63" t="str">
            <v>พค59-กพ62</v>
          </cell>
        </row>
        <row r="64">
          <cell r="C64" t="str">
            <v>12170302620</v>
          </cell>
          <cell r="D64" t="str">
            <v>นายหมั่ง แซ่ล้อ</v>
          </cell>
          <cell r="E64" t="str">
            <v>82 หน้าตลาดสด ต.ปากน้ำ อ.เมืองกระบี่ จ.กระบี่</v>
          </cell>
          <cell r="F64" t="str">
            <v>เมย59-กพ62</v>
          </cell>
        </row>
        <row r="65">
          <cell r="C65" t="str">
            <v>12170308273</v>
          </cell>
          <cell r="D65" t="str">
            <v>นายอนันต์ ป่อน้อย (มานะชัยเภสัช)</v>
          </cell>
          <cell r="E65" t="str">
            <v>84 ถ.มหาราช ต.ปากน้ำ อ.เมืองกระบี่ จ.กระบี่</v>
          </cell>
          <cell r="F65" t="str">
            <v>-</v>
          </cell>
        </row>
        <row r="66">
          <cell r="C66" t="str">
            <v>12170354027</v>
          </cell>
          <cell r="D66" t="str">
            <v>นางอรวรรณ อุดมวิศวกุล (หจก.กระบี่ไพศาลลิซซิ่ง)</v>
          </cell>
          <cell r="E66" t="str">
            <v>88/6-7 ถ.มหาราช ต.ปากน้ำ อ.เมืองกระบี่ จ.กระบี่</v>
          </cell>
          <cell r="F66" t="str">
            <v>-</v>
          </cell>
        </row>
        <row r="67">
          <cell r="C67" t="str">
            <v>12170354018</v>
          </cell>
          <cell r="D67" t="str">
            <v>นายยงสิทธิ์ อนันต์เศรษฐการ (Anda Travel&amp;Tour)</v>
          </cell>
          <cell r="E67" t="str">
            <v>88/8 ถ.มหาราช ต.ปากน้ำ อ.เมืองกระบี่ จ.กระบี่</v>
          </cell>
          <cell r="F67" t="str">
            <v>-</v>
          </cell>
        </row>
        <row r="68">
          <cell r="C68" t="str">
            <v>12170357693</v>
          </cell>
          <cell r="D68" t="str">
            <v>บริษัท ห้างทองสามารถ จำกัด ( สำนักงานใหญ่ ) เลขที่ผู้เสียภาษีอากร 0815560000364</v>
          </cell>
          <cell r="E68" t="str">
            <v>88/9-10 ถ.มหาราช ต.ปากน้ำ อ.เมืองกระบี่ จ.กระบี่</v>
          </cell>
          <cell r="F68" t="str">
            <v>-</v>
          </cell>
        </row>
        <row r="69">
          <cell r="C69" t="str">
            <v>12170355536</v>
          </cell>
          <cell r="D69" t="str">
            <v>บริษัท ห้างทองสามารถ จำกัด ( สำนักงานใหญ่ ) เลขที่ผู้เสียภาษีอากร 0815560000364</v>
          </cell>
          <cell r="E69" t="str">
            <v>88/9-10 ถ.มหาราช ต.ปากน้ำ อ.เมืองกระบี่ จ.กระบี่</v>
          </cell>
          <cell r="F69" t="str">
            <v>-</v>
          </cell>
        </row>
        <row r="70">
          <cell r="C70" t="str">
            <v>12170361494</v>
          </cell>
          <cell r="D70" t="str">
            <v>นางดวงตา พยัฆวรรณ (กระบี่ประดิษฐ์)</v>
          </cell>
          <cell r="E70" t="str">
            <v>88/15 ถ.มหาราช ต.ปากน้ำ อ.เมืองกระบี่ จ.กระบี่</v>
          </cell>
          <cell r="F70" t="str">
            <v>-</v>
          </cell>
        </row>
        <row r="71">
          <cell r="C71" t="str">
            <v>12170362426</v>
          </cell>
          <cell r="D71" t="str">
            <v>บริษัท โชคดีสหพัฒน์ จำกัด  เลขที่ผู้เสียภาษีอากร 0815559001603</v>
          </cell>
          <cell r="E71" t="str">
            <v>88/16-17 ถ.มหาราช ต.ปากน้ำ อ.เมืองกระบี่ จ.กระบี่</v>
          </cell>
          <cell r="F71" t="str">
            <v>-</v>
          </cell>
        </row>
        <row r="72">
          <cell r="C72" t="str">
            <v>12170368828</v>
          </cell>
          <cell r="D72" t="str">
            <v>บริษัทศรีผ่อง จำกัด</v>
          </cell>
          <cell r="E72" t="str">
            <v>88/21-22 ถ.มหาราช ต.ปากน้ำ อ.เมืองกระบี่ จ.กระบี่</v>
          </cell>
          <cell r="F72" t="str">
            <v>-</v>
          </cell>
        </row>
        <row r="73">
          <cell r="C73" t="str">
            <v>12170368800</v>
          </cell>
          <cell r="D73" t="str">
            <v>หจก.กระบี่อำนวยทรัพย์</v>
          </cell>
          <cell r="E73" t="str">
            <v>88/25-26 ถ.มหาราช ต.ปากน้ำ อ.เมืองกระบี่ จ.กระบี่</v>
          </cell>
          <cell r="F73" t="str">
            <v>-</v>
          </cell>
        </row>
        <row r="74">
          <cell r="C74" t="str">
            <v>12170416250</v>
          </cell>
          <cell r="D74" t="str">
            <v>นายสุประดิษฐ์ อรุณธรรมรัตน์ (บิวตี้ ซาลอน)</v>
          </cell>
          <cell r="E74" t="str">
            <v>90/14 ถ.มหาราช ต.ปากน้ำ อ.เมืองกระบี่ จ.กระบี่</v>
          </cell>
          <cell r="F74" t="str">
            <v>เมย59-ตค61/กพ62</v>
          </cell>
        </row>
        <row r="75">
          <cell r="C75" t="str">
            <v>12170420828</v>
          </cell>
          <cell r="D75" t="str">
            <v>นางเปรมฤดี ศุภธาราวิศาล</v>
          </cell>
          <cell r="E75" t="str">
            <v>90/42 ถ.มหาราช ต.ปากน้ำ อ.เมืองกระบี่ จ.กระบี่</v>
          </cell>
          <cell r="F75" t="str">
            <v>พย60-มค/มีค61-กพ62</v>
          </cell>
        </row>
        <row r="76">
          <cell r="C76" t="str">
            <v>12170417666</v>
          </cell>
          <cell r="D76" t="str">
            <v>นายอนิวรรตน์ วัชรัตน์ศิริยุทธ</v>
          </cell>
          <cell r="E76" t="str">
            <v>90/47 ถ.มหาราช ต.ปากน้ำ อ.เมืองกระบี่ จ.กระบี่</v>
          </cell>
          <cell r="F76" t="str">
            <v>-</v>
          </cell>
        </row>
        <row r="77">
          <cell r="C77" t="str">
            <v>12170507050</v>
          </cell>
          <cell r="D77" t="str">
            <v>นางรัชนี ภูมิสุทธาผล (ออคิดคาเฟ่)</v>
          </cell>
          <cell r="E77" t="str">
            <v>90/52 ถ.มหาราช ต.ปากน้ำ อ.เมืองกระบี่ จ.กระบี่</v>
          </cell>
          <cell r="F77" t="str">
            <v>-</v>
          </cell>
        </row>
        <row r="78">
          <cell r="C78" t="str">
            <v>12170512678</v>
          </cell>
          <cell r="D78" t="str">
            <v>นางรัชนี ภูมิสุทธาผล (ออคิดคาเฟ่)</v>
          </cell>
          <cell r="E78" t="str">
            <v>90/53 ถ.มหาราช ต.ปากน้ำ อ.เมืองกระบี่ จ.กระบี่</v>
          </cell>
          <cell r="F78" t="str">
            <v>-</v>
          </cell>
        </row>
        <row r="79">
          <cell r="C79" t="str">
            <v>12170487496</v>
          </cell>
          <cell r="D79" t="str">
            <v>บริษัท ลาดา กระบี่ เรสซิเดนท์ จำกัด</v>
          </cell>
          <cell r="E79" t="str">
            <v>90/71 ถ.มหาราช ต.ปากน้ำ อ.เมืองกระบี่ จ.กระบี่</v>
          </cell>
          <cell r="F79" t="str">
            <v>-</v>
          </cell>
        </row>
        <row r="80">
          <cell r="C80" t="str">
            <v>12170481133</v>
          </cell>
          <cell r="D80" t="str">
            <v>บริษัท ลาดา กระบี่ เรสซิเดนท์ จำกัด</v>
          </cell>
          <cell r="E80" t="str">
            <v>90/74 ถ.มหาราช ต.ปากน้ำ อ.เมืองกระบี่ จ.กระบี่</v>
          </cell>
          <cell r="F80" t="str">
            <v>-</v>
          </cell>
        </row>
        <row r="81">
          <cell r="C81" t="str">
            <v>12170498788</v>
          </cell>
          <cell r="D81" t="str">
            <v>นายทรงศักดิ์ วะเจดีย์ (Sovvevie)</v>
          </cell>
          <cell r="E81" t="str">
            <v>90/79 ถ.มหาราช ต.ปากน้ำ อ.เมืองกระบี่ จ.กระบี่</v>
          </cell>
          <cell r="F81" t="str">
            <v>กพ60-สค/ตค61-กพ62</v>
          </cell>
        </row>
        <row r="82">
          <cell r="C82" t="str">
            <v>12170386680</v>
          </cell>
          <cell r="D82" t="str">
            <v>นายวิรุจ คงธนาไพบูลย์</v>
          </cell>
          <cell r="E82" t="str">
            <v>94/2 ถ.มหาราช ต.ปากน้ำ อ.เมืองกระบี่ จ.กระบี่</v>
          </cell>
          <cell r="F82" t="str">
            <v>-</v>
          </cell>
        </row>
        <row r="83">
          <cell r="C83" t="str">
            <v>12170386671</v>
          </cell>
          <cell r="D83" t="str">
            <v>นายวิวัฒน์ คงธนาไพบูลย์</v>
          </cell>
          <cell r="E83" t="str">
            <v>94/3 ถ.มหาราช ต.ปากน้ำ อ.เมืองกระบี่ จ.กระบี่</v>
          </cell>
          <cell r="F83" t="str">
            <v>-</v>
          </cell>
        </row>
        <row r="84">
          <cell r="C84" t="str">
            <v>12170351479</v>
          </cell>
          <cell r="D84" t="str">
            <v>นายนิกร สิริเกียรติกุล</v>
          </cell>
          <cell r="E84" t="str">
            <v>98/1 ถ.มหาราช ต.ปากน้ำ อ.เมืองกระบี่ จ.กระบี่</v>
          </cell>
          <cell r="F84" t="str">
            <v>เมย59-กพ62</v>
          </cell>
        </row>
        <row r="85">
          <cell r="C85" t="str">
            <v>12170393365</v>
          </cell>
          <cell r="D85" t="str">
            <v>นางจิตติรัตน์ สุชาตานนท์</v>
          </cell>
          <cell r="E85" t="str">
            <v>120/1 ถ.มหาราช ต.ปากน้ำ อ.เมืองกระบี่ จ.กระบี่</v>
          </cell>
          <cell r="F85" t="str">
            <v>เมย59-กพ62</v>
          </cell>
        </row>
        <row r="86">
          <cell r="C86" t="str">
            <v>12170319668</v>
          </cell>
          <cell r="D86" t="str">
            <v>นายเลอพงค์ บางเจริญพรพงค์</v>
          </cell>
          <cell r="E86" t="str">
            <v>132 ถ.มหาราช ต.ปากน้ำ อ.เมืองกระบี่ จ.กระบี่</v>
          </cell>
          <cell r="F86" t="str">
            <v>สค61-กพ62</v>
          </cell>
        </row>
        <row r="87">
          <cell r="C87" t="str">
            <v>12170313800</v>
          </cell>
          <cell r="D87" t="str">
            <v>นายประทีป ซังเจริญสุข (ข้างข้าวมันไก่)</v>
          </cell>
          <cell r="E87" t="str">
            <v>132/4 ถ.มหาราช ต.ปากน้ำ อ.เมืองกระบี่ จ.กระบี่</v>
          </cell>
          <cell r="F87" t="str">
            <v>-</v>
          </cell>
        </row>
        <row r="88">
          <cell r="C88" t="str">
            <v>12170302817</v>
          </cell>
          <cell r="D88" t="str">
            <v>นายมนต์ชัย คณนาธรรม (วีระวิทยุ)</v>
          </cell>
          <cell r="E88" t="str">
            <v>3 ถ.พฤกษาอุทิศ ต.ปากน้ำ อ.เมืองกระบี่ จ.กระบี่</v>
          </cell>
          <cell r="F88" t="str">
            <v>-</v>
          </cell>
        </row>
        <row r="89">
          <cell r="C89" t="str">
            <v>12170462460</v>
          </cell>
          <cell r="D89" t="str">
            <v>นางสุพัชลี ยุวะกนิษฐ์ (Orange Tree House)</v>
          </cell>
          <cell r="E89" t="str">
            <v>12 ถ.พฤกษาอุทิศ ต.ปากน้ำ อ.เมืองกระบี่ จ.กระบี่</v>
          </cell>
          <cell r="F89" t="str">
            <v>เมย61-กพ62</v>
          </cell>
        </row>
        <row r="90">
          <cell r="C90" t="str">
            <v>12170456913</v>
          </cell>
          <cell r="D90" t="str">
            <v>นางสุมล ชดช้อย (บ้านคนมีสุขทัวร์)</v>
          </cell>
          <cell r="E90" t="str">
            <v>19 ถ.พฤกษาอุทิศ ต.ปากน้ำ อ.เมืองกระบี่ จ.กระบี่</v>
          </cell>
          <cell r="F90" t="str">
            <v>สค59-กพ62</v>
          </cell>
        </row>
        <row r="91">
          <cell r="C91" t="str">
            <v>12170357143</v>
          </cell>
          <cell r="D91" t="str">
            <v>นายกิติพร จิววุฒิพงค์ (ตัดผมชาย)</v>
          </cell>
          <cell r="E91" t="str">
            <v>21/1 ถ.พฤกษาอุทิศ ต.ปากน้ำ อ.เมืองกระบี่ จ.กระบี่</v>
          </cell>
          <cell r="F91" t="str">
            <v>ตค59-กพ62</v>
          </cell>
        </row>
        <row r="92">
          <cell r="C92" t="str">
            <v>12170362323</v>
          </cell>
          <cell r="D92" t="str">
            <v>นายกิตติพร จิววุฒิพงค์ (ร้านเสริมสวยจำรัก)</v>
          </cell>
          <cell r="E92" t="str">
            <v>21/2 ถ.พฤกษาอุทิศ ต.ปากน้ำ อ.เมืองกระบี่ จ.กระบี่</v>
          </cell>
          <cell r="F92" t="str">
            <v>-</v>
          </cell>
        </row>
        <row r="93">
          <cell r="C93" t="str">
            <v>12170303223</v>
          </cell>
          <cell r="D93" t="str">
            <v>Viva Restaurant&amp;Bar</v>
          </cell>
          <cell r="E93" t="str">
            <v>27 ถ.พฤกษาอุทิศ ต.ปากน้ำ อ.เมืองกระบี่ จ.กระบี่</v>
          </cell>
          <cell r="F93" t="str">
            <v>-</v>
          </cell>
        </row>
        <row r="94">
          <cell r="C94" t="str">
            <v>12170303214</v>
          </cell>
          <cell r="D94" t="str">
            <v>หจก.มิตซูกลการ</v>
          </cell>
          <cell r="E94" t="str">
            <v>29 ถ.พฤกษาอุทิศ ต.ปากน้ำ อ.เมืองกระบี่ จ.กระบี่</v>
          </cell>
          <cell r="F94" t="str">
            <v>เมย59-กพ62</v>
          </cell>
        </row>
        <row r="95">
          <cell r="C95" t="str">
            <v>12170302714</v>
          </cell>
          <cell r="D95" t="str">
            <v>นางลาวัณ แซ่หลี</v>
          </cell>
          <cell r="E95" t="str">
            <v>34-36 ถ.พฤกษาอุทิศ ต.ปากน้ำ อ.เมืองกระบี่ จ.กระบี่</v>
          </cell>
          <cell r="F95" t="str">
            <v>เมย59-กพ62</v>
          </cell>
        </row>
        <row r="96">
          <cell r="C96" t="str">
            <v>12170302693</v>
          </cell>
          <cell r="D96" t="str">
            <v>นางมณฑา สกุลจุฑาทิพย์</v>
          </cell>
          <cell r="E96" t="str">
            <v>98/1 ถ.พฤกษาอุทิศ ต.ปากน้ำ อ.เมืองกระบี่ จ.กระบี่</v>
          </cell>
          <cell r="F96" t="str">
            <v>เมย59-กพ62</v>
          </cell>
        </row>
        <row r="97">
          <cell r="C97" t="str">
            <v>12170303652</v>
          </cell>
          <cell r="D97" t="str">
            <v>บ.ศรีผ่องพานิชย์ (หมอนง)</v>
          </cell>
          <cell r="E97" t="str">
            <v>128 ถ.พฤกษาอุทิศ ต.ปากน้ำ อ.เมืองกระบี่ จ.กระบี่</v>
          </cell>
          <cell r="F97" t="str">
            <v>-</v>
          </cell>
        </row>
        <row r="98">
          <cell r="C98" t="str">
            <v>12170313565</v>
          </cell>
          <cell r="D98" t="str">
            <v>น.ส.ปุณยนุช สิงห์ศรีโส</v>
          </cell>
          <cell r="E98" t="str">
            <v>1/1 ถ.ร่วมจิตร ต.ปากน้ำ อ.เมืองกระบี่ จ.กระบี่</v>
          </cell>
          <cell r="F98" t="str">
            <v>พค61-กพ62</v>
          </cell>
        </row>
        <row r="99">
          <cell r="C99" t="str">
            <v>12170293929</v>
          </cell>
          <cell r="D99" t="str">
            <v>นายโสด มิอะหวัง</v>
          </cell>
          <cell r="E99" t="str">
            <v>14/6 ถ.ร่วมจิตร ต.ปากน้ำ อ.เมืองกระบี่ จ.กระบี่</v>
          </cell>
          <cell r="F99" t="str">
            <v>เมย59-กพ62</v>
          </cell>
        </row>
        <row r="100">
          <cell r="C100" t="str">
            <v>12170529568</v>
          </cell>
          <cell r="D100" t="str">
            <v>บจก.เอราวัณ ฮ็อป อินน์</v>
          </cell>
          <cell r="E100" t="str">
            <v>อาคารเพลินจิตเซ็นเตอร์ ชั้น 1 เลขที่ 2 แขวง/เขตคลองเตย กรุงเทพฯ  10110</v>
          </cell>
          <cell r="F100" t="str">
            <v>มค-กพ62</v>
          </cell>
        </row>
        <row r="101">
          <cell r="C101" t="str">
            <v>12170356308</v>
          </cell>
          <cell r="D101" t="str">
            <v>นายบุญชู หาญวงค์จิรวัฒน์</v>
          </cell>
          <cell r="E101" t="str">
            <v>1/9 ถ.เจ้าคุณ ต.ปากน้ำ อ.เมืองกระบี่ จ.กระบี่</v>
          </cell>
          <cell r="F101" t="str">
            <v>เมย59-กพ62</v>
          </cell>
        </row>
        <row r="102">
          <cell r="C102" t="str">
            <v>12170316010</v>
          </cell>
          <cell r="D102" t="str">
            <v>นายสุวิทย์ บุญชนะวิวัฒน์</v>
          </cell>
          <cell r="E102" t="str">
            <v>3/20 ถ.เจ้าคุณ ต.ปากน้ำ อ.เมืองกระบี่ จ.กระบี่</v>
          </cell>
          <cell r="F102" t="str">
            <v>-</v>
          </cell>
        </row>
        <row r="103">
          <cell r="C103" t="str">
            <v>12170316029</v>
          </cell>
          <cell r="D103" t="str">
            <v>นายสุวิทย์ บุญชนะวิวัฒน์</v>
          </cell>
          <cell r="E103" t="str">
            <v>3/21 ถ.เจ้าคุณ ต.ปากน้ำ อ.เมืองกระบี่ จ.กระบี่</v>
          </cell>
          <cell r="F103" t="str">
            <v>กค59-กย/พย61/มค-กพ62</v>
          </cell>
        </row>
        <row r="104">
          <cell r="C104" t="str">
            <v>12170355545</v>
          </cell>
          <cell r="D104" t="str">
            <v>นางมลิสา สิริเกียรติกุล</v>
          </cell>
          <cell r="E104" t="str">
            <v>5/3 ถ.เจัาคุณ ต.ปากน้ำ อ.เมืองกระบี่ จ.กระบี่</v>
          </cell>
          <cell r="F104" t="str">
            <v>ธค60-กพ62</v>
          </cell>
        </row>
        <row r="105">
          <cell r="C105" t="str">
            <v>12170435567</v>
          </cell>
          <cell r="D105" t="str">
            <v>นายสิสิทธิ์ เกี่ยวข้อง</v>
          </cell>
          <cell r="E105" t="str">
            <v>7/9 ถ.เจ้าคุณ ต.ปากน้ำ อ.เมืองกระบี่ จ.กระบี่</v>
          </cell>
          <cell r="F105" t="str">
            <v>เมย59-กพ62</v>
          </cell>
        </row>
        <row r="106">
          <cell r="C106" t="str">
            <v>12170355228</v>
          </cell>
          <cell r="D106" t="str">
            <v>บริษัท บุญสยามเทรดดิ้ง จำกัด (สำนักงานใหญ่) 0815539000032</v>
          </cell>
          <cell r="E106" t="str">
            <v xml:space="preserve">27 ถ.เจ้าคุณ ต.ปากน้ำ อ.เมืองกระบี่ จ.กระบี่  </v>
          </cell>
          <cell r="F106" t="str">
            <v>-</v>
          </cell>
        </row>
        <row r="107">
          <cell r="C107" t="str">
            <v>12170392892</v>
          </cell>
          <cell r="D107" t="str">
            <v>นางเจริญจิตร ภูมิภมร (เจ้าคุณแมนชั่น)</v>
          </cell>
          <cell r="E107" t="str">
            <v>30/14 ถ.เจ้าคุณ ต.ปากน้ำ อ.เมืองกระบี่ จ.กระบี่</v>
          </cell>
          <cell r="F107" t="str">
            <v>กค60-กพ62</v>
          </cell>
        </row>
        <row r="108">
          <cell r="C108" t="str">
            <v>12170415862</v>
          </cell>
          <cell r="D108" t="str">
            <v>นายณัฐวุฒิ ภูมิภมร</v>
          </cell>
          <cell r="E108" t="str">
            <v>126 ถ.เจ้าคุณ ต.ปากน้ำ อ.เมืองกระบี่ จ.กระบี่</v>
          </cell>
          <cell r="F108" t="str">
            <v>กพ/พค/กค61-พย61/มค-กพ62</v>
          </cell>
        </row>
        <row r="109">
          <cell r="C109">
            <v>12170551448</v>
          </cell>
          <cell r="D109" t="str">
            <v>บจก.เซ็นทรัลแฟมิลี่มาร์ท</v>
          </cell>
          <cell r="E109" t="str">
            <v>- ชั่วคราว ถ.เจ้าฟ้า ต.ปากน้ำ อ.เมืองกระบี่ จ.กระบี่ 81000</v>
          </cell>
          <cell r="F109" t="str">
            <v>-</v>
          </cell>
        </row>
        <row r="110">
          <cell r="C110" t="str">
            <v>12170315800</v>
          </cell>
          <cell r="D110" t="str">
            <v>นางลำดวน ภูมิสุทราผล-ข้างบ้านเก่าน้าเพ็ญ</v>
          </cell>
          <cell r="E110" t="str">
            <v>7/2 ถ.เจ้าฟ้า ต.ปากน้ำ อ.เมืองกระบี่ จ.กระบี่</v>
          </cell>
          <cell r="F110" t="str">
            <v>-</v>
          </cell>
        </row>
        <row r="111">
          <cell r="C111" t="str">
            <v>12170301988</v>
          </cell>
          <cell r="D111" t="str">
            <v>นางเพ็ญลักษณ์ บุญชนะวิวัฒน์</v>
          </cell>
          <cell r="E111" t="str">
            <v>7/5 ถ.เจ้าฟ้า ต.ปากน้ำ อ.เมืองกระบี่ จ.กระบี่</v>
          </cell>
          <cell r="F111" t="str">
            <v>มค-กพ62</v>
          </cell>
        </row>
        <row r="112">
          <cell r="C112" t="str">
            <v>12170291992</v>
          </cell>
          <cell r="D112" t="str">
            <v>นางสุพัฒน์ สุวรรณเนาว์-โรงแรมแกรนด์ทาวเวอร์</v>
          </cell>
          <cell r="E112" t="str">
            <v>9 ถ.เจ้าฟ้า ต.ปากน้ำ อ.เมืองกระบี่ จ.กระบี่</v>
          </cell>
          <cell r="F112" t="str">
            <v>มค61-กพ62</v>
          </cell>
        </row>
        <row r="113">
          <cell r="C113" t="str">
            <v>12170521737</v>
          </cell>
          <cell r="D113" t="str">
            <v>น.ส.สุรัตน์ดา ผลิพัฒน์</v>
          </cell>
          <cell r="E113" t="str">
            <v>9/9 ถ.เจ้าฟ้า ต.ปากน้ำ อ.เมืองกระบี่ จ.กระบี่</v>
          </cell>
          <cell r="F113" t="str">
            <v>-</v>
          </cell>
        </row>
        <row r="114">
          <cell r="C114" t="str">
            <v>12170366079</v>
          </cell>
          <cell r="D114" t="str">
            <v>นายธนาวัฒน์ อริยวงศ์</v>
          </cell>
          <cell r="E114" t="str">
            <v>12/4 ถ.เจ้าฟ้า ต.ปากน้ำ อ.เมืองกระบี่ จ.กระบี่</v>
          </cell>
          <cell r="F114" t="str">
            <v>กย59-กพ62</v>
          </cell>
        </row>
        <row r="115">
          <cell r="C115" t="str">
            <v>12170366051</v>
          </cell>
          <cell r="D115" t="str">
            <v>นายธนาวัฒน์ อริยวงศ์</v>
          </cell>
          <cell r="E115" t="str">
            <v>12/5 ถ.เจ้าฟ้า ต.ปากน้ำ อ.เมืองกระบี่ จ.กระบี่</v>
          </cell>
          <cell r="F115" t="str">
            <v>-</v>
          </cell>
        </row>
        <row r="116">
          <cell r="C116" t="str">
            <v>12170366088</v>
          </cell>
          <cell r="D116" t="str">
            <v>นายธนาวัฒน์ อริยวงศ์</v>
          </cell>
          <cell r="E116" t="str">
            <v>12/6 ถ.เจ้าฟ้า ต.ปากน้ำ อ.เมืองกระบี่ จ.กระบี่</v>
          </cell>
          <cell r="F116" t="str">
            <v>-</v>
          </cell>
        </row>
        <row r="117">
          <cell r="C117" t="str">
            <v>12170407360</v>
          </cell>
          <cell r="D117" t="str">
            <v>นายธนาวัฒน์ อริยวงศ์</v>
          </cell>
          <cell r="E117" t="str">
            <v>12/9 ถ.เจ้าฟ้า ต.ปากน้ำ อ.เมืองกระบี่ จ.กระบี่</v>
          </cell>
          <cell r="F117" t="str">
            <v>เมย59-กพ62</v>
          </cell>
        </row>
        <row r="118">
          <cell r="C118" t="str">
            <v>12170292205</v>
          </cell>
          <cell r="D118" t="str">
            <v>บริษัท โรงแรม กระบี่-โลมา จำกัด เลขที่ผู้เสียภาษีอากร 0815545000430</v>
          </cell>
          <cell r="E118" t="str">
            <v>18/9 ถ.เจ้าฟ้า ต.ปากน้ำ อ.เมืองกระบี่ จ.กระบี่</v>
          </cell>
          <cell r="F118" t="str">
            <v>มค-กพ62</v>
          </cell>
        </row>
        <row r="119">
          <cell r="C119" t="str">
            <v>12170292214</v>
          </cell>
          <cell r="D119" t="str">
            <v>นางปภัทร์ณิกชา ทองเกิด</v>
          </cell>
          <cell r="E119" t="str">
            <v>22 ถ.เจ้าฟ้า ต.ปากน้ำ อ.เมืองกระบี่ จ.กระบี่</v>
          </cell>
          <cell r="F119" t="str">
            <v>เมย60-กพ62</v>
          </cell>
        </row>
        <row r="120">
          <cell r="C120" t="str">
            <v>12170292287</v>
          </cell>
          <cell r="D120" t="str">
            <v>นางวรรณา นวลอ่อน</v>
          </cell>
          <cell r="E120" t="str">
            <v>22/6 ถ.เจ้าฟ้า ต.ปากน้ำ อ.เมืองกระบี่ จ.กระบี่</v>
          </cell>
          <cell r="F120" t="str">
            <v>สค59-กพ62</v>
          </cell>
        </row>
        <row r="121">
          <cell r="C121" t="str">
            <v>12170374517</v>
          </cell>
          <cell r="D121" t="str">
            <v>นายปุณณวัฒน์ แสงทอง(ใบเฟิร์น)</v>
          </cell>
          <cell r="E121" t="str">
            <v>24/2 ถ.เจ้าฟ้า ต.ปากน้ำ อ.เมืองกระบี่ จ.กระบี่</v>
          </cell>
          <cell r="F121" t="str">
            <v>เมย59-กพ62</v>
          </cell>
        </row>
        <row r="122">
          <cell r="C122" t="str">
            <v>12170431950</v>
          </cell>
          <cell r="D122" t="str">
            <v>นางพิศมัย เกี่ยวข้อง</v>
          </cell>
          <cell r="E122" t="str">
            <v>25/1 ถ.เจ้าฟ้า ต.ปากน้ำ อ.เมืองกระบี่ จ.กระบี่</v>
          </cell>
          <cell r="F122" t="str">
            <v>เมย59-กพ62</v>
          </cell>
        </row>
        <row r="123">
          <cell r="C123" t="str">
            <v>12170406703</v>
          </cell>
          <cell r="D123" t="str">
            <v>นางนงลักษณ์ ลีลาสุธานนท์</v>
          </cell>
          <cell r="E123" t="str">
            <v>28/9 ถ.เจ้าฟ้า ต.ปากน้ำ อ.เมืองกระบี่ จ.กระบี่</v>
          </cell>
          <cell r="F123" t="str">
            <v>เมย59-กพ62</v>
          </cell>
        </row>
        <row r="124">
          <cell r="C124" t="str">
            <v>12170419433</v>
          </cell>
          <cell r="D124" t="str">
            <v>นายสากรรจ์ เกี่ยวข้อง</v>
          </cell>
          <cell r="E124" t="str">
            <v>31 ถ.เจ้าฟ้า ต.ปากน้ำ อ.เมืองกระบี่ จ.กระบี่</v>
          </cell>
          <cell r="F124" t="str">
            <v>เมย59-เมย/กค-กย60/ตค61</v>
          </cell>
        </row>
        <row r="125">
          <cell r="C125" t="str">
            <v>12170292652</v>
          </cell>
          <cell r="D125" t="str">
            <v>นางเผี้ยน เอ่งฉ้าน</v>
          </cell>
          <cell r="E125" t="str">
            <v>52/1 ถ.เจ้าฟ้า ต.ปากน้ำ อ.เมืองกระบี่ จ.กระบี่</v>
          </cell>
          <cell r="F125" t="str">
            <v>-</v>
          </cell>
        </row>
        <row r="126">
          <cell r="C126" t="str">
            <v>12170460732</v>
          </cell>
          <cell r="D126" t="str">
            <v>บริษัท ซีพี ออลล์ จำกัด (มหาชน)</v>
          </cell>
          <cell r="E126" t="str">
            <v>52/3 ถ.เจ้าฟ้า ต.ปากน้ำ อ.เมืองกระบี่ จ.กระบี่</v>
          </cell>
          <cell r="F126" t="str">
            <v>กย61-กพ62</v>
          </cell>
        </row>
        <row r="127">
          <cell r="C127" t="str">
            <v>12170417787</v>
          </cell>
          <cell r="D127" t="str">
            <v>บริษัท ซีพี ออลล์ จำกัด (มหาชน)</v>
          </cell>
          <cell r="E127" t="str">
            <v xml:space="preserve">1 ถ.เหมทานนท์ ต.ปากน้ำ อ.เมืองกระบี่ จ.กระบี่ </v>
          </cell>
          <cell r="F127" t="str">
            <v>กย61-กพ62</v>
          </cell>
        </row>
        <row r="128">
          <cell r="C128" t="str">
            <v>12170400703</v>
          </cell>
          <cell r="D128" t="str">
            <v>นางส่งศรี ตุลารักษ์</v>
          </cell>
          <cell r="E128" t="str">
            <v>2/1 ถ.เหมทานนท์ ต.ปากน้ำ อ.เมืองกระบี่ จ.กระบี่</v>
          </cell>
          <cell r="F128" t="str">
            <v>กพ62</v>
          </cell>
        </row>
        <row r="129">
          <cell r="C129" t="str">
            <v>12170406525</v>
          </cell>
          <cell r="D129" t="str">
            <v>นายอำพล จิววุฒิพงค์</v>
          </cell>
          <cell r="E129" t="str">
            <v>2/8 ถ.เหมทานนท์ ต.ปากน้ำ อ.เมืองกระบี่ จ.กระบี่</v>
          </cell>
          <cell r="F129" t="str">
            <v>-</v>
          </cell>
        </row>
        <row r="130">
          <cell r="C130" t="str">
            <v>12170373307</v>
          </cell>
          <cell r="D130" t="str">
            <v>นายชัยนาถ จรูญศักดิ์ (โกฮั้ง)</v>
          </cell>
          <cell r="E130" t="str">
            <v>2/19 ถ.เหมทานนท์ ต.ปากน้ำ อ.เมืองกระบี่ จ.กระบี่</v>
          </cell>
          <cell r="F130" t="str">
            <v>สค60-มค/มีค61-กพ62</v>
          </cell>
        </row>
        <row r="131">
          <cell r="C131" t="str">
            <v>12170305933</v>
          </cell>
          <cell r="D131" t="str">
            <v>นางมณฑา ทวีสุข</v>
          </cell>
          <cell r="E131" t="str">
            <v>13 ถ.เหมทานนท์ ต.ปากน้ำ อ.เมืองกระบี่ จ.กระบี่</v>
          </cell>
          <cell r="F131" t="str">
            <v>เมย/สค/ตค59-ตค60</v>
          </cell>
        </row>
        <row r="132">
          <cell r="C132" t="str">
            <v>12170305586</v>
          </cell>
          <cell r="D132" t="str">
            <v>นายบุญยงค์ แซ่ตั้ง (วรุณี)</v>
          </cell>
          <cell r="E132" t="str">
            <v>35/1 ถเหมทานนท์ ต.ปากน้ำ อ.เมืองกระบี่ จ.กระบี่</v>
          </cell>
          <cell r="F132" t="str">
            <v>กพ62</v>
          </cell>
        </row>
        <row r="133">
          <cell r="C133" t="str">
            <v>12170305997</v>
          </cell>
          <cell r="D133" t="str">
            <v>บริษัท สตูดิโอ โพสิทีฟ จำกัด เลขที่ผู้เสียภาษีอากร 0815555000190</v>
          </cell>
          <cell r="E133" t="str">
            <v>36-34 ถ.เหมทานนท์ ต.ปากน้ำ อ.เมืองกระบี่ จ.กระบี่</v>
          </cell>
          <cell r="F133" t="str">
            <v>-</v>
          </cell>
        </row>
        <row r="134">
          <cell r="C134" t="str">
            <v>12170382587</v>
          </cell>
          <cell r="D134" t="str">
            <v>นางศิรณี สอสุทธิเมธ</v>
          </cell>
          <cell r="E134" t="str">
            <v>39 ถ.เหมทานนท์ ต.ปากน้ำ อ.เมืองกระบี่ จ.กระบี่</v>
          </cell>
          <cell r="F134" t="str">
            <v>-</v>
          </cell>
        </row>
        <row r="135">
          <cell r="C135" t="str">
            <v>12170386037</v>
          </cell>
          <cell r="D135" t="str">
            <v>นายสมรัช อุทยานนทรักษ์ (J Holiday Inn)</v>
          </cell>
          <cell r="E135" t="str">
            <v>40/1 ถ.เหมทานนท์ ต.ปากน้ำ อ.เมืองกระบี่ จ.กระบี่</v>
          </cell>
          <cell r="F135" t="str">
            <v>-</v>
          </cell>
        </row>
        <row r="136">
          <cell r="C136" t="str">
            <v>12170402507</v>
          </cell>
          <cell r="D136" t="str">
            <v>นางศิริพรรณ อ่ำปลอด (ร้านอาซี)</v>
          </cell>
          <cell r="E136" t="str">
            <v>70/4 ถ.เหมทานนท์ ต.ปากน้ำ อ.เมืองกระบี่ จ.กระบี่</v>
          </cell>
          <cell r="F136" t="str">
            <v>-</v>
          </cell>
        </row>
        <row r="137">
          <cell r="C137" t="str">
            <v>12170309166</v>
          </cell>
          <cell r="D137" t="str">
            <v>บจก.จีรณา กระบี่ค้าสี เลขที่ผู้เสียภาษีอากร 0815560002685</v>
          </cell>
          <cell r="E137" t="str">
            <v xml:space="preserve">78 ถ.เหมทานนท์ ต.ปากน้ำ อ.เมืองกระบี่ จ.กระบี่ </v>
          </cell>
          <cell r="F137" t="str">
            <v>-</v>
          </cell>
        </row>
        <row r="138">
          <cell r="C138" t="str">
            <v>12170365047</v>
          </cell>
          <cell r="D138" t="str">
            <v>นายเจริญกิจ คณนาธรรม</v>
          </cell>
          <cell r="E138" t="str">
            <v>84 ถ.เหมทานนท์ ต.ปากน้ำ อ.เมืองกระบี่ จ.กระบี่</v>
          </cell>
          <cell r="F138" t="str">
            <v>กย59-กพ62</v>
          </cell>
        </row>
        <row r="139">
          <cell r="C139" t="str">
            <v>12170380868</v>
          </cell>
          <cell r="D139" t="str">
            <v>นางอัจฉรา เอ่งฉ้วน</v>
          </cell>
          <cell r="E139" t="str">
            <v>89 ถ.เหมทานนท์ ต.ปากน้ำ อ.เมืองกระบี่ จ.กระบี่</v>
          </cell>
          <cell r="F139" t="str">
            <v>กย59-กพ62</v>
          </cell>
        </row>
        <row r="140">
          <cell r="C140" t="str">
            <v>12170299442</v>
          </cell>
          <cell r="D140" t="str">
            <v>นายสุพร อ้อยศรีสกุล</v>
          </cell>
          <cell r="E140" t="str">
            <v>90 ถ.เหมทานนท์ ต.ปากน้ำ อ.เมืองกระบี่ จ.กระบี่</v>
          </cell>
          <cell r="F140" t="str">
            <v>มค-ธค61</v>
          </cell>
        </row>
        <row r="141">
          <cell r="C141" t="str">
            <v>12170314207</v>
          </cell>
          <cell r="D141" t="str">
            <v>นายสว่าง สุวิมลรัตน์ (ตรงข้ามสรรพากร)</v>
          </cell>
          <cell r="E141" t="str">
            <v>93 ถ.เหมทานนท์ ต.ปากน้ำ อ.เมืองกระบี่ จ.กระบี่</v>
          </cell>
          <cell r="F141" t="str">
            <v>มีค61-กพ62</v>
          </cell>
        </row>
        <row r="142">
          <cell r="C142" t="str">
            <v>12170299415</v>
          </cell>
          <cell r="D142" t="str">
            <v>นายสุพร อ้อยศรีสกุล</v>
          </cell>
          <cell r="E142" t="str">
            <v>98 ถ.เหมทานนท์ ต.ปากน้ำ อ.เมืองกระบี่ จ.กระบี่</v>
          </cell>
          <cell r="F142" t="str">
            <v>พย59/กพ-มีค/ธค60/มีค/พค61</v>
          </cell>
        </row>
        <row r="143">
          <cell r="C143" t="str">
            <v>12170306107</v>
          </cell>
          <cell r="D143" t="str">
            <v>นางสมใจ ธนาศักดิ์เจริญ</v>
          </cell>
          <cell r="E143" t="str">
            <v>120/1 ถ.เหมทานนท์ ต.ปากน้ำ อ.เมืองกระบี่ จ.กระบี่</v>
          </cell>
          <cell r="F143" t="str">
            <v>ตค59/กพ/มิย-กค/ตค60-กพ62</v>
          </cell>
        </row>
        <row r="144">
          <cell r="C144" t="str">
            <v>12170294812</v>
          </cell>
          <cell r="D144" t="str">
            <v>นายภิญโญ เจริญการ(ถ่ายเอกสาร)</v>
          </cell>
          <cell r="E144" t="str">
            <v>2 ถ.กระบี่ ต.ปากน้ำ อ.เมืองกระบี่ จ.กระบี่</v>
          </cell>
          <cell r="F144" t="str">
            <v>เมย59-กพ62</v>
          </cell>
        </row>
        <row r="145">
          <cell r="C145" t="str">
            <v>12170468648</v>
          </cell>
          <cell r="D145" t="str">
            <v>นางจิราภร ชัยฤทธิ์(The White Pearl)</v>
          </cell>
          <cell r="E145" t="str">
            <v xml:space="preserve">28/5 ถ.กระบี่ ต.ปากน้ำ อ.เมืองกระบี่ จ.กระบี่ </v>
          </cell>
          <cell r="F145" t="str">
            <v>-</v>
          </cell>
        </row>
        <row r="146">
          <cell r="C146" t="str">
            <v>12170407838</v>
          </cell>
          <cell r="D146" t="str">
            <v>นางวนาลี จิววุฒิพงค์</v>
          </cell>
          <cell r="E146" t="str">
            <v>30/21 ถ.กระบี่ ต.ปากน้ำ อ.เมืองกระบี่ จ.กระบี่</v>
          </cell>
          <cell r="F146" t="str">
            <v>เมย59-มิย/ตค/ธค60-กพ62</v>
          </cell>
        </row>
        <row r="147">
          <cell r="C147" t="str">
            <v>12170297602</v>
          </cell>
          <cell r="D147" t="str">
            <v>นายสาโรจน์ เกี่ยวข้อง (โชเวลเฟอร์เวอร์)</v>
          </cell>
          <cell r="E147" t="str">
            <v>34 ถ.กระบี่ ต.ปากน้ำ อ.เมืองกระบี่ จ.กระบี่</v>
          </cell>
          <cell r="F147" t="str">
            <v>มิย59-กพ/กค60-กพ62</v>
          </cell>
        </row>
        <row r="148">
          <cell r="C148" t="str">
            <v>12170297684</v>
          </cell>
          <cell r="D148" t="str">
            <v>นางจันทรา ตันสกุล</v>
          </cell>
          <cell r="E148" t="str">
            <v>34/14 ต.ปากน้ำ อ.เมืองกระบี่ จ.กระบี่</v>
          </cell>
          <cell r="F148" t="str">
            <v>-</v>
          </cell>
        </row>
        <row r="149">
          <cell r="C149" t="str">
            <v>12170426154</v>
          </cell>
          <cell r="D149" t="str">
            <v>นางชลาทิพย์ ลือสิริพาณิชย์ (ฟิล์มเครื่องเสียง)</v>
          </cell>
          <cell r="E149" t="str">
            <v>34/30 ถ.กระบี่ ต.ปากน้ำ อ.เมืองกระบี่ จ.กระบี่</v>
          </cell>
          <cell r="F149" t="str">
            <v>กย59-กพ62</v>
          </cell>
        </row>
        <row r="150">
          <cell r="C150" t="str">
            <v>12170298504</v>
          </cell>
          <cell r="D150" t="str">
            <v>นายสกล จากพี่ (สมก่อสร้าง)</v>
          </cell>
          <cell r="E150" t="str">
            <v>36/3 ถ.กระบี่ ต.ปากน้ำ อ.เมืองกระบี่ จ.กระบี่</v>
          </cell>
          <cell r="F150" t="str">
            <v>เมย59-กพ62</v>
          </cell>
        </row>
        <row r="151">
          <cell r="C151" t="str">
            <v>12170364967</v>
          </cell>
          <cell r="D151" t="str">
            <v>นางแฉล้ม ทวีกาญจน์ (เก็บเงิน ร้านสมก่อสร้าง)</v>
          </cell>
          <cell r="E151" t="str">
            <v>36/20 ถ.กระบี่ ต.ปากน้ำ อ.เมืองกระบี่ จ.กระบี่</v>
          </cell>
          <cell r="F151" t="str">
            <v>เมย59-กพ62</v>
          </cell>
        </row>
        <row r="152">
          <cell r="C152" t="str">
            <v>12170393459</v>
          </cell>
          <cell r="D152" t="str">
            <v>นายธีระวิทย์ อภิรติธรรม</v>
          </cell>
          <cell r="E152" t="str">
            <v>36/26 ถ.กระบี่ ต.ปากน้ำ อ.เมืองกระบี่ จ.กระบี่</v>
          </cell>
          <cell r="F152" t="str">
            <v>เมย59-กพ62</v>
          </cell>
        </row>
        <row r="153">
          <cell r="C153" t="str">
            <v>12170521616</v>
          </cell>
          <cell r="D153" t="str">
            <v>นางสมจิต แหลมสัก</v>
          </cell>
          <cell r="E153" t="str">
            <v>36/52 ถ.กระบี่ ต.ปากน้ำ อ.เมืองกระบี่ จ.กระบี่</v>
          </cell>
          <cell r="F153" t="str">
            <v>เมย59-กพ62</v>
          </cell>
        </row>
        <row r="154">
          <cell r="C154" t="str">
            <v>12170299330</v>
          </cell>
          <cell r="D154" t="str">
            <v>นายปาก ขนานใต้ (ร้านบากุส พิซซ่า)</v>
          </cell>
          <cell r="E154" t="str">
            <v>44/7 ถ.กระบี่ ต.ปากน้ำ อ.เมืองกระบี่ จ.กระบี่</v>
          </cell>
          <cell r="F154" t="str">
            <v>กย59-ตค60/พค61</v>
          </cell>
        </row>
        <row r="155">
          <cell r="C155" t="str">
            <v>12170532832</v>
          </cell>
          <cell r="D155" t="str">
            <v>น.ส.ลดาวัลย์ ช่วยชาติ</v>
          </cell>
          <cell r="E155" t="str">
            <v xml:space="preserve">46/9 ถ.กระบี่ ต.ปากน้ำ อ.เมืองกระบี่ จ.กระบี่ </v>
          </cell>
          <cell r="F155" t="str">
            <v>กพ62</v>
          </cell>
        </row>
        <row r="156">
          <cell r="C156" t="str">
            <v>12170374870</v>
          </cell>
          <cell r="D156" t="str">
            <v>นายวิฑูรย์ แซ่ไล่ (บริษัทภูเก็ตเธียรทองจำกัด)</v>
          </cell>
          <cell r="E156" t="str">
            <v>48/80 ถ.กระบี่ ต.ปากน้ำ อ.เมืองกระบี่ จ.กระบี่</v>
          </cell>
          <cell r="F156" t="str">
            <v>มค-กพ62</v>
          </cell>
        </row>
        <row r="157">
          <cell r="C157" t="str">
            <v>12170308684</v>
          </cell>
          <cell r="D157" t="str">
            <v>สหกรณ์ออมทรัพย์ครูกระบี่</v>
          </cell>
          <cell r="E157" t="str">
            <v>ถ.กระบี่ ต.ปากน้ำ อ.เมืองกระบี่ จ.กระบี่</v>
          </cell>
          <cell r="F157" t="str">
            <v>-</v>
          </cell>
        </row>
        <row r="158">
          <cell r="C158" t="str">
            <v>12170303139</v>
          </cell>
          <cell r="D158" t="str">
            <v>บริษัทลีลาวัฒน์กระบี่ จำกัด</v>
          </cell>
          <cell r="E158" t="str">
            <v>3 ถ.อิศรา ต.ปากน้ำ อ.เมืองกระบี่ จ.กระบี่</v>
          </cell>
          <cell r="F158" t="str">
            <v>เมย59-มค62</v>
          </cell>
        </row>
        <row r="159">
          <cell r="C159" t="str">
            <v>12170303157</v>
          </cell>
          <cell r="D159" t="str">
            <v>บริษัทลีลาวัฒน์กระบี่ จำกัด</v>
          </cell>
          <cell r="E159" t="str">
            <v>7 ถ.อิศรา ต.ปากน้ำ อ.เมืองกระบี่ จ.กระบี่</v>
          </cell>
          <cell r="F159" t="str">
            <v>เมย-พย59/มค/เมย-สค/ตค60/กพ-เมย/มิย/สค61-กพ62</v>
          </cell>
        </row>
        <row r="160">
          <cell r="C160" t="str">
            <v>12170303184</v>
          </cell>
          <cell r="D160" t="str">
            <v>น.ส.จิรภา เอื้อจิระพงษ์พันธ์ (แว่นตาวีระ)</v>
          </cell>
          <cell r="E160" t="str">
            <v>12 ถ.อิศรา ต.ปากน้ำ อ.เมืองกระบี่ จ.กระบี่</v>
          </cell>
          <cell r="F160" t="str">
            <v>-</v>
          </cell>
        </row>
        <row r="161">
          <cell r="C161" t="str">
            <v>12170303326</v>
          </cell>
          <cell r="D161" t="str">
            <v>นางทิพา สกถกิตติวัฒน์(ซากุระ)</v>
          </cell>
          <cell r="E161" t="str">
            <v>25 ถ.อิศรา ต.ปากน้ำ อ.เมืองกระบี่ จ.กระบี่</v>
          </cell>
          <cell r="F161" t="str">
            <v>-</v>
          </cell>
        </row>
        <row r="162">
          <cell r="C162" t="str">
            <v>12170303492</v>
          </cell>
          <cell r="D162" t="str">
            <v>นางสงบ ภู่ศาสตร์ (บริษัท ซีพี ออลล์ จำกัด (มหาชน)</v>
          </cell>
          <cell r="E162" t="str">
            <v xml:space="preserve">67 ถ.อิศรา ต.ปากน้ำ อ.เมืองกระบี่ จ.กระบี่ </v>
          </cell>
          <cell r="F162" t="str">
            <v>กย61-กพ62</v>
          </cell>
        </row>
        <row r="163">
          <cell r="C163" t="str">
            <v>12170360154</v>
          </cell>
          <cell r="D163" t="str">
            <v>นายสว่าง ไหวพริบ</v>
          </cell>
          <cell r="E163" t="str">
            <v>96 ถ.อิศรา ต.ปากน้ำ อ.เมืองกระบี่ จ.กระบี่</v>
          </cell>
          <cell r="F163" t="str">
            <v>-</v>
          </cell>
        </row>
        <row r="164">
          <cell r="C164" t="str">
            <v>12170304246</v>
          </cell>
          <cell r="D164" t="str">
            <v>บ.ศรีผ่องพานิชย์ (แก้วฟ้า)</v>
          </cell>
          <cell r="E164" t="str">
            <v>2 ถ.ประชาชื่น ต.ปากน้ำ อ.เมืองกระบี่ จ.กระบี่</v>
          </cell>
          <cell r="F164" t="str">
            <v>-</v>
          </cell>
        </row>
        <row r="165">
          <cell r="C165" t="str">
            <v>12170304189</v>
          </cell>
          <cell r="D165" t="str">
            <v>บ.ศรีผ่องพานิชย์ (ห้างอันดามัน)</v>
          </cell>
          <cell r="E165" t="str">
            <v>16-18 ถ.ประชาชื่น ต.ปากน้ำ อ.เมืองกระบี่ จ.กระบี่</v>
          </cell>
          <cell r="F165" t="str">
            <v>-</v>
          </cell>
        </row>
        <row r="166">
          <cell r="C166" t="str">
            <v>12170304312</v>
          </cell>
          <cell r="D166" t="str">
            <v>บ.ศรีผ่องพานิชย์ (ซันนี่)</v>
          </cell>
          <cell r="E166" t="str">
            <v>17 ถ.ประชาชื่น ต.ปากน้ำ อ.เมืองกระบี่ จ.กระบี่</v>
          </cell>
          <cell r="F166" t="str">
            <v>-</v>
          </cell>
        </row>
        <row r="167">
          <cell r="C167" t="str">
            <v>12170304321</v>
          </cell>
          <cell r="D167" t="str">
            <v>บ.ศรีผ่องพานิชย์ (ซันนี่)</v>
          </cell>
          <cell r="E167" t="str">
            <v>19 ถ.ประชาชื่น ต.ปากน้ำ อ.เมืองกระบี่ จ.กระบี่</v>
          </cell>
          <cell r="F167" t="str">
            <v>-</v>
          </cell>
        </row>
        <row r="168">
          <cell r="C168" t="str">
            <v>12170304170</v>
          </cell>
          <cell r="D168" t="str">
            <v>นางวรรณี คำปล้อง (แว่นท็อปเจริญ)</v>
          </cell>
          <cell r="E168" t="str">
            <v>20,22 ซ.4 (ประชาชื่น) ถ.มหาราช ต.ปากน้ำ อ.เมืองกระบี่ จ.กระบี่</v>
          </cell>
          <cell r="F168" t="str">
            <v>-</v>
          </cell>
        </row>
        <row r="169">
          <cell r="C169" t="str">
            <v>12170304330</v>
          </cell>
          <cell r="D169" t="str">
            <v>บ.ศรีผ่องพานิชย์ (ซันนี่)</v>
          </cell>
          <cell r="E169" t="str">
            <v>21 ถ.ประชาชื่น ต.ปากน้ำ อ.เมืองกระบี่ จ.กระบี่</v>
          </cell>
          <cell r="F169" t="str">
            <v>-</v>
          </cell>
        </row>
        <row r="170">
          <cell r="C170" t="str">
            <v>12170304349</v>
          </cell>
          <cell r="D170" t="str">
            <v>บ.ศรีผ่องพานิชย์ (ซันนี่)</v>
          </cell>
          <cell r="E170" t="str">
            <v>23 ถ.ประชาชื่น ต.ปากน้ำ อ.เมืองกระบี่ จ.กระบี่</v>
          </cell>
          <cell r="F170" t="str">
            <v>-</v>
          </cell>
        </row>
        <row r="171">
          <cell r="C171" t="str">
            <v>12170304161</v>
          </cell>
          <cell r="D171" t="str">
            <v>บ.ศรีผ่องพานิชย์ (โชคเจริญ)</v>
          </cell>
          <cell r="E171" t="str">
            <v>24 ถ.ประชาชื่น ต.ปากน้ำ อ.เมืองกระบี่ จ.กระบี่</v>
          </cell>
          <cell r="F171" t="str">
            <v>พค-ตค/ธค59-มิย60/พย61</v>
          </cell>
        </row>
        <row r="172">
          <cell r="C172" t="str">
            <v>12170304152</v>
          </cell>
          <cell r="D172" t="str">
            <v>บ.ศรีผ่องพานิชย์ (เสาวนิตย์)</v>
          </cell>
          <cell r="E172" t="str">
            <v xml:space="preserve">26 ถ.ประชาชื่น ต.ปากน้ำ อ.เมืองกระบี่ จ.กระบี่ </v>
          </cell>
          <cell r="F172" t="str">
            <v>-</v>
          </cell>
        </row>
        <row r="173">
          <cell r="C173" t="str">
            <v>12170304367</v>
          </cell>
          <cell r="D173" t="str">
            <v>บ.ศรีผ่องพานิชย์ (สว่างการแว่น)</v>
          </cell>
          <cell r="E173" t="str">
            <v>27 ถ.ประชาชื่น ต.ปากน้ำ อ.เมืองกระบี่ จ.กระบี่</v>
          </cell>
          <cell r="F173" t="str">
            <v>-</v>
          </cell>
        </row>
        <row r="174">
          <cell r="C174" t="str">
            <v>12170304143</v>
          </cell>
          <cell r="D174" t="str">
            <v>บ.ศรีผ่องพานิชย์ (ธนวัฒน์)</v>
          </cell>
          <cell r="E174" t="str">
            <v>30 ถ.ประชาชื่น ต.ปากน้ำ อ.เมืองกระบี่ จ.กระบี่</v>
          </cell>
          <cell r="F174" t="str">
            <v>มีค60-กพ62</v>
          </cell>
        </row>
        <row r="175">
          <cell r="C175" t="str">
            <v>12170304376</v>
          </cell>
          <cell r="D175" t="str">
            <v>บ.ศรีผ่องพานิชย์ (Swallow Tour and Guest House)</v>
          </cell>
          <cell r="E175" t="str">
            <v>31 ถ.ประชาชื่น ต.ปากน้ำ อ.เมืองกระบี่ จ.กระบี่</v>
          </cell>
          <cell r="F175" t="str">
            <v>-</v>
          </cell>
        </row>
        <row r="176">
          <cell r="C176" t="str">
            <v>12170304134</v>
          </cell>
          <cell r="D176" t="str">
            <v>บ.ศรีผ่องพานิชย์ (นพมาศอาภรณ์)</v>
          </cell>
          <cell r="E176" t="str">
            <v>32 ถ.ประชาชื่น ต.ปากน้ำ อ.เมืองกระบี่ จ.กระบี่</v>
          </cell>
          <cell r="F176" t="str">
            <v>กพ61-กพ62</v>
          </cell>
        </row>
        <row r="177">
          <cell r="C177" t="str">
            <v>12170385162</v>
          </cell>
          <cell r="D177" t="str">
            <v>นางจารุมา ศิขรินรัตน์ (Late' fa)</v>
          </cell>
          <cell r="E177" t="str">
            <v>35 ถ.ประชาชื่น(มหาราช ซ.4) ต.ปากน้ำ อ.เมืองกระบี่ จ.กระบี่</v>
          </cell>
          <cell r="F177" t="str">
            <v>ตค61-กพ62</v>
          </cell>
        </row>
        <row r="178">
          <cell r="C178" t="str">
            <v>12170304406</v>
          </cell>
          <cell r="D178" t="str">
            <v>โรงเรียนด็อกเตอร์หนึ่งแม็คกระบี่</v>
          </cell>
          <cell r="E178" t="str">
            <v>39 ถ.ประชาชื่น ต.ปากน้ำ อ.เมืองกระบี่ จ.กระบี่</v>
          </cell>
          <cell r="F178" t="str">
            <v>เมย59-กพ62</v>
          </cell>
        </row>
        <row r="179">
          <cell r="C179" t="str">
            <v>12170304086</v>
          </cell>
          <cell r="D179" t="str">
            <v>บ.ศรีผ่องพานิชย์ (อิน แอนด์ ออน)</v>
          </cell>
          <cell r="E179" t="str">
            <v>42 ถ.ประชาชื่น ต.ปากน้ำ อ.เมืองกระบี่ จ.กระบี่</v>
          </cell>
          <cell r="F179" t="str">
            <v>-</v>
          </cell>
        </row>
        <row r="180">
          <cell r="C180" t="str">
            <v>12170304068</v>
          </cell>
          <cell r="D180" t="str">
            <v>บ.ศรีผ่องพานิชย์ (นายสมศักดิ์ รอดทอง)</v>
          </cell>
          <cell r="E180" t="str">
            <v>48 ถ.ประชาชื่น ต.ปากน้ำ อ.เมืองกระบี่ จ.กระบี่</v>
          </cell>
          <cell r="F180" t="str">
            <v>กย-ตค/ธค61</v>
          </cell>
        </row>
        <row r="181">
          <cell r="C181" t="str">
            <v>12170489601</v>
          </cell>
          <cell r="D181" t="str">
            <v>นางสุภาภรณ์ ศรีสวัสดิ์ (Srisawara Casa Hotel)</v>
          </cell>
          <cell r="E181" t="str">
            <v>2 ถ.มหาราช ซ.10 ต.ปากน้ำ อ.เมืองกระบี่ จ.กระบี่</v>
          </cell>
          <cell r="F181" t="str">
            <v>เมย59-กพ62</v>
          </cell>
        </row>
        <row r="182">
          <cell r="C182" t="str">
            <v>12170302451</v>
          </cell>
          <cell r="D182" t="str">
            <v>นายธนวัฒน์ แซ่โง้ว</v>
          </cell>
          <cell r="E182" t="str">
            <v>3/2 ถ.สุคนธ์ ต.ปากน้ำ อ.เมืองกระบี่ จ.กระบี่</v>
          </cell>
          <cell r="F182" t="str">
            <v>เมย59-กพ62</v>
          </cell>
        </row>
        <row r="183">
          <cell r="C183" t="str">
            <v>12170302572</v>
          </cell>
          <cell r="D183" t="str">
            <v>นายกฤษณ์ ขันติ (Liquors Boutique)</v>
          </cell>
          <cell r="E183" t="str">
            <v>15/1 ถ.สุคนธ์ ต.ปากน้ำ อ.เมืองกระบี่ จ.กระบี่</v>
          </cell>
          <cell r="F183" t="str">
            <v>-</v>
          </cell>
        </row>
        <row r="184">
          <cell r="C184" t="str">
            <v>12170302563</v>
          </cell>
          <cell r="D184" t="str">
            <v>บริษัทกระบี่รวมเจริญ จำกัด</v>
          </cell>
          <cell r="E184" t="str">
            <v>15/2-4 ถ.มหาราช ซ.10 ต.ปากน้ำ อ.เมืองกระบี่ จ.กระบี่</v>
          </cell>
          <cell r="F184" t="str">
            <v>-</v>
          </cell>
        </row>
        <row r="185">
          <cell r="C185" t="str">
            <v>12170396995</v>
          </cell>
          <cell r="D185" t="str">
            <v>บริษัท ซีพี ออลล์ จำกัด (มหาชน)</v>
          </cell>
          <cell r="E185" t="str">
            <v xml:space="preserve">15/4 ถ.สุคนธ์ ต.ปากน้ำ อ.เมืองกระบี่ จ.กระบี่ </v>
          </cell>
          <cell r="F185" t="str">
            <v>กย61-กพ62</v>
          </cell>
        </row>
        <row r="186">
          <cell r="C186" t="str">
            <v>12170302554</v>
          </cell>
          <cell r="D186" t="str">
            <v>บจก.ศรีผ่อง (ร้านข้าวหมูกรอบเมืองกระบี่)</v>
          </cell>
          <cell r="E186" t="str">
            <v>21 ถ.สุคนธ์ ต.ปากน้ำ อ.เมืองกระบี่ จ.กระบี่</v>
          </cell>
          <cell r="F186" t="str">
            <v>สค-กย/พย59-กพ62</v>
          </cell>
        </row>
        <row r="187">
          <cell r="C187" t="str">
            <v>12170306013</v>
          </cell>
          <cell r="D187" t="str">
            <v>นายบึ้ง เหมทานนท์</v>
          </cell>
          <cell r="E187" t="str">
            <v>26-24 ถ.สุคนธ์ ต.ปากน้ำ อ.เมืองกระบี่ จ.กระบี่</v>
          </cell>
          <cell r="F187" t="str">
            <v>เมย-กย/พย59-กพ62</v>
          </cell>
        </row>
        <row r="188">
          <cell r="C188" t="str">
            <v>12170363300</v>
          </cell>
          <cell r="D188" t="str">
            <v>นางเปรมฤดี ศุภธาราวิศาล</v>
          </cell>
          <cell r="E188" t="str">
            <v>25 ถ.สุคนธ์ มหาราช ซ.10  ต.ปากน้ำ อ.เมืองกระบี่ จ.กระบี่</v>
          </cell>
          <cell r="F188" t="str">
            <v>-</v>
          </cell>
        </row>
        <row r="189">
          <cell r="C189" t="str">
            <v>12170308059</v>
          </cell>
          <cell r="D189" t="str">
            <v>บ.ศรีผ่องพานิชย์ จำกัด (ห้างทองนำเจริญ)</v>
          </cell>
          <cell r="E189" t="str">
            <v>27-29 ถ.สุคนธ์ ต.ปากน้ำ อ.เมืองกระบี่ จ.กระบี่</v>
          </cell>
          <cell r="F189" t="str">
            <v>-</v>
          </cell>
        </row>
        <row r="190">
          <cell r="C190" t="str">
            <v>12170310140</v>
          </cell>
          <cell r="D190" t="str">
            <v>น.ส.ผ่องศรี ภูเก้าล้วน (ตำรับยา)</v>
          </cell>
          <cell r="E190" t="str">
            <v>31 ถ.สุคนธ์ ต.ปากน้ำ อ.เมืองกระบี่ จ.กระบี่</v>
          </cell>
          <cell r="F190" t="str">
            <v>พย60-กพ62</v>
          </cell>
        </row>
        <row r="191">
          <cell r="C191" t="str">
            <v>12170311574</v>
          </cell>
          <cell r="D191" t="str">
            <v>นางคนึงนิตย์ ชัยสวัสดิ์ (ห้างทองสุประดิษฐ์)</v>
          </cell>
          <cell r="E191" t="str">
            <v>33 ถ.สุคนธ์ ต.ปากน้ำ อ.เมืองกระบี่ จ.กระบี่</v>
          </cell>
          <cell r="F191" t="str">
            <v>-</v>
          </cell>
        </row>
        <row r="192">
          <cell r="C192" t="str">
            <v>12170302545</v>
          </cell>
          <cell r="D192" t="str">
            <v>นางมยุรี สุนทรวรภาส (แจ็ค บูติก)</v>
          </cell>
          <cell r="E192" t="str">
            <v>35 ถ.สุคนธ์ ต.ปากน้ำ อ.เมืองกระบี่ จ.กระบี่</v>
          </cell>
          <cell r="F192" t="str">
            <v>-</v>
          </cell>
        </row>
        <row r="193">
          <cell r="C193" t="str">
            <v>12170354380</v>
          </cell>
          <cell r="D193" t="str">
            <v>นางวาริน เจียวก๊ก</v>
          </cell>
          <cell r="E193" t="str">
            <v>38 ถ.มหาราช ซ.10 ต.ปากน้ำ อ.เมืองกระบี่ จ.กระบี่</v>
          </cell>
          <cell r="F193" t="str">
            <v>-</v>
          </cell>
        </row>
        <row r="194">
          <cell r="C194" t="str">
            <v>12170306040</v>
          </cell>
          <cell r="D194" t="str">
            <v>นายสุเทพ วัฒนาวงค์ศิริ (บ.กระบี่เซอร์วิส)</v>
          </cell>
          <cell r="E194" t="str">
            <v>62 ถ.สุคนธ์ ต.ปากน้ำ อ.เมืองกระบี่ จ.กระบี่</v>
          </cell>
          <cell r="F194" t="str">
            <v>เมย59-กพ62</v>
          </cell>
        </row>
        <row r="195">
          <cell r="C195" t="str">
            <v>12170306086</v>
          </cell>
          <cell r="D195" t="str">
            <v>น.ส.สุนีย์ แซ่ค่อ-อันดามันแอดเวอร์ไทซิ่ง</v>
          </cell>
          <cell r="E195" t="str">
            <v>70 ถ.สุคนธ์ ต.ปากน้ำ อ.เมืองกระบี่ จ.กระบี่</v>
          </cell>
          <cell r="F195" t="str">
            <v>เมย59-กพ62</v>
          </cell>
        </row>
        <row r="196">
          <cell r="C196" t="str">
            <v>12170302899</v>
          </cell>
          <cell r="D196" t="str">
            <v>นายบรรจบ กาลสัมฤทธิ์ (ไฮ้จั้วพาณิชย์)</v>
          </cell>
          <cell r="E196" t="str">
            <v>2/1 ถ.พัฒนา ต.ปากน้ำ อ.เมืองกระบี่ จ.กระบี่</v>
          </cell>
          <cell r="F196" t="str">
            <v>-</v>
          </cell>
        </row>
        <row r="197">
          <cell r="C197" t="str">
            <v>12170302880</v>
          </cell>
          <cell r="D197" t="str">
            <v>น.ส.สุนีย์ แซ่ค่อ</v>
          </cell>
          <cell r="E197" t="str">
            <v>2/2 ถ.พัฒนา ต.ปากน้ำ อ.เมืองกระบี่ จ.กระบี่</v>
          </cell>
          <cell r="F197" t="str">
            <v>พย61-กพ62</v>
          </cell>
        </row>
        <row r="198">
          <cell r="C198" t="str">
            <v>12170514490</v>
          </cell>
          <cell r="D198" t="str">
            <v>นายพงศ์ศักดิ์ ชดช้อย</v>
          </cell>
          <cell r="E198" t="str">
            <v>2/6 ถ.มหาราช ซ.6 ต.ปากน้ำ อ.เมืองกระบี่ จ.กระบี่</v>
          </cell>
          <cell r="F198" t="str">
            <v>เมย59-กพ62</v>
          </cell>
        </row>
        <row r="199">
          <cell r="C199" t="str">
            <v>12170302956</v>
          </cell>
          <cell r="D199" t="str">
            <v>นายกิตติ จิววุฒิพงศ์ (แสงทองการแว่น)</v>
          </cell>
          <cell r="E199" t="str">
            <v>3 ถ.พัฒนา มหาราช ซ.6 ต.ปากน้ำ อ.เมืองกระบี่ จ.กระบี่</v>
          </cell>
          <cell r="F199" t="str">
            <v>-</v>
          </cell>
        </row>
        <row r="200">
          <cell r="C200" t="str">
            <v>12170302938</v>
          </cell>
          <cell r="D200" t="str">
            <v>ร้านเอเซีย</v>
          </cell>
          <cell r="E200" t="str">
            <v>7 ถ.พัฒนา มหาราช ซ.6 ต.ปากน้ำ อ.เมืองกระบี่ จ.กระบี่</v>
          </cell>
          <cell r="F200" t="str">
            <v>กพ62</v>
          </cell>
        </row>
        <row r="201">
          <cell r="C201" t="str">
            <v>12170303858</v>
          </cell>
          <cell r="D201" t="str">
            <v>บ.ศรีผ่องพานิชย์ (ร้านตรี)</v>
          </cell>
          <cell r="E201" t="str">
            <v>8 ถ.พัฒนา ต.ปากน้ำ อ.เมืองกระบี่ จ.กระบี่</v>
          </cell>
          <cell r="F201" t="str">
            <v>-</v>
          </cell>
        </row>
        <row r="202">
          <cell r="C202" t="str">
            <v>12170302910</v>
          </cell>
          <cell r="D202" t="str">
            <v>นายสินชัย พรพานิชย์พันธ์ (นิวส์โอเต็ล)</v>
          </cell>
          <cell r="E202" t="str">
            <v>11 ถ.พัฒนา มหาราช ซ.6 ต.ปากน้ำ อ.เมืองกระบี่ จ.กระบี่</v>
          </cell>
          <cell r="F202" t="str">
            <v>สค61-กพ62</v>
          </cell>
        </row>
        <row r="203">
          <cell r="C203" t="str">
            <v>12170542736</v>
          </cell>
          <cell r="D203" t="str">
            <v>บจก.วรินทร์ธารา (ศรีสุขสันต์ สแควร์)</v>
          </cell>
          <cell r="E203" t="str">
            <v xml:space="preserve">11/5 ถ.มหาราช ซ.6 (พัฒนา) ต.ปากน้ำ อ.เมืองกระบี่ จ.กระบี่ </v>
          </cell>
          <cell r="F203" t="str">
            <v>มค-กพ62</v>
          </cell>
        </row>
        <row r="204">
          <cell r="C204" t="str">
            <v>12170303876</v>
          </cell>
          <cell r="D204" t="str">
            <v>บ.ศรีผ่องพานิชย์ (ทวี ศรีสุคนธ์)</v>
          </cell>
          <cell r="E204" t="str">
            <v>15 ถ.พัฒนา ต.ปากน้ำ อ.เมืองกระบี่ จ.กระบี่</v>
          </cell>
          <cell r="F204" t="str">
            <v>ธค61-กพ62</v>
          </cell>
        </row>
        <row r="205">
          <cell r="C205" t="str">
            <v>12170303924</v>
          </cell>
          <cell r="D205" t="str">
            <v>บ.ศรีผ่องพานิชย์ (รุ้งเพชร)</v>
          </cell>
          <cell r="E205" t="str">
            <v>29 ถ.พัฒนา ต.ปากน้ำ อ.เมืองกระบี่ จ.กระบี่</v>
          </cell>
          <cell r="F205" t="str">
            <v>-</v>
          </cell>
        </row>
        <row r="206">
          <cell r="C206" t="str">
            <v>12170303933</v>
          </cell>
          <cell r="D206" t="str">
            <v>บ.ศรีผ่องพานิชย์ (สุวรรณาเภสัช)</v>
          </cell>
          <cell r="E206" t="str">
            <v>31 ถ.พัฒนา ต.ปากน้ำ อ.เมืองกระบี่ จ.กระบี่</v>
          </cell>
          <cell r="F206" t="str">
            <v>-</v>
          </cell>
        </row>
        <row r="207">
          <cell r="C207" t="str">
            <v>12170303960</v>
          </cell>
          <cell r="D207" t="str">
            <v>บ.ศรีผ่องพานิชย์ (ศิริวัฒน์) (ซิตี้ฟาร์มาซี)</v>
          </cell>
          <cell r="E207" t="str">
            <v>39 ถ.พัฒนา ต.ปากน้ำ อ.เมืองกระบี่ จ.กระบี่</v>
          </cell>
          <cell r="F207" t="str">
            <v>กย61-กพ62</v>
          </cell>
        </row>
        <row r="208">
          <cell r="C208" t="str">
            <v>12170303719</v>
          </cell>
          <cell r="D208" t="str">
            <v>บ.ศรีผ่องพานิชย์ (โกจิว)</v>
          </cell>
          <cell r="E208" t="str">
            <v>40 ถ.พัฒนา ต.ปากน้ำ อ.เมืองกระบี่ จ.กระบี่</v>
          </cell>
          <cell r="F208" t="str">
            <v>-</v>
          </cell>
        </row>
        <row r="209">
          <cell r="C209" t="str">
            <v>12170303997</v>
          </cell>
          <cell r="D209" t="str">
            <v>บ.ศรีผ่องพานิชย์ (ไทยสมุทรเฟอร์นิเจอร์)</v>
          </cell>
          <cell r="E209" t="str">
            <v>49 ถ.พัฒนา ต.ปากน้ำ อ.เมืองกระบี่ จ.กระบี่</v>
          </cell>
          <cell r="F209" t="str">
            <v>พย61-กพ62</v>
          </cell>
        </row>
        <row r="210">
          <cell r="C210" t="str">
            <v>12170291796</v>
          </cell>
          <cell r="D210" t="str">
            <v>บริษัท ซี ดับบลิว พี พริ้นติ้ง จำกัด สำนักงานใหญ่ เลขผู้เสียภาษี 0815561000899</v>
          </cell>
          <cell r="E210" t="str">
            <v>188 ถ.อุตรกิจ ต.ปากน้ำ อ.เมืองกระบี่ จ.กระบี่ 81000.</v>
          </cell>
          <cell r="F210" t="str">
            <v>-</v>
          </cell>
        </row>
        <row r="211">
          <cell r="C211" t="str">
            <v>12170365056</v>
          </cell>
          <cell r="D211" t="str">
            <v>นายชลอ นครินทร์ (Chanchalay)</v>
          </cell>
          <cell r="E211" t="str">
            <v>55 ถ.อุตรกิจ ต.ปากน้ำ อ.เมืองกระบี่ จ.กระบี่</v>
          </cell>
          <cell r="F211" t="str">
            <v>-</v>
          </cell>
        </row>
        <row r="212">
          <cell r="C212" t="str">
            <v>12170304590</v>
          </cell>
          <cell r="D212" t="str">
            <v>นายชลอ นครินทร์ (ตรงข้าม อ.เมือง จ.กระบี่)</v>
          </cell>
          <cell r="E212" t="str">
            <v>57 ถ.อุตรกิจ ต.ปากน้ำ อ.เมืองกระบี่ จ.กระบี่</v>
          </cell>
          <cell r="F212" t="str">
            <v>-</v>
          </cell>
        </row>
        <row r="213">
          <cell r="C213" t="str">
            <v>12170492199</v>
          </cell>
          <cell r="D213" t="str">
            <v>นางประภาพร  กิตติธรกุล (UR Residence)</v>
          </cell>
          <cell r="E213" t="str">
            <v>69 ถ.อุตรกิจ ต.ปากน้ำ อ.เมืองกระบี่ จ.กระบี่</v>
          </cell>
          <cell r="F213" t="str">
            <v>พค60-กพ62</v>
          </cell>
        </row>
        <row r="214">
          <cell r="C214" t="str">
            <v>12170291983</v>
          </cell>
          <cell r="D214" t="str">
            <v>นายบวร สุวรรณเนาว์-โรงแรมแกรนด์ทาวเวอร์</v>
          </cell>
          <cell r="E214" t="str">
            <v>73/1 ถ.อุตรกิจ ต.ปากน้ำ อ.เมืองกระบี่ จ.กระบี่</v>
          </cell>
          <cell r="F214" t="str">
            <v>กค59-กพ62</v>
          </cell>
        </row>
        <row r="215">
          <cell r="C215" t="str">
            <v>12170464246</v>
          </cell>
          <cell r="D215" t="str">
            <v>หจก.แพ็คอัพกรุ๊ป</v>
          </cell>
          <cell r="E215" t="str">
            <v>87 ถ.อุตริกจ ต.ปากน้ำ อ.เมืองกระบี่ จ.กระบี่</v>
          </cell>
          <cell r="F215" t="str">
            <v>-</v>
          </cell>
        </row>
        <row r="216">
          <cell r="C216" t="str">
            <v>12170302246</v>
          </cell>
          <cell r="D216" t="str">
            <v>นายซุ่ยหยิน แซ่จิว (ห้างทองสุวรรณนคร)</v>
          </cell>
          <cell r="E216" t="str">
            <v>129 ถ.อุตรกิจ ต.ปากน้ำ อ.เมืองกระบี่ จ.กระบี่</v>
          </cell>
          <cell r="F216" t="str">
            <v>-</v>
          </cell>
        </row>
        <row r="217">
          <cell r="C217" t="str">
            <v>12170302264</v>
          </cell>
          <cell r="D217" t="str">
            <v>นางปรัฏฐา ฟุ้งสาคร</v>
          </cell>
          <cell r="E217" t="str">
            <v>133 ถ.อุตรกิจ ต.ปากน้ำ อ.เมืองกระบี่ จ.กระบี่</v>
          </cell>
          <cell r="F217" t="str">
            <v>กพ62</v>
          </cell>
        </row>
        <row r="218">
          <cell r="C218" t="str">
            <v>12170302273</v>
          </cell>
          <cell r="D218" t="str">
            <v>นายจังหยู่ แซ่เลี้ยว (บริษัท ซีพี ออลล์ จำกัด (มหาชน)</v>
          </cell>
          <cell r="E218" t="str">
            <v xml:space="preserve">135/13 ถ.อุตรกิจ ต.ปากน้ำ อ.เมืองกระบี่ จ.กระบี่ </v>
          </cell>
          <cell r="F218" t="str">
            <v>กย61-กพ62</v>
          </cell>
        </row>
        <row r="219">
          <cell r="C219" t="str">
            <v>12170302844</v>
          </cell>
          <cell r="D219" t="str">
            <v>บ.เวียงทองการท่องเที่ยวจำกัด</v>
          </cell>
          <cell r="E219" t="str">
            <v>155-157 ถ.อุตรกิจ ต.ปากน้ำ อ.เมืองกระบี่ จ.กระบี่</v>
          </cell>
          <cell r="F219" t="str">
            <v>-</v>
          </cell>
        </row>
        <row r="220">
          <cell r="C220" t="str">
            <v>12170302385</v>
          </cell>
          <cell r="D220" t="str">
            <v>เผ่งอัง ติ่มซำ</v>
          </cell>
          <cell r="E220" t="str">
            <v>161 ถ.อุตรกิจ ต.ปากน้ำ อ.เมืองกระบี่ จ.กระบี่</v>
          </cell>
          <cell r="F220" t="str">
            <v>ตค/ธค59-กพ62</v>
          </cell>
        </row>
        <row r="221">
          <cell r="C221" t="str">
            <v>12170488325</v>
          </cell>
          <cell r="D221" t="str">
            <v>นางจินตนา สุนทราภรณ์ชัย (River View)</v>
          </cell>
          <cell r="E221" t="str">
            <v>171 ถ.อุตรกิจ ต.ปากน้ำ อ.เมืองกระบี่ จ.กระบี่</v>
          </cell>
          <cell r="F221" t="str">
            <v>พย59-กพ62</v>
          </cell>
        </row>
        <row r="222">
          <cell r="C222" t="str">
            <v>12170488334</v>
          </cell>
          <cell r="D222" t="str">
            <v>นายวิโรจน์ สุยแก้ว(NK เครื่องเขียน)</v>
          </cell>
          <cell r="E222" t="str">
            <v>173 ถ.อุตรกิจ ต.ปากน้ำ อ.เมืองกระบี่ จ.กระบี่</v>
          </cell>
          <cell r="F222" t="str">
            <v>-</v>
          </cell>
        </row>
        <row r="223">
          <cell r="C223" t="str">
            <v>12170488343</v>
          </cell>
          <cell r="D223" t="str">
            <v>นางนพมาศ อิทธิผล(NK เครื่องเขียน)</v>
          </cell>
          <cell r="E223" t="str">
            <v>175 ถ.อุตรกิจ ต.ปากน้ำ อ.เมืองกระบี่ จ.กระบี่</v>
          </cell>
          <cell r="F223" t="str">
            <v>-</v>
          </cell>
        </row>
        <row r="224">
          <cell r="C224" t="str">
            <v>12170488790</v>
          </cell>
          <cell r="D224" t="str">
            <v>โกบาส ข้าวหมูแดง หมูกรอบ</v>
          </cell>
          <cell r="E224" t="str">
            <v>181 ถ.อุตรกิจ ต.ปากน้ำ อ.เมืองกระบี่ จ.กระบี่</v>
          </cell>
          <cell r="F224" t="str">
            <v>กพ62</v>
          </cell>
        </row>
        <row r="225">
          <cell r="C225" t="str">
            <v>12170488316</v>
          </cell>
          <cell r="D225" t="str">
            <v>นางสาวัน ตัน (Black Canyon Coffee)</v>
          </cell>
          <cell r="E225" t="str">
            <v>185 ถ.อุตรกิจ ต.ปากน้ำ อ.เมืองกระบี่ จ.กระบี่</v>
          </cell>
          <cell r="F225" t="str">
            <v>พย59-กพ62</v>
          </cell>
        </row>
        <row r="226">
          <cell r="C226" t="str">
            <v>12170499671</v>
          </cell>
          <cell r="D226" t="str">
            <v>นายสานิตย์ สิงห์ชู (Apo Hotel)</v>
          </cell>
          <cell r="E226" t="str">
            <v>189 ถ.อุตรกิจ ต.ปากน้ำ อ.เมืองกระบี่ จ.กระบี่</v>
          </cell>
          <cell r="F226" t="str">
            <v>-</v>
          </cell>
        </row>
        <row r="227">
          <cell r="C227" t="str">
            <v>12170527951</v>
          </cell>
          <cell r="D227" t="str">
            <v>บจก.เซ็นทรัลแฟมิลี่มาร์ท(สำนักงานใหญ่)</v>
          </cell>
          <cell r="E227" t="str">
            <v xml:space="preserve">197 ถ.อุตรกิจ ต.ปากน้ำ อ.เมืองกระบี่ จ.กระบี่ </v>
          </cell>
          <cell r="F227" t="str">
            <v>-</v>
          </cell>
        </row>
        <row r="228">
          <cell r="C228" t="str">
            <v>12170292018</v>
          </cell>
          <cell r="D228" t="str">
            <v>นางศศิธร ภูมิสุธาผล</v>
          </cell>
          <cell r="E228" t="str">
            <v>218 ถ.อุตรกิจ ต.ปากน้ำ อ.เมืองกระบี่ จ.กระบี่</v>
          </cell>
          <cell r="F228" t="str">
            <v>เมย-พค/กค/ตค59-เมย/มิย-พย60/กพ-มีค/พค-กย/พย-ธค61/กพ62</v>
          </cell>
        </row>
        <row r="229">
          <cell r="C229" t="str">
            <v>12170313547</v>
          </cell>
          <cell r="D229" t="str">
            <v>นางละม่อม ตันติสุข (KIN-D U:DEE )</v>
          </cell>
          <cell r="E229" t="str">
            <v>220 ถ.อุตรกิจ ต.ปากน้ำ อ.เมืองกระบี่ จ.กระบี่</v>
          </cell>
          <cell r="F229" t="str">
            <v>ตค/ธค59-กพ/สค/ธค60-มิย/สค/พย61-กพ62</v>
          </cell>
        </row>
        <row r="230">
          <cell r="C230" t="str">
            <v>12170292027</v>
          </cell>
          <cell r="D230" t="str">
            <v>นายม่าซ้าย แหลมสัก-จุฑารัตน์ (ร้านอาหารโชคดี)</v>
          </cell>
          <cell r="E230" t="str">
            <v>226 ถ.อุตรกิจ ต.ปากน้ำ อ.เมืองกระบี่ จ.กระบี่</v>
          </cell>
          <cell r="F230" t="str">
            <v>-</v>
          </cell>
        </row>
        <row r="231">
          <cell r="C231" t="str">
            <v>12170305184</v>
          </cell>
          <cell r="D231" t="str">
            <v>นายเกษม แซ่เตียว (เกษมการช่าง)</v>
          </cell>
          <cell r="E231" t="str">
            <v>241/1 ถ.อุตรกิจ ต.ปากน้ำ อ.เมืองกระบี่ จ.กระบี่</v>
          </cell>
          <cell r="F231" t="str">
            <v>กพ60-กพ62</v>
          </cell>
        </row>
        <row r="232">
          <cell r="C232" t="str">
            <v>12170319770</v>
          </cell>
          <cell r="D232" t="str">
            <v>นายทรรศนะ แซ่จิว (ย.จักรยานยนต์)</v>
          </cell>
          <cell r="E232" t="str">
            <v>251 ถ.อุตรกิจ ต.ปากน้ำ อ.เมืองกระบี่ จ.กระบี่</v>
          </cell>
          <cell r="F232" t="str">
            <v>เมย59-กพ62</v>
          </cell>
        </row>
        <row r="233">
          <cell r="C233" t="str">
            <v>12170319819</v>
          </cell>
          <cell r="D233" t="str">
            <v>นายสุทัศน์ ลีลาธรรม (ขุนนาง)</v>
          </cell>
          <cell r="E233" t="str">
            <v>263 ถ.อุตรกิจ ต.ปากน้ำ อ.เมืองกระบี่ จ.กระบี่</v>
          </cell>
          <cell r="F233" t="str">
            <v>เมย59-กพ62</v>
          </cell>
        </row>
        <row r="234">
          <cell r="C234" t="str">
            <v>12170319903</v>
          </cell>
          <cell r="D234" t="str">
            <v>นายทรรศนะ แซ่จิว (มนัสการไฟฟ้า)</v>
          </cell>
          <cell r="E234" t="str">
            <v>273/2 ถ.อุตรกิจ ต.ปากน้ำ อ.เมืองกระบี่ จ.กระบี่</v>
          </cell>
          <cell r="F234" t="str">
            <v>กย61-กพ62</v>
          </cell>
        </row>
        <row r="235">
          <cell r="C235" t="str">
            <v>12170507694</v>
          </cell>
          <cell r="D235" t="str">
            <v>นางรพีพรรณ กาลสัมฤทธิ์</v>
          </cell>
          <cell r="E235" t="str">
            <v>287/18 ถ.อุตรกิจ ต.ปากน้ำ อ.เมืองกระบี่ จ.กระบี่</v>
          </cell>
          <cell r="F235" t="str">
            <v>ตค61-กพ62</v>
          </cell>
        </row>
        <row r="236">
          <cell r="C236" t="str">
            <v>12170316195</v>
          </cell>
          <cell r="D236" t="str">
            <v>นายสุรชัย ก่อวีระสกุลพันธ์ (ข้าวแกง)</v>
          </cell>
          <cell r="E236" t="str">
            <v>13 ถ.รื่นฤดี ต.ปากน้ำ อ.เมืองกระบี่ จ.กระบี่</v>
          </cell>
          <cell r="F236" t="str">
            <v>-</v>
          </cell>
        </row>
        <row r="237">
          <cell r="C237" t="str">
            <v>12170304602</v>
          </cell>
          <cell r="D237" t="str">
            <v>นายสุรชัย ก่อวีระสกุลพันธ์</v>
          </cell>
          <cell r="E237" t="str">
            <v>15 ถ.รื่นฤดี ต.ปากน้ำ อ.เมืองกระบี่ จ.กระบี่</v>
          </cell>
          <cell r="F237" t="str">
            <v>กพ62</v>
          </cell>
        </row>
        <row r="238">
          <cell r="C238" t="str">
            <v>12170428417</v>
          </cell>
          <cell r="D238" t="str">
            <v>นายก้องศักดิ์ ดำดี</v>
          </cell>
          <cell r="E238" t="str">
            <v>27 ถ.รื่นฤดี มหาราช ซ.2 ต.ปากน้ำ อ.เมืองกระบี่ จ.กระบี่</v>
          </cell>
          <cell r="F238" t="str">
            <v>-</v>
          </cell>
        </row>
        <row r="239">
          <cell r="C239" t="str">
            <v>12170423207</v>
          </cell>
          <cell r="D239" t="str">
            <v>นายชัยยุทธ ลีลาประศาสน์</v>
          </cell>
          <cell r="E239" t="str">
            <v>35 ถ.รื่นฤดี มหาราช ซ.2 ต.ปากน้ำ อ.เมืองกระบี่ จ.กระบี่</v>
          </cell>
          <cell r="F239" t="str">
            <v>เมย59-กพ62</v>
          </cell>
        </row>
        <row r="240">
          <cell r="C240" t="str">
            <v>12170304938</v>
          </cell>
          <cell r="D240" t="str">
            <v>บ.ศรีผ่องพานิชย์ (กระบี่สมุนไพร)</v>
          </cell>
          <cell r="E240" t="str">
            <v>8 ถ.ศรีสวัสดิ์ ต.ปากน้ำ อ.เมืองกระบี่ จ.กระบี่</v>
          </cell>
          <cell r="F240" t="str">
            <v>ธค60-กพ62</v>
          </cell>
        </row>
        <row r="241">
          <cell r="C241" t="str">
            <v>12170304910</v>
          </cell>
          <cell r="D241" t="str">
            <v>บ.ศรีผ่องพานิชย์ จำกัด</v>
          </cell>
          <cell r="E241" t="str">
            <v>14 ถ.ศรีสวัสดิ์ ต.ปากน้ำ อ.เมืองกระบี่ จ.กระบี่</v>
          </cell>
          <cell r="F241" t="str">
            <v>มีค60-กพ62</v>
          </cell>
        </row>
        <row r="242">
          <cell r="C242" t="str">
            <v>12170304901</v>
          </cell>
          <cell r="D242" t="str">
            <v>บ.ศรีผ่องพานิชย์</v>
          </cell>
          <cell r="E242" t="str">
            <v>16 ถ.ศรีสวัสดิ์ ต.ปากน้ำ อ.เมืองกระบี่ จ.กระบี่</v>
          </cell>
          <cell r="F242" t="str">
            <v>มีค60-กพ62</v>
          </cell>
        </row>
        <row r="243">
          <cell r="C243" t="str">
            <v>12170361896</v>
          </cell>
          <cell r="D243" t="str">
            <v>นางวันดี สำแดงพันธ์</v>
          </cell>
          <cell r="E243" t="str">
            <v>19/1 ถ.ศรีสวัสดิ์ ต.ปากน้ำ อ.เมืองกระบี่ จ.กระบี่</v>
          </cell>
          <cell r="F243" t="str">
            <v>-</v>
          </cell>
        </row>
        <row r="244">
          <cell r="C244" t="str">
            <v>12170301885</v>
          </cell>
          <cell r="D244" t="str">
            <v>นายง่วนเง็ก แซ่หลี</v>
          </cell>
          <cell r="E244" t="str">
            <v>ถ.คงคา ต.ปากน้ำ อ.เมืองกระบี่ จ.กระบี่</v>
          </cell>
          <cell r="F244" t="str">
            <v>เมย59-กพ62</v>
          </cell>
        </row>
        <row r="245">
          <cell r="C245" t="str">
            <v>12170302077</v>
          </cell>
          <cell r="D245" t="str">
            <v>นายสายัณห์ เกี่ยวข้อง</v>
          </cell>
          <cell r="E245" t="str">
            <v>2 ถ.คงคา ต.ปากน้ำ อ.เมืองกระบี่ จ.กระบี่</v>
          </cell>
          <cell r="F245" t="str">
            <v>พค60-กพ62</v>
          </cell>
        </row>
        <row r="246">
          <cell r="C246" t="str">
            <v>12170301960</v>
          </cell>
          <cell r="D246" t="str">
            <v>นายจำรัส ตัณติกุล</v>
          </cell>
          <cell r="E246" t="str">
            <v>7/3 ถ.คงคา ต.ปากน้ำ อ.เมืองกระบี่ จ.กระบี่</v>
          </cell>
          <cell r="F246" t="str">
            <v>เมย-พค/กค59-กพ62</v>
          </cell>
        </row>
        <row r="247">
          <cell r="C247" t="str">
            <v>12170302004</v>
          </cell>
          <cell r="D247" t="str">
            <v>น.ส.จงกลณี ภูมิสุธาผล (กระบี่เซ็นเตอร์ฯ)</v>
          </cell>
          <cell r="E247" t="str">
            <v>20 ถ.คงคา ต.ปากน้ำ อ.เมืองกระบี่ จ.กระบี่</v>
          </cell>
          <cell r="F247" t="str">
            <v>เมย59-กพ62</v>
          </cell>
        </row>
        <row r="248">
          <cell r="C248" t="str">
            <v>12170482455</v>
          </cell>
          <cell r="D248" t="str">
            <v>นายสมพร อุดมมณีธนกิจ</v>
          </cell>
          <cell r="E248" t="str">
            <v>72 ถ.คงคา ต.ปากน้ำ อ.เมืองกระบี่ จ.กระบี่</v>
          </cell>
          <cell r="F248" t="str">
            <v>-</v>
          </cell>
        </row>
        <row r="249">
          <cell r="C249" t="str">
            <v>12170370245</v>
          </cell>
          <cell r="D249" t="str">
            <v>นางกิ้มฮั้ว พันเชย (ลันตาซุปเปอร์คอนคอร์ดทัวร์)</v>
          </cell>
          <cell r="E249" t="str">
            <v>78 ถ.คงคา ต.ปากน้ำ อ.เมืองกระบี่ จ.กระบี่</v>
          </cell>
          <cell r="F249" t="str">
            <v>-</v>
          </cell>
        </row>
        <row r="250">
          <cell r="C250" t="str">
            <v>12170305849</v>
          </cell>
          <cell r="D250" t="str">
            <v>นายสุวัฒน์ แซ่อ๋อง</v>
          </cell>
          <cell r="E250" t="str">
            <v>11/15 ซ.จีเอ็ม ต.ปากน้ำ อ.เมืองกระบี่ จ.กระบี่</v>
          </cell>
          <cell r="F250" t="str">
            <v>เมย59-กพ62</v>
          </cell>
        </row>
        <row r="251">
          <cell r="C251" t="str">
            <v>12170316364</v>
          </cell>
          <cell r="D251" t="str">
            <v>นางไพเราะ ดิลกตุณานันท์</v>
          </cell>
          <cell r="E251" t="str">
            <v>136/2 ถ.ตะกั่วทุ่ง ต.ปากน้ำ อ.เมืองกระบี่ จ.กระบี่</v>
          </cell>
          <cell r="F251" t="str">
            <v>เมย59-กพ62</v>
          </cell>
        </row>
        <row r="252">
          <cell r="C252" t="str">
            <v>12170548268</v>
          </cell>
          <cell r="D252" t="str">
            <v>นายสมพร สงนวล(095-4192495) PN</v>
          </cell>
          <cell r="E252" t="str">
            <v>184/1 ถ.มหาราช ต.ปากน้ำ อ.เมืองกระบี่ จ.กระบี่ 81000</v>
          </cell>
          <cell r="F252" t="str">
            <v>กพ62</v>
          </cell>
        </row>
        <row r="253">
          <cell r="C253" t="str">
            <v>12170493578</v>
          </cell>
          <cell r="D253" t="str">
            <v>น.ส.ปะราลี ชูดวง(089-4708887) The Nice Hotel</v>
          </cell>
          <cell r="E253" t="str">
            <v>23 ถ.เจ้าคุณ ต.ปากน้ำ อ.เมืองกระบี่ จ.กระบี่ 81000</v>
          </cell>
          <cell r="F253" t="str">
            <v>มค-กพ62</v>
          </cell>
        </row>
        <row r="262">
          <cell r="D262" t="str">
            <v>หาบ้านไม่เจอเลย</v>
          </cell>
        </row>
        <row r="263">
          <cell r="D263" t="str">
            <v>ต้องการใบเสร็จด่วน</v>
          </cell>
        </row>
        <row r="264">
          <cell r="D264" t="str">
            <v>เพิ่งหาบ้านเจอ พค62</v>
          </cell>
        </row>
      </sheetData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56"/>
  <sheetViews>
    <sheetView topLeftCell="D831" zoomScale="70" zoomScaleNormal="70" workbookViewId="0">
      <selection activeCell="L846" sqref="L846"/>
    </sheetView>
  </sheetViews>
  <sheetFormatPr baseColWidth="10" defaultColWidth="9" defaultRowHeight="24" x14ac:dyDescent="0.4"/>
  <cols>
    <col min="1" max="1" width="6.6640625" style="11" customWidth="1"/>
    <col min="2" max="2" width="13.83203125" style="11" customWidth="1"/>
    <col min="3" max="3" width="18.33203125" style="24" customWidth="1"/>
    <col min="4" max="4" width="39.33203125" style="9" customWidth="1"/>
    <col min="5" max="5" width="50.6640625" style="9" customWidth="1"/>
    <col min="6" max="6" width="32" style="11" customWidth="1"/>
    <col min="7" max="7" width="15.1640625" style="11" customWidth="1"/>
    <col min="8" max="8" width="11.1640625" style="49" customWidth="1"/>
    <col min="9" max="9" width="15.33203125" style="8" customWidth="1"/>
    <col min="10" max="10" width="13.1640625" style="9" customWidth="1"/>
    <col min="11" max="11" width="10.33203125" style="9" customWidth="1"/>
    <col min="12" max="12" width="22.33203125" style="9" customWidth="1"/>
    <col min="13" max="13" width="17.33203125" style="9" customWidth="1"/>
    <col min="14" max="14" width="15.1640625" style="8" customWidth="1"/>
    <col min="15" max="15" width="4.33203125" style="34" customWidth="1"/>
    <col min="16" max="16" width="13.1640625" style="8" customWidth="1"/>
    <col min="17" max="17" width="14" style="9" customWidth="1"/>
    <col min="18" max="18" width="9" style="55" customWidth="1"/>
    <col min="19" max="16384" width="9" style="9"/>
  </cols>
  <sheetData>
    <row r="1" spans="1:18" x14ac:dyDescent="0.4">
      <c r="A1" s="181" t="s">
        <v>3069</v>
      </c>
      <c r="B1" s="182"/>
      <c r="C1" s="182"/>
      <c r="D1" s="182"/>
      <c r="E1" s="182"/>
      <c r="F1" s="182"/>
      <c r="G1" s="182"/>
      <c r="H1" s="182"/>
      <c r="I1" s="182"/>
      <c r="J1" s="182"/>
      <c r="K1" s="182"/>
      <c r="L1" s="182"/>
      <c r="M1" s="182"/>
      <c r="N1" s="182"/>
    </row>
    <row r="2" spans="1:18" s="1" customFormat="1" x14ac:dyDescent="0.4">
      <c r="A2" s="10"/>
      <c r="B2" s="10"/>
      <c r="C2" s="23"/>
      <c r="D2" s="10"/>
      <c r="E2" s="10"/>
      <c r="F2" s="10"/>
      <c r="G2" s="10"/>
      <c r="H2" s="68"/>
      <c r="I2" s="10"/>
      <c r="J2" s="10"/>
      <c r="K2" s="10"/>
      <c r="L2" s="10"/>
      <c r="N2" s="10" t="s">
        <v>1245</v>
      </c>
      <c r="O2" s="36"/>
      <c r="P2" s="26"/>
      <c r="R2" s="56"/>
    </row>
    <row r="3" spans="1:18" ht="42.75" customHeight="1" x14ac:dyDescent="0.4">
      <c r="A3" s="180" t="s">
        <v>0</v>
      </c>
      <c r="B3" s="180" t="s">
        <v>1</v>
      </c>
      <c r="C3" s="108" t="s">
        <v>2811</v>
      </c>
      <c r="D3" s="180" t="s">
        <v>2816</v>
      </c>
      <c r="E3" s="180" t="s">
        <v>2</v>
      </c>
      <c r="F3" s="108" t="s">
        <v>3</v>
      </c>
      <c r="G3" s="184" t="s">
        <v>1761</v>
      </c>
      <c r="H3" s="111" t="s">
        <v>4</v>
      </c>
      <c r="I3" s="13" t="s">
        <v>5</v>
      </c>
      <c r="J3" s="180" t="s">
        <v>6</v>
      </c>
      <c r="K3" s="180" t="s">
        <v>7</v>
      </c>
      <c r="L3" s="108" t="s">
        <v>8</v>
      </c>
      <c r="M3" s="180" t="s">
        <v>9</v>
      </c>
      <c r="N3" s="183" t="s">
        <v>10</v>
      </c>
      <c r="O3" s="35"/>
    </row>
    <row r="4" spans="1:18" ht="24" customHeight="1" x14ac:dyDescent="0.4">
      <c r="A4" s="180"/>
      <c r="B4" s="180"/>
      <c r="C4" s="108" t="s">
        <v>2812</v>
      </c>
      <c r="D4" s="180"/>
      <c r="E4" s="180"/>
      <c r="F4" s="108" t="s">
        <v>11</v>
      </c>
      <c r="G4" s="184"/>
      <c r="H4" s="47" t="s">
        <v>12</v>
      </c>
      <c r="I4" s="13" t="s">
        <v>1603</v>
      </c>
      <c r="J4" s="180"/>
      <c r="K4" s="180"/>
      <c r="L4" s="108" t="s">
        <v>13</v>
      </c>
      <c r="M4" s="180"/>
      <c r="N4" s="183"/>
      <c r="O4" s="35"/>
      <c r="P4" s="26"/>
      <c r="R4" s="57" t="s">
        <v>3207</v>
      </c>
    </row>
    <row r="5" spans="1:18" ht="24" customHeight="1" x14ac:dyDescent="0.4">
      <c r="A5" s="2">
        <v>1</v>
      </c>
      <c r="B5" s="28">
        <v>6220003367</v>
      </c>
      <c r="C5" s="89" t="s">
        <v>1984</v>
      </c>
      <c r="D5" s="87" t="s">
        <v>14</v>
      </c>
      <c r="E5" s="87" t="s">
        <v>15</v>
      </c>
      <c r="F5" s="4" t="s">
        <v>3066</v>
      </c>
      <c r="G5" s="6">
        <v>1625.42</v>
      </c>
      <c r="H5" s="42" t="s">
        <v>3248</v>
      </c>
      <c r="I5" s="5">
        <v>3.5</v>
      </c>
      <c r="J5" s="6">
        <f t="shared" ref="J5:J11" si="0">SUM(H5*I5)</f>
        <v>52.5</v>
      </c>
      <c r="K5" s="6">
        <f t="shared" ref="K5:K11" si="1">SUM(J5*7%)</f>
        <v>3.6750000000000003</v>
      </c>
      <c r="L5" s="6">
        <f t="shared" ref="L5:L11" si="2">ROUNDUP(J5+K5,2)</f>
        <v>56.18</v>
      </c>
      <c r="M5" s="6">
        <f t="shared" ref="M5:M11" si="3">SUM(G5+L5)</f>
        <v>1681.6000000000001</v>
      </c>
      <c r="N5" s="6">
        <v>1681.6000000000001</v>
      </c>
      <c r="O5" s="36">
        <v>1</v>
      </c>
    </row>
    <row r="6" spans="1:18" ht="24" customHeight="1" x14ac:dyDescent="0.4">
      <c r="A6" s="2">
        <v>2</v>
      </c>
      <c r="B6" s="28">
        <v>6220003368</v>
      </c>
      <c r="C6" s="89" t="s">
        <v>1985</v>
      </c>
      <c r="D6" s="87" t="s">
        <v>16</v>
      </c>
      <c r="E6" s="87" t="s">
        <v>17</v>
      </c>
      <c r="F6" s="3" t="s">
        <v>3071</v>
      </c>
      <c r="G6" s="6">
        <v>10972.900000000001</v>
      </c>
      <c r="H6" s="42" t="s">
        <v>3249</v>
      </c>
      <c r="I6" s="5">
        <v>3.5</v>
      </c>
      <c r="J6" s="6">
        <f t="shared" si="0"/>
        <v>556.5</v>
      </c>
      <c r="K6" s="6">
        <f t="shared" si="1"/>
        <v>38.955000000000005</v>
      </c>
      <c r="L6" s="6">
        <f t="shared" si="2"/>
        <v>595.46</v>
      </c>
      <c r="M6" s="6">
        <f t="shared" si="3"/>
        <v>11568.36</v>
      </c>
      <c r="N6" s="6">
        <v>11568.36</v>
      </c>
      <c r="O6" s="36">
        <v>1</v>
      </c>
    </row>
    <row r="7" spans="1:18" ht="24" customHeight="1" x14ac:dyDescent="0.4">
      <c r="A7" s="2">
        <v>3</v>
      </c>
      <c r="B7" s="28">
        <v>6220003369</v>
      </c>
      <c r="C7" s="74" t="s">
        <v>1986</v>
      </c>
      <c r="D7" s="15" t="s">
        <v>18</v>
      </c>
      <c r="E7" s="15" t="s">
        <v>19</v>
      </c>
      <c r="F7" s="3" t="s">
        <v>3066</v>
      </c>
      <c r="G7" s="6">
        <v>40996.589999999997</v>
      </c>
      <c r="H7" s="42" t="s">
        <v>3250</v>
      </c>
      <c r="I7" s="5">
        <v>3.5</v>
      </c>
      <c r="J7" s="6">
        <f t="shared" si="0"/>
        <v>1396.5</v>
      </c>
      <c r="K7" s="6">
        <f t="shared" si="1"/>
        <v>97.75500000000001</v>
      </c>
      <c r="L7" s="6">
        <f t="shared" si="2"/>
        <v>1494.26</v>
      </c>
      <c r="M7" s="6">
        <f t="shared" si="3"/>
        <v>42490.85</v>
      </c>
      <c r="N7" s="6">
        <v>42490.85</v>
      </c>
      <c r="O7" s="36">
        <v>1</v>
      </c>
    </row>
    <row r="8" spans="1:18" ht="24" customHeight="1" x14ac:dyDescent="0.4">
      <c r="A8" s="2">
        <v>4</v>
      </c>
      <c r="B8" s="28">
        <v>6220003370</v>
      </c>
      <c r="C8" s="89" t="s">
        <v>1987</v>
      </c>
      <c r="D8" s="87" t="s">
        <v>20</v>
      </c>
      <c r="E8" s="87" t="s">
        <v>19</v>
      </c>
      <c r="F8" s="3" t="s">
        <v>3072</v>
      </c>
      <c r="G8" s="6">
        <v>895.11000000000013</v>
      </c>
      <c r="H8" s="42" t="s">
        <v>3251</v>
      </c>
      <c r="I8" s="5">
        <v>3.5</v>
      </c>
      <c r="J8" s="6">
        <f t="shared" si="0"/>
        <v>24.5</v>
      </c>
      <c r="K8" s="6">
        <f t="shared" si="1"/>
        <v>1.7150000000000001</v>
      </c>
      <c r="L8" s="6">
        <f t="shared" si="2"/>
        <v>26.220000000000002</v>
      </c>
      <c r="M8" s="6">
        <f t="shared" si="3"/>
        <v>921.33000000000015</v>
      </c>
      <c r="N8" s="6">
        <v>921.33000000000015</v>
      </c>
      <c r="O8" s="36">
        <v>1</v>
      </c>
    </row>
    <row r="9" spans="1:18" ht="24" customHeight="1" x14ac:dyDescent="0.4">
      <c r="A9" s="2">
        <v>5</v>
      </c>
      <c r="B9" s="28">
        <v>6220003371</v>
      </c>
      <c r="C9" s="89" t="s">
        <v>1988</v>
      </c>
      <c r="D9" s="87" t="s">
        <v>21</v>
      </c>
      <c r="E9" s="87" t="s">
        <v>22</v>
      </c>
      <c r="F9" s="3" t="s">
        <v>3073</v>
      </c>
      <c r="G9" s="6">
        <v>412.01000000000016</v>
      </c>
      <c r="H9" s="42" t="s">
        <v>3252</v>
      </c>
      <c r="I9" s="5">
        <v>3.5</v>
      </c>
      <c r="J9" s="6">
        <f t="shared" si="0"/>
        <v>21</v>
      </c>
      <c r="K9" s="6">
        <f t="shared" si="1"/>
        <v>1.4700000000000002</v>
      </c>
      <c r="L9" s="6">
        <f t="shared" si="2"/>
        <v>22.47</v>
      </c>
      <c r="M9" s="6">
        <f t="shared" si="3"/>
        <v>434.48000000000013</v>
      </c>
      <c r="N9" s="6">
        <v>434.48000000000013</v>
      </c>
      <c r="O9" s="36">
        <v>1</v>
      </c>
    </row>
    <row r="10" spans="1:18" ht="24" customHeight="1" x14ac:dyDescent="0.4">
      <c r="A10" s="2">
        <v>6</v>
      </c>
      <c r="B10" s="28">
        <v>6220003372</v>
      </c>
      <c r="C10" s="75" t="s">
        <v>1989</v>
      </c>
      <c r="D10" s="15" t="s">
        <v>1885</v>
      </c>
      <c r="E10" s="15" t="s">
        <v>1886</v>
      </c>
      <c r="F10" s="2" t="s">
        <v>3061</v>
      </c>
      <c r="G10" s="6">
        <v>1662.79</v>
      </c>
      <c r="H10" s="42" t="s">
        <v>3253</v>
      </c>
      <c r="I10" s="5">
        <v>3.5</v>
      </c>
      <c r="J10" s="6">
        <f t="shared" si="0"/>
        <v>696.5</v>
      </c>
      <c r="K10" s="6">
        <f t="shared" si="1"/>
        <v>48.755000000000003</v>
      </c>
      <c r="L10" s="6">
        <f t="shared" si="2"/>
        <v>745.26</v>
      </c>
      <c r="M10" s="6">
        <f t="shared" si="3"/>
        <v>2408.0500000000002</v>
      </c>
      <c r="N10" s="6">
        <v>2408.0500000000002</v>
      </c>
      <c r="O10" s="36">
        <v>1</v>
      </c>
    </row>
    <row r="11" spans="1:18" ht="24" customHeight="1" x14ac:dyDescent="0.4">
      <c r="A11" s="2">
        <v>7</v>
      </c>
      <c r="B11" s="28">
        <v>6220003373</v>
      </c>
      <c r="C11" s="89" t="s">
        <v>1990</v>
      </c>
      <c r="D11" s="87" t="s">
        <v>23</v>
      </c>
      <c r="E11" s="87" t="s">
        <v>24</v>
      </c>
      <c r="F11" s="3" t="s">
        <v>3066</v>
      </c>
      <c r="G11" s="6">
        <v>2213.380000000001</v>
      </c>
      <c r="H11" s="42" t="s">
        <v>3254</v>
      </c>
      <c r="I11" s="5">
        <v>3.5</v>
      </c>
      <c r="J11" s="6">
        <f t="shared" si="0"/>
        <v>42</v>
      </c>
      <c r="K11" s="6">
        <f t="shared" si="1"/>
        <v>2.9400000000000004</v>
      </c>
      <c r="L11" s="6">
        <f t="shared" si="2"/>
        <v>44.94</v>
      </c>
      <c r="M11" s="6">
        <f t="shared" si="3"/>
        <v>2258.3200000000011</v>
      </c>
      <c r="N11" s="6">
        <v>2258.3200000000011</v>
      </c>
      <c r="O11" s="36">
        <v>1</v>
      </c>
      <c r="Q11" s="27"/>
    </row>
    <row r="12" spans="1:18" ht="24" customHeight="1" x14ac:dyDescent="0.4">
      <c r="A12" s="2">
        <v>8</v>
      </c>
      <c r="B12" s="28">
        <v>6220003374</v>
      </c>
      <c r="C12" s="74" t="s">
        <v>1991</v>
      </c>
      <c r="D12" s="15" t="s">
        <v>25</v>
      </c>
      <c r="E12" s="15" t="s">
        <v>26</v>
      </c>
      <c r="F12" s="3" t="s">
        <v>3074</v>
      </c>
      <c r="G12" s="6">
        <v>6482.6299999999992</v>
      </c>
      <c r="H12" s="42" t="s">
        <v>3255</v>
      </c>
      <c r="I12" s="5">
        <v>3.5</v>
      </c>
      <c r="J12" s="6">
        <f t="shared" ref="J12:J47" si="4">SUM(H12*I12)</f>
        <v>493.5</v>
      </c>
      <c r="K12" s="6">
        <f t="shared" ref="K12:K47" si="5">SUM(J12*7%)</f>
        <v>34.545000000000002</v>
      </c>
      <c r="L12" s="6">
        <f t="shared" ref="L12:L47" si="6">ROUNDUP(J12+K12,2)</f>
        <v>528.04999999999995</v>
      </c>
      <c r="M12" s="6">
        <f t="shared" ref="M12:M47" si="7">SUM(G12+L12)</f>
        <v>7010.6799999999994</v>
      </c>
      <c r="N12" s="6">
        <v>7010.6799999999994</v>
      </c>
      <c r="O12" s="36">
        <v>1</v>
      </c>
    </row>
    <row r="13" spans="1:18" ht="24" customHeight="1" x14ac:dyDescent="0.4">
      <c r="A13" s="2">
        <v>9</v>
      </c>
      <c r="B13" s="28">
        <v>6220003375</v>
      </c>
      <c r="C13" s="74" t="s">
        <v>1992</v>
      </c>
      <c r="D13" s="15" t="s">
        <v>1931</v>
      </c>
      <c r="E13" s="15" t="s">
        <v>1932</v>
      </c>
      <c r="F13" s="3" t="s">
        <v>35</v>
      </c>
      <c r="G13" s="6">
        <v>0</v>
      </c>
      <c r="H13" s="42" t="s">
        <v>3256</v>
      </c>
      <c r="I13" s="5">
        <v>3.5</v>
      </c>
      <c r="J13" s="6">
        <f t="shared" si="4"/>
        <v>651</v>
      </c>
      <c r="K13" s="6">
        <f t="shared" si="5"/>
        <v>45.570000000000007</v>
      </c>
      <c r="L13" s="6">
        <f t="shared" si="6"/>
        <v>696.57</v>
      </c>
      <c r="M13" s="6">
        <f t="shared" si="7"/>
        <v>696.57</v>
      </c>
      <c r="N13" s="6">
        <v>696.57</v>
      </c>
      <c r="O13" s="36">
        <v>1</v>
      </c>
      <c r="P13" s="78"/>
    </row>
    <row r="14" spans="1:18" ht="24" customHeight="1" x14ac:dyDescent="0.4">
      <c r="A14" s="2">
        <v>10</v>
      </c>
      <c r="B14" s="28">
        <v>6220003376</v>
      </c>
      <c r="C14" s="74" t="s">
        <v>1993</v>
      </c>
      <c r="D14" s="15" t="s">
        <v>27</v>
      </c>
      <c r="E14" s="15" t="s">
        <v>1662</v>
      </c>
      <c r="F14" s="2" t="s">
        <v>3060</v>
      </c>
      <c r="G14" s="6">
        <v>138.57</v>
      </c>
      <c r="H14" s="42" t="s">
        <v>3257</v>
      </c>
      <c r="I14" s="5">
        <v>3.5</v>
      </c>
      <c r="J14" s="6">
        <f t="shared" si="4"/>
        <v>150.5</v>
      </c>
      <c r="K14" s="6">
        <f t="shared" si="5"/>
        <v>10.535</v>
      </c>
      <c r="L14" s="6">
        <f t="shared" si="6"/>
        <v>161.04</v>
      </c>
      <c r="M14" s="6">
        <f t="shared" si="7"/>
        <v>299.61</v>
      </c>
      <c r="N14" s="6">
        <v>299.61</v>
      </c>
      <c r="O14" s="36">
        <v>1</v>
      </c>
    </row>
    <row r="15" spans="1:18" ht="24" customHeight="1" x14ac:dyDescent="0.4">
      <c r="A15" s="2">
        <v>11</v>
      </c>
      <c r="B15" s="28">
        <v>6220003377</v>
      </c>
      <c r="C15" s="74" t="s">
        <v>1994</v>
      </c>
      <c r="D15" s="15" t="s">
        <v>28</v>
      </c>
      <c r="E15" s="15" t="s">
        <v>29</v>
      </c>
      <c r="F15" s="2" t="s">
        <v>3061</v>
      </c>
      <c r="G15" s="6">
        <v>539.29</v>
      </c>
      <c r="H15" s="42" t="s">
        <v>3258</v>
      </c>
      <c r="I15" s="5">
        <v>3.5</v>
      </c>
      <c r="J15" s="6">
        <f t="shared" si="4"/>
        <v>203</v>
      </c>
      <c r="K15" s="6">
        <f t="shared" si="5"/>
        <v>14.21</v>
      </c>
      <c r="L15" s="6">
        <f t="shared" si="6"/>
        <v>217.21</v>
      </c>
      <c r="M15" s="6">
        <f t="shared" si="7"/>
        <v>756.5</v>
      </c>
      <c r="N15" s="6">
        <v>756.5</v>
      </c>
      <c r="O15" s="36">
        <v>1</v>
      </c>
    </row>
    <row r="16" spans="1:18" ht="24" customHeight="1" x14ac:dyDescent="0.4">
      <c r="A16" s="2">
        <v>12</v>
      </c>
      <c r="B16" s="28">
        <v>6220003378</v>
      </c>
      <c r="C16" s="74" t="s">
        <v>1995</v>
      </c>
      <c r="D16" s="15" t="s">
        <v>30</v>
      </c>
      <c r="E16" s="15" t="s">
        <v>31</v>
      </c>
      <c r="F16" s="3" t="s">
        <v>3075</v>
      </c>
      <c r="G16" s="6">
        <v>8025.6000000000013</v>
      </c>
      <c r="H16" s="42" t="s">
        <v>3259</v>
      </c>
      <c r="I16" s="5">
        <v>3.5</v>
      </c>
      <c r="J16" s="6">
        <f t="shared" si="4"/>
        <v>336</v>
      </c>
      <c r="K16" s="6">
        <f t="shared" si="5"/>
        <v>23.520000000000003</v>
      </c>
      <c r="L16" s="6">
        <f t="shared" si="6"/>
        <v>359.52</v>
      </c>
      <c r="M16" s="6">
        <f t="shared" si="7"/>
        <v>8385.1200000000008</v>
      </c>
      <c r="N16" s="6">
        <v>8385.1200000000008</v>
      </c>
      <c r="O16" s="36">
        <v>1</v>
      </c>
    </row>
    <row r="17" spans="1:15" ht="24" customHeight="1" x14ac:dyDescent="0.4">
      <c r="A17" s="2">
        <v>13</v>
      </c>
      <c r="B17" s="28">
        <v>6220003379</v>
      </c>
      <c r="C17" s="74" t="s">
        <v>1996</v>
      </c>
      <c r="D17" s="15" t="s">
        <v>27</v>
      </c>
      <c r="E17" s="15" t="s">
        <v>32</v>
      </c>
      <c r="F17" s="7" t="s">
        <v>3076</v>
      </c>
      <c r="G17" s="6">
        <v>1782.680000000001</v>
      </c>
      <c r="H17" s="42" t="s">
        <v>3260</v>
      </c>
      <c r="I17" s="5">
        <v>3.5</v>
      </c>
      <c r="J17" s="6">
        <f t="shared" si="4"/>
        <v>84</v>
      </c>
      <c r="K17" s="6">
        <f t="shared" si="5"/>
        <v>5.8800000000000008</v>
      </c>
      <c r="L17" s="6">
        <f t="shared" si="6"/>
        <v>89.88</v>
      </c>
      <c r="M17" s="6">
        <f t="shared" si="7"/>
        <v>1872.5600000000009</v>
      </c>
      <c r="N17" s="6">
        <v>1872.5600000000009</v>
      </c>
      <c r="O17" s="36">
        <v>1</v>
      </c>
    </row>
    <row r="18" spans="1:15" ht="24" customHeight="1" x14ac:dyDescent="0.4">
      <c r="A18" s="2">
        <v>14</v>
      </c>
      <c r="B18" s="28">
        <v>6220003380</v>
      </c>
      <c r="C18" s="101" t="s">
        <v>1997</v>
      </c>
      <c r="D18" s="102" t="s">
        <v>27</v>
      </c>
      <c r="E18" s="102" t="s">
        <v>33</v>
      </c>
      <c r="F18" s="3" t="s">
        <v>3066</v>
      </c>
      <c r="G18" s="6">
        <v>5808.5900000000011</v>
      </c>
      <c r="H18" s="42" t="s">
        <v>3258</v>
      </c>
      <c r="I18" s="5">
        <v>3.5</v>
      </c>
      <c r="J18" s="6">
        <f t="shared" si="4"/>
        <v>203</v>
      </c>
      <c r="K18" s="6">
        <f t="shared" si="5"/>
        <v>14.21</v>
      </c>
      <c r="L18" s="6">
        <f t="shared" si="6"/>
        <v>217.21</v>
      </c>
      <c r="M18" s="6">
        <f t="shared" si="7"/>
        <v>6025.8000000000011</v>
      </c>
      <c r="N18" s="6">
        <v>6025.8000000000011</v>
      </c>
      <c r="O18" s="36">
        <v>1</v>
      </c>
    </row>
    <row r="19" spans="1:15" ht="24" customHeight="1" x14ac:dyDescent="0.4">
      <c r="A19" s="2">
        <v>15</v>
      </c>
      <c r="B19" s="28">
        <v>6220003381</v>
      </c>
      <c r="C19" s="74" t="s">
        <v>1998</v>
      </c>
      <c r="D19" s="15" t="s">
        <v>34</v>
      </c>
      <c r="E19" s="15" t="s">
        <v>1748</v>
      </c>
      <c r="F19" s="2" t="s">
        <v>35</v>
      </c>
      <c r="G19" s="6">
        <v>0</v>
      </c>
      <c r="H19" s="42" t="s">
        <v>3251</v>
      </c>
      <c r="I19" s="5">
        <v>3.5</v>
      </c>
      <c r="J19" s="6">
        <f t="shared" si="4"/>
        <v>24.5</v>
      </c>
      <c r="K19" s="6">
        <f t="shared" si="5"/>
        <v>1.7150000000000001</v>
      </c>
      <c r="L19" s="6">
        <f t="shared" si="6"/>
        <v>26.220000000000002</v>
      </c>
      <c r="M19" s="6">
        <f t="shared" si="7"/>
        <v>26.220000000000002</v>
      </c>
      <c r="N19" s="6">
        <v>26.220000000000002</v>
      </c>
      <c r="O19" s="36">
        <v>1</v>
      </c>
    </row>
    <row r="20" spans="1:15" ht="24" customHeight="1" x14ac:dyDescent="0.4">
      <c r="A20" s="2">
        <v>16</v>
      </c>
      <c r="B20" s="28">
        <v>6220003382</v>
      </c>
      <c r="C20" s="74" t="s">
        <v>1999</v>
      </c>
      <c r="D20" s="15" t="s">
        <v>1672</v>
      </c>
      <c r="E20" s="15" t="s">
        <v>36</v>
      </c>
      <c r="F20" s="3" t="s">
        <v>35</v>
      </c>
      <c r="G20" s="6">
        <v>0</v>
      </c>
      <c r="H20" s="42" t="s">
        <v>3261</v>
      </c>
      <c r="I20" s="5">
        <v>3.5</v>
      </c>
      <c r="J20" s="6">
        <f t="shared" si="4"/>
        <v>77</v>
      </c>
      <c r="K20" s="6">
        <f t="shared" si="5"/>
        <v>5.3900000000000006</v>
      </c>
      <c r="L20" s="6">
        <f t="shared" si="6"/>
        <v>82.39</v>
      </c>
      <c r="M20" s="6">
        <f t="shared" si="7"/>
        <v>82.39</v>
      </c>
      <c r="N20" s="6">
        <v>82.39</v>
      </c>
      <c r="O20" s="36">
        <v>1</v>
      </c>
    </row>
    <row r="21" spans="1:15" ht="24" customHeight="1" x14ac:dyDescent="0.4">
      <c r="A21" s="2">
        <v>17</v>
      </c>
      <c r="B21" s="28">
        <v>6220003383</v>
      </c>
      <c r="C21" s="74" t="s">
        <v>2000</v>
      </c>
      <c r="D21" s="15" t="s">
        <v>1905</v>
      </c>
      <c r="E21" s="15" t="s">
        <v>1906</v>
      </c>
      <c r="F21" s="2" t="s">
        <v>35</v>
      </c>
      <c r="G21" s="6">
        <v>0</v>
      </c>
      <c r="H21" s="42" t="s">
        <v>3262</v>
      </c>
      <c r="I21" s="5">
        <v>3.5</v>
      </c>
      <c r="J21" s="6">
        <f t="shared" si="4"/>
        <v>80.5</v>
      </c>
      <c r="K21" s="6">
        <f t="shared" si="5"/>
        <v>5.6350000000000007</v>
      </c>
      <c r="L21" s="6">
        <f t="shared" si="6"/>
        <v>86.14</v>
      </c>
      <c r="M21" s="6">
        <f t="shared" si="7"/>
        <v>86.14</v>
      </c>
      <c r="N21" s="6">
        <v>86.14</v>
      </c>
      <c r="O21" s="36">
        <v>1</v>
      </c>
    </row>
    <row r="22" spans="1:15" ht="24" customHeight="1" x14ac:dyDescent="0.4">
      <c r="A22" s="2">
        <v>18</v>
      </c>
      <c r="B22" s="28">
        <v>6220003384</v>
      </c>
      <c r="C22" s="74" t="s">
        <v>2001</v>
      </c>
      <c r="D22" s="15" t="s">
        <v>1834</v>
      </c>
      <c r="E22" s="15" t="s">
        <v>1609</v>
      </c>
      <c r="F22" s="3" t="s">
        <v>35</v>
      </c>
      <c r="G22" s="6">
        <v>0</v>
      </c>
      <c r="H22" s="42" t="s">
        <v>3263</v>
      </c>
      <c r="I22" s="5">
        <v>3.5</v>
      </c>
      <c r="J22" s="6">
        <f t="shared" si="4"/>
        <v>98</v>
      </c>
      <c r="K22" s="6">
        <f t="shared" si="5"/>
        <v>6.86</v>
      </c>
      <c r="L22" s="6">
        <f t="shared" si="6"/>
        <v>104.86</v>
      </c>
      <c r="M22" s="6">
        <f t="shared" si="7"/>
        <v>104.86</v>
      </c>
      <c r="N22" s="6">
        <v>104.86</v>
      </c>
      <c r="O22" s="36">
        <v>1</v>
      </c>
    </row>
    <row r="23" spans="1:15" ht="24" customHeight="1" x14ac:dyDescent="0.4">
      <c r="A23" s="2">
        <v>19</v>
      </c>
      <c r="B23" s="28">
        <v>6220003385</v>
      </c>
      <c r="C23" s="74" t="s">
        <v>2002</v>
      </c>
      <c r="D23" s="15" t="s">
        <v>1673</v>
      </c>
      <c r="E23" s="15" t="s">
        <v>37</v>
      </c>
      <c r="F23" s="3" t="s">
        <v>3077</v>
      </c>
      <c r="G23" s="6">
        <v>382</v>
      </c>
      <c r="H23" s="42" t="s">
        <v>3264</v>
      </c>
      <c r="I23" s="5">
        <v>3.5</v>
      </c>
      <c r="J23" s="6">
        <f t="shared" si="4"/>
        <v>56</v>
      </c>
      <c r="K23" s="6">
        <f t="shared" si="5"/>
        <v>3.9200000000000004</v>
      </c>
      <c r="L23" s="6">
        <f t="shared" si="6"/>
        <v>59.92</v>
      </c>
      <c r="M23" s="6">
        <f t="shared" si="7"/>
        <v>441.92</v>
      </c>
      <c r="N23" s="6">
        <v>441.92</v>
      </c>
      <c r="O23" s="36">
        <v>1</v>
      </c>
    </row>
    <row r="24" spans="1:15" ht="24" customHeight="1" x14ac:dyDescent="0.4">
      <c r="A24" s="2">
        <v>20</v>
      </c>
      <c r="B24" s="28">
        <v>6220003386</v>
      </c>
      <c r="C24" s="74" t="s">
        <v>2003</v>
      </c>
      <c r="D24" s="15" t="s">
        <v>1674</v>
      </c>
      <c r="E24" s="15" t="s">
        <v>38</v>
      </c>
      <c r="F24" s="3" t="s">
        <v>35</v>
      </c>
      <c r="G24" s="6">
        <v>0</v>
      </c>
      <c r="H24" s="42" t="s">
        <v>3252</v>
      </c>
      <c r="I24" s="5">
        <v>3.5</v>
      </c>
      <c r="J24" s="6">
        <f t="shared" si="4"/>
        <v>21</v>
      </c>
      <c r="K24" s="6">
        <f t="shared" si="5"/>
        <v>1.4700000000000002</v>
      </c>
      <c r="L24" s="6">
        <f t="shared" si="6"/>
        <v>22.47</v>
      </c>
      <c r="M24" s="6">
        <f t="shared" si="7"/>
        <v>22.47</v>
      </c>
      <c r="N24" s="6">
        <v>22.47</v>
      </c>
      <c r="O24" s="36">
        <v>1</v>
      </c>
    </row>
    <row r="25" spans="1:15" ht="24" customHeight="1" x14ac:dyDescent="0.4">
      <c r="A25" s="2">
        <v>21</v>
      </c>
      <c r="B25" s="28">
        <v>6220003387</v>
      </c>
      <c r="C25" s="73" t="s">
        <v>2004</v>
      </c>
      <c r="D25" s="15" t="s">
        <v>1276</v>
      </c>
      <c r="E25" s="15" t="s">
        <v>1715</v>
      </c>
      <c r="F25" s="3" t="s">
        <v>35</v>
      </c>
      <c r="G25" s="6">
        <v>0</v>
      </c>
      <c r="H25" s="42" t="s">
        <v>3265</v>
      </c>
      <c r="I25" s="5">
        <v>3.5</v>
      </c>
      <c r="J25" s="6">
        <f t="shared" si="4"/>
        <v>231</v>
      </c>
      <c r="K25" s="6">
        <f t="shared" si="5"/>
        <v>16.170000000000002</v>
      </c>
      <c r="L25" s="6">
        <f t="shared" si="6"/>
        <v>247.17</v>
      </c>
      <c r="M25" s="6">
        <f t="shared" si="7"/>
        <v>247.17</v>
      </c>
      <c r="N25" s="6">
        <v>247.17</v>
      </c>
      <c r="O25" s="36">
        <v>1</v>
      </c>
    </row>
    <row r="26" spans="1:15" ht="24" customHeight="1" x14ac:dyDescent="0.4">
      <c r="A26" s="2">
        <v>22</v>
      </c>
      <c r="B26" s="28">
        <v>6220003388</v>
      </c>
      <c r="C26" s="74" t="s">
        <v>2005</v>
      </c>
      <c r="D26" s="15" t="s">
        <v>1675</v>
      </c>
      <c r="E26" s="15" t="s">
        <v>39</v>
      </c>
      <c r="F26" s="3" t="s">
        <v>1968</v>
      </c>
      <c r="G26" s="6">
        <v>97.45</v>
      </c>
      <c r="H26" s="42" t="s">
        <v>3266</v>
      </c>
      <c r="I26" s="5">
        <v>3.5</v>
      </c>
      <c r="J26" s="6">
        <f t="shared" si="4"/>
        <v>7</v>
      </c>
      <c r="K26" s="6">
        <f t="shared" si="5"/>
        <v>0.49000000000000005</v>
      </c>
      <c r="L26" s="6">
        <f t="shared" si="6"/>
        <v>7.49</v>
      </c>
      <c r="M26" s="6">
        <f t="shared" si="7"/>
        <v>104.94</v>
      </c>
      <c r="N26" s="6">
        <v>104.94</v>
      </c>
      <c r="O26" s="36">
        <v>1</v>
      </c>
    </row>
    <row r="27" spans="1:15" ht="24" customHeight="1" x14ac:dyDescent="0.4">
      <c r="A27" s="2">
        <v>23</v>
      </c>
      <c r="B27" s="28">
        <v>6220003389</v>
      </c>
      <c r="C27" s="101" t="s">
        <v>2006</v>
      </c>
      <c r="D27" s="102" t="s">
        <v>1676</v>
      </c>
      <c r="E27" s="102" t="s">
        <v>40</v>
      </c>
      <c r="F27" s="3" t="s">
        <v>3066</v>
      </c>
      <c r="G27" s="6">
        <v>9343.8599999999969</v>
      </c>
      <c r="H27" s="42" t="s">
        <v>3258</v>
      </c>
      <c r="I27" s="5">
        <v>3.5</v>
      </c>
      <c r="J27" s="6">
        <f t="shared" si="4"/>
        <v>203</v>
      </c>
      <c r="K27" s="6">
        <f t="shared" si="5"/>
        <v>14.21</v>
      </c>
      <c r="L27" s="6">
        <f t="shared" si="6"/>
        <v>217.21</v>
      </c>
      <c r="M27" s="6">
        <f t="shared" si="7"/>
        <v>9561.0699999999961</v>
      </c>
      <c r="N27" s="6">
        <v>9561.0699999999961</v>
      </c>
      <c r="O27" s="36">
        <v>1</v>
      </c>
    </row>
    <row r="28" spans="1:15" ht="24" customHeight="1" x14ac:dyDescent="0.4">
      <c r="A28" s="2">
        <v>24</v>
      </c>
      <c r="B28" s="28">
        <v>6220003390</v>
      </c>
      <c r="C28" s="74" t="s">
        <v>2007</v>
      </c>
      <c r="D28" s="15" t="s">
        <v>41</v>
      </c>
      <c r="E28" s="15" t="s">
        <v>42</v>
      </c>
      <c r="F28" s="3" t="s">
        <v>3060</v>
      </c>
      <c r="G28" s="6">
        <v>52.43</v>
      </c>
      <c r="H28" s="42" t="s">
        <v>3254</v>
      </c>
      <c r="I28" s="5">
        <v>3.5</v>
      </c>
      <c r="J28" s="6">
        <f t="shared" si="4"/>
        <v>42</v>
      </c>
      <c r="K28" s="6">
        <f t="shared" si="5"/>
        <v>2.9400000000000004</v>
      </c>
      <c r="L28" s="6">
        <f t="shared" si="6"/>
        <v>44.94</v>
      </c>
      <c r="M28" s="6">
        <f t="shared" si="7"/>
        <v>97.37</v>
      </c>
      <c r="N28" s="6">
        <v>97.37</v>
      </c>
      <c r="O28" s="36">
        <v>1</v>
      </c>
    </row>
    <row r="29" spans="1:15" ht="24" customHeight="1" x14ac:dyDescent="0.4">
      <c r="A29" s="2">
        <v>25</v>
      </c>
      <c r="B29" s="28">
        <v>6220003391</v>
      </c>
      <c r="C29" s="101" t="s">
        <v>2008</v>
      </c>
      <c r="D29" s="102" t="s">
        <v>1677</v>
      </c>
      <c r="E29" s="102" t="s">
        <v>1678</v>
      </c>
      <c r="F29" s="3" t="s">
        <v>3066</v>
      </c>
      <c r="G29" s="6">
        <v>1389.4500000000005</v>
      </c>
      <c r="H29" s="42" t="s">
        <v>3252</v>
      </c>
      <c r="I29" s="5">
        <v>3.5</v>
      </c>
      <c r="J29" s="6">
        <f t="shared" si="4"/>
        <v>21</v>
      </c>
      <c r="K29" s="6">
        <f t="shared" si="5"/>
        <v>1.4700000000000002</v>
      </c>
      <c r="L29" s="6">
        <f t="shared" si="6"/>
        <v>22.47</v>
      </c>
      <c r="M29" s="6">
        <f t="shared" si="7"/>
        <v>1411.9200000000005</v>
      </c>
      <c r="N29" s="6">
        <v>1411.9200000000005</v>
      </c>
      <c r="O29" s="36">
        <v>1</v>
      </c>
    </row>
    <row r="30" spans="1:15" ht="24" customHeight="1" x14ac:dyDescent="0.4">
      <c r="A30" s="2">
        <v>26</v>
      </c>
      <c r="B30" s="28">
        <v>6220003392</v>
      </c>
      <c r="C30" s="74" t="s">
        <v>2009</v>
      </c>
      <c r="D30" s="15" t="s">
        <v>43</v>
      </c>
      <c r="E30" s="15" t="s">
        <v>44</v>
      </c>
      <c r="F30" s="3" t="s">
        <v>3078</v>
      </c>
      <c r="G30" s="6">
        <v>269.67</v>
      </c>
      <c r="H30" s="42" t="s">
        <v>3252</v>
      </c>
      <c r="I30" s="5">
        <v>3.5</v>
      </c>
      <c r="J30" s="6">
        <f t="shared" si="4"/>
        <v>21</v>
      </c>
      <c r="K30" s="6">
        <f t="shared" si="5"/>
        <v>1.4700000000000002</v>
      </c>
      <c r="L30" s="6">
        <f t="shared" si="6"/>
        <v>22.47</v>
      </c>
      <c r="M30" s="6">
        <f t="shared" si="7"/>
        <v>292.14</v>
      </c>
      <c r="N30" s="6">
        <v>292.14</v>
      </c>
      <c r="O30" s="36">
        <v>1</v>
      </c>
    </row>
    <row r="31" spans="1:15" ht="24" customHeight="1" x14ac:dyDescent="0.4">
      <c r="A31" s="2">
        <v>27</v>
      </c>
      <c r="B31" s="28">
        <v>6220003393</v>
      </c>
      <c r="C31" s="74" t="s">
        <v>2010</v>
      </c>
      <c r="D31" s="15" t="s">
        <v>1653</v>
      </c>
      <c r="E31" s="15" t="s">
        <v>1679</v>
      </c>
      <c r="F31" s="3" t="s">
        <v>35</v>
      </c>
      <c r="G31" s="6">
        <v>0</v>
      </c>
      <c r="H31" s="42" t="s">
        <v>3267</v>
      </c>
      <c r="I31" s="5">
        <v>3.5</v>
      </c>
      <c r="J31" s="6">
        <f t="shared" si="4"/>
        <v>164.5</v>
      </c>
      <c r="K31" s="6">
        <f t="shared" si="5"/>
        <v>11.515000000000001</v>
      </c>
      <c r="L31" s="6">
        <f t="shared" si="6"/>
        <v>176.01999999999998</v>
      </c>
      <c r="M31" s="6">
        <f t="shared" si="7"/>
        <v>176.01999999999998</v>
      </c>
      <c r="N31" s="6">
        <v>176.01999999999998</v>
      </c>
      <c r="O31" s="36">
        <v>1</v>
      </c>
    </row>
    <row r="32" spans="1:15" ht="24" customHeight="1" x14ac:dyDescent="0.4">
      <c r="A32" s="2">
        <v>28</v>
      </c>
      <c r="B32" s="28">
        <v>6220003394</v>
      </c>
      <c r="C32" s="74" t="s">
        <v>2011</v>
      </c>
      <c r="D32" s="15" t="s">
        <v>45</v>
      </c>
      <c r="E32" s="15" t="s">
        <v>46</v>
      </c>
      <c r="F32" s="3" t="s">
        <v>35</v>
      </c>
      <c r="G32" s="6">
        <v>0</v>
      </c>
      <c r="H32" s="42" t="s">
        <v>3268</v>
      </c>
      <c r="I32" s="5">
        <v>3.5</v>
      </c>
      <c r="J32" s="6">
        <f t="shared" si="4"/>
        <v>185.5</v>
      </c>
      <c r="K32" s="6">
        <f t="shared" si="5"/>
        <v>12.985000000000001</v>
      </c>
      <c r="L32" s="6">
        <f t="shared" si="6"/>
        <v>198.48999999999998</v>
      </c>
      <c r="M32" s="6">
        <f t="shared" si="7"/>
        <v>198.48999999999998</v>
      </c>
      <c r="N32" s="6">
        <v>198.48999999999998</v>
      </c>
      <c r="O32" s="36">
        <v>1</v>
      </c>
    </row>
    <row r="33" spans="1:16" ht="24" customHeight="1" x14ac:dyDescent="0.4">
      <c r="A33" s="2">
        <v>29</v>
      </c>
      <c r="B33" s="28">
        <v>6220003395</v>
      </c>
      <c r="C33" s="74" t="s">
        <v>2012</v>
      </c>
      <c r="D33" s="15" t="s">
        <v>1680</v>
      </c>
      <c r="E33" s="15" t="s">
        <v>48</v>
      </c>
      <c r="F33" s="3" t="s">
        <v>35</v>
      </c>
      <c r="G33" s="6">
        <v>0</v>
      </c>
      <c r="H33" s="42" t="s">
        <v>3269</v>
      </c>
      <c r="I33" s="5">
        <v>3.5</v>
      </c>
      <c r="J33" s="6">
        <f t="shared" si="4"/>
        <v>154</v>
      </c>
      <c r="K33" s="6">
        <f t="shared" si="5"/>
        <v>10.780000000000001</v>
      </c>
      <c r="L33" s="6">
        <f t="shared" si="6"/>
        <v>164.78</v>
      </c>
      <c r="M33" s="6">
        <f t="shared" si="7"/>
        <v>164.78</v>
      </c>
      <c r="N33" s="6">
        <v>164.78</v>
      </c>
      <c r="O33" s="36">
        <v>1</v>
      </c>
    </row>
    <row r="34" spans="1:16" ht="24" customHeight="1" x14ac:dyDescent="0.4">
      <c r="A34" s="2">
        <v>30</v>
      </c>
      <c r="B34" s="28">
        <v>6220003396</v>
      </c>
      <c r="C34" s="74" t="s">
        <v>2013</v>
      </c>
      <c r="D34" s="15" t="s">
        <v>1681</v>
      </c>
      <c r="E34" s="15" t="s">
        <v>49</v>
      </c>
      <c r="F34" s="3" t="s">
        <v>3079</v>
      </c>
      <c r="G34" s="6">
        <v>8658.48</v>
      </c>
      <c r="H34" s="42" t="s">
        <v>3270</v>
      </c>
      <c r="I34" s="5">
        <v>3.5</v>
      </c>
      <c r="J34" s="6">
        <f t="shared" si="4"/>
        <v>374.5</v>
      </c>
      <c r="K34" s="6">
        <f t="shared" si="5"/>
        <v>26.215000000000003</v>
      </c>
      <c r="L34" s="6">
        <f t="shared" si="6"/>
        <v>400.71999999999997</v>
      </c>
      <c r="M34" s="6">
        <f t="shared" si="7"/>
        <v>9059.1999999999989</v>
      </c>
      <c r="N34" s="6">
        <v>9059.1999999999989</v>
      </c>
      <c r="O34" s="36">
        <v>1</v>
      </c>
    </row>
    <row r="35" spans="1:16" ht="24" customHeight="1" x14ac:dyDescent="0.4">
      <c r="A35" s="2">
        <v>31</v>
      </c>
      <c r="B35" s="28">
        <v>6220003397</v>
      </c>
      <c r="C35" s="101" t="s">
        <v>2014</v>
      </c>
      <c r="D35" s="102" t="s">
        <v>50</v>
      </c>
      <c r="E35" s="102" t="s">
        <v>51</v>
      </c>
      <c r="F35" s="7" t="s">
        <v>3066</v>
      </c>
      <c r="G35" s="6">
        <v>7583.7099999999991</v>
      </c>
      <c r="H35" s="42" t="s">
        <v>3271</v>
      </c>
      <c r="I35" s="5">
        <v>3.5</v>
      </c>
      <c r="J35" s="6">
        <f t="shared" si="4"/>
        <v>273</v>
      </c>
      <c r="K35" s="6">
        <f t="shared" si="5"/>
        <v>19.110000000000003</v>
      </c>
      <c r="L35" s="6">
        <f t="shared" si="6"/>
        <v>292.11</v>
      </c>
      <c r="M35" s="6">
        <f t="shared" si="7"/>
        <v>7875.8199999999988</v>
      </c>
      <c r="N35" s="6">
        <v>7875.8199999999988</v>
      </c>
      <c r="O35" s="36">
        <v>1</v>
      </c>
    </row>
    <row r="36" spans="1:16" ht="24" customHeight="1" x14ac:dyDescent="0.4">
      <c r="A36" s="2">
        <v>32</v>
      </c>
      <c r="B36" s="28">
        <v>6220003398</v>
      </c>
      <c r="C36" s="96" t="s">
        <v>2015</v>
      </c>
      <c r="D36" s="76" t="s">
        <v>1835</v>
      </c>
      <c r="E36" s="76" t="s">
        <v>52</v>
      </c>
      <c r="F36" s="3" t="s">
        <v>35</v>
      </c>
      <c r="G36" s="6">
        <v>0</v>
      </c>
      <c r="H36" s="42" t="s">
        <v>3272</v>
      </c>
      <c r="I36" s="5">
        <v>3.5</v>
      </c>
      <c r="J36" s="6">
        <f t="shared" si="4"/>
        <v>59.5</v>
      </c>
      <c r="K36" s="6">
        <f t="shared" si="5"/>
        <v>4.165</v>
      </c>
      <c r="L36" s="6">
        <f t="shared" si="6"/>
        <v>63.669999999999995</v>
      </c>
      <c r="M36" s="6">
        <f t="shared" si="7"/>
        <v>63.669999999999995</v>
      </c>
      <c r="N36" s="6">
        <v>63.669999999999995</v>
      </c>
      <c r="O36" s="36">
        <v>1</v>
      </c>
    </row>
    <row r="37" spans="1:16" ht="24" customHeight="1" x14ac:dyDescent="0.4">
      <c r="A37" s="2">
        <v>33</v>
      </c>
      <c r="B37" s="28">
        <v>6220003399</v>
      </c>
      <c r="C37" s="101" t="s">
        <v>2016</v>
      </c>
      <c r="D37" s="102" t="s">
        <v>53</v>
      </c>
      <c r="E37" s="102" t="s">
        <v>54</v>
      </c>
      <c r="F37" s="3" t="s">
        <v>3066</v>
      </c>
      <c r="G37" s="6">
        <v>3224.5299999999997</v>
      </c>
      <c r="H37" s="42" t="s">
        <v>3261</v>
      </c>
      <c r="I37" s="5">
        <v>3.5</v>
      </c>
      <c r="J37" s="6">
        <f t="shared" si="4"/>
        <v>77</v>
      </c>
      <c r="K37" s="6">
        <f t="shared" si="5"/>
        <v>5.3900000000000006</v>
      </c>
      <c r="L37" s="6">
        <f t="shared" si="6"/>
        <v>82.39</v>
      </c>
      <c r="M37" s="6">
        <f t="shared" si="7"/>
        <v>3306.9199999999996</v>
      </c>
      <c r="N37" s="6">
        <v>3306.9199999999996</v>
      </c>
      <c r="O37" s="36">
        <v>1</v>
      </c>
    </row>
    <row r="38" spans="1:16" ht="24" customHeight="1" x14ac:dyDescent="0.4">
      <c r="A38" s="2">
        <v>34</v>
      </c>
      <c r="B38" s="28">
        <v>6220003400</v>
      </c>
      <c r="C38" s="74" t="s">
        <v>2017</v>
      </c>
      <c r="D38" s="15" t="s">
        <v>1682</v>
      </c>
      <c r="E38" s="15" t="s">
        <v>1683</v>
      </c>
      <c r="F38" s="3" t="s">
        <v>35</v>
      </c>
      <c r="G38" s="6">
        <v>0</v>
      </c>
      <c r="H38" s="42" t="s">
        <v>3273</v>
      </c>
      <c r="I38" s="5">
        <v>3.5</v>
      </c>
      <c r="J38" s="6">
        <f t="shared" si="4"/>
        <v>66.5</v>
      </c>
      <c r="K38" s="6">
        <f t="shared" si="5"/>
        <v>4.6550000000000002</v>
      </c>
      <c r="L38" s="6">
        <f t="shared" si="6"/>
        <v>71.160000000000011</v>
      </c>
      <c r="M38" s="6">
        <f t="shared" si="7"/>
        <v>71.160000000000011</v>
      </c>
      <c r="N38" s="6">
        <v>71.160000000000011</v>
      </c>
      <c r="O38" s="36">
        <v>1</v>
      </c>
      <c r="P38" s="78"/>
    </row>
    <row r="39" spans="1:16" ht="24" customHeight="1" x14ac:dyDescent="0.4">
      <c r="A39" s="2">
        <v>35</v>
      </c>
      <c r="B39" s="28">
        <v>6220003401</v>
      </c>
      <c r="C39" s="74" t="s">
        <v>2018</v>
      </c>
      <c r="D39" s="15" t="s">
        <v>1684</v>
      </c>
      <c r="E39" s="15" t="s">
        <v>55</v>
      </c>
      <c r="F39" s="3" t="s">
        <v>35</v>
      </c>
      <c r="G39" s="6">
        <v>0</v>
      </c>
      <c r="H39" s="42" t="s">
        <v>3252</v>
      </c>
      <c r="I39" s="5">
        <v>3.5</v>
      </c>
      <c r="J39" s="6">
        <f t="shared" si="4"/>
        <v>21</v>
      </c>
      <c r="K39" s="6">
        <f t="shared" si="5"/>
        <v>1.4700000000000002</v>
      </c>
      <c r="L39" s="6">
        <f t="shared" si="6"/>
        <v>22.47</v>
      </c>
      <c r="M39" s="6">
        <f t="shared" si="7"/>
        <v>22.47</v>
      </c>
      <c r="N39" s="6">
        <v>22.47</v>
      </c>
      <c r="O39" s="36">
        <v>1</v>
      </c>
    </row>
    <row r="40" spans="1:16" ht="24" customHeight="1" x14ac:dyDescent="0.4">
      <c r="A40" s="2">
        <v>36</v>
      </c>
      <c r="B40" s="28">
        <v>6220003402</v>
      </c>
      <c r="C40" s="74" t="s">
        <v>2019</v>
      </c>
      <c r="D40" s="15" t="s">
        <v>56</v>
      </c>
      <c r="E40" s="15" t="s">
        <v>57</v>
      </c>
      <c r="F40" s="3" t="s">
        <v>35</v>
      </c>
      <c r="G40" s="6">
        <v>0</v>
      </c>
      <c r="H40" s="42" t="s">
        <v>3274</v>
      </c>
      <c r="I40" s="5">
        <v>3.5</v>
      </c>
      <c r="J40" s="6">
        <f t="shared" si="4"/>
        <v>220.5</v>
      </c>
      <c r="K40" s="6">
        <f t="shared" si="5"/>
        <v>15.435000000000002</v>
      </c>
      <c r="L40" s="6">
        <f t="shared" si="6"/>
        <v>235.94</v>
      </c>
      <c r="M40" s="6">
        <f t="shared" si="7"/>
        <v>235.94</v>
      </c>
      <c r="N40" s="6">
        <v>235.94</v>
      </c>
      <c r="O40" s="36">
        <v>1</v>
      </c>
    </row>
    <row r="41" spans="1:16" ht="24" customHeight="1" x14ac:dyDescent="0.4">
      <c r="A41" s="2">
        <v>37</v>
      </c>
      <c r="B41" s="28">
        <v>6220003403</v>
      </c>
      <c r="C41" s="101" t="s">
        <v>2020</v>
      </c>
      <c r="D41" s="102" t="s">
        <v>58</v>
      </c>
      <c r="E41" s="102" t="s">
        <v>59</v>
      </c>
      <c r="F41" s="3" t="s">
        <v>3080</v>
      </c>
      <c r="G41" s="6">
        <v>4625.1500000000005</v>
      </c>
      <c r="H41" s="42" t="s">
        <v>3266</v>
      </c>
      <c r="I41" s="5">
        <v>3.5</v>
      </c>
      <c r="J41" s="6">
        <f t="shared" si="4"/>
        <v>7</v>
      </c>
      <c r="K41" s="6">
        <f t="shared" si="5"/>
        <v>0.49000000000000005</v>
      </c>
      <c r="L41" s="6">
        <f t="shared" si="6"/>
        <v>7.49</v>
      </c>
      <c r="M41" s="6">
        <f t="shared" si="7"/>
        <v>4632.6400000000003</v>
      </c>
      <c r="N41" s="6">
        <v>4632.6400000000003</v>
      </c>
      <c r="O41" s="36">
        <v>1</v>
      </c>
    </row>
    <row r="42" spans="1:16" ht="24" customHeight="1" x14ac:dyDescent="0.4">
      <c r="A42" s="2">
        <v>38</v>
      </c>
      <c r="B42" s="28">
        <v>6220003404</v>
      </c>
      <c r="C42" s="4" t="s">
        <v>3210</v>
      </c>
      <c r="D42" s="17" t="s">
        <v>3225</v>
      </c>
      <c r="E42" s="17" t="s">
        <v>3226</v>
      </c>
      <c r="F42" s="2" t="s">
        <v>35</v>
      </c>
      <c r="G42" s="12">
        <v>0</v>
      </c>
      <c r="H42" s="42" t="s">
        <v>3275</v>
      </c>
      <c r="I42" s="5">
        <v>3.5</v>
      </c>
      <c r="J42" s="6">
        <f t="shared" si="4"/>
        <v>0</v>
      </c>
      <c r="K42" s="6">
        <f t="shared" si="5"/>
        <v>0</v>
      </c>
      <c r="L42" s="6">
        <f t="shared" si="6"/>
        <v>0</v>
      </c>
      <c r="M42" s="6">
        <f t="shared" si="7"/>
        <v>0</v>
      </c>
      <c r="N42" s="5">
        <v>0</v>
      </c>
      <c r="O42" s="36">
        <v>1</v>
      </c>
    </row>
    <row r="43" spans="1:16" ht="24" customHeight="1" x14ac:dyDescent="0.4">
      <c r="A43" s="2">
        <v>39</v>
      </c>
      <c r="B43" s="28">
        <v>6220003405</v>
      </c>
      <c r="C43" s="74" t="s">
        <v>2021</v>
      </c>
      <c r="D43" s="15" t="s">
        <v>1289</v>
      </c>
      <c r="E43" s="15" t="s">
        <v>1640</v>
      </c>
      <c r="F43" s="3" t="s">
        <v>35</v>
      </c>
      <c r="G43" s="6">
        <v>0</v>
      </c>
      <c r="H43" s="42" t="s">
        <v>3276</v>
      </c>
      <c r="I43" s="5">
        <v>3.5</v>
      </c>
      <c r="J43" s="6">
        <f t="shared" si="4"/>
        <v>70</v>
      </c>
      <c r="K43" s="6">
        <f t="shared" si="5"/>
        <v>4.9000000000000004</v>
      </c>
      <c r="L43" s="6">
        <f t="shared" si="6"/>
        <v>74.900000000000006</v>
      </c>
      <c r="M43" s="6">
        <f t="shared" si="7"/>
        <v>74.900000000000006</v>
      </c>
      <c r="N43" s="6">
        <v>74.900000000000006</v>
      </c>
      <c r="O43" s="36">
        <v>1</v>
      </c>
    </row>
    <row r="44" spans="1:16" ht="24" customHeight="1" x14ac:dyDescent="0.4">
      <c r="A44" s="2">
        <v>40</v>
      </c>
      <c r="B44" s="28">
        <v>6220003406</v>
      </c>
      <c r="C44" s="74" t="s">
        <v>2022</v>
      </c>
      <c r="D44" s="15" t="s">
        <v>61</v>
      </c>
      <c r="E44" s="15" t="s">
        <v>62</v>
      </c>
      <c r="F44" s="3" t="s">
        <v>35</v>
      </c>
      <c r="G44" s="6">
        <v>0</v>
      </c>
      <c r="H44" s="42" t="s">
        <v>3277</v>
      </c>
      <c r="I44" s="5">
        <v>3.5</v>
      </c>
      <c r="J44" s="6">
        <f t="shared" si="4"/>
        <v>17.5</v>
      </c>
      <c r="K44" s="6">
        <f t="shared" si="5"/>
        <v>1.2250000000000001</v>
      </c>
      <c r="L44" s="6">
        <f t="shared" si="6"/>
        <v>18.73</v>
      </c>
      <c r="M44" s="6">
        <f t="shared" si="7"/>
        <v>18.73</v>
      </c>
      <c r="N44" s="6">
        <v>18.73</v>
      </c>
      <c r="O44" s="36">
        <v>1</v>
      </c>
    </row>
    <row r="45" spans="1:16" ht="24" customHeight="1" x14ac:dyDescent="0.4">
      <c r="A45" s="2">
        <v>41</v>
      </c>
      <c r="B45" s="28">
        <v>6220003407</v>
      </c>
      <c r="C45" s="101" t="s">
        <v>2023</v>
      </c>
      <c r="D45" s="102" t="s">
        <v>63</v>
      </c>
      <c r="E45" s="102" t="s">
        <v>64</v>
      </c>
      <c r="F45" s="3" t="s">
        <v>3066</v>
      </c>
      <c r="G45" s="6">
        <v>6512.64</v>
      </c>
      <c r="H45" s="42" t="s">
        <v>3278</v>
      </c>
      <c r="I45" s="5">
        <v>3.5</v>
      </c>
      <c r="J45" s="6">
        <f t="shared" si="4"/>
        <v>217</v>
      </c>
      <c r="K45" s="6">
        <f t="shared" si="5"/>
        <v>15.190000000000001</v>
      </c>
      <c r="L45" s="6">
        <f t="shared" si="6"/>
        <v>232.19</v>
      </c>
      <c r="M45" s="6">
        <f t="shared" si="7"/>
        <v>6744.83</v>
      </c>
      <c r="N45" s="6">
        <v>6744.83</v>
      </c>
      <c r="O45" s="36">
        <v>1</v>
      </c>
    </row>
    <row r="46" spans="1:16" ht="24" customHeight="1" x14ac:dyDescent="0.4">
      <c r="A46" s="2">
        <v>42</v>
      </c>
      <c r="B46" s="28">
        <v>6220003408</v>
      </c>
      <c r="C46" s="89" t="s">
        <v>2024</v>
      </c>
      <c r="D46" s="87" t="s">
        <v>65</v>
      </c>
      <c r="E46" s="87" t="s">
        <v>66</v>
      </c>
      <c r="F46" s="3" t="s">
        <v>3081</v>
      </c>
      <c r="G46" s="6">
        <v>2086.0400000000009</v>
      </c>
      <c r="H46" s="42" t="s">
        <v>3279</v>
      </c>
      <c r="I46" s="5">
        <v>3.5</v>
      </c>
      <c r="J46" s="6">
        <f t="shared" si="4"/>
        <v>28</v>
      </c>
      <c r="K46" s="6">
        <f t="shared" si="5"/>
        <v>1.9600000000000002</v>
      </c>
      <c r="L46" s="6">
        <f t="shared" si="6"/>
        <v>29.96</v>
      </c>
      <c r="M46" s="6">
        <f t="shared" si="7"/>
        <v>2116.0000000000009</v>
      </c>
      <c r="N46" s="6">
        <v>2116.0000000000009</v>
      </c>
      <c r="O46" s="36">
        <v>1</v>
      </c>
    </row>
    <row r="47" spans="1:16" ht="24" customHeight="1" x14ac:dyDescent="0.4">
      <c r="A47" s="2">
        <v>43</v>
      </c>
      <c r="B47" s="28">
        <v>6220003409</v>
      </c>
      <c r="C47" s="100" t="s">
        <v>2025</v>
      </c>
      <c r="D47" s="90" t="s">
        <v>67</v>
      </c>
      <c r="E47" s="90" t="s">
        <v>68</v>
      </c>
      <c r="F47" s="3" t="s">
        <v>3066</v>
      </c>
      <c r="G47" s="6">
        <v>3235.78</v>
      </c>
      <c r="H47" s="42" t="s">
        <v>3276</v>
      </c>
      <c r="I47" s="5">
        <v>3.5</v>
      </c>
      <c r="J47" s="6">
        <f t="shared" si="4"/>
        <v>70</v>
      </c>
      <c r="K47" s="6">
        <f t="shared" si="5"/>
        <v>4.9000000000000004</v>
      </c>
      <c r="L47" s="6">
        <f t="shared" si="6"/>
        <v>74.900000000000006</v>
      </c>
      <c r="M47" s="6">
        <f t="shared" si="7"/>
        <v>3310.6800000000003</v>
      </c>
      <c r="N47" s="6">
        <v>3310.6800000000003</v>
      </c>
      <c r="O47" s="36">
        <v>1</v>
      </c>
    </row>
    <row r="48" spans="1:16" ht="24" customHeight="1" x14ac:dyDescent="0.4">
      <c r="A48" s="2">
        <v>44</v>
      </c>
      <c r="B48" s="28">
        <v>6220003410</v>
      </c>
      <c r="C48" s="97" t="s">
        <v>2026</v>
      </c>
      <c r="D48" s="87" t="s">
        <v>69</v>
      </c>
      <c r="E48" s="87" t="s">
        <v>70</v>
      </c>
      <c r="F48" s="3" t="s">
        <v>3066</v>
      </c>
      <c r="G48" s="6">
        <v>3887.4000000000005</v>
      </c>
      <c r="H48" s="42" t="s">
        <v>3280</v>
      </c>
      <c r="I48" s="5">
        <v>3.5</v>
      </c>
      <c r="J48" s="6">
        <f t="shared" ref="J48:J111" si="8">SUM(H48*I48)</f>
        <v>122.5</v>
      </c>
      <c r="K48" s="6">
        <f t="shared" ref="K48:K111" si="9">SUM(J48*7%)</f>
        <v>8.5750000000000011</v>
      </c>
      <c r="L48" s="6">
        <f t="shared" ref="L48:L111" si="10">ROUNDUP(J48+K48,2)</f>
        <v>131.07999999999998</v>
      </c>
      <c r="M48" s="6">
        <f t="shared" ref="M48:M111" si="11">SUM(G48+L48)</f>
        <v>4018.4800000000005</v>
      </c>
      <c r="N48" s="6">
        <v>4018.4800000000005</v>
      </c>
      <c r="O48" s="36">
        <v>1</v>
      </c>
    </row>
    <row r="49" spans="1:15" ht="24" customHeight="1" x14ac:dyDescent="0.4">
      <c r="A49" s="2">
        <v>45</v>
      </c>
      <c r="B49" s="28">
        <v>6220003411</v>
      </c>
      <c r="C49" s="89" t="s">
        <v>2027</v>
      </c>
      <c r="D49" s="88" t="s">
        <v>69</v>
      </c>
      <c r="E49" s="87" t="s">
        <v>71</v>
      </c>
      <c r="F49" s="3" t="s">
        <v>3066</v>
      </c>
      <c r="G49" s="6">
        <v>6535.1000000000022</v>
      </c>
      <c r="H49" s="42" t="s">
        <v>3267</v>
      </c>
      <c r="I49" s="5">
        <v>3.5</v>
      </c>
      <c r="J49" s="6">
        <f t="shared" si="8"/>
        <v>164.5</v>
      </c>
      <c r="K49" s="6">
        <f t="shared" si="9"/>
        <v>11.515000000000001</v>
      </c>
      <c r="L49" s="6">
        <f t="shared" si="10"/>
        <v>176.01999999999998</v>
      </c>
      <c r="M49" s="6">
        <f t="shared" si="11"/>
        <v>6711.1200000000026</v>
      </c>
      <c r="N49" s="6">
        <v>6711.1200000000026</v>
      </c>
      <c r="O49" s="36">
        <v>1</v>
      </c>
    </row>
    <row r="50" spans="1:15" ht="24" customHeight="1" x14ac:dyDescent="0.4">
      <c r="A50" s="2">
        <v>46</v>
      </c>
      <c r="B50" s="28">
        <v>6220003412</v>
      </c>
      <c r="C50" s="74" t="s">
        <v>2028</v>
      </c>
      <c r="D50" s="15" t="s">
        <v>1882</v>
      </c>
      <c r="E50" s="17" t="s">
        <v>1933</v>
      </c>
      <c r="F50" s="2" t="s">
        <v>35</v>
      </c>
      <c r="G50" s="6">
        <v>0</v>
      </c>
      <c r="H50" s="42" t="s">
        <v>3281</v>
      </c>
      <c r="I50" s="5">
        <v>3.5</v>
      </c>
      <c r="J50" s="6">
        <f t="shared" si="8"/>
        <v>49</v>
      </c>
      <c r="K50" s="6">
        <f t="shared" si="9"/>
        <v>3.43</v>
      </c>
      <c r="L50" s="6">
        <f t="shared" si="10"/>
        <v>52.43</v>
      </c>
      <c r="M50" s="6">
        <f t="shared" si="11"/>
        <v>52.43</v>
      </c>
      <c r="N50" s="6">
        <v>52.43</v>
      </c>
      <c r="O50" s="36">
        <v>1</v>
      </c>
    </row>
    <row r="51" spans="1:15" ht="24" customHeight="1" x14ac:dyDescent="0.4">
      <c r="A51" s="2">
        <v>47</v>
      </c>
      <c r="B51" s="28">
        <v>6220003413</v>
      </c>
      <c r="C51" s="89" t="s">
        <v>2029</v>
      </c>
      <c r="D51" s="87" t="s">
        <v>79</v>
      </c>
      <c r="E51" s="87" t="s">
        <v>80</v>
      </c>
      <c r="F51" s="3" t="s">
        <v>3066</v>
      </c>
      <c r="G51" s="6">
        <v>6759.7999999999993</v>
      </c>
      <c r="H51" s="42" t="s">
        <v>3282</v>
      </c>
      <c r="I51" s="5">
        <v>3.5</v>
      </c>
      <c r="J51" s="6">
        <f t="shared" si="8"/>
        <v>332.5</v>
      </c>
      <c r="K51" s="6">
        <f t="shared" si="9"/>
        <v>23.275000000000002</v>
      </c>
      <c r="L51" s="6">
        <f t="shared" si="10"/>
        <v>355.78</v>
      </c>
      <c r="M51" s="6">
        <f t="shared" si="11"/>
        <v>7115.579999999999</v>
      </c>
      <c r="N51" s="6">
        <v>7115.579999999999</v>
      </c>
      <c r="O51" s="36">
        <v>1</v>
      </c>
    </row>
    <row r="52" spans="1:15" ht="24" customHeight="1" x14ac:dyDescent="0.4">
      <c r="A52" s="2">
        <v>48</v>
      </c>
      <c r="B52" s="28">
        <v>6220003414</v>
      </c>
      <c r="C52" s="89" t="s">
        <v>2030</v>
      </c>
      <c r="D52" s="87" t="s">
        <v>30</v>
      </c>
      <c r="E52" s="87" t="s">
        <v>1934</v>
      </c>
      <c r="F52" s="3" t="s">
        <v>1919</v>
      </c>
      <c r="G52" s="6">
        <v>3138.35</v>
      </c>
      <c r="H52" s="42" t="s">
        <v>3283</v>
      </c>
      <c r="I52" s="5">
        <v>3.5</v>
      </c>
      <c r="J52" s="6">
        <f t="shared" si="8"/>
        <v>262.5</v>
      </c>
      <c r="K52" s="6">
        <f t="shared" si="9"/>
        <v>18.375</v>
      </c>
      <c r="L52" s="6">
        <f t="shared" si="10"/>
        <v>280.88</v>
      </c>
      <c r="M52" s="6">
        <f t="shared" si="11"/>
        <v>3419.23</v>
      </c>
      <c r="N52" s="6">
        <v>3419.23</v>
      </c>
      <c r="O52" s="36">
        <v>1</v>
      </c>
    </row>
    <row r="53" spans="1:15" ht="24" customHeight="1" x14ac:dyDescent="0.4">
      <c r="A53" s="2">
        <v>49</v>
      </c>
      <c r="B53" s="28">
        <v>6220003415</v>
      </c>
      <c r="C53" s="89" t="s">
        <v>2031</v>
      </c>
      <c r="D53" s="87" t="s">
        <v>84</v>
      </c>
      <c r="E53" s="87" t="s">
        <v>85</v>
      </c>
      <c r="F53" s="3" t="s">
        <v>3066</v>
      </c>
      <c r="G53" s="6">
        <v>2891.2499999999991</v>
      </c>
      <c r="H53" s="42" t="s">
        <v>3284</v>
      </c>
      <c r="I53" s="5">
        <v>3.5</v>
      </c>
      <c r="J53" s="6">
        <f t="shared" si="8"/>
        <v>227.5</v>
      </c>
      <c r="K53" s="6">
        <f t="shared" si="9"/>
        <v>15.925000000000001</v>
      </c>
      <c r="L53" s="6">
        <f t="shared" si="10"/>
        <v>243.42999999999998</v>
      </c>
      <c r="M53" s="6">
        <f t="shared" si="11"/>
        <v>3134.6799999999989</v>
      </c>
      <c r="N53" s="6">
        <v>3134.6799999999989</v>
      </c>
      <c r="O53" s="36">
        <v>1</v>
      </c>
    </row>
    <row r="54" spans="1:15" ht="24" customHeight="1" x14ac:dyDescent="0.4">
      <c r="A54" s="2">
        <v>50</v>
      </c>
      <c r="B54" s="28">
        <v>6220003416</v>
      </c>
      <c r="C54" s="89" t="s">
        <v>2032</v>
      </c>
      <c r="D54" s="87" t="s">
        <v>84</v>
      </c>
      <c r="E54" s="87" t="s">
        <v>86</v>
      </c>
      <c r="F54" s="3" t="s">
        <v>3066</v>
      </c>
      <c r="G54" s="6">
        <v>2355.690000000001</v>
      </c>
      <c r="H54" s="42" t="s">
        <v>3262</v>
      </c>
      <c r="I54" s="5">
        <v>3.5</v>
      </c>
      <c r="J54" s="6">
        <f t="shared" si="8"/>
        <v>80.5</v>
      </c>
      <c r="K54" s="6">
        <f t="shared" si="9"/>
        <v>5.6350000000000007</v>
      </c>
      <c r="L54" s="6">
        <f t="shared" si="10"/>
        <v>86.14</v>
      </c>
      <c r="M54" s="6">
        <f t="shared" si="11"/>
        <v>2441.8300000000008</v>
      </c>
      <c r="N54" s="6">
        <v>2441.8300000000008</v>
      </c>
      <c r="O54" s="36">
        <v>1</v>
      </c>
    </row>
    <row r="55" spans="1:15" ht="24" customHeight="1" x14ac:dyDescent="0.4">
      <c r="A55" s="2">
        <v>51</v>
      </c>
      <c r="B55" s="28">
        <v>6220003417</v>
      </c>
      <c r="C55" s="89" t="s">
        <v>2033</v>
      </c>
      <c r="D55" s="87" t="s">
        <v>89</v>
      </c>
      <c r="E55" s="87" t="s">
        <v>90</v>
      </c>
      <c r="F55" s="3" t="s">
        <v>3082</v>
      </c>
      <c r="G55" s="6">
        <v>277.2</v>
      </c>
      <c r="H55" s="42" t="s">
        <v>3277</v>
      </c>
      <c r="I55" s="5">
        <v>3.5</v>
      </c>
      <c r="J55" s="6">
        <f t="shared" si="8"/>
        <v>17.5</v>
      </c>
      <c r="K55" s="6">
        <f t="shared" si="9"/>
        <v>1.2250000000000001</v>
      </c>
      <c r="L55" s="6">
        <f t="shared" si="10"/>
        <v>18.73</v>
      </c>
      <c r="M55" s="6">
        <f t="shared" si="11"/>
        <v>295.93</v>
      </c>
      <c r="N55" s="6">
        <v>295.93</v>
      </c>
      <c r="O55" s="36">
        <v>1</v>
      </c>
    </row>
    <row r="56" spans="1:15" ht="24" customHeight="1" x14ac:dyDescent="0.4">
      <c r="A56" s="2">
        <v>52</v>
      </c>
      <c r="B56" s="28">
        <v>6220003418</v>
      </c>
      <c r="C56" s="89" t="s">
        <v>2034</v>
      </c>
      <c r="D56" s="87" t="s">
        <v>61</v>
      </c>
      <c r="E56" s="87" t="s">
        <v>90</v>
      </c>
      <c r="F56" s="3" t="s">
        <v>3083</v>
      </c>
      <c r="G56" s="6">
        <v>966.2900000000003</v>
      </c>
      <c r="H56" s="42" t="s">
        <v>3264</v>
      </c>
      <c r="I56" s="5">
        <v>3.5</v>
      </c>
      <c r="J56" s="6">
        <f t="shared" si="8"/>
        <v>56</v>
      </c>
      <c r="K56" s="6">
        <f t="shared" si="9"/>
        <v>3.9200000000000004</v>
      </c>
      <c r="L56" s="6">
        <f t="shared" si="10"/>
        <v>59.92</v>
      </c>
      <c r="M56" s="6">
        <f t="shared" si="11"/>
        <v>1026.2100000000003</v>
      </c>
      <c r="N56" s="6">
        <v>1026.2100000000003</v>
      </c>
      <c r="O56" s="36">
        <v>1</v>
      </c>
    </row>
    <row r="57" spans="1:15" ht="24" customHeight="1" x14ac:dyDescent="0.4">
      <c r="A57" s="2">
        <v>53</v>
      </c>
      <c r="B57" s="28">
        <v>6220003419</v>
      </c>
      <c r="C57" s="74" t="s">
        <v>2035</v>
      </c>
      <c r="D57" s="15" t="s">
        <v>91</v>
      </c>
      <c r="E57" s="15" t="s">
        <v>92</v>
      </c>
      <c r="F57" s="3" t="s">
        <v>35</v>
      </c>
      <c r="G57" s="6">
        <v>0</v>
      </c>
      <c r="H57" s="42" t="s">
        <v>3285</v>
      </c>
      <c r="I57" s="5">
        <v>3.5</v>
      </c>
      <c r="J57" s="6">
        <f t="shared" si="8"/>
        <v>329</v>
      </c>
      <c r="K57" s="6">
        <f t="shared" si="9"/>
        <v>23.03</v>
      </c>
      <c r="L57" s="6">
        <f t="shared" si="10"/>
        <v>352.03</v>
      </c>
      <c r="M57" s="6">
        <f t="shared" si="11"/>
        <v>352.03</v>
      </c>
      <c r="N57" s="6">
        <v>352.03</v>
      </c>
      <c r="O57" s="36">
        <v>1</v>
      </c>
    </row>
    <row r="58" spans="1:15" ht="24" customHeight="1" x14ac:dyDescent="0.4">
      <c r="A58" s="2">
        <v>54</v>
      </c>
      <c r="B58" s="28">
        <v>6220003420</v>
      </c>
      <c r="C58" s="89" t="s">
        <v>2036</v>
      </c>
      <c r="D58" s="87" t="s">
        <v>93</v>
      </c>
      <c r="E58" s="87" t="s">
        <v>94</v>
      </c>
      <c r="F58" s="3" t="s">
        <v>3084</v>
      </c>
      <c r="G58" s="6">
        <v>1984.9300000000005</v>
      </c>
      <c r="H58" s="42" t="s">
        <v>3279</v>
      </c>
      <c r="I58" s="5">
        <v>3.5</v>
      </c>
      <c r="J58" s="6">
        <f t="shared" si="8"/>
        <v>28</v>
      </c>
      <c r="K58" s="6">
        <f t="shared" si="9"/>
        <v>1.9600000000000002</v>
      </c>
      <c r="L58" s="6">
        <f t="shared" si="10"/>
        <v>29.96</v>
      </c>
      <c r="M58" s="6">
        <f t="shared" si="11"/>
        <v>2014.8900000000006</v>
      </c>
      <c r="N58" s="6">
        <v>2014.8900000000006</v>
      </c>
      <c r="O58" s="36">
        <v>1</v>
      </c>
    </row>
    <row r="59" spans="1:15" ht="24" customHeight="1" x14ac:dyDescent="0.4">
      <c r="A59" s="2">
        <v>55</v>
      </c>
      <c r="B59" s="28">
        <v>6220003421</v>
      </c>
      <c r="C59" s="89" t="s">
        <v>2037</v>
      </c>
      <c r="D59" s="87" t="s">
        <v>95</v>
      </c>
      <c r="E59" s="87" t="s">
        <v>96</v>
      </c>
      <c r="F59" s="3" t="s">
        <v>3066</v>
      </c>
      <c r="G59" s="6">
        <v>3670.1899999999996</v>
      </c>
      <c r="H59" s="42" t="s">
        <v>3286</v>
      </c>
      <c r="I59" s="5">
        <v>3.5</v>
      </c>
      <c r="J59" s="6">
        <f t="shared" si="8"/>
        <v>108.5</v>
      </c>
      <c r="K59" s="6">
        <f t="shared" si="9"/>
        <v>7.5950000000000006</v>
      </c>
      <c r="L59" s="6">
        <f t="shared" si="10"/>
        <v>116.10000000000001</v>
      </c>
      <c r="M59" s="6">
        <f t="shared" si="11"/>
        <v>3786.2899999999995</v>
      </c>
      <c r="N59" s="6">
        <v>3786.2899999999995</v>
      </c>
      <c r="O59" s="36">
        <v>1</v>
      </c>
    </row>
    <row r="60" spans="1:15" ht="24" customHeight="1" x14ac:dyDescent="0.4">
      <c r="A60" s="2">
        <v>56</v>
      </c>
      <c r="B60" s="28">
        <v>6220003422</v>
      </c>
      <c r="C60" s="89" t="s">
        <v>2038</v>
      </c>
      <c r="D60" s="87" t="s">
        <v>99</v>
      </c>
      <c r="E60" s="87" t="s">
        <v>100</v>
      </c>
      <c r="F60" s="3" t="s">
        <v>3066</v>
      </c>
      <c r="G60" s="6">
        <v>5261.8099999999995</v>
      </c>
      <c r="H60" s="42" t="s">
        <v>3287</v>
      </c>
      <c r="I60" s="5">
        <v>3.5</v>
      </c>
      <c r="J60" s="6">
        <f t="shared" si="8"/>
        <v>196</v>
      </c>
      <c r="K60" s="6">
        <f t="shared" si="9"/>
        <v>13.72</v>
      </c>
      <c r="L60" s="6">
        <f t="shared" si="10"/>
        <v>209.72</v>
      </c>
      <c r="M60" s="6">
        <f t="shared" si="11"/>
        <v>5471.53</v>
      </c>
      <c r="N60" s="6">
        <v>5471.53</v>
      </c>
      <c r="O60" s="36">
        <v>1</v>
      </c>
    </row>
    <row r="61" spans="1:15" ht="24" customHeight="1" x14ac:dyDescent="0.4">
      <c r="A61" s="2">
        <v>57</v>
      </c>
      <c r="B61" s="28">
        <v>6220003423</v>
      </c>
      <c r="C61" s="89" t="s">
        <v>2039</v>
      </c>
      <c r="D61" s="87" t="s">
        <v>101</v>
      </c>
      <c r="E61" s="87" t="s">
        <v>102</v>
      </c>
      <c r="F61" s="3" t="s">
        <v>3066</v>
      </c>
      <c r="G61" s="6">
        <v>3554.07</v>
      </c>
      <c r="H61" s="42" t="s">
        <v>3269</v>
      </c>
      <c r="I61" s="5">
        <v>3.5</v>
      </c>
      <c r="J61" s="6">
        <f t="shared" si="8"/>
        <v>154</v>
      </c>
      <c r="K61" s="6">
        <f t="shared" si="9"/>
        <v>10.780000000000001</v>
      </c>
      <c r="L61" s="6">
        <f t="shared" si="10"/>
        <v>164.78</v>
      </c>
      <c r="M61" s="6">
        <f t="shared" si="11"/>
        <v>3718.8500000000004</v>
      </c>
      <c r="N61" s="6">
        <v>3718.8500000000004</v>
      </c>
      <c r="O61" s="36">
        <v>1</v>
      </c>
    </row>
    <row r="62" spans="1:15" ht="24" customHeight="1" x14ac:dyDescent="0.4">
      <c r="A62" s="2">
        <v>58</v>
      </c>
      <c r="B62" s="28">
        <v>6220003424</v>
      </c>
      <c r="C62" s="89" t="s">
        <v>2040</v>
      </c>
      <c r="D62" s="87" t="s">
        <v>103</v>
      </c>
      <c r="E62" s="87" t="s">
        <v>104</v>
      </c>
      <c r="F62" s="3" t="s">
        <v>3066</v>
      </c>
      <c r="G62" s="6">
        <v>5070.8</v>
      </c>
      <c r="H62" s="42" t="s">
        <v>3288</v>
      </c>
      <c r="I62" s="5">
        <v>3.5</v>
      </c>
      <c r="J62" s="6">
        <f t="shared" si="8"/>
        <v>371</v>
      </c>
      <c r="K62" s="6">
        <f t="shared" si="9"/>
        <v>25.970000000000002</v>
      </c>
      <c r="L62" s="6">
        <f t="shared" si="10"/>
        <v>396.97</v>
      </c>
      <c r="M62" s="6">
        <f t="shared" si="11"/>
        <v>5467.77</v>
      </c>
      <c r="N62" s="6">
        <v>5467.77</v>
      </c>
      <c r="O62" s="36">
        <v>1</v>
      </c>
    </row>
    <row r="63" spans="1:15" ht="24" customHeight="1" x14ac:dyDescent="0.4">
      <c r="A63" s="2">
        <v>59</v>
      </c>
      <c r="B63" s="28">
        <v>6220003425</v>
      </c>
      <c r="C63" s="74" t="s">
        <v>2041</v>
      </c>
      <c r="D63" s="15" t="s">
        <v>1685</v>
      </c>
      <c r="E63" s="15" t="s">
        <v>106</v>
      </c>
      <c r="F63" s="3" t="s">
        <v>35</v>
      </c>
      <c r="G63" s="6">
        <v>0</v>
      </c>
      <c r="H63" s="42" t="s">
        <v>3289</v>
      </c>
      <c r="I63" s="5">
        <v>3.5</v>
      </c>
      <c r="J63" s="6">
        <f t="shared" si="8"/>
        <v>129.5</v>
      </c>
      <c r="K63" s="6">
        <f t="shared" si="9"/>
        <v>9.0650000000000013</v>
      </c>
      <c r="L63" s="6">
        <f t="shared" si="10"/>
        <v>138.57</v>
      </c>
      <c r="M63" s="6">
        <f t="shared" si="11"/>
        <v>138.57</v>
      </c>
      <c r="N63" s="6">
        <v>138.57</v>
      </c>
      <c r="O63" s="36">
        <v>1</v>
      </c>
    </row>
    <row r="64" spans="1:15" ht="24" customHeight="1" x14ac:dyDescent="0.4">
      <c r="A64" s="2">
        <v>60</v>
      </c>
      <c r="B64" s="28">
        <v>6220003426</v>
      </c>
      <c r="C64" s="74" t="s">
        <v>2042</v>
      </c>
      <c r="D64" s="15" t="s">
        <v>1686</v>
      </c>
      <c r="E64" s="15" t="s">
        <v>110</v>
      </c>
      <c r="F64" s="3" t="s">
        <v>35</v>
      </c>
      <c r="G64" s="6">
        <v>0</v>
      </c>
      <c r="H64" s="42" t="s">
        <v>3290</v>
      </c>
      <c r="I64" s="5">
        <v>3.5</v>
      </c>
      <c r="J64" s="6">
        <f t="shared" si="8"/>
        <v>14</v>
      </c>
      <c r="K64" s="6">
        <f t="shared" si="9"/>
        <v>0.98000000000000009</v>
      </c>
      <c r="L64" s="6">
        <f t="shared" si="10"/>
        <v>14.98</v>
      </c>
      <c r="M64" s="6">
        <f t="shared" si="11"/>
        <v>14.98</v>
      </c>
      <c r="N64" s="6">
        <v>14.98</v>
      </c>
      <c r="O64" s="36">
        <v>1</v>
      </c>
    </row>
    <row r="65" spans="1:15" ht="24" customHeight="1" x14ac:dyDescent="0.4">
      <c r="A65" s="2">
        <v>61</v>
      </c>
      <c r="B65" s="28">
        <v>6220003427</v>
      </c>
      <c r="C65" s="89" t="s">
        <v>2043</v>
      </c>
      <c r="D65" s="87" t="s">
        <v>111</v>
      </c>
      <c r="E65" s="87" t="s">
        <v>112</v>
      </c>
      <c r="F65" s="3" t="s">
        <v>3085</v>
      </c>
      <c r="G65" s="6">
        <v>6853.43</v>
      </c>
      <c r="H65" s="42" t="s">
        <v>3291</v>
      </c>
      <c r="I65" s="5">
        <v>3.5</v>
      </c>
      <c r="J65" s="6">
        <f t="shared" si="8"/>
        <v>112</v>
      </c>
      <c r="K65" s="6">
        <f t="shared" si="9"/>
        <v>7.8400000000000007</v>
      </c>
      <c r="L65" s="6">
        <f t="shared" si="10"/>
        <v>119.84</v>
      </c>
      <c r="M65" s="6">
        <f t="shared" si="11"/>
        <v>6973.27</v>
      </c>
      <c r="N65" s="6">
        <v>6973.27</v>
      </c>
      <c r="O65" s="36">
        <v>1</v>
      </c>
    </row>
    <row r="66" spans="1:15" ht="24" customHeight="1" x14ac:dyDescent="0.4">
      <c r="A66" s="2">
        <v>62</v>
      </c>
      <c r="B66" s="28">
        <v>6220003428</v>
      </c>
      <c r="C66" s="74" t="s">
        <v>2044</v>
      </c>
      <c r="D66" s="15" t="s">
        <v>116</v>
      </c>
      <c r="E66" s="15" t="s">
        <v>117</v>
      </c>
      <c r="F66" s="3" t="s">
        <v>35</v>
      </c>
      <c r="G66" s="6">
        <v>0</v>
      </c>
      <c r="H66" s="42" t="s">
        <v>3292</v>
      </c>
      <c r="I66" s="5">
        <v>3.5</v>
      </c>
      <c r="J66" s="6">
        <f t="shared" si="8"/>
        <v>399</v>
      </c>
      <c r="K66" s="6">
        <f t="shared" si="9"/>
        <v>27.930000000000003</v>
      </c>
      <c r="L66" s="6">
        <f t="shared" si="10"/>
        <v>426.93</v>
      </c>
      <c r="M66" s="6">
        <f t="shared" si="11"/>
        <v>426.93</v>
      </c>
      <c r="N66" s="6">
        <v>426.93</v>
      </c>
      <c r="O66" s="36">
        <v>1</v>
      </c>
    </row>
    <row r="67" spans="1:15" ht="24" customHeight="1" x14ac:dyDescent="0.4">
      <c r="A67" s="2">
        <v>63</v>
      </c>
      <c r="B67" s="28">
        <v>6220003429</v>
      </c>
      <c r="C67" s="89" t="s">
        <v>2045</v>
      </c>
      <c r="D67" s="87" t="s">
        <v>120</v>
      </c>
      <c r="E67" s="87" t="s">
        <v>121</v>
      </c>
      <c r="F67" s="3" t="s">
        <v>3066</v>
      </c>
      <c r="G67" s="6">
        <v>6040.7800000000007</v>
      </c>
      <c r="H67" s="42" t="s">
        <v>3293</v>
      </c>
      <c r="I67" s="5">
        <v>3.5</v>
      </c>
      <c r="J67" s="6">
        <f t="shared" si="8"/>
        <v>168</v>
      </c>
      <c r="K67" s="6">
        <f t="shared" si="9"/>
        <v>11.760000000000002</v>
      </c>
      <c r="L67" s="6">
        <f t="shared" si="10"/>
        <v>179.76</v>
      </c>
      <c r="M67" s="6">
        <f t="shared" si="11"/>
        <v>6220.5400000000009</v>
      </c>
      <c r="N67" s="6">
        <v>6220.5400000000009</v>
      </c>
      <c r="O67" s="36">
        <v>1</v>
      </c>
    </row>
    <row r="68" spans="1:15" ht="24" customHeight="1" x14ac:dyDescent="0.4">
      <c r="A68" s="2">
        <v>64</v>
      </c>
      <c r="B68" s="28">
        <v>6220003430</v>
      </c>
      <c r="C68" s="74" t="s">
        <v>2046</v>
      </c>
      <c r="D68" s="15" t="s">
        <v>123</v>
      </c>
      <c r="E68" s="15" t="s">
        <v>124</v>
      </c>
      <c r="F68" s="3" t="s">
        <v>3062</v>
      </c>
      <c r="G68" s="6">
        <v>1101.03</v>
      </c>
      <c r="H68" s="42" t="s">
        <v>3294</v>
      </c>
      <c r="I68" s="5">
        <v>3.5</v>
      </c>
      <c r="J68" s="6">
        <f t="shared" si="8"/>
        <v>420</v>
      </c>
      <c r="K68" s="6">
        <f t="shared" si="9"/>
        <v>29.400000000000002</v>
      </c>
      <c r="L68" s="6">
        <f t="shared" si="10"/>
        <v>449.4</v>
      </c>
      <c r="M68" s="6">
        <f t="shared" si="11"/>
        <v>1550.4299999999998</v>
      </c>
      <c r="N68" s="6">
        <v>1550.4299999999998</v>
      </c>
      <c r="O68" s="36">
        <v>1</v>
      </c>
    </row>
    <row r="69" spans="1:15" ht="24" customHeight="1" x14ac:dyDescent="0.4">
      <c r="A69" s="2">
        <v>65</v>
      </c>
      <c r="B69" s="28">
        <v>6220003431</v>
      </c>
      <c r="C69" s="74" t="s">
        <v>2047</v>
      </c>
      <c r="D69" s="15" t="s">
        <v>125</v>
      </c>
      <c r="E69" s="15" t="s">
        <v>126</v>
      </c>
      <c r="F69" s="3" t="s">
        <v>35</v>
      </c>
      <c r="G69" s="6">
        <v>0</v>
      </c>
      <c r="H69" s="42" t="s">
        <v>3287</v>
      </c>
      <c r="I69" s="5">
        <v>3.5</v>
      </c>
      <c r="J69" s="6">
        <f t="shared" si="8"/>
        <v>196</v>
      </c>
      <c r="K69" s="6">
        <f t="shared" si="9"/>
        <v>13.72</v>
      </c>
      <c r="L69" s="6">
        <f t="shared" si="10"/>
        <v>209.72</v>
      </c>
      <c r="M69" s="6">
        <f t="shared" si="11"/>
        <v>209.72</v>
      </c>
      <c r="N69" s="6">
        <v>209.72</v>
      </c>
      <c r="O69" s="36">
        <v>1</v>
      </c>
    </row>
    <row r="70" spans="1:15" ht="24" customHeight="1" x14ac:dyDescent="0.4">
      <c r="A70" s="2">
        <v>66</v>
      </c>
      <c r="B70" s="28">
        <v>6220003432</v>
      </c>
      <c r="C70" s="74" t="s">
        <v>2048</v>
      </c>
      <c r="D70" s="15" t="s">
        <v>127</v>
      </c>
      <c r="E70" s="15" t="s">
        <v>128</v>
      </c>
      <c r="F70" s="3" t="s">
        <v>35</v>
      </c>
      <c r="G70" s="6">
        <v>0</v>
      </c>
      <c r="H70" s="42" t="s">
        <v>3277</v>
      </c>
      <c r="I70" s="5">
        <v>3.5</v>
      </c>
      <c r="J70" s="6">
        <f t="shared" si="8"/>
        <v>17.5</v>
      </c>
      <c r="K70" s="6">
        <f t="shared" si="9"/>
        <v>1.2250000000000001</v>
      </c>
      <c r="L70" s="6">
        <f t="shared" si="10"/>
        <v>18.73</v>
      </c>
      <c r="M70" s="6">
        <f t="shared" si="11"/>
        <v>18.73</v>
      </c>
      <c r="N70" s="6">
        <v>18.73</v>
      </c>
      <c r="O70" s="36">
        <v>1</v>
      </c>
    </row>
    <row r="71" spans="1:15" ht="24" customHeight="1" x14ac:dyDescent="0.4">
      <c r="A71" s="2">
        <v>67</v>
      </c>
      <c r="B71" s="28">
        <v>6220003433</v>
      </c>
      <c r="C71" s="74" t="s">
        <v>2049</v>
      </c>
      <c r="D71" s="15" t="s">
        <v>1687</v>
      </c>
      <c r="E71" s="15" t="s">
        <v>131</v>
      </c>
      <c r="F71" s="3" t="s">
        <v>3068</v>
      </c>
      <c r="G71" s="6">
        <v>1314.55</v>
      </c>
      <c r="H71" s="42" t="s">
        <v>3262</v>
      </c>
      <c r="I71" s="5">
        <v>3.5</v>
      </c>
      <c r="J71" s="6">
        <f t="shared" si="8"/>
        <v>80.5</v>
      </c>
      <c r="K71" s="6">
        <f t="shared" si="9"/>
        <v>5.6350000000000007</v>
      </c>
      <c r="L71" s="6">
        <f t="shared" si="10"/>
        <v>86.14</v>
      </c>
      <c r="M71" s="6">
        <f t="shared" si="11"/>
        <v>1400.69</v>
      </c>
      <c r="N71" s="6">
        <v>1400.69</v>
      </c>
      <c r="O71" s="36">
        <v>1</v>
      </c>
    </row>
    <row r="72" spans="1:15" ht="24" customHeight="1" x14ac:dyDescent="0.4">
      <c r="A72" s="2">
        <v>68</v>
      </c>
      <c r="B72" s="28">
        <v>6220003434</v>
      </c>
      <c r="C72" s="89" t="s">
        <v>2050</v>
      </c>
      <c r="D72" s="87" t="s">
        <v>138</v>
      </c>
      <c r="E72" s="87" t="s">
        <v>139</v>
      </c>
      <c r="F72" s="18" t="s">
        <v>3086</v>
      </c>
      <c r="G72" s="6">
        <v>711.62000000000023</v>
      </c>
      <c r="H72" s="42" t="s">
        <v>3251</v>
      </c>
      <c r="I72" s="5">
        <v>3.5</v>
      </c>
      <c r="J72" s="6">
        <f t="shared" si="8"/>
        <v>24.5</v>
      </c>
      <c r="K72" s="6">
        <f t="shared" si="9"/>
        <v>1.7150000000000001</v>
      </c>
      <c r="L72" s="6">
        <f t="shared" si="10"/>
        <v>26.220000000000002</v>
      </c>
      <c r="M72" s="6">
        <f t="shared" si="11"/>
        <v>737.84000000000026</v>
      </c>
      <c r="N72" s="6">
        <v>737.84000000000026</v>
      </c>
      <c r="O72" s="36">
        <v>1</v>
      </c>
    </row>
    <row r="73" spans="1:15" ht="24" customHeight="1" x14ac:dyDescent="0.4">
      <c r="A73" s="2">
        <v>69</v>
      </c>
      <c r="B73" s="28">
        <v>6220003435</v>
      </c>
      <c r="C73" s="74" t="s">
        <v>2051</v>
      </c>
      <c r="D73" s="15" t="s">
        <v>144</v>
      </c>
      <c r="E73" s="15" t="s">
        <v>145</v>
      </c>
      <c r="F73" s="3" t="s">
        <v>35</v>
      </c>
      <c r="G73" s="6">
        <v>0</v>
      </c>
      <c r="H73" s="42" t="s">
        <v>3295</v>
      </c>
      <c r="I73" s="5">
        <v>3.5</v>
      </c>
      <c r="J73" s="6">
        <f t="shared" si="8"/>
        <v>63</v>
      </c>
      <c r="K73" s="6">
        <f t="shared" si="9"/>
        <v>4.41</v>
      </c>
      <c r="L73" s="6">
        <f t="shared" si="10"/>
        <v>67.41</v>
      </c>
      <c r="M73" s="6">
        <f t="shared" si="11"/>
        <v>67.41</v>
      </c>
      <c r="N73" s="6">
        <v>67.41</v>
      </c>
      <c r="O73" s="36">
        <v>1</v>
      </c>
    </row>
    <row r="74" spans="1:15" ht="24" customHeight="1" x14ac:dyDescent="0.4">
      <c r="A74" s="2">
        <v>70</v>
      </c>
      <c r="B74" s="28">
        <v>6220003436</v>
      </c>
      <c r="C74" s="89" t="s">
        <v>2052</v>
      </c>
      <c r="D74" s="87" t="s">
        <v>148</v>
      </c>
      <c r="E74" s="87" t="s">
        <v>149</v>
      </c>
      <c r="F74" s="3" t="s">
        <v>3087</v>
      </c>
      <c r="G74" s="6">
        <v>561.80000000000018</v>
      </c>
      <c r="H74" s="42" t="s">
        <v>3290</v>
      </c>
      <c r="I74" s="5">
        <v>3.5</v>
      </c>
      <c r="J74" s="6">
        <f t="shared" si="8"/>
        <v>14</v>
      </c>
      <c r="K74" s="6">
        <f t="shared" si="9"/>
        <v>0.98000000000000009</v>
      </c>
      <c r="L74" s="6">
        <f t="shared" si="10"/>
        <v>14.98</v>
      </c>
      <c r="M74" s="6">
        <f t="shared" si="11"/>
        <v>576.7800000000002</v>
      </c>
      <c r="N74" s="6">
        <v>576.7800000000002</v>
      </c>
      <c r="O74" s="36">
        <v>1</v>
      </c>
    </row>
    <row r="75" spans="1:15" ht="24" customHeight="1" x14ac:dyDescent="0.4">
      <c r="A75" s="2">
        <v>71</v>
      </c>
      <c r="B75" s="28">
        <v>6220003437</v>
      </c>
      <c r="C75" s="74" t="s">
        <v>2053</v>
      </c>
      <c r="D75" s="15" t="s">
        <v>151</v>
      </c>
      <c r="E75" s="15" t="s">
        <v>152</v>
      </c>
      <c r="F75" s="7" t="s">
        <v>35</v>
      </c>
      <c r="G75" s="6">
        <v>0</v>
      </c>
      <c r="H75" s="42" t="s">
        <v>3296</v>
      </c>
      <c r="I75" s="5">
        <v>3.5</v>
      </c>
      <c r="J75" s="6">
        <f t="shared" si="8"/>
        <v>255.5</v>
      </c>
      <c r="K75" s="6">
        <f t="shared" si="9"/>
        <v>17.885000000000002</v>
      </c>
      <c r="L75" s="6">
        <f t="shared" si="10"/>
        <v>273.39</v>
      </c>
      <c r="M75" s="6">
        <f t="shared" si="11"/>
        <v>273.39</v>
      </c>
      <c r="N75" s="6">
        <v>273.39</v>
      </c>
      <c r="O75" s="36">
        <v>1</v>
      </c>
    </row>
    <row r="76" spans="1:15" ht="24" customHeight="1" x14ac:dyDescent="0.4">
      <c r="A76" s="2">
        <v>72</v>
      </c>
      <c r="B76" s="28">
        <v>6220003438</v>
      </c>
      <c r="C76" s="74" t="s">
        <v>2054</v>
      </c>
      <c r="D76" s="15" t="s">
        <v>1295</v>
      </c>
      <c r="E76" s="15" t="s">
        <v>1296</v>
      </c>
      <c r="F76" s="7" t="s">
        <v>3062</v>
      </c>
      <c r="G76" s="6">
        <v>157.30000000000001</v>
      </c>
      <c r="H76" s="42" t="s">
        <v>3262</v>
      </c>
      <c r="I76" s="5">
        <v>3.5</v>
      </c>
      <c r="J76" s="6">
        <f t="shared" si="8"/>
        <v>80.5</v>
      </c>
      <c r="K76" s="6">
        <f t="shared" si="9"/>
        <v>5.6350000000000007</v>
      </c>
      <c r="L76" s="6">
        <f t="shared" si="10"/>
        <v>86.14</v>
      </c>
      <c r="M76" s="6">
        <f t="shared" si="11"/>
        <v>243.44</v>
      </c>
      <c r="N76" s="6">
        <v>243.44</v>
      </c>
      <c r="O76" s="36">
        <v>1</v>
      </c>
    </row>
    <row r="77" spans="1:15" ht="24" customHeight="1" x14ac:dyDescent="0.4">
      <c r="A77" s="2">
        <v>73</v>
      </c>
      <c r="B77" s="28">
        <v>6220003439</v>
      </c>
      <c r="C77" s="100" t="s">
        <v>2055</v>
      </c>
      <c r="D77" s="90" t="s">
        <v>153</v>
      </c>
      <c r="E77" s="90" t="s">
        <v>154</v>
      </c>
      <c r="F77" s="7" t="s">
        <v>3066</v>
      </c>
      <c r="G77" s="6">
        <v>2340.7400000000007</v>
      </c>
      <c r="H77" s="42" t="s">
        <v>3297</v>
      </c>
      <c r="I77" s="5">
        <v>3.5</v>
      </c>
      <c r="J77" s="6">
        <f t="shared" si="8"/>
        <v>45.5</v>
      </c>
      <c r="K77" s="6">
        <f t="shared" si="9"/>
        <v>3.1850000000000005</v>
      </c>
      <c r="L77" s="6">
        <f t="shared" si="10"/>
        <v>48.69</v>
      </c>
      <c r="M77" s="6">
        <f t="shared" si="11"/>
        <v>2389.4300000000007</v>
      </c>
      <c r="N77" s="6">
        <v>2389.4300000000007</v>
      </c>
      <c r="O77" s="36">
        <v>1</v>
      </c>
    </row>
    <row r="78" spans="1:15" ht="24" customHeight="1" x14ac:dyDescent="0.4">
      <c r="A78" s="2">
        <v>74</v>
      </c>
      <c r="B78" s="28">
        <v>6220003440</v>
      </c>
      <c r="C78" s="89" t="s">
        <v>2056</v>
      </c>
      <c r="D78" s="87" t="s">
        <v>156</v>
      </c>
      <c r="E78" s="87" t="s">
        <v>157</v>
      </c>
      <c r="F78" s="7" t="s">
        <v>3066</v>
      </c>
      <c r="G78" s="6">
        <v>1415.7200000000005</v>
      </c>
      <c r="H78" s="42" t="s">
        <v>3251</v>
      </c>
      <c r="I78" s="5">
        <v>3.5</v>
      </c>
      <c r="J78" s="6">
        <f t="shared" si="8"/>
        <v>24.5</v>
      </c>
      <c r="K78" s="6">
        <f t="shared" si="9"/>
        <v>1.7150000000000001</v>
      </c>
      <c r="L78" s="6">
        <f t="shared" si="10"/>
        <v>26.220000000000002</v>
      </c>
      <c r="M78" s="6">
        <f t="shared" si="11"/>
        <v>1441.9400000000005</v>
      </c>
      <c r="N78" s="6">
        <v>1441.9400000000005</v>
      </c>
      <c r="O78" s="36">
        <v>1</v>
      </c>
    </row>
    <row r="79" spans="1:15" ht="24" customHeight="1" x14ac:dyDescent="0.4">
      <c r="A79" s="2">
        <v>75</v>
      </c>
      <c r="B79" s="28">
        <v>6220003441</v>
      </c>
      <c r="C79" s="74" t="s">
        <v>2057</v>
      </c>
      <c r="D79" s="15" t="s">
        <v>160</v>
      </c>
      <c r="E79" s="15" t="s">
        <v>161</v>
      </c>
      <c r="F79" s="3" t="s">
        <v>35</v>
      </c>
      <c r="G79" s="6">
        <v>0</v>
      </c>
      <c r="H79" s="42" t="s">
        <v>3298</v>
      </c>
      <c r="I79" s="5">
        <v>3.5</v>
      </c>
      <c r="J79" s="6">
        <f t="shared" si="8"/>
        <v>192.5</v>
      </c>
      <c r="K79" s="6">
        <f t="shared" si="9"/>
        <v>13.475000000000001</v>
      </c>
      <c r="L79" s="6">
        <f t="shared" si="10"/>
        <v>205.98</v>
      </c>
      <c r="M79" s="6">
        <f t="shared" si="11"/>
        <v>205.98</v>
      </c>
      <c r="N79" s="6">
        <v>205.98</v>
      </c>
      <c r="O79" s="36">
        <v>1</v>
      </c>
    </row>
    <row r="80" spans="1:15" ht="24" customHeight="1" x14ac:dyDescent="0.4">
      <c r="A80" s="2">
        <v>76</v>
      </c>
      <c r="B80" s="28">
        <v>6220003442</v>
      </c>
      <c r="C80" s="100" t="s">
        <v>2058</v>
      </c>
      <c r="D80" s="90" t="s">
        <v>162</v>
      </c>
      <c r="E80" s="90" t="s">
        <v>161</v>
      </c>
      <c r="F80" s="7" t="s">
        <v>3066</v>
      </c>
      <c r="G80" s="6">
        <v>9793.2699999999986</v>
      </c>
      <c r="H80" s="42" t="s">
        <v>3299</v>
      </c>
      <c r="I80" s="5">
        <v>3.5</v>
      </c>
      <c r="J80" s="6">
        <f t="shared" si="8"/>
        <v>210</v>
      </c>
      <c r="K80" s="6">
        <f t="shared" si="9"/>
        <v>14.700000000000001</v>
      </c>
      <c r="L80" s="6">
        <f t="shared" si="10"/>
        <v>224.7</v>
      </c>
      <c r="M80" s="6">
        <f t="shared" si="11"/>
        <v>10017.969999999999</v>
      </c>
      <c r="N80" s="6">
        <v>10017.969999999999</v>
      </c>
      <c r="O80" s="36">
        <v>1</v>
      </c>
    </row>
    <row r="81" spans="1:15" ht="24" customHeight="1" x14ac:dyDescent="0.4">
      <c r="A81" s="2">
        <v>77</v>
      </c>
      <c r="B81" s="28">
        <v>6220003443</v>
      </c>
      <c r="C81" s="74" t="s">
        <v>2059</v>
      </c>
      <c r="D81" s="15" t="s">
        <v>165</v>
      </c>
      <c r="E81" s="15" t="s">
        <v>166</v>
      </c>
      <c r="F81" s="3" t="s">
        <v>35</v>
      </c>
      <c r="G81" s="6">
        <v>0</v>
      </c>
      <c r="H81" s="42" t="s">
        <v>3300</v>
      </c>
      <c r="I81" s="5">
        <v>3.5</v>
      </c>
      <c r="J81" s="6">
        <f t="shared" si="8"/>
        <v>1018.5</v>
      </c>
      <c r="K81" s="6">
        <f t="shared" si="9"/>
        <v>71.295000000000002</v>
      </c>
      <c r="L81" s="6">
        <f t="shared" si="10"/>
        <v>1089.8</v>
      </c>
      <c r="M81" s="6">
        <f t="shared" si="11"/>
        <v>1089.8</v>
      </c>
      <c r="N81" s="6">
        <v>1089.8</v>
      </c>
      <c r="O81" s="36">
        <v>1</v>
      </c>
    </row>
    <row r="82" spans="1:15" ht="24" customHeight="1" x14ac:dyDescent="0.4">
      <c r="A82" s="2">
        <v>78</v>
      </c>
      <c r="B82" s="28">
        <v>6220003444</v>
      </c>
      <c r="C82" s="74" t="s">
        <v>2060</v>
      </c>
      <c r="D82" s="15" t="s">
        <v>169</v>
      </c>
      <c r="E82" s="15" t="s">
        <v>170</v>
      </c>
      <c r="F82" s="3" t="s">
        <v>35</v>
      </c>
      <c r="G82" s="6">
        <v>0</v>
      </c>
      <c r="H82" s="42" t="s">
        <v>3295</v>
      </c>
      <c r="I82" s="5">
        <v>3.5</v>
      </c>
      <c r="J82" s="6">
        <f t="shared" si="8"/>
        <v>63</v>
      </c>
      <c r="K82" s="6">
        <f t="shared" si="9"/>
        <v>4.41</v>
      </c>
      <c r="L82" s="6">
        <f t="shared" si="10"/>
        <v>67.41</v>
      </c>
      <c r="M82" s="6">
        <f t="shared" si="11"/>
        <v>67.41</v>
      </c>
      <c r="N82" s="6">
        <v>67.41</v>
      </c>
      <c r="O82" s="36">
        <v>1</v>
      </c>
    </row>
    <row r="83" spans="1:15" ht="24" customHeight="1" x14ac:dyDescent="0.4">
      <c r="A83" s="2">
        <v>79</v>
      </c>
      <c r="B83" s="28">
        <v>6220003445</v>
      </c>
      <c r="C83" s="74" t="s">
        <v>2061</v>
      </c>
      <c r="D83" s="15" t="s">
        <v>169</v>
      </c>
      <c r="E83" s="15" t="s">
        <v>173</v>
      </c>
      <c r="F83" s="3" t="s">
        <v>35</v>
      </c>
      <c r="G83" s="6">
        <v>0</v>
      </c>
      <c r="H83" s="42" t="s">
        <v>3301</v>
      </c>
      <c r="I83" s="5">
        <v>3.5</v>
      </c>
      <c r="J83" s="6">
        <f t="shared" si="8"/>
        <v>87.5</v>
      </c>
      <c r="K83" s="6">
        <f t="shared" si="9"/>
        <v>6.1250000000000009</v>
      </c>
      <c r="L83" s="6">
        <f t="shared" si="10"/>
        <v>93.63000000000001</v>
      </c>
      <c r="M83" s="6">
        <f t="shared" si="11"/>
        <v>93.63000000000001</v>
      </c>
      <c r="N83" s="6">
        <v>93.63000000000001</v>
      </c>
      <c r="O83" s="36">
        <v>1</v>
      </c>
    </row>
    <row r="84" spans="1:15" ht="24" customHeight="1" x14ac:dyDescent="0.4">
      <c r="A84" s="2">
        <v>80</v>
      </c>
      <c r="B84" s="28">
        <v>6220003446</v>
      </c>
      <c r="C84" s="75" t="s">
        <v>2062</v>
      </c>
      <c r="D84" s="15" t="s">
        <v>169</v>
      </c>
      <c r="E84" s="15" t="s">
        <v>174</v>
      </c>
      <c r="F84" s="3" t="s">
        <v>35</v>
      </c>
      <c r="G84" s="6">
        <v>0</v>
      </c>
      <c r="H84" s="42" t="s">
        <v>3252</v>
      </c>
      <c r="I84" s="5">
        <v>3.5</v>
      </c>
      <c r="J84" s="6">
        <f t="shared" si="8"/>
        <v>21</v>
      </c>
      <c r="K84" s="6">
        <f t="shared" si="9"/>
        <v>1.4700000000000002</v>
      </c>
      <c r="L84" s="6">
        <f t="shared" si="10"/>
        <v>22.47</v>
      </c>
      <c r="M84" s="6">
        <f t="shared" si="11"/>
        <v>22.47</v>
      </c>
      <c r="N84" s="6">
        <v>22.47</v>
      </c>
      <c r="O84" s="36">
        <v>1</v>
      </c>
    </row>
    <row r="85" spans="1:15" ht="24" customHeight="1" x14ac:dyDescent="0.4">
      <c r="A85" s="2">
        <v>81</v>
      </c>
      <c r="B85" s="28">
        <v>6220003447</v>
      </c>
      <c r="C85" s="96" t="s">
        <v>2063</v>
      </c>
      <c r="D85" s="76" t="s">
        <v>1935</v>
      </c>
      <c r="E85" s="76" t="s">
        <v>1767</v>
      </c>
      <c r="F85" s="3" t="s">
        <v>35</v>
      </c>
      <c r="G85" s="6">
        <v>0</v>
      </c>
      <c r="H85" s="42" t="s">
        <v>3302</v>
      </c>
      <c r="I85" s="5">
        <v>3.5</v>
      </c>
      <c r="J85" s="6">
        <f t="shared" si="8"/>
        <v>91</v>
      </c>
      <c r="K85" s="6">
        <f t="shared" si="9"/>
        <v>6.370000000000001</v>
      </c>
      <c r="L85" s="6">
        <f t="shared" si="10"/>
        <v>97.37</v>
      </c>
      <c r="M85" s="6">
        <f t="shared" si="11"/>
        <v>97.37</v>
      </c>
      <c r="N85" s="6">
        <v>97.37</v>
      </c>
      <c r="O85" s="36">
        <v>1</v>
      </c>
    </row>
    <row r="86" spans="1:15" ht="24" customHeight="1" x14ac:dyDescent="0.4">
      <c r="A86" s="2">
        <v>82</v>
      </c>
      <c r="B86" s="28">
        <v>6220003448</v>
      </c>
      <c r="C86" s="74" t="s">
        <v>2064</v>
      </c>
      <c r="D86" s="15" t="s">
        <v>1762</v>
      </c>
      <c r="E86" s="15" t="s">
        <v>1763</v>
      </c>
      <c r="F86" s="4" t="s">
        <v>35</v>
      </c>
      <c r="G86" s="6">
        <v>0</v>
      </c>
      <c r="H86" s="42" t="s">
        <v>3274</v>
      </c>
      <c r="I86" s="5">
        <v>3.5</v>
      </c>
      <c r="J86" s="6">
        <f t="shared" si="8"/>
        <v>220.5</v>
      </c>
      <c r="K86" s="6">
        <f t="shared" si="9"/>
        <v>15.435000000000002</v>
      </c>
      <c r="L86" s="6">
        <f t="shared" si="10"/>
        <v>235.94</v>
      </c>
      <c r="M86" s="6">
        <f t="shared" si="11"/>
        <v>235.94</v>
      </c>
      <c r="N86" s="6">
        <v>235.94</v>
      </c>
      <c r="O86" s="36">
        <v>1</v>
      </c>
    </row>
    <row r="87" spans="1:15" ht="24" customHeight="1" x14ac:dyDescent="0.4">
      <c r="A87" s="2">
        <v>83</v>
      </c>
      <c r="B87" s="28">
        <v>6220003449</v>
      </c>
      <c r="C87" s="74" t="s">
        <v>2065</v>
      </c>
      <c r="D87" s="15" t="s">
        <v>186</v>
      </c>
      <c r="E87" s="15" t="s">
        <v>187</v>
      </c>
      <c r="F87" s="3" t="s">
        <v>35</v>
      </c>
      <c r="G87" s="6">
        <v>0</v>
      </c>
      <c r="H87" s="42" t="s">
        <v>3301</v>
      </c>
      <c r="I87" s="5">
        <v>3.5</v>
      </c>
      <c r="J87" s="6">
        <f t="shared" si="8"/>
        <v>87.5</v>
      </c>
      <c r="K87" s="6">
        <f t="shared" si="9"/>
        <v>6.1250000000000009</v>
      </c>
      <c r="L87" s="6">
        <f t="shared" si="10"/>
        <v>93.63000000000001</v>
      </c>
      <c r="M87" s="6">
        <f t="shared" si="11"/>
        <v>93.63000000000001</v>
      </c>
      <c r="N87" s="6">
        <v>93.63000000000001</v>
      </c>
      <c r="O87" s="36">
        <v>1</v>
      </c>
    </row>
    <row r="88" spans="1:15" ht="24" customHeight="1" x14ac:dyDescent="0.4">
      <c r="A88" s="2">
        <v>84</v>
      </c>
      <c r="B88" s="28">
        <v>6220003450</v>
      </c>
      <c r="C88" s="74" t="s">
        <v>2066</v>
      </c>
      <c r="D88" s="15" t="s">
        <v>1688</v>
      </c>
      <c r="E88" s="15" t="s">
        <v>277</v>
      </c>
      <c r="F88" s="3" t="s">
        <v>3068</v>
      </c>
      <c r="G88" s="6">
        <v>1498.0300000000004</v>
      </c>
      <c r="H88" s="42" t="s">
        <v>3261</v>
      </c>
      <c r="I88" s="5">
        <v>3.5</v>
      </c>
      <c r="J88" s="6">
        <f t="shared" si="8"/>
        <v>77</v>
      </c>
      <c r="K88" s="6">
        <f t="shared" si="9"/>
        <v>5.3900000000000006</v>
      </c>
      <c r="L88" s="6">
        <f t="shared" si="10"/>
        <v>82.39</v>
      </c>
      <c r="M88" s="6">
        <f t="shared" si="11"/>
        <v>1580.4200000000005</v>
      </c>
      <c r="N88" s="6">
        <v>1580.4200000000005</v>
      </c>
      <c r="O88" s="36">
        <v>1</v>
      </c>
    </row>
    <row r="89" spans="1:15" ht="24" customHeight="1" x14ac:dyDescent="0.4">
      <c r="A89" s="2">
        <v>85</v>
      </c>
      <c r="B89" s="28">
        <v>6220003451</v>
      </c>
      <c r="C89" s="74" t="s">
        <v>2067</v>
      </c>
      <c r="D89" s="15" t="s">
        <v>280</v>
      </c>
      <c r="E89" s="15" t="s">
        <v>281</v>
      </c>
      <c r="F89" s="3" t="s">
        <v>3068</v>
      </c>
      <c r="G89" s="6">
        <v>5284.2499999999991</v>
      </c>
      <c r="H89" s="42" t="s">
        <v>3303</v>
      </c>
      <c r="I89" s="5">
        <v>3.5</v>
      </c>
      <c r="J89" s="6">
        <f t="shared" si="8"/>
        <v>301</v>
      </c>
      <c r="K89" s="6">
        <f t="shared" si="9"/>
        <v>21.07</v>
      </c>
      <c r="L89" s="6">
        <f t="shared" si="10"/>
        <v>322.07</v>
      </c>
      <c r="M89" s="6">
        <f t="shared" si="11"/>
        <v>5606.3199999999988</v>
      </c>
      <c r="N89" s="6">
        <v>5606.3199999999988</v>
      </c>
      <c r="O89" s="36">
        <v>1</v>
      </c>
    </row>
    <row r="90" spans="1:15" ht="24" customHeight="1" x14ac:dyDescent="0.4">
      <c r="A90" s="2">
        <v>86</v>
      </c>
      <c r="B90" s="28">
        <v>6220003452</v>
      </c>
      <c r="C90" s="74" t="s">
        <v>2068</v>
      </c>
      <c r="D90" s="15" t="s">
        <v>280</v>
      </c>
      <c r="E90" s="15" t="s">
        <v>282</v>
      </c>
      <c r="F90" s="3" t="s">
        <v>3068</v>
      </c>
      <c r="G90" s="6">
        <v>228.48999999999998</v>
      </c>
      <c r="H90" s="42" t="s">
        <v>3304</v>
      </c>
      <c r="I90" s="5">
        <v>3.5</v>
      </c>
      <c r="J90" s="6">
        <f t="shared" si="8"/>
        <v>10.5</v>
      </c>
      <c r="K90" s="6">
        <f t="shared" si="9"/>
        <v>0.7350000000000001</v>
      </c>
      <c r="L90" s="6">
        <f t="shared" si="10"/>
        <v>11.24</v>
      </c>
      <c r="M90" s="6">
        <f t="shared" si="11"/>
        <v>239.73</v>
      </c>
      <c r="N90" s="6">
        <v>239.73</v>
      </c>
      <c r="O90" s="36">
        <v>1</v>
      </c>
    </row>
    <row r="91" spans="1:15" ht="24" customHeight="1" x14ac:dyDescent="0.4">
      <c r="A91" s="2">
        <v>87</v>
      </c>
      <c r="B91" s="28">
        <v>6220003453</v>
      </c>
      <c r="C91" s="74" t="s">
        <v>2069</v>
      </c>
      <c r="D91" s="15" t="s">
        <v>1936</v>
      </c>
      <c r="E91" s="15" t="s">
        <v>1937</v>
      </c>
      <c r="F91" s="3" t="s">
        <v>35</v>
      </c>
      <c r="G91" s="6">
        <v>0</v>
      </c>
      <c r="H91" s="42" t="s">
        <v>3305</v>
      </c>
      <c r="I91" s="5">
        <v>3.5</v>
      </c>
      <c r="J91" s="6">
        <f t="shared" si="8"/>
        <v>105</v>
      </c>
      <c r="K91" s="6">
        <f t="shared" si="9"/>
        <v>7.3500000000000005</v>
      </c>
      <c r="L91" s="6">
        <f t="shared" si="10"/>
        <v>112.35</v>
      </c>
      <c r="M91" s="6">
        <f t="shared" si="11"/>
        <v>112.35</v>
      </c>
      <c r="N91" s="6">
        <v>112.35</v>
      </c>
      <c r="O91" s="36">
        <v>1</v>
      </c>
    </row>
    <row r="92" spans="1:15" ht="24" customHeight="1" x14ac:dyDescent="0.4">
      <c r="A92" s="2">
        <v>88</v>
      </c>
      <c r="B92" s="28">
        <v>6220003454</v>
      </c>
      <c r="C92" s="74" t="s">
        <v>2070</v>
      </c>
      <c r="D92" s="15" t="s">
        <v>294</v>
      </c>
      <c r="E92" s="15" t="s">
        <v>295</v>
      </c>
      <c r="F92" s="3" t="s">
        <v>3088</v>
      </c>
      <c r="G92" s="6">
        <v>1329.48</v>
      </c>
      <c r="H92" s="42" t="s">
        <v>3260</v>
      </c>
      <c r="I92" s="5">
        <v>3.5</v>
      </c>
      <c r="J92" s="6">
        <f t="shared" si="8"/>
        <v>84</v>
      </c>
      <c r="K92" s="6">
        <f t="shared" si="9"/>
        <v>5.8800000000000008</v>
      </c>
      <c r="L92" s="6">
        <f t="shared" si="10"/>
        <v>89.88</v>
      </c>
      <c r="M92" s="6">
        <f t="shared" si="11"/>
        <v>1419.3600000000001</v>
      </c>
      <c r="N92" s="6">
        <v>1419.3600000000001</v>
      </c>
      <c r="O92" s="36">
        <v>1</v>
      </c>
    </row>
    <row r="93" spans="1:15" ht="24" customHeight="1" x14ac:dyDescent="0.4">
      <c r="A93" s="2">
        <v>89</v>
      </c>
      <c r="B93" s="28">
        <v>6220003455</v>
      </c>
      <c r="C93" s="74" t="s">
        <v>2071</v>
      </c>
      <c r="D93" s="15" t="s">
        <v>1689</v>
      </c>
      <c r="E93" s="15" t="s">
        <v>296</v>
      </c>
      <c r="F93" s="3" t="s">
        <v>35</v>
      </c>
      <c r="G93" s="6">
        <v>0</v>
      </c>
      <c r="H93" s="42" t="s">
        <v>3306</v>
      </c>
      <c r="I93" s="5">
        <v>3.5</v>
      </c>
      <c r="J93" s="6">
        <f t="shared" si="8"/>
        <v>35</v>
      </c>
      <c r="K93" s="6">
        <f t="shared" si="9"/>
        <v>2.4500000000000002</v>
      </c>
      <c r="L93" s="6">
        <f t="shared" si="10"/>
        <v>37.450000000000003</v>
      </c>
      <c r="M93" s="6">
        <f t="shared" si="11"/>
        <v>37.450000000000003</v>
      </c>
      <c r="N93" s="6">
        <v>37.450000000000003</v>
      </c>
      <c r="O93" s="36">
        <v>1</v>
      </c>
    </row>
    <row r="94" spans="1:15" ht="24" customHeight="1" x14ac:dyDescent="0.4">
      <c r="A94" s="2">
        <v>90</v>
      </c>
      <c r="B94" s="28">
        <v>6220003456</v>
      </c>
      <c r="C94" s="74" t="s">
        <v>2072</v>
      </c>
      <c r="D94" s="15" t="s">
        <v>297</v>
      </c>
      <c r="E94" s="15" t="s">
        <v>298</v>
      </c>
      <c r="F94" s="3" t="s">
        <v>3062</v>
      </c>
      <c r="G94" s="6">
        <v>389.48</v>
      </c>
      <c r="H94" s="42" t="s">
        <v>3268</v>
      </c>
      <c r="I94" s="5">
        <v>3.5</v>
      </c>
      <c r="J94" s="6">
        <f t="shared" si="8"/>
        <v>185.5</v>
      </c>
      <c r="K94" s="6">
        <f t="shared" si="9"/>
        <v>12.985000000000001</v>
      </c>
      <c r="L94" s="6">
        <f t="shared" si="10"/>
        <v>198.48999999999998</v>
      </c>
      <c r="M94" s="6">
        <f t="shared" si="11"/>
        <v>587.97</v>
      </c>
      <c r="N94" s="6">
        <v>587.97</v>
      </c>
      <c r="O94" s="36">
        <v>1</v>
      </c>
    </row>
    <row r="95" spans="1:15" ht="24" customHeight="1" x14ac:dyDescent="0.4">
      <c r="A95" s="2">
        <v>91</v>
      </c>
      <c r="B95" s="28">
        <v>6220003457</v>
      </c>
      <c r="C95" s="74" t="s">
        <v>2073</v>
      </c>
      <c r="D95" s="15" t="s">
        <v>303</v>
      </c>
      <c r="E95" s="15" t="s">
        <v>304</v>
      </c>
      <c r="F95" s="4" t="s">
        <v>35</v>
      </c>
      <c r="G95" s="6">
        <v>0</v>
      </c>
      <c r="H95" s="42" t="s">
        <v>3260</v>
      </c>
      <c r="I95" s="5">
        <v>3.5</v>
      </c>
      <c r="J95" s="6">
        <f t="shared" si="8"/>
        <v>84</v>
      </c>
      <c r="K95" s="6">
        <f t="shared" si="9"/>
        <v>5.8800000000000008</v>
      </c>
      <c r="L95" s="6">
        <f t="shared" si="10"/>
        <v>89.88</v>
      </c>
      <c r="M95" s="6">
        <f t="shared" si="11"/>
        <v>89.88</v>
      </c>
      <c r="N95" s="6">
        <v>89.88</v>
      </c>
      <c r="O95" s="36">
        <v>1</v>
      </c>
    </row>
    <row r="96" spans="1:15" ht="24" customHeight="1" x14ac:dyDescent="0.4">
      <c r="A96" s="2">
        <v>92</v>
      </c>
      <c r="B96" s="28">
        <v>6220003458</v>
      </c>
      <c r="C96" s="74" t="s">
        <v>2074</v>
      </c>
      <c r="D96" s="15" t="s">
        <v>315</v>
      </c>
      <c r="E96" s="15" t="s">
        <v>316</v>
      </c>
      <c r="F96" s="4" t="s">
        <v>35</v>
      </c>
      <c r="G96" s="6">
        <v>0</v>
      </c>
      <c r="H96" s="42" t="s">
        <v>3307</v>
      </c>
      <c r="I96" s="5">
        <v>3.5</v>
      </c>
      <c r="J96" s="6">
        <f t="shared" si="8"/>
        <v>94.5</v>
      </c>
      <c r="K96" s="6">
        <f t="shared" si="9"/>
        <v>6.6150000000000002</v>
      </c>
      <c r="L96" s="6">
        <f t="shared" si="10"/>
        <v>101.12</v>
      </c>
      <c r="M96" s="6">
        <f t="shared" si="11"/>
        <v>101.12</v>
      </c>
      <c r="N96" s="6">
        <v>101.12</v>
      </c>
      <c r="O96" s="36">
        <v>1</v>
      </c>
    </row>
    <row r="97" spans="1:15" ht="24" customHeight="1" x14ac:dyDescent="0.4">
      <c r="A97" s="2">
        <v>93</v>
      </c>
      <c r="B97" s="28">
        <v>6220003459</v>
      </c>
      <c r="C97" s="74" t="s">
        <v>2075</v>
      </c>
      <c r="D97" s="15" t="s">
        <v>319</v>
      </c>
      <c r="E97" s="15" t="s">
        <v>320</v>
      </c>
      <c r="F97" s="3" t="s">
        <v>3061</v>
      </c>
      <c r="G97" s="6">
        <v>123.6</v>
      </c>
      <c r="H97" s="42" t="s">
        <v>3306</v>
      </c>
      <c r="I97" s="5">
        <v>3.5</v>
      </c>
      <c r="J97" s="6">
        <f t="shared" si="8"/>
        <v>35</v>
      </c>
      <c r="K97" s="6">
        <f t="shared" si="9"/>
        <v>2.4500000000000002</v>
      </c>
      <c r="L97" s="6">
        <f t="shared" si="10"/>
        <v>37.450000000000003</v>
      </c>
      <c r="M97" s="6">
        <f t="shared" si="11"/>
        <v>161.05000000000001</v>
      </c>
      <c r="N97" s="6">
        <v>161.05000000000001</v>
      </c>
      <c r="O97" s="36">
        <v>1</v>
      </c>
    </row>
    <row r="98" spans="1:15" ht="24" customHeight="1" x14ac:dyDescent="0.4">
      <c r="A98" s="2">
        <v>94</v>
      </c>
      <c r="B98" s="28">
        <v>6220003460</v>
      </c>
      <c r="C98" s="74" t="s">
        <v>2076</v>
      </c>
      <c r="D98" s="15" t="s">
        <v>323</v>
      </c>
      <c r="E98" s="15" t="s">
        <v>324</v>
      </c>
      <c r="F98" s="4" t="s">
        <v>35</v>
      </c>
      <c r="G98" s="6">
        <v>0</v>
      </c>
      <c r="H98" s="42" t="s">
        <v>3263</v>
      </c>
      <c r="I98" s="5">
        <v>3.5</v>
      </c>
      <c r="J98" s="6">
        <f t="shared" si="8"/>
        <v>98</v>
      </c>
      <c r="K98" s="6">
        <f t="shared" si="9"/>
        <v>6.86</v>
      </c>
      <c r="L98" s="6">
        <f t="shared" si="10"/>
        <v>104.86</v>
      </c>
      <c r="M98" s="6">
        <f t="shared" si="11"/>
        <v>104.86</v>
      </c>
      <c r="N98" s="6">
        <v>104.86</v>
      </c>
      <c r="O98" s="36">
        <v>1</v>
      </c>
    </row>
    <row r="99" spans="1:15" ht="24" customHeight="1" x14ac:dyDescent="0.4">
      <c r="A99" s="2">
        <v>95</v>
      </c>
      <c r="B99" s="28">
        <v>6220003461</v>
      </c>
      <c r="C99" s="74" t="s">
        <v>2077</v>
      </c>
      <c r="D99" s="15" t="s">
        <v>325</v>
      </c>
      <c r="E99" s="15" t="s">
        <v>326</v>
      </c>
      <c r="F99" s="3" t="s">
        <v>3089</v>
      </c>
      <c r="G99" s="6">
        <v>1340.7500000000005</v>
      </c>
      <c r="H99" s="42" t="s">
        <v>3252</v>
      </c>
      <c r="I99" s="5">
        <v>3.5</v>
      </c>
      <c r="J99" s="6">
        <f t="shared" si="8"/>
        <v>21</v>
      </c>
      <c r="K99" s="6">
        <f t="shared" si="9"/>
        <v>1.4700000000000002</v>
      </c>
      <c r="L99" s="6">
        <f t="shared" si="10"/>
        <v>22.47</v>
      </c>
      <c r="M99" s="6">
        <f t="shared" si="11"/>
        <v>1363.2200000000005</v>
      </c>
      <c r="N99" s="6">
        <v>1363.2200000000005</v>
      </c>
      <c r="O99" s="36">
        <v>1</v>
      </c>
    </row>
    <row r="100" spans="1:15" ht="24" customHeight="1" x14ac:dyDescent="0.4">
      <c r="A100" s="2">
        <v>96</v>
      </c>
      <c r="B100" s="28">
        <v>6220003462</v>
      </c>
      <c r="C100" s="74" t="s">
        <v>2078</v>
      </c>
      <c r="D100" s="15" t="s">
        <v>1814</v>
      </c>
      <c r="E100" s="15" t="s">
        <v>1815</v>
      </c>
      <c r="F100" s="2" t="s">
        <v>3090</v>
      </c>
      <c r="G100" s="6">
        <v>273.42</v>
      </c>
      <c r="H100" s="42" t="s">
        <v>3251</v>
      </c>
      <c r="I100" s="5">
        <v>3.5</v>
      </c>
      <c r="J100" s="6">
        <f t="shared" si="8"/>
        <v>24.5</v>
      </c>
      <c r="K100" s="6">
        <f t="shared" si="9"/>
        <v>1.7150000000000001</v>
      </c>
      <c r="L100" s="6">
        <f t="shared" si="10"/>
        <v>26.220000000000002</v>
      </c>
      <c r="M100" s="6">
        <f t="shared" si="11"/>
        <v>299.64000000000004</v>
      </c>
      <c r="N100" s="6">
        <v>299.64000000000004</v>
      </c>
      <c r="O100" s="36">
        <v>1</v>
      </c>
    </row>
    <row r="101" spans="1:15" ht="24" customHeight="1" x14ac:dyDescent="0.4">
      <c r="A101" s="2">
        <v>97</v>
      </c>
      <c r="B101" s="28">
        <v>6220003463</v>
      </c>
      <c r="C101" s="74" t="s">
        <v>2079</v>
      </c>
      <c r="D101" s="15" t="s">
        <v>327</v>
      </c>
      <c r="E101" s="15" t="s">
        <v>328</v>
      </c>
      <c r="F101" s="3" t="s">
        <v>3060</v>
      </c>
      <c r="G101" s="6">
        <v>11.24</v>
      </c>
      <c r="H101" s="42" t="s">
        <v>3290</v>
      </c>
      <c r="I101" s="5">
        <v>3.5</v>
      </c>
      <c r="J101" s="6">
        <f t="shared" si="8"/>
        <v>14</v>
      </c>
      <c r="K101" s="6">
        <f t="shared" si="9"/>
        <v>0.98000000000000009</v>
      </c>
      <c r="L101" s="6">
        <f t="shared" si="10"/>
        <v>14.98</v>
      </c>
      <c r="M101" s="6">
        <f t="shared" si="11"/>
        <v>26.22</v>
      </c>
      <c r="N101" s="6">
        <v>26.22</v>
      </c>
      <c r="O101" s="36">
        <v>1</v>
      </c>
    </row>
    <row r="102" spans="1:15" ht="24" customHeight="1" x14ac:dyDescent="0.4">
      <c r="A102" s="2">
        <v>98</v>
      </c>
      <c r="B102" s="28">
        <v>6220003464</v>
      </c>
      <c r="C102" s="74" t="s">
        <v>2080</v>
      </c>
      <c r="D102" s="15" t="s">
        <v>60</v>
      </c>
      <c r="E102" s="15" t="s">
        <v>329</v>
      </c>
      <c r="F102" s="3" t="s">
        <v>3091</v>
      </c>
      <c r="G102" s="6">
        <v>1535.4699999999998</v>
      </c>
      <c r="H102" s="42" t="s">
        <v>3266</v>
      </c>
      <c r="I102" s="5">
        <v>3.5</v>
      </c>
      <c r="J102" s="6">
        <f t="shared" si="8"/>
        <v>7</v>
      </c>
      <c r="K102" s="6">
        <f t="shared" si="9"/>
        <v>0.49000000000000005</v>
      </c>
      <c r="L102" s="6">
        <f t="shared" si="10"/>
        <v>7.49</v>
      </c>
      <c r="M102" s="6">
        <f t="shared" si="11"/>
        <v>1542.9599999999998</v>
      </c>
      <c r="N102" s="6">
        <v>1542.9599999999998</v>
      </c>
      <c r="O102" s="36">
        <v>1</v>
      </c>
    </row>
    <row r="103" spans="1:15" ht="24" customHeight="1" x14ac:dyDescent="0.4">
      <c r="A103" s="2">
        <v>99</v>
      </c>
      <c r="B103" s="28">
        <v>6220003465</v>
      </c>
      <c r="C103" s="89" t="s">
        <v>2081</v>
      </c>
      <c r="D103" s="87" t="s">
        <v>16</v>
      </c>
      <c r="E103" s="87" t="s">
        <v>332</v>
      </c>
      <c r="F103" s="3" t="s">
        <v>3066</v>
      </c>
      <c r="G103" s="6">
        <v>524.38000000000022</v>
      </c>
      <c r="H103" s="42" t="s">
        <v>3252</v>
      </c>
      <c r="I103" s="5">
        <v>3.5</v>
      </c>
      <c r="J103" s="6">
        <f t="shared" si="8"/>
        <v>21</v>
      </c>
      <c r="K103" s="6">
        <f t="shared" si="9"/>
        <v>1.4700000000000002</v>
      </c>
      <c r="L103" s="6">
        <f t="shared" si="10"/>
        <v>22.47</v>
      </c>
      <c r="M103" s="6">
        <f t="shared" si="11"/>
        <v>546.85000000000025</v>
      </c>
      <c r="N103" s="6">
        <v>546.85000000000025</v>
      </c>
      <c r="O103" s="36">
        <v>1</v>
      </c>
    </row>
    <row r="104" spans="1:15" ht="24" customHeight="1" x14ac:dyDescent="0.4">
      <c r="A104" s="2">
        <v>100</v>
      </c>
      <c r="B104" s="28">
        <v>6220003466</v>
      </c>
      <c r="C104" s="74" t="s">
        <v>2082</v>
      </c>
      <c r="D104" s="15" t="s">
        <v>333</v>
      </c>
      <c r="E104" s="15" t="s">
        <v>334</v>
      </c>
      <c r="F104" s="3" t="s">
        <v>3060</v>
      </c>
      <c r="G104" s="6">
        <v>2363.1000000000004</v>
      </c>
      <c r="H104" s="42">
        <v>520</v>
      </c>
      <c r="I104" s="5">
        <v>3.5</v>
      </c>
      <c r="J104" s="6">
        <f t="shared" si="8"/>
        <v>1820</v>
      </c>
      <c r="K104" s="6">
        <f t="shared" si="9"/>
        <v>127.4</v>
      </c>
      <c r="L104" s="6">
        <f t="shared" si="10"/>
        <v>1947.4</v>
      </c>
      <c r="M104" s="6">
        <f t="shared" si="11"/>
        <v>4310.5</v>
      </c>
      <c r="N104" s="6">
        <v>4310.5</v>
      </c>
      <c r="O104" s="36">
        <v>1</v>
      </c>
    </row>
    <row r="105" spans="1:15" ht="24" customHeight="1" x14ac:dyDescent="0.4">
      <c r="A105" s="2">
        <v>101</v>
      </c>
      <c r="B105" s="28">
        <v>6220003467</v>
      </c>
      <c r="C105" s="74" t="s">
        <v>2083</v>
      </c>
      <c r="D105" s="15" t="s">
        <v>335</v>
      </c>
      <c r="E105" s="15" t="s">
        <v>336</v>
      </c>
      <c r="F105" s="3" t="s">
        <v>3088</v>
      </c>
      <c r="G105" s="6">
        <v>348.29</v>
      </c>
      <c r="H105" s="42" t="s">
        <v>3291</v>
      </c>
      <c r="I105" s="5">
        <v>3.5</v>
      </c>
      <c r="J105" s="6">
        <f t="shared" si="8"/>
        <v>112</v>
      </c>
      <c r="K105" s="6">
        <f t="shared" si="9"/>
        <v>7.8400000000000007</v>
      </c>
      <c r="L105" s="6">
        <f t="shared" si="10"/>
        <v>119.84</v>
      </c>
      <c r="M105" s="6">
        <f t="shared" si="11"/>
        <v>468.13</v>
      </c>
      <c r="N105" s="6">
        <v>468.13</v>
      </c>
      <c r="O105" s="36">
        <v>1</v>
      </c>
    </row>
    <row r="106" spans="1:15" ht="24" customHeight="1" x14ac:dyDescent="0.4">
      <c r="A106" s="2">
        <v>102</v>
      </c>
      <c r="B106" s="28">
        <v>6220003468</v>
      </c>
      <c r="C106" s="74" t="s">
        <v>2084</v>
      </c>
      <c r="D106" s="15" t="s">
        <v>337</v>
      </c>
      <c r="E106" s="15" t="s">
        <v>338</v>
      </c>
      <c r="F106" s="3" t="s">
        <v>35</v>
      </c>
      <c r="G106" s="6">
        <v>0</v>
      </c>
      <c r="H106" s="42" t="s">
        <v>3257</v>
      </c>
      <c r="I106" s="5">
        <v>3.5</v>
      </c>
      <c r="J106" s="6">
        <f t="shared" si="8"/>
        <v>150.5</v>
      </c>
      <c r="K106" s="6">
        <f t="shared" si="9"/>
        <v>10.535</v>
      </c>
      <c r="L106" s="6">
        <f t="shared" si="10"/>
        <v>161.04</v>
      </c>
      <c r="M106" s="6">
        <f t="shared" si="11"/>
        <v>161.04</v>
      </c>
      <c r="N106" s="6">
        <v>161.04</v>
      </c>
      <c r="O106" s="36">
        <v>1</v>
      </c>
    </row>
    <row r="107" spans="1:15" ht="24" customHeight="1" x14ac:dyDescent="0.4">
      <c r="A107" s="2">
        <v>103</v>
      </c>
      <c r="B107" s="28">
        <v>6220003469</v>
      </c>
      <c r="C107" s="74" t="s">
        <v>2085</v>
      </c>
      <c r="D107" s="15" t="s">
        <v>1877</v>
      </c>
      <c r="E107" s="15" t="s">
        <v>339</v>
      </c>
      <c r="F107" s="3" t="s">
        <v>35</v>
      </c>
      <c r="G107" s="6">
        <v>0</v>
      </c>
      <c r="H107" s="42" t="s">
        <v>3308</v>
      </c>
      <c r="I107" s="5">
        <v>3.5</v>
      </c>
      <c r="J107" s="6">
        <f t="shared" si="8"/>
        <v>297.5</v>
      </c>
      <c r="K107" s="6">
        <f t="shared" si="9"/>
        <v>20.825000000000003</v>
      </c>
      <c r="L107" s="6">
        <f t="shared" si="10"/>
        <v>318.33</v>
      </c>
      <c r="M107" s="6">
        <f t="shared" si="11"/>
        <v>318.33</v>
      </c>
      <c r="N107" s="6">
        <v>318.33</v>
      </c>
      <c r="O107" s="36">
        <v>1</v>
      </c>
    </row>
    <row r="108" spans="1:15" ht="24" customHeight="1" x14ac:dyDescent="0.4">
      <c r="A108" s="2">
        <v>104</v>
      </c>
      <c r="B108" s="28">
        <v>6220003470</v>
      </c>
      <c r="C108" s="74" t="s">
        <v>2086</v>
      </c>
      <c r="D108" s="15" t="s">
        <v>340</v>
      </c>
      <c r="E108" s="15" t="s">
        <v>341</v>
      </c>
      <c r="F108" s="3" t="s">
        <v>3089</v>
      </c>
      <c r="G108" s="6">
        <v>8999.2699999999986</v>
      </c>
      <c r="H108" s="42" t="s">
        <v>3309</v>
      </c>
      <c r="I108" s="5">
        <v>3.5</v>
      </c>
      <c r="J108" s="6">
        <f t="shared" si="8"/>
        <v>619.5</v>
      </c>
      <c r="K108" s="6">
        <f t="shared" si="9"/>
        <v>43.365000000000002</v>
      </c>
      <c r="L108" s="6">
        <f t="shared" si="10"/>
        <v>662.87</v>
      </c>
      <c r="M108" s="6">
        <f t="shared" si="11"/>
        <v>9662.14</v>
      </c>
      <c r="N108" s="6">
        <v>9662.14</v>
      </c>
      <c r="O108" s="36">
        <v>1</v>
      </c>
    </row>
    <row r="109" spans="1:15" ht="24" customHeight="1" x14ac:dyDescent="0.4">
      <c r="A109" s="2">
        <v>105</v>
      </c>
      <c r="B109" s="28">
        <v>6220003471</v>
      </c>
      <c r="C109" s="101" t="s">
        <v>2087</v>
      </c>
      <c r="D109" s="102" t="s">
        <v>342</v>
      </c>
      <c r="E109" s="102" t="s">
        <v>343</v>
      </c>
      <c r="F109" s="3" t="s">
        <v>3066</v>
      </c>
      <c r="G109" s="6">
        <v>28589.430000000004</v>
      </c>
      <c r="H109" s="42" t="s">
        <v>3310</v>
      </c>
      <c r="I109" s="5">
        <v>3.5</v>
      </c>
      <c r="J109" s="6">
        <f t="shared" si="8"/>
        <v>1057</v>
      </c>
      <c r="K109" s="6">
        <f t="shared" si="9"/>
        <v>73.990000000000009</v>
      </c>
      <c r="L109" s="6">
        <f t="shared" si="10"/>
        <v>1130.99</v>
      </c>
      <c r="M109" s="6">
        <f t="shared" si="11"/>
        <v>29720.420000000006</v>
      </c>
      <c r="N109" s="6">
        <v>29720.420000000006</v>
      </c>
      <c r="O109" s="36">
        <v>1</v>
      </c>
    </row>
    <row r="110" spans="1:15" ht="24" customHeight="1" x14ac:dyDescent="0.4">
      <c r="A110" s="2">
        <v>106</v>
      </c>
      <c r="B110" s="28">
        <v>6220003472</v>
      </c>
      <c r="C110" s="89" t="s">
        <v>2088</v>
      </c>
      <c r="D110" s="87" t="s">
        <v>348</v>
      </c>
      <c r="E110" s="87" t="s">
        <v>349</v>
      </c>
      <c r="F110" s="3" t="s">
        <v>3066</v>
      </c>
      <c r="G110" s="6">
        <v>1119.8400000000004</v>
      </c>
      <c r="H110" s="42" t="s">
        <v>3311</v>
      </c>
      <c r="I110" s="5">
        <v>3.5</v>
      </c>
      <c r="J110" s="6">
        <f t="shared" si="8"/>
        <v>101.5</v>
      </c>
      <c r="K110" s="6">
        <f t="shared" si="9"/>
        <v>7.1050000000000004</v>
      </c>
      <c r="L110" s="6">
        <f t="shared" si="10"/>
        <v>108.61</v>
      </c>
      <c r="M110" s="6">
        <f t="shared" si="11"/>
        <v>1228.4500000000003</v>
      </c>
      <c r="N110" s="6">
        <v>1228.4500000000003</v>
      </c>
      <c r="O110" s="36">
        <v>1</v>
      </c>
    </row>
    <row r="111" spans="1:15" ht="24" customHeight="1" x14ac:dyDescent="0.4">
      <c r="A111" s="2">
        <v>107</v>
      </c>
      <c r="B111" s="28">
        <v>6220003473</v>
      </c>
      <c r="C111" s="74" t="s">
        <v>2089</v>
      </c>
      <c r="D111" s="15" t="s">
        <v>352</v>
      </c>
      <c r="E111" s="15" t="s">
        <v>353</v>
      </c>
      <c r="F111" s="3" t="s">
        <v>3064</v>
      </c>
      <c r="G111" s="6">
        <v>805.20999999999992</v>
      </c>
      <c r="H111" s="42" t="s">
        <v>3262</v>
      </c>
      <c r="I111" s="5">
        <v>3.5</v>
      </c>
      <c r="J111" s="6">
        <f t="shared" si="8"/>
        <v>80.5</v>
      </c>
      <c r="K111" s="6">
        <f t="shared" si="9"/>
        <v>5.6350000000000007</v>
      </c>
      <c r="L111" s="6">
        <f t="shared" si="10"/>
        <v>86.14</v>
      </c>
      <c r="M111" s="6">
        <f t="shared" si="11"/>
        <v>891.34999999999991</v>
      </c>
      <c r="N111" s="6">
        <v>891.34999999999991</v>
      </c>
      <c r="O111" s="36">
        <v>1</v>
      </c>
    </row>
    <row r="112" spans="1:15" ht="24" customHeight="1" x14ac:dyDescent="0.4">
      <c r="A112" s="2">
        <v>108</v>
      </c>
      <c r="B112" s="28">
        <v>6220003474</v>
      </c>
      <c r="C112" s="74" t="s">
        <v>2090</v>
      </c>
      <c r="D112" s="15" t="s">
        <v>356</v>
      </c>
      <c r="E112" s="15" t="s">
        <v>357</v>
      </c>
      <c r="F112" s="3" t="s">
        <v>35</v>
      </c>
      <c r="G112" s="6">
        <v>0</v>
      </c>
      <c r="H112" s="42" t="s">
        <v>3305</v>
      </c>
      <c r="I112" s="5">
        <v>3.5</v>
      </c>
      <c r="J112" s="6">
        <f t="shared" ref="J112:J175" si="12">SUM(H112*I112)</f>
        <v>105</v>
      </c>
      <c r="K112" s="6">
        <f t="shared" ref="K112:K175" si="13">SUM(J112*7%)</f>
        <v>7.3500000000000005</v>
      </c>
      <c r="L112" s="6">
        <f t="shared" ref="L112:L175" si="14">ROUNDUP(J112+K112,2)</f>
        <v>112.35</v>
      </c>
      <c r="M112" s="6">
        <f t="shared" ref="M112:M175" si="15">SUM(G112+L112)</f>
        <v>112.35</v>
      </c>
      <c r="N112" s="6">
        <v>112.35</v>
      </c>
      <c r="O112" s="36">
        <v>1</v>
      </c>
    </row>
    <row r="113" spans="1:18" ht="24" customHeight="1" x14ac:dyDescent="0.4">
      <c r="A113" s="2">
        <v>109</v>
      </c>
      <c r="B113" s="28">
        <v>6220003475</v>
      </c>
      <c r="C113" s="74" t="s">
        <v>2091</v>
      </c>
      <c r="D113" s="15" t="s">
        <v>358</v>
      </c>
      <c r="E113" s="15" t="s">
        <v>359</v>
      </c>
      <c r="F113" s="3" t="s">
        <v>35</v>
      </c>
      <c r="G113" s="6">
        <v>0</v>
      </c>
      <c r="H113" s="42" t="s">
        <v>3297</v>
      </c>
      <c r="I113" s="5">
        <v>3.5</v>
      </c>
      <c r="J113" s="6">
        <f t="shared" si="12"/>
        <v>45.5</v>
      </c>
      <c r="K113" s="6">
        <f t="shared" si="13"/>
        <v>3.1850000000000005</v>
      </c>
      <c r="L113" s="6">
        <f t="shared" si="14"/>
        <v>48.69</v>
      </c>
      <c r="M113" s="6">
        <f t="shared" si="15"/>
        <v>48.69</v>
      </c>
      <c r="N113" s="6">
        <v>48.69</v>
      </c>
      <c r="O113" s="36">
        <v>1</v>
      </c>
    </row>
    <row r="114" spans="1:18" ht="24" customHeight="1" x14ac:dyDescent="0.4">
      <c r="A114" s="2">
        <v>110</v>
      </c>
      <c r="B114" s="28">
        <v>6220003476</v>
      </c>
      <c r="C114" s="74" t="s">
        <v>2092</v>
      </c>
      <c r="D114" s="15" t="s">
        <v>360</v>
      </c>
      <c r="E114" s="15" t="s">
        <v>361</v>
      </c>
      <c r="F114" s="3" t="s">
        <v>35</v>
      </c>
      <c r="G114" s="6">
        <v>0</v>
      </c>
      <c r="H114" s="42" t="s">
        <v>3312</v>
      </c>
      <c r="I114" s="5">
        <v>3.5</v>
      </c>
      <c r="J114" s="6">
        <f t="shared" si="12"/>
        <v>245</v>
      </c>
      <c r="K114" s="6">
        <f t="shared" si="13"/>
        <v>17.150000000000002</v>
      </c>
      <c r="L114" s="6">
        <f t="shared" si="14"/>
        <v>262.14999999999998</v>
      </c>
      <c r="M114" s="6">
        <f t="shared" si="15"/>
        <v>262.14999999999998</v>
      </c>
      <c r="N114" s="6">
        <v>262.14999999999998</v>
      </c>
      <c r="O114" s="36">
        <v>1</v>
      </c>
    </row>
    <row r="115" spans="1:18" ht="24" customHeight="1" x14ac:dyDescent="0.4">
      <c r="A115" s="2">
        <v>111</v>
      </c>
      <c r="B115" s="28">
        <v>6220003477</v>
      </c>
      <c r="C115" s="74" t="s">
        <v>2093</v>
      </c>
      <c r="D115" s="15" t="s">
        <v>362</v>
      </c>
      <c r="E115" s="15" t="s">
        <v>363</v>
      </c>
      <c r="F115" s="3" t="s">
        <v>3092</v>
      </c>
      <c r="G115" s="6">
        <v>4902.2799999999988</v>
      </c>
      <c r="H115" s="42" t="s">
        <v>3313</v>
      </c>
      <c r="I115" s="5">
        <v>3.5</v>
      </c>
      <c r="J115" s="6">
        <f t="shared" si="12"/>
        <v>126</v>
      </c>
      <c r="K115" s="6">
        <f t="shared" si="13"/>
        <v>8.82</v>
      </c>
      <c r="L115" s="6">
        <f t="shared" si="14"/>
        <v>134.82</v>
      </c>
      <c r="M115" s="6">
        <f t="shared" si="15"/>
        <v>5037.0999999999985</v>
      </c>
      <c r="N115" s="6">
        <v>5037.0999999999985</v>
      </c>
      <c r="O115" s="36">
        <v>1</v>
      </c>
    </row>
    <row r="116" spans="1:18" ht="24" customHeight="1" x14ac:dyDescent="0.4">
      <c r="A116" s="2">
        <v>112</v>
      </c>
      <c r="B116" s="28">
        <v>6220003478</v>
      </c>
      <c r="C116" s="74" t="s">
        <v>2094</v>
      </c>
      <c r="D116" s="15" t="s">
        <v>364</v>
      </c>
      <c r="E116" s="15" t="s">
        <v>365</v>
      </c>
      <c r="F116" s="3" t="s">
        <v>35</v>
      </c>
      <c r="G116" s="6">
        <v>0</v>
      </c>
      <c r="H116" s="42" t="s">
        <v>3314</v>
      </c>
      <c r="I116" s="5">
        <v>3.5</v>
      </c>
      <c r="J116" s="6">
        <f t="shared" si="12"/>
        <v>189</v>
      </c>
      <c r="K116" s="6">
        <f t="shared" si="13"/>
        <v>13.23</v>
      </c>
      <c r="L116" s="6">
        <f t="shared" si="14"/>
        <v>202.23</v>
      </c>
      <c r="M116" s="6">
        <f t="shared" si="15"/>
        <v>202.23</v>
      </c>
      <c r="N116" s="6">
        <v>202.23</v>
      </c>
      <c r="O116" s="36">
        <v>1</v>
      </c>
    </row>
    <row r="117" spans="1:18" ht="24" customHeight="1" x14ac:dyDescent="0.4">
      <c r="A117" s="2">
        <v>113</v>
      </c>
      <c r="B117" s="28">
        <v>6220003479</v>
      </c>
      <c r="C117" s="101" t="s">
        <v>2095</v>
      </c>
      <c r="D117" s="102" t="s">
        <v>366</v>
      </c>
      <c r="E117" s="102" t="s">
        <v>367</v>
      </c>
      <c r="F117" s="3" t="s">
        <v>3066</v>
      </c>
      <c r="G117" s="6">
        <v>756.57000000000039</v>
      </c>
      <c r="H117" s="42" t="s">
        <v>3277</v>
      </c>
      <c r="I117" s="5">
        <v>3.5</v>
      </c>
      <c r="J117" s="6">
        <f t="shared" si="12"/>
        <v>17.5</v>
      </c>
      <c r="K117" s="6">
        <f t="shared" si="13"/>
        <v>1.2250000000000001</v>
      </c>
      <c r="L117" s="6">
        <f t="shared" si="14"/>
        <v>18.73</v>
      </c>
      <c r="M117" s="6">
        <f t="shared" si="15"/>
        <v>775.30000000000041</v>
      </c>
      <c r="N117" s="6">
        <v>775.30000000000041</v>
      </c>
      <c r="O117" s="36">
        <v>1</v>
      </c>
    </row>
    <row r="118" spans="1:18" ht="24" customHeight="1" x14ac:dyDescent="0.4">
      <c r="A118" s="2">
        <v>114</v>
      </c>
      <c r="B118" s="28">
        <v>6220003480</v>
      </c>
      <c r="C118" s="101" t="s">
        <v>2096</v>
      </c>
      <c r="D118" s="102" t="s">
        <v>368</v>
      </c>
      <c r="E118" s="102" t="s">
        <v>369</v>
      </c>
      <c r="F118" s="3" t="s">
        <v>3066</v>
      </c>
      <c r="G118" s="6">
        <v>760.34000000000015</v>
      </c>
      <c r="H118" s="42" t="s">
        <v>3252</v>
      </c>
      <c r="I118" s="5">
        <v>3.5</v>
      </c>
      <c r="J118" s="6">
        <f t="shared" si="12"/>
        <v>21</v>
      </c>
      <c r="K118" s="6">
        <f t="shared" si="13"/>
        <v>1.4700000000000002</v>
      </c>
      <c r="L118" s="6">
        <f t="shared" si="14"/>
        <v>22.47</v>
      </c>
      <c r="M118" s="6">
        <f t="shared" si="15"/>
        <v>782.81000000000017</v>
      </c>
      <c r="N118" s="6">
        <v>782.81000000000017</v>
      </c>
      <c r="O118" s="36">
        <v>1</v>
      </c>
    </row>
    <row r="119" spans="1:18" ht="24" customHeight="1" x14ac:dyDescent="0.4">
      <c r="A119" s="2">
        <v>115</v>
      </c>
      <c r="B119" s="28">
        <v>6220003481</v>
      </c>
      <c r="C119" s="101" t="s">
        <v>2097</v>
      </c>
      <c r="D119" s="102" t="s">
        <v>370</v>
      </c>
      <c r="E119" s="102" t="s">
        <v>371</v>
      </c>
      <c r="F119" s="3" t="s">
        <v>3093</v>
      </c>
      <c r="G119" s="6">
        <v>5662.5200000000013</v>
      </c>
      <c r="H119" s="42" t="s">
        <v>3315</v>
      </c>
      <c r="I119" s="5">
        <v>3.5</v>
      </c>
      <c r="J119" s="6">
        <f t="shared" si="12"/>
        <v>161</v>
      </c>
      <c r="K119" s="6">
        <f t="shared" si="13"/>
        <v>11.270000000000001</v>
      </c>
      <c r="L119" s="6">
        <f t="shared" si="14"/>
        <v>172.27</v>
      </c>
      <c r="M119" s="6">
        <f t="shared" si="15"/>
        <v>5834.7900000000018</v>
      </c>
      <c r="N119" s="6">
        <v>5834.7900000000018</v>
      </c>
      <c r="O119" s="36">
        <v>1</v>
      </c>
    </row>
    <row r="120" spans="1:18" ht="24" customHeight="1" x14ac:dyDescent="0.4">
      <c r="A120" s="2">
        <v>116</v>
      </c>
      <c r="B120" s="28">
        <v>6220003482</v>
      </c>
      <c r="C120" s="101" t="s">
        <v>2098</v>
      </c>
      <c r="D120" s="102" t="s">
        <v>372</v>
      </c>
      <c r="E120" s="102" t="s">
        <v>373</v>
      </c>
      <c r="F120" s="3" t="s">
        <v>3066</v>
      </c>
      <c r="G120" s="6">
        <v>6355.3599999999988</v>
      </c>
      <c r="H120" s="42" t="s">
        <v>3289</v>
      </c>
      <c r="I120" s="5">
        <v>3.5</v>
      </c>
      <c r="J120" s="6">
        <f t="shared" si="12"/>
        <v>129.5</v>
      </c>
      <c r="K120" s="6">
        <f t="shared" si="13"/>
        <v>9.0650000000000013</v>
      </c>
      <c r="L120" s="6">
        <f t="shared" si="14"/>
        <v>138.57</v>
      </c>
      <c r="M120" s="6">
        <f t="shared" si="15"/>
        <v>6493.9299999999985</v>
      </c>
      <c r="N120" s="6">
        <v>6493.9299999999985</v>
      </c>
      <c r="O120" s="36">
        <v>1</v>
      </c>
    </row>
    <row r="121" spans="1:18" ht="24" customHeight="1" x14ac:dyDescent="0.4">
      <c r="A121" s="2">
        <v>117</v>
      </c>
      <c r="B121" s="28">
        <v>6220003483</v>
      </c>
      <c r="C121" s="74" t="s">
        <v>2099</v>
      </c>
      <c r="D121" s="15" t="s">
        <v>372</v>
      </c>
      <c r="E121" s="15" t="s">
        <v>374</v>
      </c>
      <c r="F121" s="3" t="s">
        <v>35</v>
      </c>
      <c r="G121" s="6">
        <v>0</v>
      </c>
      <c r="H121" s="42" t="s">
        <v>3316</v>
      </c>
      <c r="I121" s="5">
        <v>3.5</v>
      </c>
      <c r="J121" s="6">
        <f t="shared" si="12"/>
        <v>147</v>
      </c>
      <c r="K121" s="6">
        <f t="shared" si="13"/>
        <v>10.290000000000001</v>
      </c>
      <c r="L121" s="6">
        <f t="shared" si="14"/>
        <v>157.29</v>
      </c>
      <c r="M121" s="6">
        <f t="shared" si="15"/>
        <v>157.29</v>
      </c>
      <c r="N121" s="6">
        <v>157.29</v>
      </c>
      <c r="O121" s="36">
        <v>1</v>
      </c>
    </row>
    <row r="122" spans="1:18" ht="24" customHeight="1" x14ac:dyDescent="0.4">
      <c r="A122" s="2">
        <v>118</v>
      </c>
      <c r="B122" s="28">
        <v>6220003484</v>
      </c>
      <c r="C122" s="101" t="s">
        <v>2100</v>
      </c>
      <c r="D122" s="102" t="s">
        <v>375</v>
      </c>
      <c r="E122" s="102" t="s">
        <v>376</v>
      </c>
      <c r="F122" s="3" t="s">
        <v>3094</v>
      </c>
      <c r="G122" s="6">
        <v>910.13000000000034</v>
      </c>
      <c r="H122" s="42" t="s">
        <v>3317</v>
      </c>
      <c r="I122" s="5">
        <v>3.5</v>
      </c>
      <c r="J122" s="6">
        <f t="shared" si="12"/>
        <v>3.5</v>
      </c>
      <c r="K122" s="6">
        <f t="shared" si="13"/>
        <v>0.24500000000000002</v>
      </c>
      <c r="L122" s="6">
        <f t="shared" si="14"/>
        <v>3.75</v>
      </c>
      <c r="M122" s="6">
        <f t="shared" si="15"/>
        <v>913.88000000000034</v>
      </c>
      <c r="N122" s="6">
        <v>913.88000000000034</v>
      </c>
      <c r="O122" s="36">
        <v>1</v>
      </c>
    </row>
    <row r="123" spans="1:18" ht="24" customHeight="1" x14ac:dyDescent="0.4">
      <c r="A123" s="2">
        <v>119</v>
      </c>
      <c r="B123" s="28">
        <v>6220003485</v>
      </c>
      <c r="C123" s="74" t="s">
        <v>2101</v>
      </c>
      <c r="D123" s="15" t="s">
        <v>1938</v>
      </c>
      <c r="E123" s="15" t="s">
        <v>377</v>
      </c>
      <c r="F123" s="3" t="s">
        <v>35</v>
      </c>
      <c r="G123" s="6">
        <v>0</v>
      </c>
      <c r="H123" s="42" t="s">
        <v>3265</v>
      </c>
      <c r="I123" s="5">
        <v>3.5</v>
      </c>
      <c r="J123" s="6">
        <f t="shared" si="12"/>
        <v>231</v>
      </c>
      <c r="K123" s="6">
        <f t="shared" si="13"/>
        <v>16.170000000000002</v>
      </c>
      <c r="L123" s="6">
        <f t="shared" si="14"/>
        <v>247.17</v>
      </c>
      <c r="M123" s="6">
        <f t="shared" si="15"/>
        <v>247.17</v>
      </c>
      <c r="N123" s="6">
        <v>247.17</v>
      </c>
      <c r="O123" s="36">
        <v>1</v>
      </c>
    </row>
    <row r="124" spans="1:18" ht="24" customHeight="1" x14ac:dyDescent="0.4">
      <c r="A124" s="2">
        <v>120</v>
      </c>
      <c r="B124" s="28">
        <v>6220003486</v>
      </c>
      <c r="C124" s="74" t="s">
        <v>2102</v>
      </c>
      <c r="D124" s="15" t="s">
        <v>378</v>
      </c>
      <c r="E124" s="15" t="s">
        <v>1852</v>
      </c>
      <c r="F124" s="2" t="s">
        <v>35</v>
      </c>
      <c r="G124" s="6">
        <v>0</v>
      </c>
      <c r="H124" s="42" t="s">
        <v>3262</v>
      </c>
      <c r="I124" s="5">
        <v>3.5</v>
      </c>
      <c r="J124" s="6">
        <f t="shared" si="12"/>
        <v>80.5</v>
      </c>
      <c r="K124" s="6">
        <f t="shared" si="13"/>
        <v>5.6350000000000007</v>
      </c>
      <c r="L124" s="6">
        <f t="shared" si="14"/>
        <v>86.14</v>
      </c>
      <c r="M124" s="6">
        <f t="shared" si="15"/>
        <v>86.14</v>
      </c>
      <c r="N124" s="6">
        <v>86.14</v>
      </c>
      <c r="O124" s="36">
        <v>1</v>
      </c>
      <c r="R124" s="59"/>
    </row>
    <row r="125" spans="1:18" ht="24" customHeight="1" x14ac:dyDescent="0.4">
      <c r="A125" s="2">
        <v>121</v>
      </c>
      <c r="B125" s="28">
        <v>6220003487</v>
      </c>
      <c r="C125" s="74" t="s">
        <v>2103</v>
      </c>
      <c r="D125" s="15" t="s">
        <v>378</v>
      </c>
      <c r="E125" s="15" t="s">
        <v>379</v>
      </c>
      <c r="F125" s="3" t="s">
        <v>3088</v>
      </c>
      <c r="G125" s="6">
        <v>101.11999999999999</v>
      </c>
      <c r="H125" s="42" t="s">
        <v>3304</v>
      </c>
      <c r="I125" s="5">
        <v>3.5</v>
      </c>
      <c r="J125" s="6">
        <f t="shared" si="12"/>
        <v>10.5</v>
      </c>
      <c r="K125" s="6">
        <f t="shared" si="13"/>
        <v>0.7350000000000001</v>
      </c>
      <c r="L125" s="6">
        <f t="shared" si="14"/>
        <v>11.24</v>
      </c>
      <c r="M125" s="6">
        <f t="shared" si="15"/>
        <v>112.35999999999999</v>
      </c>
      <c r="N125" s="6">
        <v>112.35999999999999</v>
      </c>
      <c r="O125" s="36">
        <v>1</v>
      </c>
    </row>
    <row r="126" spans="1:18" ht="24" customHeight="1" x14ac:dyDescent="0.4">
      <c r="A126" s="2">
        <v>122</v>
      </c>
      <c r="B126" s="28">
        <v>6220003488</v>
      </c>
      <c r="C126" s="74" t="s">
        <v>2104</v>
      </c>
      <c r="D126" s="15" t="s">
        <v>380</v>
      </c>
      <c r="E126" s="15" t="s">
        <v>381</v>
      </c>
      <c r="F126" s="3" t="s">
        <v>3095</v>
      </c>
      <c r="G126" s="6">
        <v>737.80000000000007</v>
      </c>
      <c r="H126" s="42" t="s">
        <v>3318</v>
      </c>
      <c r="I126" s="5">
        <v>3.5</v>
      </c>
      <c r="J126" s="6">
        <f t="shared" si="12"/>
        <v>133</v>
      </c>
      <c r="K126" s="6">
        <f t="shared" si="13"/>
        <v>9.31</v>
      </c>
      <c r="L126" s="6">
        <f t="shared" si="14"/>
        <v>142.31</v>
      </c>
      <c r="M126" s="6">
        <f t="shared" si="15"/>
        <v>880.11000000000013</v>
      </c>
      <c r="N126" s="6">
        <v>880.11000000000013</v>
      </c>
      <c r="O126" s="36">
        <v>1</v>
      </c>
    </row>
    <row r="127" spans="1:18" ht="24" customHeight="1" x14ac:dyDescent="0.4">
      <c r="A127" s="2">
        <v>123</v>
      </c>
      <c r="B127" s="28">
        <v>6220003489</v>
      </c>
      <c r="C127" s="74" t="s">
        <v>2105</v>
      </c>
      <c r="D127" s="15" t="s">
        <v>382</v>
      </c>
      <c r="E127" s="15" t="s">
        <v>1939</v>
      </c>
      <c r="F127" s="3" t="s">
        <v>3096</v>
      </c>
      <c r="G127" s="6">
        <v>715.31</v>
      </c>
      <c r="H127" s="42" t="s">
        <v>3319</v>
      </c>
      <c r="I127" s="5">
        <v>3.5</v>
      </c>
      <c r="J127" s="6">
        <f t="shared" si="12"/>
        <v>115.5</v>
      </c>
      <c r="K127" s="6">
        <f t="shared" si="13"/>
        <v>8.0850000000000009</v>
      </c>
      <c r="L127" s="6">
        <f t="shared" si="14"/>
        <v>123.59</v>
      </c>
      <c r="M127" s="6">
        <f t="shared" si="15"/>
        <v>838.9</v>
      </c>
      <c r="N127" s="6">
        <v>838.9</v>
      </c>
      <c r="O127" s="36">
        <v>1</v>
      </c>
    </row>
    <row r="128" spans="1:18" ht="24" customHeight="1" x14ac:dyDescent="0.4">
      <c r="A128" s="2">
        <v>124</v>
      </c>
      <c r="B128" s="28">
        <v>6220003490</v>
      </c>
      <c r="C128" s="74" t="s">
        <v>2106</v>
      </c>
      <c r="D128" s="15" t="s">
        <v>1666</v>
      </c>
      <c r="E128" s="15" t="s">
        <v>1667</v>
      </c>
      <c r="F128" s="3" t="s">
        <v>35</v>
      </c>
      <c r="G128" s="6">
        <v>0</v>
      </c>
      <c r="H128" s="42" t="s">
        <v>3263</v>
      </c>
      <c r="I128" s="5">
        <v>3.5</v>
      </c>
      <c r="J128" s="6">
        <f t="shared" si="12"/>
        <v>98</v>
      </c>
      <c r="K128" s="6">
        <f t="shared" si="13"/>
        <v>6.86</v>
      </c>
      <c r="L128" s="6">
        <f t="shared" si="14"/>
        <v>104.86</v>
      </c>
      <c r="M128" s="6">
        <f t="shared" si="15"/>
        <v>104.86</v>
      </c>
      <c r="N128" s="6">
        <v>104.86</v>
      </c>
      <c r="O128" s="36">
        <v>1</v>
      </c>
    </row>
    <row r="129" spans="1:15" ht="24" customHeight="1" x14ac:dyDescent="0.4">
      <c r="A129" s="2">
        <v>125</v>
      </c>
      <c r="B129" s="28">
        <v>6220003491</v>
      </c>
      <c r="C129" s="74" t="s">
        <v>2107</v>
      </c>
      <c r="D129" s="15" t="s">
        <v>383</v>
      </c>
      <c r="E129" s="15" t="s">
        <v>384</v>
      </c>
      <c r="F129" s="3" t="s">
        <v>3061</v>
      </c>
      <c r="G129" s="6">
        <v>14.99</v>
      </c>
      <c r="H129" s="42" t="s">
        <v>3317</v>
      </c>
      <c r="I129" s="5">
        <v>3.5</v>
      </c>
      <c r="J129" s="6">
        <f t="shared" si="12"/>
        <v>3.5</v>
      </c>
      <c r="K129" s="6">
        <f t="shared" si="13"/>
        <v>0.24500000000000002</v>
      </c>
      <c r="L129" s="6">
        <f t="shared" si="14"/>
        <v>3.75</v>
      </c>
      <c r="M129" s="6">
        <f t="shared" si="15"/>
        <v>18.740000000000002</v>
      </c>
      <c r="N129" s="6">
        <v>18.740000000000002</v>
      </c>
      <c r="O129" s="36">
        <v>1</v>
      </c>
    </row>
    <row r="130" spans="1:15" ht="24" customHeight="1" x14ac:dyDescent="0.4">
      <c r="A130" s="2">
        <v>126</v>
      </c>
      <c r="B130" s="28">
        <v>6220003492</v>
      </c>
      <c r="C130" s="74" t="s">
        <v>2108</v>
      </c>
      <c r="D130" s="15" t="s">
        <v>385</v>
      </c>
      <c r="E130" s="15" t="s">
        <v>386</v>
      </c>
      <c r="F130" s="3" t="s">
        <v>35</v>
      </c>
      <c r="G130" s="6">
        <v>0</v>
      </c>
      <c r="H130" s="42" t="s">
        <v>3262</v>
      </c>
      <c r="I130" s="5">
        <v>3.5</v>
      </c>
      <c r="J130" s="6">
        <f t="shared" si="12"/>
        <v>80.5</v>
      </c>
      <c r="K130" s="6">
        <f t="shared" si="13"/>
        <v>5.6350000000000007</v>
      </c>
      <c r="L130" s="6">
        <f t="shared" si="14"/>
        <v>86.14</v>
      </c>
      <c r="M130" s="6">
        <f t="shared" si="15"/>
        <v>86.14</v>
      </c>
      <c r="N130" s="6">
        <v>86.14</v>
      </c>
      <c r="O130" s="36">
        <v>1</v>
      </c>
    </row>
    <row r="131" spans="1:15" ht="24" customHeight="1" x14ac:dyDescent="0.4">
      <c r="A131" s="2">
        <v>127</v>
      </c>
      <c r="B131" s="28">
        <v>6220003493</v>
      </c>
      <c r="C131" s="74" t="s">
        <v>2109</v>
      </c>
      <c r="D131" s="15" t="s">
        <v>387</v>
      </c>
      <c r="E131" s="15" t="s">
        <v>388</v>
      </c>
      <c r="F131" s="3" t="s">
        <v>3061</v>
      </c>
      <c r="G131" s="6">
        <v>78.660000000000011</v>
      </c>
      <c r="H131" s="42" t="s">
        <v>3297</v>
      </c>
      <c r="I131" s="5">
        <v>3.5</v>
      </c>
      <c r="J131" s="6">
        <f t="shared" si="12"/>
        <v>45.5</v>
      </c>
      <c r="K131" s="6">
        <f t="shared" si="13"/>
        <v>3.1850000000000005</v>
      </c>
      <c r="L131" s="6">
        <f t="shared" si="14"/>
        <v>48.69</v>
      </c>
      <c r="M131" s="6">
        <f t="shared" si="15"/>
        <v>127.35000000000001</v>
      </c>
      <c r="N131" s="6">
        <v>127.35000000000001</v>
      </c>
      <c r="O131" s="36">
        <v>1</v>
      </c>
    </row>
    <row r="132" spans="1:15" ht="24" customHeight="1" x14ac:dyDescent="0.4">
      <c r="A132" s="2">
        <v>128</v>
      </c>
      <c r="B132" s="28">
        <v>6220003494</v>
      </c>
      <c r="C132" s="74" t="s">
        <v>2110</v>
      </c>
      <c r="D132" s="15" t="s">
        <v>1940</v>
      </c>
      <c r="E132" s="15" t="s">
        <v>1941</v>
      </c>
      <c r="F132" s="2" t="s">
        <v>3062</v>
      </c>
      <c r="G132" s="6">
        <v>29.970000000000002</v>
      </c>
      <c r="H132" s="42" t="s">
        <v>3264</v>
      </c>
      <c r="I132" s="5">
        <v>3.5</v>
      </c>
      <c r="J132" s="6">
        <f t="shared" si="12"/>
        <v>56</v>
      </c>
      <c r="K132" s="6">
        <f t="shared" si="13"/>
        <v>3.9200000000000004</v>
      </c>
      <c r="L132" s="6">
        <f t="shared" si="14"/>
        <v>59.92</v>
      </c>
      <c r="M132" s="6">
        <f t="shared" si="15"/>
        <v>89.89</v>
      </c>
      <c r="N132" s="6">
        <v>89.89</v>
      </c>
      <c r="O132" s="36">
        <v>1</v>
      </c>
    </row>
    <row r="133" spans="1:15" ht="24" customHeight="1" x14ac:dyDescent="0.4">
      <c r="A133" s="2">
        <v>129</v>
      </c>
      <c r="B133" s="28">
        <v>6220003495</v>
      </c>
      <c r="C133" s="74" t="s">
        <v>2111</v>
      </c>
      <c r="D133" s="15" t="s">
        <v>389</v>
      </c>
      <c r="E133" s="15" t="s">
        <v>390</v>
      </c>
      <c r="F133" s="3" t="s">
        <v>3061</v>
      </c>
      <c r="G133" s="6">
        <v>142.32</v>
      </c>
      <c r="H133" s="42" t="s">
        <v>3248</v>
      </c>
      <c r="I133" s="5">
        <v>3.5</v>
      </c>
      <c r="J133" s="6">
        <f t="shared" si="12"/>
        <v>52.5</v>
      </c>
      <c r="K133" s="6">
        <f t="shared" si="13"/>
        <v>3.6750000000000003</v>
      </c>
      <c r="L133" s="6">
        <f t="shared" si="14"/>
        <v>56.18</v>
      </c>
      <c r="M133" s="6">
        <f t="shared" si="15"/>
        <v>198.5</v>
      </c>
      <c r="N133" s="6">
        <v>198.5</v>
      </c>
      <c r="O133" s="36">
        <v>1</v>
      </c>
    </row>
    <row r="134" spans="1:15" ht="24" customHeight="1" x14ac:dyDescent="0.4">
      <c r="A134" s="2">
        <v>130</v>
      </c>
      <c r="B134" s="28">
        <v>6220003496</v>
      </c>
      <c r="C134" s="74" t="s">
        <v>2112</v>
      </c>
      <c r="D134" s="15" t="s">
        <v>389</v>
      </c>
      <c r="E134" s="15" t="s">
        <v>391</v>
      </c>
      <c r="F134" s="2" t="s">
        <v>35</v>
      </c>
      <c r="G134" s="6">
        <v>0</v>
      </c>
      <c r="H134" s="42" t="s">
        <v>3262</v>
      </c>
      <c r="I134" s="5">
        <v>3.5</v>
      </c>
      <c r="J134" s="6">
        <f t="shared" si="12"/>
        <v>80.5</v>
      </c>
      <c r="K134" s="6">
        <f t="shared" si="13"/>
        <v>5.6350000000000007</v>
      </c>
      <c r="L134" s="6">
        <f t="shared" si="14"/>
        <v>86.14</v>
      </c>
      <c r="M134" s="6">
        <f t="shared" si="15"/>
        <v>86.14</v>
      </c>
      <c r="N134" s="6">
        <v>86.14</v>
      </c>
      <c r="O134" s="36">
        <v>1</v>
      </c>
    </row>
    <row r="135" spans="1:15" ht="24" customHeight="1" x14ac:dyDescent="0.4">
      <c r="A135" s="2">
        <v>131</v>
      </c>
      <c r="B135" s="28">
        <v>6220003497</v>
      </c>
      <c r="C135" s="74" t="s">
        <v>2113</v>
      </c>
      <c r="D135" s="15" t="s">
        <v>392</v>
      </c>
      <c r="E135" s="15" t="s">
        <v>393</v>
      </c>
      <c r="F135" s="3" t="s">
        <v>35</v>
      </c>
      <c r="G135" s="6">
        <v>0</v>
      </c>
      <c r="H135" s="42" t="s">
        <v>3320</v>
      </c>
      <c r="I135" s="5">
        <v>3.5</v>
      </c>
      <c r="J135" s="6">
        <f t="shared" si="12"/>
        <v>511</v>
      </c>
      <c r="K135" s="6">
        <f t="shared" si="13"/>
        <v>35.770000000000003</v>
      </c>
      <c r="L135" s="6">
        <f t="shared" si="14"/>
        <v>546.77</v>
      </c>
      <c r="M135" s="6">
        <f t="shared" si="15"/>
        <v>546.77</v>
      </c>
      <c r="N135" s="6">
        <v>546.77</v>
      </c>
      <c r="O135" s="36">
        <v>1</v>
      </c>
    </row>
    <row r="136" spans="1:15" ht="24" customHeight="1" x14ac:dyDescent="0.4">
      <c r="A136" s="2">
        <v>132</v>
      </c>
      <c r="B136" s="28">
        <v>6220003498</v>
      </c>
      <c r="C136" s="101" t="s">
        <v>2114</v>
      </c>
      <c r="D136" s="102" t="s">
        <v>394</v>
      </c>
      <c r="E136" s="102" t="s">
        <v>395</v>
      </c>
      <c r="F136" s="3" t="s">
        <v>3066</v>
      </c>
      <c r="G136" s="6">
        <v>1052.4100000000003</v>
      </c>
      <c r="H136" s="42" t="s">
        <v>3316</v>
      </c>
      <c r="I136" s="5">
        <v>3.5</v>
      </c>
      <c r="J136" s="6">
        <f t="shared" si="12"/>
        <v>147</v>
      </c>
      <c r="K136" s="6">
        <f t="shared" si="13"/>
        <v>10.290000000000001</v>
      </c>
      <c r="L136" s="6">
        <f t="shared" si="14"/>
        <v>157.29</v>
      </c>
      <c r="M136" s="6">
        <f t="shared" si="15"/>
        <v>1209.7000000000003</v>
      </c>
      <c r="N136" s="6">
        <v>1209.7000000000003</v>
      </c>
      <c r="O136" s="36">
        <v>1</v>
      </c>
    </row>
    <row r="137" spans="1:15" ht="24" customHeight="1" x14ac:dyDescent="0.4">
      <c r="A137" s="2">
        <v>133</v>
      </c>
      <c r="B137" s="28">
        <v>6220003499</v>
      </c>
      <c r="C137" s="74" t="s">
        <v>2115</v>
      </c>
      <c r="D137" s="15" t="s">
        <v>394</v>
      </c>
      <c r="E137" s="15" t="s">
        <v>396</v>
      </c>
      <c r="F137" s="3" t="s">
        <v>3097</v>
      </c>
      <c r="G137" s="6">
        <v>1610.3799999999997</v>
      </c>
      <c r="H137" s="42" t="s">
        <v>3307</v>
      </c>
      <c r="I137" s="5">
        <v>3.5</v>
      </c>
      <c r="J137" s="6">
        <f t="shared" si="12"/>
        <v>94.5</v>
      </c>
      <c r="K137" s="6">
        <f t="shared" si="13"/>
        <v>6.6150000000000002</v>
      </c>
      <c r="L137" s="6">
        <f t="shared" si="14"/>
        <v>101.12</v>
      </c>
      <c r="M137" s="6">
        <f t="shared" si="15"/>
        <v>1711.4999999999995</v>
      </c>
      <c r="N137" s="6">
        <v>1711.4999999999995</v>
      </c>
      <c r="O137" s="36">
        <v>1</v>
      </c>
    </row>
    <row r="138" spans="1:15" ht="24" customHeight="1" x14ac:dyDescent="0.4">
      <c r="A138" s="2">
        <v>134</v>
      </c>
      <c r="B138" s="28">
        <v>6220003500</v>
      </c>
      <c r="C138" s="75" t="s">
        <v>2116</v>
      </c>
      <c r="D138" s="15" t="s">
        <v>394</v>
      </c>
      <c r="E138" s="15" t="s">
        <v>1244</v>
      </c>
      <c r="F138" s="3" t="s">
        <v>35</v>
      </c>
      <c r="G138" s="6">
        <v>0</v>
      </c>
      <c r="H138" s="42" t="s">
        <v>3307</v>
      </c>
      <c r="I138" s="5">
        <v>3.5</v>
      </c>
      <c r="J138" s="6">
        <f t="shared" si="12"/>
        <v>94.5</v>
      </c>
      <c r="K138" s="6">
        <f t="shared" si="13"/>
        <v>6.6150000000000002</v>
      </c>
      <c r="L138" s="6">
        <f t="shared" si="14"/>
        <v>101.12</v>
      </c>
      <c r="M138" s="6">
        <f t="shared" si="15"/>
        <v>101.12</v>
      </c>
      <c r="N138" s="6">
        <v>101.12</v>
      </c>
      <c r="O138" s="36">
        <v>1</v>
      </c>
    </row>
    <row r="139" spans="1:15" ht="24" customHeight="1" x14ac:dyDescent="0.4">
      <c r="A139" s="2">
        <v>135</v>
      </c>
      <c r="B139" s="28">
        <v>6220003501</v>
      </c>
      <c r="C139" s="101" t="s">
        <v>2117</v>
      </c>
      <c r="D139" s="102" t="s">
        <v>394</v>
      </c>
      <c r="E139" s="102" t="s">
        <v>397</v>
      </c>
      <c r="F139" s="3" t="s">
        <v>3066</v>
      </c>
      <c r="G139" s="6">
        <v>4703.79</v>
      </c>
      <c r="H139" s="42" t="s">
        <v>3271</v>
      </c>
      <c r="I139" s="5">
        <v>3.5</v>
      </c>
      <c r="J139" s="6">
        <f t="shared" si="12"/>
        <v>273</v>
      </c>
      <c r="K139" s="6">
        <f t="shared" si="13"/>
        <v>19.110000000000003</v>
      </c>
      <c r="L139" s="6">
        <f t="shared" si="14"/>
        <v>292.11</v>
      </c>
      <c r="M139" s="6">
        <f t="shared" si="15"/>
        <v>4995.8999999999996</v>
      </c>
      <c r="N139" s="6">
        <v>4995.8999999999996</v>
      </c>
      <c r="O139" s="36">
        <v>1</v>
      </c>
    </row>
    <row r="140" spans="1:15" ht="24" customHeight="1" x14ac:dyDescent="0.4">
      <c r="A140" s="2">
        <v>136</v>
      </c>
      <c r="B140" s="28">
        <v>6220003502</v>
      </c>
      <c r="C140" s="74" t="s">
        <v>2118</v>
      </c>
      <c r="D140" s="15" t="s">
        <v>1903</v>
      </c>
      <c r="E140" s="15" t="s">
        <v>1904</v>
      </c>
      <c r="F140" s="2" t="s">
        <v>35</v>
      </c>
      <c r="G140" s="6">
        <v>0</v>
      </c>
      <c r="H140" s="42" t="s">
        <v>3296</v>
      </c>
      <c r="I140" s="5">
        <v>3.5</v>
      </c>
      <c r="J140" s="6">
        <f t="shared" si="12"/>
        <v>255.5</v>
      </c>
      <c r="K140" s="6">
        <f t="shared" si="13"/>
        <v>17.885000000000002</v>
      </c>
      <c r="L140" s="6">
        <f t="shared" si="14"/>
        <v>273.39</v>
      </c>
      <c r="M140" s="6">
        <f t="shared" si="15"/>
        <v>273.39</v>
      </c>
      <c r="N140" s="6">
        <v>273.39</v>
      </c>
      <c r="O140" s="36">
        <v>1</v>
      </c>
    </row>
    <row r="141" spans="1:15" ht="24" customHeight="1" x14ac:dyDescent="0.4">
      <c r="A141" s="2">
        <v>137</v>
      </c>
      <c r="B141" s="28">
        <v>6220003503</v>
      </c>
      <c r="C141" s="89" t="s">
        <v>2119</v>
      </c>
      <c r="D141" s="87" t="s">
        <v>72</v>
      </c>
      <c r="E141" s="87" t="s">
        <v>73</v>
      </c>
      <c r="F141" s="3" t="s">
        <v>3066</v>
      </c>
      <c r="G141" s="6">
        <v>10302.580000000002</v>
      </c>
      <c r="H141" s="42" t="s">
        <v>3321</v>
      </c>
      <c r="I141" s="5">
        <v>3.5</v>
      </c>
      <c r="J141" s="6">
        <f t="shared" si="12"/>
        <v>353.5</v>
      </c>
      <c r="K141" s="6">
        <f t="shared" si="13"/>
        <v>24.745000000000001</v>
      </c>
      <c r="L141" s="6">
        <f t="shared" si="14"/>
        <v>378.25</v>
      </c>
      <c r="M141" s="6">
        <f t="shared" si="15"/>
        <v>10680.830000000002</v>
      </c>
      <c r="N141" s="6">
        <v>10680.830000000002</v>
      </c>
      <c r="O141" s="36">
        <v>1</v>
      </c>
    </row>
    <row r="142" spans="1:15" ht="24" customHeight="1" x14ac:dyDescent="0.4">
      <c r="A142" s="2">
        <v>138</v>
      </c>
      <c r="B142" s="28">
        <v>6220003504</v>
      </c>
      <c r="C142" s="89" t="s">
        <v>2120</v>
      </c>
      <c r="D142" s="87" t="s">
        <v>74</v>
      </c>
      <c r="E142" s="87" t="s">
        <v>75</v>
      </c>
      <c r="F142" s="3" t="s">
        <v>3071</v>
      </c>
      <c r="G142" s="6">
        <v>9321.3600000000024</v>
      </c>
      <c r="H142" s="42" t="s">
        <v>3321</v>
      </c>
      <c r="I142" s="5">
        <v>3.5</v>
      </c>
      <c r="J142" s="6">
        <f t="shared" si="12"/>
        <v>353.5</v>
      </c>
      <c r="K142" s="6">
        <f t="shared" si="13"/>
        <v>24.745000000000001</v>
      </c>
      <c r="L142" s="6">
        <f t="shared" si="14"/>
        <v>378.25</v>
      </c>
      <c r="M142" s="6">
        <f t="shared" si="15"/>
        <v>9699.6100000000024</v>
      </c>
      <c r="N142" s="6">
        <v>9699.6100000000024</v>
      </c>
      <c r="O142" s="36">
        <v>1</v>
      </c>
    </row>
    <row r="143" spans="1:15" ht="24" customHeight="1" x14ac:dyDescent="0.4">
      <c r="A143" s="2">
        <v>139</v>
      </c>
      <c r="B143" s="28">
        <v>6220003505</v>
      </c>
      <c r="C143" s="74" t="s">
        <v>2121</v>
      </c>
      <c r="D143" s="15" t="s">
        <v>76</v>
      </c>
      <c r="E143" s="15" t="s">
        <v>77</v>
      </c>
      <c r="F143" s="3" t="s">
        <v>3098</v>
      </c>
      <c r="G143" s="6">
        <v>711.62000000000023</v>
      </c>
      <c r="H143" s="42" t="s">
        <v>3251</v>
      </c>
      <c r="I143" s="5">
        <v>3.5</v>
      </c>
      <c r="J143" s="6">
        <f t="shared" si="12"/>
        <v>24.5</v>
      </c>
      <c r="K143" s="6">
        <f t="shared" si="13"/>
        <v>1.7150000000000001</v>
      </c>
      <c r="L143" s="6">
        <f t="shared" si="14"/>
        <v>26.220000000000002</v>
      </c>
      <c r="M143" s="6">
        <f t="shared" si="15"/>
        <v>737.84000000000026</v>
      </c>
      <c r="N143" s="6">
        <v>737.84000000000026</v>
      </c>
      <c r="O143" s="36">
        <v>1</v>
      </c>
    </row>
    <row r="144" spans="1:15" ht="24" customHeight="1" x14ac:dyDescent="0.4">
      <c r="A144" s="2">
        <v>140</v>
      </c>
      <c r="B144" s="28">
        <v>6220003506</v>
      </c>
      <c r="C144" s="89" t="s">
        <v>2122</v>
      </c>
      <c r="D144" s="87" t="s">
        <v>78</v>
      </c>
      <c r="E144" s="87" t="s">
        <v>77</v>
      </c>
      <c r="F144" s="3" t="s">
        <v>3066</v>
      </c>
      <c r="G144" s="6">
        <v>6336.630000000001</v>
      </c>
      <c r="H144" s="42" t="s">
        <v>3315</v>
      </c>
      <c r="I144" s="5">
        <v>3.5</v>
      </c>
      <c r="J144" s="6">
        <f t="shared" si="12"/>
        <v>161</v>
      </c>
      <c r="K144" s="6">
        <f t="shared" si="13"/>
        <v>11.270000000000001</v>
      </c>
      <c r="L144" s="6">
        <f t="shared" si="14"/>
        <v>172.27</v>
      </c>
      <c r="M144" s="6">
        <f t="shared" si="15"/>
        <v>6508.9000000000015</v>
      </c>
      <c r="N144" s="6">
        <v>6508.9000000000015</v>
      </c>
      <c r="O144" s="36">
        <v>1</v>
      </c>
    </row>
    <row r="145" spans="1:15" ht="24" customHeight="1" x14ac:dyDescent="0.4">
      <c r="A145" s="2">
        <v>141</v>
      </c>
      <c r="B145" s="28">
        <v>6220003507</v>
      </c>
      <c r="C145" s="89" t="s">
        <v>2123</v>
      </c>
      <c r="D145" s="87" t="s">
        <v>41</v>
      </c>
      <c r="E145" s="87" t="s">
        <v>77</v>
      </c>
      <c r="F145" s="3" t="s">
        <v>3099</v>
      </c>
      <c r="G145" s="6">
        <v>3325.6299999999997</v>
      </c>
      <c r="H145" s="42" t="s">
        <v>3313</v>
      </c>
      <c r="I145" s="5">
        <v>3.5</v>
      </c>
      <c r="J145" s="6">
        <f t="shared" si="12"/>
        <v>126</v>
      </c>
      <c r="K145" s="6">
        <f t="shared" si="13"/>
        <v>8.82</v>
      </c>
      <c r="L145" s="6">
        <f t="shared" si="14"/>
        <v>134.82</v>
      </c>
      <c r="M145" s="6">
        <f t="shared" si="15"/>
        <v>3460.45</v>
      </c>
      <c r="N145" s="6">
        <v>3460.45</v>
      </c>
      <c r="O145" s="36">
        <v>1</v>
      </c>
    </row>
    <row r="146" spans="1:15" ht="24" customHeight="1" x14ac:dyDescent="0.4">
      <c r="A146" s="2">
        <v>142</v>
      </c>
      <c r="B146" s="28">
        <v>6220003508</v>
      </c>
      <c r="C146" s="74" t="s">
        <v>2124</v>
      </c>
      <c r="D146" s="15" t="s">
        <v>81</v>
      </c>
      <c r="E146" s="15" t="s">
        <v>82</v>
      </c>
      <c r="F146" s="3" t="s">
        <v>3061</v>
      </c>
      <c r="G146" s="6">
        <v>168.53</v>
      </c>
      <c r="H146" s="42" t="s">
        <v>3297</v>
      </c>
      <c r="I146" s="5">
        <v>3.5</v>
      </c>
      <c r="J146" s="6">
        <f t="shared" si="12"/>
        <v>45.5</v>
      </c>
      <c r="K146" s="6">
        <f t="shared" si="13"/>
        <v>3.1850000000000005</v>
      </c>
      <c r="L146" s="6">
        <f t="shared" si="14"/>
        <v>48.69</v>
      </c>
      <c r="M146" s="6">
        <f t="shared" si="15"/>
        <v>217.22</v>
      </c>
      <c r="N146" s="6">
        <v>217.22</v>
      </c>
      <c r="O146" s="36">
        <v>1</v>
      </c>
    </row>
    <row r="147" spans="1:15" ht="24" customHeight="1" x14ac:dyDescent="0.4">
      <c r="A147" s="2">
        <v>143</v>
      </c>
      <c r="B147" s="28">
        <v>6220003509</v>
      </c>
      <c r="C147" s="89" t="s">
        <v>2125</v>
      </c>
      <c r="D147" s="87" t="s">
        <v>87</v>
      </c>
      <c r="E147" s="87" t="s">
        <v>88</v>
      </c>
      <c r="F147" s="3" t="s">
        <v>3066</v>
      </c>
      <c r="G147" s="6">
        <v>1535.5500000000009</v>
      </c>
      <c r="H147" s="42" t="s">
        <v>3297</v>
      </c>
      <c r="I147" s="5">
        <v>3.5</v>
      </c>
      <c r="J147" s="6">
        <f t="shared" si="12"/>
        <v>45.5</v>
      </c>
      <c r="K147" s="6">
        <f t="shared" si="13"/>
        <v>3.1850000000000005</v>
      </c>
      <c r="L147" s="6">
        <f t="shared" si="14"/>
        <v>48.69</v>
      </c>
      <c r="M147" s="6">
        <f t="shared" si="15"/>
        <v>1584.2400000000009</v>
      </c>
      <c r="N147" s="6">
        <v>1584.2400000000009</v>
      </c>
      <c r="O147" s="36">
        <v>1</v>
      </c>
    </row>
    <row r="148" spans="1:15" ht="24" customHeight="1" x14ac:dyDescent="0.4">
      <c r="A148" s="2">
        <v>144</v>
      </c>
      <c r="B148" s="28">
        <v>6220003510</v>
      </c>
      <c r="C148" s="74" t="s">
        <v>2126</v>
      </c>
      <c r="D148" s="15" t="s">
        <v>97</v>
      </c>
      <c r="E148" s="15" t="s">
        <v>98</v>
      </c>
      <c r="F148" s="3" t="s">
        <v>3100</v>
      </c>
      <c r="G148" s="6">
        <v>584.26</v>
      </c>
      <c r="H148" s="42" t="s">
        <v>3322</v>
      </c>
      <c r="I148" s="5">
        <v>3.5</v>
      </c>
      <c r="J148" s="6">
        <f t="shared" si="12"/>
        <v>31.5</v>
      </c>
      <c r="K148" s="6">
        <f t="shared" si="13"/>
        <v>2.2050000000000001</v>
      </c>
      <c r="L148" s="6">
        <f t="shared" si="14"/>
        <v>33.71</v>
      </c>
      <c r="M148" s="6">
        <f t="shared" si="15"/>
        <v>617.97</v>
      </c>
      <c r="N148" s="6">
        <v>617.97</v>
      </c>
      <c r="O148" s="36">
        <v>1</v>
      </c>
    </row>
    <row r="149" spans="1:15" ht="24" customHeight="1" x14ac:dyDescent="0.4">
      <c r="A149" s="2">
        <v>145</v>
      </c>
      <c r="B149" s="28">
        <v>6220003511</v>
      </c>
      <c r="C149" s="89" t="s">
        <v>2127</v>
      </c>
      <c r="D149" s="87" t="s">
        <v>27</v>
      </c>
      <c r="E149" s="87" t="s">
        <v>105</v>
      </c>
      <c r="F149" s="3" t="s">
        <v>1606</v>
      </c>
      <c r="G149" s="6">
        <v>11.25</v>
      </c>
      <c r="H149" s="42" t="s">
        <v>3275</v>
      </c>
      <c r="I149" s="5">
        <v>3.5</v>
      </c>
      <c r="J149" s="6">
        <f t="shared" si="12"/>
        <v>0</v>
      </c>
      <c r="K149" s="6">
        <f t="shared" si="13"/>
        <v>0</v>
      </c>
      <c r="L149" s="6">
        <f t="shared" si="14"/>
        <v>0</v>
      </c>
      <c r="M149" s="6">
        <f t="shared" si="15"/>
        <v>11.25</v>
      </c>
      <c r="N149" s="6">
        <v>11.25</v>
      </c>
      <c r="O149" s="36">
        <v>1</v>
      </c>
    </row>
    <row r="150" spans="1:15" ht="24" customHeight="1" x14ac:dyDescent="0.4">
      <c r="A150" s="2">
        <v>146</v>
      </c>
      <c r="B150" s="28">
        <v>6220003512</v>
      </c>
      <c r="C150" s="89" t="s">
        <v>2128</v>
      </c>
      <c r="D150" s="87" t="s">
        <v>107</v>
      </c>
      <c r="E150" s="87" t="s">
        <v>108</v>
      </c>
      <c r="F150" s="3" t="s">
        <v>3066</v>
      </c>
      <c r="G150" s="6">
        <v>5602.6100000000006</v>
      </c>
      <c r="H150" s="42" t="s">
        <v>3268</v>
      </c>
      <c r="I150" s="5">
        <v>3.5</v>
      </c>
      <c r="J150" s="6">
        <f t="shared" si="12"/>
        <v>185.5</v>
      </c>
      <c r="K150" s="6">
        <f t="shared" si="13"/>
        <v>12.985000000000001</v>
      </c>
      <c r="L150" s="6">
        <f t="shared" si="14"/>
        <v>198.48999999999998</v>
      </c>
      <c r="M150" s="6">
        <f t="shared" si="15"/>
        <v>5801.1</v>
      </c>
      <c r="N150" s="6">
        <v>5801.1</v>
      </c>
      <c r="O150" s="36">
        <v>1</v>
      </c>
    </row>
    <row r="151" spans="1:15" ht="24" customHeight="1" x14ac:dyDescent="0.4">
      <c r="A151" s="2">
        <v>147</v>
      </c>
      <c r="B151" s="28">
        <v>6220003513</v>
      </c>
      <c r="C151" s="89" t="s">
        <v>2129</v>
      </c>
      <c r="D151" s="87" t="s">
        <v>115</v>
      </c>
      <c r="E151" s="87" t="s">
        <v>114</v>
      </c>
      <c r="F151" s="3" t="s">
        <v>1810</v>
      </c>
      <c r="G151" s="6">
        <v>3280.68</v>
      </c>
      <c r="H151" s="42" t="s">
        <v>3275</v>
      </c>
      <c r="I151" s="5">
        <v>3.5</v>
      </c>
      <c r="J151" s="6">
        <f t="shared" si="12"/>
        <v>0</v>
      </c>
      <c r="K151" s="6">
        <f t="shared" si="13"/>
        <v>0</v>
      </c>
      <c r="L151" s="6">
        <f t="shared" si="14"/>
        <v>0</v>
      </c>
      <c r="M151" s="6">
        <f t="shared" si="15"/>
        <v>3280.68</v>
      </c>
      <c r="N151" s="6">
        <v>3280.68</v>
      </c>
      <c r="O151" s="36">
        <v>1</v>
      </c>
    </row>
    <row r="152" spans="1:15" ht="24" customHeight="1" x14ac:dyDescent="0.4">
      <c r="A152" s="2">
        <v>148</v>
      </c>
      <c r="B152" s="28">
        <v>6220003514</v>
      </c>
      <c r="C152" s="74" t="s">
        <v>2130</v>
      </c>
      <c r="D152" s="15" t="s">
        <v>116</v>
      </c>
      <c r="E152" s="15" t="s">
        <v>114</v>
      </c>
      <c r="F152" s="3" t="s">
        <v>35</v>
      </c>
      <c r="G152" s="6">
        <v>0</v>
      </c>
      <c r="H152" s="42" t="s">
        <v>3305</v>
      </c>
      <c r="I152" s="5">
        <v>3.5</v>
      </c>
      <c r="J152" s="6">
        <f t="shared" si="12"/>
        <v>105</v>
      </c>
      <c r="K152" s="6">
        <f t="shared" si="13"/>
        <v>7.3500000000000005</v>
      </c>
      <c r="L152" s="6">
        <f t="shared" si="14"/>
        <v>112.35</v>
      </c>
      <c r="M152" s="6">
        <f t="shared" si="15"/>
        <v>112.35</v>
      </c>
      <c r="N152" s="6">
        <v>112.35</v>
      </c>
      <c r="O152" s="36">
        <v>1</v>
      </c>
    </row>
    <row r="153" spans="1:15" ht="24" customHeight="1" x14ac:dyDescent="0.4">
      <c r="A153" s="2">
        <v>149</v>
      </c>
      <c r="B153" s="28">
        <v>6220003515</v>
      </c>
      <c r="C153" s="89" t="s">
        <v>2131</v>
      </c>
      <c r="D153" s="87" t="s">
        <v>119</v>
      </c>
      <c r="E153" s="87" t="s">
        <v>118</v>
      </c>
      <c r="F153" s="3" t="s">
        <v>3066</v>
      </c>
      <c r="G153" s="6">
        <v>1307.0900000000006</v>
      </c>
      <c r="H153" s="42" t="s">
        <v>3322</v>
      </c>
      <c r="I153" s="5">
        <v>3.5</v>
      </c>
      <c r="J153" s="6">
        <f t="shared" si="12"/>
        <v>31.5</v>
      </c>
      <c r="K153" s="6">
        <f t="shared" si="13"/>
        <v>2.2050000000000001</v>
      </c>
      <c r="L153" s="6">
        <f t="shared" si="14"/>
        <v>33.71</v>
      </c>
      <c r="M153" s="6">
        <f t="shared" si="15"/>
        <v>1340.8000000000006</v>
      </c>
      <c r="N153" s="6">
        <v>1340.8000000000006</v>
      </c>
      <c r="O153" s="36">
        <v>1</v>
      </c>
    </row>
    <row r="154" spans="1:15" ht="24" customHeight="1" x14ac:dyDescent="0.4">
      <c r="A154" s="2">
        <v>150</v>
      </c>
      <c r="B154" s="28">
        <v>6220003516</v>
      </c>
      <c r="C154" s="89" t="s">
        <v>2132</v>
      </c>
      <c r="D154" s="87" t="s">
        <v>129</v>
      </c>
      <c r="E154" s="87" t="s">
        <v>130</v>
      </c>
      <c r="F154" s="3" t="s">
        <v>3066</v>
      </c>
      <c r="G154" s="6">
        <v>12609.500000000002</v>
      </c>
      <c r="H154" s="42" t="s">
        <v>3323</v>
      </c>
      <c r="I154" s="5">
        <v>3.5</v>
      </c>
      <c r="J154" s="6">
        <f t="shared" si="12"/>
        <v>462</v>
      </c>
      <c r="K154" s="6">
        <f t="shared" si="13"/>
        <v>32.340000000000003</v>
      </c>
      <c r="L154" s="6">
        <f t="shared" si="14"/>
        <v>494.34</v>
      </c>
      <c r="M154" s="6">
        <f t="shared" si="15"/>
        <v>13103.840000000002</v>
      </c>
      <c r="N154" s="6">
        <v>13103.840000000002</v>
      </c>
      <c r="O154" s="36">
        <v>1</v>
      </c>
    </row>
    <row r="155" spans="1:15" ht="24" customHeight="1" x14ac:dyDescent="0.4">
      <c r="A155" s="2">
        <v>151</v>
      </c>
      <c r="B155" s="28">
        <v>6220003517</v>
      </c>
      <c r="C155" s="109" t="s">
        <v>2134</v>
      </c>
      <c r="D155" s="15" t="s">
        <v>132</v>
      </c>
      <c r="E155" s="15" t="s">
        <v>133</v>
      </c>
      <c r="F155" s="3" t="s">
        <v>3060</v>
      </c>
      <c r="G155" s="6">
        <v>134.82</v>
      </c>
      <c r="H155" s="42" t="s">
        <v>3324</v>
      </c>
      <c r="I155" s="5">
        <v>3.5</v>
      </c>
      <c r="J155" s="6">
        <f t="shared" si="12"/>
        <v>136.5</v>
      </c>
      <c r="K155" s="6">
        <f t="shared" si="13"/>
        <v>9.5550000000000015</v>
      </c>
      <c r="L155" s="6">
        <f t="shared" si="14"/>
        <v>146.06</v>
      </c>
      <c r="M155" s="6">
        <f t="shared" si="15"/>
        <v>280.88</v>
      </c>
      <c r="N155" s="6">
        <v>280.88</v>
      </c>
      <c r="O155" s="36">
        <v>1</v>
      </c>
    </row>
    <row r="156" spans="1:15" ht="24" customHeight="1" x14ac:dyDescent="0.4">
      <c r="A156" s="2">
        <v>152</v>
      </c>
      <c r="B156" s="28">
        <v>6220003518</v>
      </c>
      <c r="C156" s="109" t="s">
        <v>2133</v>
      </c>
      <c r="D156" s="15" t="s">
        <v>132</v>
      </c>
      <c r="E156" s="15" t="s">
        <v>133</v>
      </c>
      <c r="F156" s="3" t="s">
        <v>3060</v>
      </c>
      <c r="G156" s="6">
        <v>7.49</v>
      </c>
      <c r="H156" s="42" t="s">
        <v>3304</v>
      </c>
      <c r="I156" s="5">
        <v>3.5</v>
      </c>
      <c r="J156" s="6">
        <f t="shared" si="12"/>
        <v>10.5</v>
      </c>
      <c r="K156" s="6">
        <f t="shared" si="13"/>
        <v>0.7350000000000001</v>
      </c>
      <c r="L156" s="6">
        <f t="shared" si="14"/>
        <v>11.24</v>
      </c>
      <c r="M156" s="6">
        <f t="shared" si="15"/>
        <v>18.73</v>
      </c>
      <c r="N156" s="6">
        <v>18.73</v>
      </c>
      <c r="O156" s="36">
        <v>1</v>
      </c>
    </row>
    <row r="157" spans="1:15" ht="24" customHeight="1" x14ac:dyDescent="0.4">
      <c r="A157" s="2">
        <v>153</v>
      </c>
      <c r="B157" s="28">
        <v>6220003519</v>
      </c>
      <c r="C157" s="89" t="s">
        <v>2135</v>
      </c>
      <c r="D157" s="87" t="s">
        <v>134</v>
      </c>
      <c r="E157" s="87" t="s">
        <v>135</v>
      </c>
      <c r="F157" s="3" t="s">
        <v>3066</v>
      </c>
      <c r="G157" s="6">
        <v>5160.7000000000007</v>
      </c>
      <c r="H157" s="42" t="s">
        <v>3261</v>
      </c>
      <c r="I157" s="5">
        <v>3.5</v>
      </c>
      <c r="J157" s="6">
        <f t="shared" si="12"/>
        <v>77</v>
      </c>
      <c r="K157" s="6">
        <f t="shared" si="13"/>
        <v>5.3900000000000006</v>
      </c>
      <c r="L157" s="6">
        <f t="shared" si="14"/>
        <v>82.39</v>
      </c>
      <c r="M157" s="6">
        <f t="shared" si="15"/>
        <v>5243.0900000000011</v>
      </c>
      <c r="N157" s="6">
        <v>5243.0900000000011</v>
      </c>
      <c r="O157" s="36">
        <v>1</v>
      </c>
    </row>
    <row r="158" spans="1:15" ht="24" customHeight="1" x14ac:dyDescent="0.4">
      <c r="A158" s="2">
        <v>154</v>
      </c>
      <c r="B158" s="28">
        <v>6220003520</v>
      </c>
      <c r="C158" s="74" t="s">
        <v>2136</v>
      </c>
      <c r="D158" s="15" t="s">
        <v>136</v>
      </c>
      <c r="E158" s="15" t="s">
        <v>135</v>
      </c>
      <c r="F158" s="3" t="s">
        <v>35</v>
      </c>
      <c r="G158" s="6">
        <v>0</v>
      </c>
      <c r="H158" s="42" t="s">
        <v>3277</v>
      </c>
      <c r="I158" s="5">
        <v>3.5</v>
      </c>
      <c r="J158" s="6">
        <f t="shared" si="12"/>
        <v>17.5</v>
      </c>
      <c r="K158" s="6">
        <f t="shared" si="13"/>
        <v>1.2250000000000001</v>
      </c>
      <c r="L158" s="6">
        <f t="shared" si="14"/>
        <v>18.73</v>
      </c>
      <c r="M158" s="6">
        <f t="shared" si="15"/>
        <v>18.73</v>
      </c>
      <c r="N158" s="6">
        <v>18.73</v>
      </c>
      <c r="O158" s="36">
        <v>1</v>
      </c>
    </row>
    <row r="159" spans="1:15" ht="24" customHeight="1" x14ac:dyDescent="0.4">
      <c r="A159" s="2">
        <v>155</v>
      </c>
      <c r="B159" s="28">
        <v>6220003521</v>
      </c>
      <c r="C159" s="89" t="s">
        <v>2137</v>
      </c>
      <c r="D159" s="87" t="s">
        <v>137</v>
      </c>
      <c r="E159" s="87" t="s">
        <v>135</v>
      </c>
      <c r="F159" s="3" t="s">
        <v>3066</v>
      </c>
      <c r="G159" s="6">
        <v>1329.5500000000006</v>
      </c>
      <c r="H159" s="42" t="s">
        <v>3322</v>
      </c>
      <c r="I159" s="5">
        <v>3.5</v>
      </c>
      <c r="J159" s="6">
        <f t="shared" si="12"/>
        <v>31.5</v>
      </c>
      <c r="K159" s="6">
        <f t="shared" si="13"/>
        <v>2.2050000000000001</v>
      </c>
      <c r="L159" s="6">
        <f t="shared" si="14"/>
        <v>33.71</v>
      </c>
      <c r="M159" s="6">
        <f t="shared" si="15"/>
        <v>1363.2600000000007</v>
      </c>
      <c r="N159" s="6">
        <v>1363.2600000000007</v>
      </c>
      <c r="O159" s="36">
        <v>1</v>
      </c>
    </row>
    <row r="160" spans="1:15" ht="24" customHeight="1" x14ac:dyDescent="0.4">
      <c r="A160" s="2">
        <v>156</v>
      </c>
      <c r="B160" s="28">
        <v>6220003522</v>
      </c>
      <c r="C160" s="89" t="s">
        <v>2138</v>
      </c>
      <c r="D160" s="87" t="s">
        <v>141</v>
      </c>
      <c r="E160" s="87" t="s">
        <v>142</v>
      </c>
      <c r="F160" s="3" t="s">
        <v>3101</v>
      </c>
      <c r="G160" s="6">
        <v>6070.67</v>
      </c>
      <c r="H160" s="42" t="s">
        <v>3304</v>
      </c>
      <c r="I160" s="5">
        <v>3.5</v>
      </c>
      <c r="J160" s="6">
        <f t="shared" si="12"/>
        <v>10.5</v>
      </c>
      <c r="K160" s="6">
        <f t="shared" si="13"/>
        <v>0.7350000000000001</v>
      </c>
      <c r="L160" s="6">
        <f t="shared" si="14"/>
        <v>11.24</v>
      </c>
      <c r="M160" s="6">
        <f t="shared" si="15"/>
        <v>6081.91</v>
      </c>
      <c r="N160" s="6">
        <v>6081.91</v>
      </c>
      <c r="O160" s="36">
        <v>1</v>
      </c>
    </row>
    <row r="161" spans="1:16" ht="24" customHeight="1" x14ac:dyDescent="0.4">
      <c r="A161" s="2">
        <v>157</v>
      </c>
      <c r="B161" s="28">
        <v>6220003523</v>
      </c>
      <c r="C161" s="74" t="s">
        <v>2139</v>
      </c>
      <c r="D161" s="15" t="s">
        <v>143</v>
      </c>
      <c r="E161" s="15" t="s">
        <v>142</v>
      </c>
      <c r="F161" s="3" t="s">
        <v>35</v>
      </c>
      <c r="G161" s="6">
        <v>0</v>
      </c>
      <c r="H161" s="42" t="s">
        <v>3264</v>
      </c>
      <c r="I161" s="5">
        <v>3.5</v>
      </c>
      <c r="J161" s="6">
        <f t="shared" si="12"/>
        <v>56</v>
      </c>
      <c r="K161" s="6">
        <f t="shared" si="13"/>
        <v>3.9200000000000004</v>
      </c>
      <c r="L161" s="6">
        <f t="shared" si="14"/>
        <v>59.92</v>
      </c>
      <c r="M161" s="6">
        <f t="shared" si="15"/>
        <v>59.92</v>
      </c>
      <c r="N161" s="6">
        <v>59.92</v>
      </c>
      <c r="O161" s="36">
        <v>1</v>
      </c>
    </row>
    <row r="162" spans="1:16" ht="24" customHeight="1" x14ac:dyDescent="0.4">
      <c r="A162" s="2">
        <v>158</v>
      </c>
      <c r="B162" s="28">
        <v>6220003524</v>
      </c>
      <c r="C162" s="74" t="s">
        <v>2140</v>
      </c>
      <c r="D162" s="15" t="s">
        <v>146</v>
      </c>
      <c r="E162" s="15" t="s">
        <v>147</v>
      </c>
      <c r="F162" s="7" t="s">
        <v>35</v>
      </c>
      <c r="G162" s="6">
        <v>0</v>
      </c>
      <c r="H162" s="42" t="s">
        <v>3325</v>
      </c>
      <c r="I162" s="5">
        <v>3.5</v>
      </c>
      <c r="J162" s="6">
        <f t="shared" si="12"/>
        <v>73.5</v>
      </c>
      <c r="K162" s="6">
        <f t="shared" si="13"/>
        <v>5.1450000000000005</v>
      </c>
      <c r="L162" s="6">
        <f t="shared" si="14"/>
        <v>78.650000000000006</v>
      </c>
      <c r="M162" s="6">
        <f t="shared" si="15"/>
        <v>78.650000000000006</v>
      </c>
      <c r="N162" s="6">
        <v>78.650000000000006</v>
      </c>
      <c r="O162" s="36">
        <v>1</v>
      </c>
    </row>
    <row r="163" spans="1:16" ht="24" customHeight="1" x14ac:dyDescent="0.4">
      <c r="A163" s="2">
        <v>159</v>
      </c>
      <c r="B163" s="28">
        <v>6220003525</v>
      </c>
      <c r="C163" s="74" t="s">
        <v>2141</v>
      </c>
      <c r="D163" s="15" t="s">
        <v>1610</v>
      </c>
      <c r="E163" s="15" t="s">
        <v>155</v>
      </c>
      <c r="F163" s="7" t="s">
        <v>1981</v>
      </c>
      <c r="G163" s="6">
        <v>2168.4499999999998</v>
      </c>
      <c r="H163" s="42" t="s">
        <v>3254</v>
      </c>
      <c r="I163" s="5">
        <v>3.5</v>
      </c>
      <c r="J163" s="6">
        <f t="shared" si="12"/>
        <v>42</v>
      </c>
      <c r="K163" s="6">
        <f t="shared" si="13"/>
        <v>2.9400000000000004</v>
      </c>
      <c r="L163" s="6">
        <f t="shared" si="14"/>
        <v>44.94</v>
      </c>
      <c r="M163" s="6">
        <f t="shared" si="15"/>
        <v>2213.39</v>
      </c>
      <c r="N163" s="6">
        <v>2213.39</v>
      </c>
      <c r="O163" s="36">
        <v>1</v>
      </c>
    </row>
    <row r="164" spans="1:16" ht="24" customHeight="1" x14ac:dyDescent="0.4">
      <c r="A164" s="2">
        <v>160</v>
      </c>
      <c r="B164" s="28">
        <v>6220003526</v>
      </c>
      <c r="C164" s="74" t="s">
        <v>2142</v>
      </c>
      <c r="D164" s="15" t="s">
        <v>158</v>
      </c>
      <c r="E164" s="15" t="s">
        <v>159</v>
      </c>
      <c r="F164" s="7" t="s">
        <v>35</v>
      </c>
      <c r="G164" s="6">
        <v>0</v>
      </c>
      <c r="H164" s="42" t="s">
        <v>3313</v>
      </c>
      <c r="I164" s="5">
        <v>3.5</v>
      </c>
      <c r="J164" s="6">
        <f t="shared" si="12"/>
        <v>126</v>
      </c>
      <c r="K164" s="6">
        <f t="shared" si="13"/>
        <v>8.82</v>
      </c>
      <c r="L164" s="6">
        <f t="shared" si="14"/>
        <v>134.82</v>
      </c>
      <c r="M164" s="6">
        <f t="shared" si="15"/>
        <v>134.82</v>
      </c>
      <c r="N164" s="6">
        <v>134.82</v>
      </c>
      <c r="O164" s="36">
        <v>1</v>
      </c>
    </row>
    <row r="165" spans="1:16" ht="24" customHeight="1" x14ac:dyDescent="0.4">
      <c r="A165" s="2">
        <v>161</v>
      </c>
      <c r="B165" s="28">
        <v>6220003527</v>
      </c>
      <c r="C165" s="74" t="s">
        <v>2143</v>
      </c>
      <c r="D165" s="15" t="s">
        <v>1611</v>
      </c>
      <c r="E165" s="15" t="s">
        <v>164</v>
      </c>
      <c r="F165" s="3" t="s">
        <v>35</v>
      </c>
      <c r="G165" s="6">
        <v>0</v>
      </c>
      <c r="H165" s="42" t="s">
        <v>3304</v>
      </c>
      <c r="I165" s="5">
        <v>3.5</v>
      </c>
      <c r="J165" s="6">
        <f t="shared" si="12"/>
        <v>10.5</v>
      </c>
      <c r="K165" s="6">
        <f t="shared" si="13"/>
        <v>0.7350000000000001</v>
      </c>
      <c r="L165" s="6">
        <f t="shared" si="14"/>
        <v>11.24</v>
      </c>
      <c r="M165" s="6">
        <f t="shared" si="15"/>
        <v>11.24</v>
      </c>
      <c r="N165" s="6">
        <v>11.24</v>
      </c>
      <c r="O165" s="36">
        <v>1</v>
      </c>
    </row>
    <row r="166" spans="1:16" ht="24" customHeight="1" x14ac:dyDescent="0.4">
      <c r="A166" s="2">
        <v>162</v>
      </c>
      <c r="B166" s="28">
        <v>6220003528</v>
      </c>
      <c r="C166" s="89" t="s">
        <v>2144</v>
      </c>
      <c r="D166" s="87" t="s">
        <v>167</v>
      </c>
      <c r="E166" s="87" t="s">
        <v>168</v>
      </c>
      <c r="F166" s="3" t="s">
        <v>3066</v>
      </c>
      <c r="G166" s="6">
        <v>3909.8799999999987</v>
      </c>
      <c r="H166" s="42" t="s">
        <v>3301</v>
      </c>
      <c r="I166" s="5">
        <v>3.5</v>
      </c>
      <c r="J166" s="6">
        <f t="shared" si="12"/>
        <v>87.5</v>
      </c>
      <c r="K166" s="6">
        <f t="shared" si="13"/>
        <v>6.1250000000000009</v>
      </c>
      <c r="L166" s="6">
        <f t="shared" si="14"/>
        <v>93.63000000000001</v>
      </c>
      <c r="M166" s="6">
        <f t="shared" si="15"/>
        <v>4003.5099999999989</v>
      </c>
      <c r="N166" s="6">
        <v>4003.5099999999989</v>
      </c>
      <c r="O166" s="36">
        <v>1</v>
      </c>
    </row>
    <row r="167" spans="1:16" ht="24" customHeight="1" x14ac:dyDescent="0.4">
      <c r="A167" s="2">
        <v>163</v>
      </c>
      <c r="B167" s="28">
        <v>6220003529</v>
      </c>
      <c r="C167" s="89" t="s">
        <v>2145</v>
      </c>
      <c r="D167" s="87" t="s">
        <v>171</v>
      </c>
      <c r="E167" s="87" t="s">
        <v>172</v>
      </c>
      <c r="F167" s="3" t="s">
        <v>3066</v>
      </c>
      <c r="G167" s="6">
        <v>4209.4400000000005</v>
      </c>
      <c r="H167" s="42" t="s">
        <v>3289</v>
      </c>
      <c r="I167" s="5">
        <v>3.5</v>
      </c>
      <c r="J167" s="6">
        <f t="shared" si="12"/>
        <v>129.5</v>
      </c>
      <c r="K167" s="6">
        <f t="shared" si="13"/>
        <v>9.0650000000000013</v>
      </c>
      <c r="L167" s="6">
        <f t="shared" si="14"/>
        <v>138.57</v>
      </c>
      <c r="M167" s="6">
        <f t="shared" si="15"/>
        <v>4348.01</v>
      </c>
      <c r="N167" s="6">
        <v>4348.01</v>
      </c>
      <c r="O167" s="36">
        <v>1</v>
      </c>
    </row>
    <row r="168" spans="1:16" ht="24" customHeight="1" x14ac:dyDescent="0.4">
      <c r="A168" s="2">
        <v>164</v>
      </c>
      <c r="B168" s="28">
        <v>6220003530</v>
      </c>
      <c r="C168" s="89" t="s">
        <v>2146</v>
      </c>
      <c r="D168" s="87" t="s">
        <v>175</v>
      </c>
      <c r="E168" s="87" t="s">
        <v>176</v>
      </c>
      <c r="F168" s="3" t="s">
        <v>3066</v>
      </c>
      <c r="G168" s="6">
        <v>8433.82</v>
      </c>
      <c r="H168" s="42" t="s">
        <v>3326</v>
      </c>
      <c r="I168" s="5">
        <v>3.5</v>
      </c>
      <c r="J168" s="6">
        <f t="shared" si="12"/>
        <v>234.5</v>
      </c>
      <c r="K168" s="6">
        <f t="shared" si="13"/>
        <v>16.415000000000003</v>
      </c>
      <c r="L168" s="6">
        <f t="shared" si="14"/>
        <v>250.92</v>
      </c>
      <c r="M168" s="6">
        <f t="shared" si="15"/>
        <v>8684.74</v>
      </c>
      <c r="N168" s="6">
        <v>8684.74</v>
      </c>
      <c r="O168" s="36">
        <v>1</v>
      </c>
      <c r="P168" s="78"/>
    </row>
    <row r="169" spans="1:16" ht="24" customHeight="1" x14ac:dyDescent="0.4">
      <c r="A169" s="2">
        <v>165</v>
      </c>
      <c r="B169" s="28">
        <v>6220003531</v>
      </c>
      <c r="C169" s="97" t="s">
        <v>2147</v>
      </c>
      <c r="D169" s="87" t="s">
        <v>177</v>
      </c>
      <c r="E169" s="87" t="s">
        <v>178</v>
      </c>
      <c r="F169" s="3" t="s">
        <v>3066</v>
      </c>
      <c r="G169" s="6">
        <v>5628.8200000000006</v>
      </c>
      <c r="H169" s="42" t="s">
        <v>3327</v>
      </c>
      <c r="I169" s="5">
        <v>3.5</v>
      </c>
      <c r="J169" s="6">
        <f t="shared" si="12"/>
        <v>140</v>
      </c>
      <c r="K169" s="6">
        <f t="shared" si="13"/>
        <v>9.8000000000000007</v>
      </c>
      <c r="L169" s="6">
        <f t="shared" si="14"/>
        <v>149.80000000000001</v>
      </c>
      <c r="M169" s="6">
        <f t="shared" si="15"/>
        <v>5778.6200000000008</v>
      </c>
      <c r="N169" s="6">
        <v>5778.6200000000008</v>
      </c>
      <c r="O169" s="36">
        <v>1</v>
      </c>
    </row>
    <row r="170" spans="1:16" ht="24" customHeight="1" x14ac:dyDescent="0.4">
      <c r="A170" s="2">
        <v>166</v>
      </c>
      <c r="B170" s="28">
        <v>6220003532</v>
      </c>
      <c r="C170" s="74" t="s">
        <v>2148</v>
      </c>
      <c r="D170" s="15" t="s">
        <v>1612</v>
      </c>
      <c r="E170" s="15" t="s">
        <v>179</v>
      </c>
      <c r="F170" s="3" t="s">
        <v>3102</v>
      </c>
      <c r="G170" s="6">
        <v>2220.7999999999997</v>
      </c>
      <c r="H170" s="42" t="s">
        <v>3328</v>
      </c>
      <c r="I170" s="5">
        <v>3.5</v>
      </c>
      <c r="J170" s="6">
        <f t="shared" si="12"/>
        <v>213.5</v>
      </c>
      <c r="K170" s="6">
        <f t="shared" si="13"/>
        <v>14.945000000000002</v>
      </c>
      <c r="L170" s="6">
        <f t="shared" si="14"/>
        <v>228.45</v>
      </c>
      <c r="M170" s="6">
        <f t="shared" si="15"/>
        <v>2449.2499999999995</v>
      </c>
      <c r="N170" s="6">
        <v>2449.2499999999995</v>
      </c>
      <c r="O170" s="36">
        <v>1</v>
      </c>
    </row>
    <row r="171" spans="1:16" ht="24" customHeight="1" x14ac:dyDescent="0.4">
      <c r="A171" s="2">
        <v>167</v>
      </c>
      <c r="B171" s="28">
        <v>6220003533</v>
      </c>
      <c r="C171" s="74" t="s">
        <v>2149</v>
      </c>
      <c r="D171" s="15" t="s">
        <v>180</v>
      </c>
      <c r="E171" s="15" t="s">
        <v>181</v>
      </c>
      <c r="F171" s="3" t="s">
        <v>35</v>
      </c>
      <c r="G171" s="6">
        <v>0</v>
      </c>
      <c r="H171" s="42" t="s">
        <v>3265</v>
      </c>
      <c r="I171" s="5">
        <v>3.5</v>
      </c>
      <c r="J171" s="6">
        <f t="shared" si="12"/>
        <v>231</v>
      </c>
      <c r="K171" s="6">
        <f t="shared" si="13"/>
        <v>16.170000000000002</v>
      </c>
      <c r="L171" s="6">
        <f t="shared" si="14"/>
        <v>247.17</v>
      </c>
      <c r="M171" s="6">
        <f t="shared" si="15"/>
        <v>247.17</v>
      </c>
      <c r="N171" s="6">
        <v>247.17</v>
      </c>
      <c r="O171" s="36">
        <v>1</v>
      </c>
    </row>
    <row r="172" spans="1:16" ht="24" customHeight="1" x14ac:dyDescent="0.4">
      <c r="A172" s="2">
        <v>168</v>
      </c>
      <c r="B172" s="28">
        <v>6220003534</v>
      </c>
      <c r="C172" s="74" t="s">
        <v>2150</v>
      </c>
      <c r="D172" s="15" t="s">
        <v>1901</v>
      </c>
      <c r="E172" s="15" t="s">
        <v>1902</v>
      </c>
      <c r="F172" s="2" t="s">
        <v>35</v>
      </c>
      <c r="G172" s="6">
        <v>0</v>
      </c>
      <c r="H172" s="42" t="s">
        <v>3273</v>
      </c>
      <c r="I172" s="5">
        <v>3.5</v>
      </c>
      <c r="J172" s="6">
        <f t="shared" si="12"/>
        <v>66.5</v>
      </c>
      <c r="K172" s="6">
        <f t="shared" si="13"/>
        <v>4.6550000000000002</v>
      </c>
      <c r="L172" s="6">
        <f t="shared" si="14"/>
        <v>71.160000000000011</v>
      </c>
      <c r="M172" s="6">
        <f t="shared" si="15"/>
        <v>71.160000000000011</v>
      </c>
      <c r="N172" s="6">
        <v>71.160000000000011</v>
      </c>
      <c r="O172" s="36">
        <v>1</v>
      </c>
    </row>
    <row r="173" spans="1:16" ht="24" customHeight="1" x14ac:dyDescent="0.4">
      <c r="A173" s="2">
        <v>169</v>
      </c>
      <c r="B173" s="28">
        <v>6220003535</v>
      </c>
      <c r="C173" s="74" t="s">
        <v>2151</v>
      </c>
      <c r="D173" s="15" t="s">
        <v>109</v>
      </c>
      <c r="E173" s="15" t="s">
        <v>1668</v>
      </c>
      <c r="F173" s="3" t="s">
        <v>35</v>
      </c>
      <c r="G173" s="6">
        <v>0</v>
      </c>
      <c r="H173" s="42" t="s">
        <v>3329</v>
      </c>
      <c r="I173" s="5">
        <v>3.5</v>
      </c>
      <c r="J173" s="6">
        <f t="shared" si="12"/>
        <v>238</v>
      </c>
      <c r="K173" s="6">
        <f t="shared" si="13"/>
        <v>16.66</v>
      </c>
      <c r="L173" s="6">
        <f t="shared" si="14"/>
        <v>254.66</v>
      </c>
      <c r="M173" s="6">
        <f t="shared" si="15"/>
        <v>254.66</v>
      </c>
      <c r="N173" s="6">
        <v>254.66</v>
      </c>
      <c r="O173" s="36">
        <v>1</v>
      </c>
    </row>
    <row r="174" spans="1:16" ht="24" customHeight="1" x14ac:dyDescent="0.4">
      <c r="A174" s="2">
        <v>170</v>
      </c>
      <c r="B174" s="28">
        <v>6220003536</v>
      </c>
      <c r="C174" s="74" t="s">
        <v>2152</v>
      </c>
      <c r="D174" s="15" t="s">
        <v>182</v>
      </c>
      <c r="E174" s="15" t="s">
        <v>183</v>
      </c>
      <c r="F174" s="3" t="s">
        <v>35</v>
      </c>
      <c r="G174" s="6">
        <v>0</v>
      </c>
      <c r="H174" s="42" t="s">
        <v>3315</v>
      </c>
      <c r="I174" s="5">
        <v>3.5</v>
      </c>
      <c r="J174" s="6">
        <f t="shared" si="12"/>
        <v>161</v>
      </c>
      <c r="K174" s="6">
        <f t="shared" si="13"/>
        <v>11.270000000000001</v>
      </c>
      <c r="L174" s="6">
        <f t="shared" si="14"/>
        <v>172.27</v>
      </c>
      <c r="M174" s="6">
        <f t="shared" si="15"/>
        <v>172.27</v>
      </c>
      <c r="N174" s="6">
        <v>172.27</v>
      </c>
      <c r="O174" s="36">
        <v>1</v>
      </c>
    </row>
    <row r="175" spans="1:16" ht="24" customHeight="1" x14ac:dyDescent="0.4">
      <c r="A175" s="2">
        <v>171</v>
      </c>
      <c r="B175" s="28">
        <v>6220003537</v>
      </c>
      <c r="C175" s="4" t="s">
        <v>3211</v>
      </c>
      <c r="D175" s="17" t="s">
        <v>3227</v>
      </c>
      <c r="E175" s="17" t="s">
        <v>3228</v>
      </c>
      <c r="F175" s="2" t="s">
        <v>35</v>
      </c>
      <c r="G175" s="12">
        <v>0</v>
      </c>
      <c r="H175" s="42" t="s">
        <v>3275</v>
      </c>
      <c r="I175" s="5">
        <v>3.5</v>
      </c>
      <c r="J175" s="6">
        <f t="shared" si="12"/>
        <v>0</v>
      </c>
      <c r="K175" s="6">
        <f t="shared" si="13"/>
        <v>0</v>
      </c>
      <c r="L175" s="6">
        <f t="shared" si="14"/>
        <v>0</v>
      </c>
      <c r="M175" s="6">
        <f t="shared" si="15"/>
        <v>0</v>
      </c>
      <c r="N175" s="5">
        <v>0</v>
      </c>
      <c r="O175" s="36">
        <v>1</v>
      </c>
    </row>
    <row r="176" spans="1:16" ht="24" customHeight="1" x14ac:dyDescent="0.4">
      <c r="A176" s="2">
        <v>172</v>
      </c>
      <c r="B176" s="28">
        <v>6220003538</v>
      </c>
      <c r="C176" s="101" t="s">
        <v>2153</v>
      </c>
      <c r="D176" s="102" t="s">
        <v>184</v>
      </c>
      <c r="E176" s="102" t="s">
        <v>185</v>
      </c>
      <c r="F176" s="3" t="s">
        <v>3066</v>
      </c>
      <c r="G176" s="6">
        <v>3711.3500000000004</v>
      </c>
      <c r="H176" s="42" t="s">
        <v>3291</v>
      </c>
      <c r="I176" s="5">
        <v>3.5</v>
      </c>
      <c r="J176" s="6">
        <f t="shared" ref="J176:J239" si="16">SUM(H176*I176)</f>
        <v>112</v>
      </c>
      <c r="K176" s="6">
        <f t="shared" ref="K176:K239" si="17">SUM(J176*7%)</f>
        <v>7.8400000000000007</v>
      </c>
      <c r="L176" s="6">
        <f t="shared" ref="L176:L239" si="18">ROUNDUP(J176+K176,2)</f>
        <v>119.84</v>
      </c>
      <c r="M176" s="6">
        <f t="shared" ref="M176:M239" si="19">SUM(G176+L176)</f>
        <v>3831.1900000000005</v>
      </c>
      <c r="N176" s="6">
        <v>3831.1900000000005</v>
      </c>
      <c r="O176" s="36">
        <v>1</v>
      </c>
    </row>
    <row r="177" spans="1:15" ht="24" customHeight="1" x14ac:dyDescent="0.4">
      <c r="A177" s="2">
        <v>173</v>
      </c>
      <c r="B177" s="28">
        <v>6220003539</v>
      </c>
      <c r="C177" s="74" t="s">
        <v>2154</v>
      </c>
      <c r="D177" s="15" t="s">
        <v>188</v>
      </c>
      <c r="E177" s="15" t="s">
        <v>189</v>
      </c>
      <c r="F177" s="3" t="s">
        <v>35</v>
      </c>
      <c r="G177" s="6">
        <v>0</v>
      </c>
      <c r="H177" s="42" t="s">
        <v>3330</v>
      </c>
      <c r="I177" s="5">
        <v>3.5</v>
      </c>
      <c r="J177" s="6">
        <f t="shared" si="16"/>
        <v>322</v>
      </c>
      <c r="K177" s="6">
        <f t="shared" si="17"/>
        <v>22.540000000000003</v>
      </c>
      <c r="L177" s="6">
        <f t="shared" si="18"/>
        <v>344.54</v>
      </c>
      <c r="M177" s="6">
        <f t="shared" si="19"/>
        <v>344.54</v>
      </c>
      <c r="N177" s="6">
        <v>344.54</v>
      </c>
      <c r="O177" s="36">
        <v>1</v>
      </c>
    </row>
    <row r="178" spans="1:15" ht="24" customHeight="1" x14ac:dyDescent="0.4">
      <c r="A178" s="2">
        <v>174</v>
      </c>
      <c r="B178" s="28">
        <v>6220003540</v>
      </c>
      <c r="C178" s="89" t="s">
        <v>2155</v>
      </c>
      <c r="D178" s="87" t="s">
        <v>190</v>
      </c>
      <c r="E178" s="87" t="s">
        <v>191</v>
      </c>
      <c r="F178" s="3" t="s">
        <v>3098</v>
      </c>
      <c r="G178" s="6">
        <v>4123.29</v>
      </c>
      <c r="H178" s="42" t="s">
        <v>3266</v>
      </c>
      <c r="I178" s="5">
        <v>3.5</v>
      </c>
      <c r="J178" s="6">
        <f t="shared" si="16"/>
        <v>7</v>
      </c>
      <c r="K178" s="6">
        <f t="shared" si="17"/>
        <v>0.49000000000000005</v>
      </c>
      <c r="L178" s="6">
        <f t="shared" si="18"/>
        <v>7.49</v>
      </c>
      <c r="M178" s="6">
        <f t="shared" si="19"/>
        <v>4130.78</v>
      </c>
      <c r="N178" s="6">
        <v>4130.78</v>
      </c>
      <c r="O178" s="36">
        <v>1</v>
      </c>
    </row>
    <row r="179" spans="1:15" ht="24" customHeight="1" x14ac:dyDescent="0.4">
      <c r="A179" s="2">
        <v>175</v>
      </c>
      <c r="B179" s="28">
        <v>6220003541</v>
      </c>
      <c r="C179" s="74" t="s">
        <v>2156</v>
      </c>
      <c r="D179" s="15" t="s">
        <v>192</v>
      </c>
      <c r="E179" s="15" t="s">
        <v>191</v>
      </c>
      <c r="F179" s="3" t="s">
        <v>3098</v>
      </c>
      <c r="G179" s="6">
        <v>12676.91</v>
      </c>
      <c r="H179" s="42" t="s">
        <v>3331</v>
      </c>
      <c r="I179" s="5">
        <v>3.5</v>
      </c>
      <c r="J179" s="6">
        <f t="shared" si="16"/>
        <v>528.5</v>
      </c>
      <c r="K179" s="6">
        <f t="shared" si="17"/>
        <v>36.995000000000005</v>
      </c>
      <c r="L179" s="6">
        <f t="shared" si="18"/>
        <v>565.5</v>
      </c>
      <c r="M179" s="6">
        <f t="shared" si="19"/>
        <v>13242.41</v>
      </c>
      <c r="N179" s="6">
        <v>13242.41</v>
      </c>
      <c r="O179" s="36">
        <v>1</v>
      </c>
    </row>
    <row r="180" spans="1:15" ht="24" customHeight="1" x14ac:dyDescent="0.4">
      <c r="A180" s="2">
        <v>176</v>
      </c>
      <c r="B180" s="28">
        <v>6220003542</v>
      </c>
      <c r="C180" s="74" t="s">
        <v>2157</v>
      </c>
      <c r="D180" s="15" t="s">
        <v>1836</v>
      </c>
      <c r="E180" s="15" t="s">
        <v>193</v>
      </c>
      <c r="F180" s="3" t="s">
        <v>35</v>
      </c>
      <c r="G180" s="6">
        <v>0</v>
      </c>
      <c r="H180" s="42" t="s">
        <v>3251</v>
      </c>
      <c r="I180" s="5">
        <v>3.5</v>
      </c>
      <c r="J180" s="6">
        <f t="shared" si="16"/>
        <v>24.5</v>
      </c>
      <c r="K180" s="6">
        <f t="shared" si="17"/>
        <v>1.7150000000000001</v>
      </c>
      <c r="L180" s="6">
        <f t="shared" si="18"/>
        <v>26.220000000000002</v>
      </c>
      <c r="M180" s="6">
        <f t="shared" si="19"/>
        <v>26.220000000000002</v>
      </c>
      <c r="N180" s="6">
        <v>26.220000000000002</v>
      </c>
      <c r="O180" s="36">
        <v>1</v>
      </c>
    </row>
    <row r="181" spans="1:15" ht="24" customHeight="1" x14ac:dyDescent="0.4">
      <c r="A181" s="2">
        <v>177</v>
      </c>
      <c r="B181" s="28">
        <v>6220003543</v>
      </c>
      <c r="C181" s="74" t="s">
        <v>2158</v>
      </c>
      <c r="D181" s="15" t="s">
        <v>195</v>
      </c>
      <c r="E181" s="15" t="s">
        <v>194</v>
      </c>
      <c r="F181" s="3" t="s">
        <v>3077</v>
      </c>
      <c r="G181" s="6">
        <v>404.47</v>
      </c>
      <c r="H181" s="42" t="s">
        <v>3301</v>
      </c>
      <c r="I181" s="5">
        <v>3.5</v>
      </c>
      <c r="J181" s="6">
        <f t="shared" si="16"/>
        <v>87.5</v>
      </c>
      <c r="K181" s="6">
        <f t="shared" si="17"/>
        <v>6.1250000000000009</v>
      </c>
      <c r="L181" s="6">
        <f t="shared" si="18"/>
        <v>93.63000000000001</v>
      </c>
      <c r="M181" s="6">
        <f t="shared" si="19"/>
        <v>498.1</v>
      </c>
      <c r="N181" s="6">
        <v>498.1</v>
      </c>
      <c r="O181" s="36">
        <v>1</v>
      </c>
    </row>
    <row r="182" spans="1:15" ht="24" customHeight="1" x14ac:dyDescent="0.4">
      <c r="A182" s="2">
        <v>178</v>
      </c>
      <c r="B182" s="28">
        <v>6220003544</v>
      </c>
      <c r="C182" s="74" t="s">
        <v>2159</v>
      </c>
      <c r="D182" s="15" t="s">
        <v>196</v>
      </c>
      <c r="E182" s="15" t="s">
        <v>197</v>
      </c>
      <c r="F182" s="3" t="s">
        <v>35</v>
      </c>
      <c r="G182" s="6">
        <v>0</v>
      </c>
      <c r="H182" s="42" t="s">
        <v>3262</v>
      </c>
      <c r="I182" s="5">
        <v>3.5</v>
      </c>
      <c r="J182" s="6">
        <f t="shared" si="16"/>
        <v>80.5</v>
      </c>
      <c r="K182" s="6">
        <f t="shared" si="17"/>
        <v>5.6350000000000007</v>
      </c>
      <c r="L182" s="6">
        <f t="shared" si="18"/>
        <v>86.14</v>
      </c>
      <c r="M182" s="6">
        <f t="shared" si="19"/>
        <v>86.14</v>
      </c>
      <c r="N182" s="6">
        <v>86.14</v>
      </c>
      <c r="O182" s="36">
        <v>1</v>
      </c>
    </row>
    <row r="183" spans="1:15" ht="24" customHeight="1" x14ac:dyDescent="0.4">
      <c r="A183" s="2">
        <v>179</v>
      </c>
      <c r="B183" s="28">
        <v>6220003545</v>
      </c>
      <c r="C183" s="74" t="s">
        <v>2160</v>
      </c>
      <c r="D183" s="15" t="s">
        <v>198</v>
      </c>
      <c r="E183" s="15" t="s">
        <v>199</v>
      </c>
      <c r="F183" s="3" t="s">
        <v>35</v>
      </c>
      <c r="G183" s="6">
        <v>0</v>
      </c>
      <c r="H183" s="42" t="s">
        <v>3290</v>
      </c>
      <c r="I183" s="5">
        <v>3.5</v>
      </c>
      <c r="J183" s="6">
        <f t="shared" si="16"/>
        <v>14</v>
      </c>
      <c r="K183" s="6">
        <f t="shared" si="17"/>
        <v>0.98000000000000009</v>
      </c>
      <c r="L183" s="6">
        <f t="shared" si="18"/>
        <v>14.98</v>
      </c>
      <c r="M183" s="6">
        <f t="shared" si="19"/>
        <v>14.98</v>
      </c>
      <c r="N183" s="6">
        <v>14.98</v>
      </c>
      <c r="O183" s="36">
        <v>1</v>
      </c>
    </row>
    <row r="184" spans="1:15" ht="24" customHeight="1" x14ac:dyDescent="0.4">
      <c r="A184" s="2">
        <v>180</v>
      </c>
      <c r="B184" s="28">
        <v>6220003546</v>
      </c>
      <c r="C184" s="101" t="s">
        <v>2161</v>
      </c>
      <c r="D184" s="102" t="s">
        <v>200</v>
      </c>
      <c r="E184" s="102" t="s">
        <v>201</v>
      </c>
      <c r="F184" s="3" t="s">
        <v>3066</v>
      </c>
      <c r="G184" s="6">
        <v>3906.1200000000008</v>
      </c>
      <c r="H184" s="42" t="s">
        <v>3318</v>
      </c>
      <c r="I184" s="5">
        <v>3.5</v>
      </c>
      <c r="J184" s="6">
        <f t="shared" si="16"/>
        <v>133</v>
      </c>
      <c r="K184" s="6">
        <f t="shared" si="17"/>
        <v>9.31</v>
      </c>
      <c r="L184" s="6">
        <f t="shared" si="18"/>
        <v>142.31</v>
      </c>
      <c r="M184" s="6">
        <f t="shared" si="19"/>
        <v>4048.4300000000007</v>
      </c>
      <c r="N184" s="6">
        <v>4048.4300000000007</v>
      </c>
      <c r="O184" s="36">
        <v>1</v>
      </c>
    </row>
    <row r="185" spans="1:15" ht="24" customHeight="1" x14ac:dyDescent="0.4">
      <c r="A185" s="2">
        <v>181</v>
      </c>
      <c r="B185" s="28">
        <v>6220003547</v>
      </c>
      <c r="C185" s="74" t="s">
        <v>2162</v>
      </c>
      <c r="D185" s="15" t="s">
        <v>202</v>
      </c>
      <c r="E185" s="15" t="s">
        <v>203</v>
      </c>
      <c r="F185" s="3" t="s">
        <v>35</v>
      </c>
      <c r="G185" s="6">
        <v>0</v>
      </c>
      <c r="H185" s="42" t="s">
        <v>3273</v>
      </c>
      <c r="I185" s="5">
        <v>3.5</v>
      </c>
      <c r="J185" s="6">
        <f t="shared" si="16"/>
        <v>66.5</v>
      </c>
      <c r="K185" s="6">
        <f t="shared" si="17"/>
        <v>4.6550000000000002</v>
      </c>
      <c r="L185" s="6">
        <f t="shared" si="18"/>
        <v>71.160000000000011</v>
      </c>
      <c r="M185" s="6">
        <f t="shared" si="19"/>
        <v>71.160000000000011</v>
      </c>
      <c r="N185" s="6">
        <v>71.160000000000011</v>
      </c>
      <c r="O185" s="36">
        <v>1</v>
      </c>
    </row>
    <row r="186" spans="1:15" ht="24" customHeight="1" x14ac:dyDescent="0.4">
      <c r="A186" s="2">
        <v>182</v>
      </c>
      <c r="B186" s="28">
        <v>6220003548</v>
      </c>
      <c r="C186" s="74" t="s">
        <v>2163</v>
      </c>
      <c r="D186" s="15" t="s">
        <v>204</v>
      </c>
      <c r="E186" s="15" t="s">
        <v>205</v>
      </c>
      <c r="F186" s="3" t="s">
        <v>35</v>
      </c>
      <c r="G186" s="6">
        <v>0</v>
      </c>
      <c r="H186" s="42" t="s">
        <v>3263</v>
      </c>
      <c r="I186" s="5">
        <v>3.5</v>
      </c>
      <c r="J186" s="6">
        <f t="shared" si="16"/>
        <v>98</v>
      </c>
      <c r="K186" s="6">
        <f t="shared" si="17"/>
        <v>6.86</v>
      </c>
      <c r="L186" s="6">
        <f t="shared" si="18"/>
        <v>104.86</v>
      </c>
      <c r="M186" s="6">
        <f t="shared" si="19"/>
        <v>104.86</v>
      </c>
      <c r="N186" s="6">
        <v>104.86</v>
      </c>
      <c r="O186" s="36">
        <v>1</v>
      </c>
    </row>
    <row r="187" spans="1:15" ht="24" customHeight="1" x14ac:dyDescent="0.4">
      <c r="A187" s="2">
        <v>183</v>
      </c>
      <c r="B187" s="28">
        <v>6220003549</v>
      </c>
      <c r="C187" s="74" t="s">
        <v>2164</v>
      </c>
      <c r="D187" s="15" t="s">
        <v>1788</v>
      </c>
      <c r="E187" s="15" t="s">
        <v>206</v>
      </c>
      <c r="F187" s="3" t="s">
        <v>35</v>
      </c>
      <c r="G187" s="6">
        <v>0</v>
      </c>
      <c r="H187" s="42" t="s">
        <v>3332</v>
      </c>
      <c r="I187" s="5">
        <v>3.5</v>
      </c>
      <c r="J187" s="6">
        <f t="shared" si="16"/>
        <v>224</v>
      </c>
      <c r="K187" s="6">
        <f t="shared" si="17"/>
        <v>15.680000000000001</v>
      </c>
      <c r="L187" s="6">
        <f t="shared" si="18"/>
        <v>239.68</v>
      </c>
      <c r="M187" s="6">
        <f t="shared" si="19"/>
        <v>239.68</v>
      </c>
      <c r="N187" s="6">
        <v>239.68</v>
      </c>
      <c r="O187" s="36">
        <v>1</v>
      </c>
    </row>
    <row r="188" spans="1:15" ht="24" customHeight="1" x14ac:dyDescent="0.4">
      <c r="A188" s="2">
        <v>184</v>
      </c>
      <c r="B188" s="28">
        <v>6220003550</v>
      </c>
      <c r="C188" s="74" t="s">
        <v>2165</v>
      </c>
      <c r="D188" s="15" t="s">
        <v>1796</v>
      </c>
      <c r="E188" s="15" t="s">
        <v>1797</v>
      </c>
      <c r="F188" s="2" t="s">
        <v>1969</v>
      </c>
      <c r="G188" s="6">
        <v>307.11</v>
      </c>
      <c r="H188" s="42" t="s">
        <v>3304</v>
      </c>
      <c r="I188" s="5">
        <v>3.5</v>
      </c>
      <c r="J188" s="6">
        <f t="shared" si="16"/>
        <v>10.5</v>
      </c>
      <c r="K188" s="6">
        <f>SUM(J188*7%)</f>
        <v>0.7350000000000001</v>
      </c>
      <c r="L188" s="6">
        <f t="shared" si="18"/>
        <v>11.24</v>
      </c>
      <c r="M188" s="6">
        <f t="shared" si="19"/>
        <v>318.35000000000002</v>
      </c>
      <c r="N188" s="6">
        <v>318.35000000000002</v>
      </c>
      <c r="O188" s="36">
        <v>1</v>
      </c>
    </row>
    <row r="189" spans="1:15" ht="24" customHeight="1" x14ac:dyDescent="0.4">
      <c r="A189" s="2">
        <v>185</v>
      </c>
      <c r="B189" s="28">
        <v>6220003551</v>
      </c>
      <c r="C189" s="101" t="s">
        <v>2166</v>
      </c>
      <c r="D189" s="102" t="s">
        <v>207</v>
      </c>
      <c r="E189" s="102" t="s">
        <v>208</v>
      </c>
      <c r="F189" s="3" t="s">
        <v>3066</v>
      </c>
      <c r="G189" s="6">
        <v>2086.0300000000011</v>
      </c>
      <c r="H189" s="42" t="s">
        <v>3325</v>
      </c>
      <c r="I189" s="5">
        <v>3.5</v>
      </c>
      <c r="J189" s="6">
        <f t="shared" si="16"/>
        <v>73.5</v>
      </c>
      <c r="K189" s="6">
        <f t="shared" si="17"/>
        <v>5.1450000000000005</v>
      </c>
      <c r="L189" s="6">
        <f t="shared" si="18"/>
        <v>78.650000000000006</v>
      </c>
      <c r="M189" s="6">
        <f t="shared" si="19"/>
        <v>2164.6800000000012</v>
      </c>
      <c r="N189" s="6">
        <v>2164.6800000000012</v>
      </c>
      <c r="O189" s="36">
        <v>1</v>
      </c>
    </row>
    <row r="190" spans="1:15" ht="24" customHeight="1" x14ac:dyDescent="0.4">
      <c r="A190" s="2">
        <v>186</v>
      </c>
      <c r="B190" s="28">
        <v>6220003552</v>
      </c>
      <c r="C190" s="74" t="s">
        <v>2167</v>
      </c>
      <c r="D190" s="15" t="s">
        <v>1613</v>
      </c>
      <c r="E190" s="15" t="s">
        <v>209</v>
      </c>
      <c r="F190" s="3" t="s">
        <v>35</v>
      </c>
      <c r="G190" s="6">
        <v>0</v>
      </c>
      <c r="H190" s="42" t="s">
        <v>3295</v>
      </c>
      <c r="I190" s="5">
        <v>3.5</v>
      </c>
      <c r="J190" s="6">
        <f t="shared" si="16"/>
        <v>63</v>
      </c>
      <c r="K190" s="6">
        <f t="shared" si="17"/>
        <v>4.41</v>
      </c>
      <c r="L190" s="6">
        <f t="shared" si="18"/>
        <v>67.41</v>
      </c>
      <c r="M190" s="6">
        <f t="shared" si="19"/>
        <v>67.41</v>
      </c>
      <c r="N190" s="6">
        <v>67.41</v>
      </c>
      <c r="O190" s="36">
        <v>1</v>
      </c>
    </row>
    <row r="191" spans="1:15" ht="24" customHeight="1" x14ac:dyDescent="0.4">
      <c r="A191" s="2">
        <v>187</v>
      </c>
      <c r="B191" s="28">
        <v>6220003553</v>
      </c>
      <c r="C191" s="74" t="s">
        <v>2168</v>
      </c>
      <c r="D191" s="15" t="s">
        <v>1613</v>
      </c>
      <c r="E191" s="15" t="s">
        <v>210</v>
      </c>
      <c r="F191" s="3" t="s">
        <v>35</v>
      </c>
      <c r="G191" s="6">
        <v>0</v>
      </c>
      <c r="H191" s="42" t="s">
        <v>3248</v>
      </c>
      <c r="I191" s="5">
        <v>3.5</v>
      </c>
      <c r="J191" s="6">
        <f t="shared" si="16"/>
        <v>52.5</v>
      </c>
      <c r="K191" s="6">
        <f t="shared" si="17"/>
        <v>3.6750000000000003</v>
      </c>
      <c r="L191" s="6">
        <f t="shared" si="18"/>
        <v>56.18</v>
      </c>
      <c r="M191" s="6">
        <f t="shared" si="19"/>
        <v>56.18</v>
      </c>
      <c r="N191" s="6">
        <v>56.18</v>
      </c>
      <c r="O191" s="36">
        <v>1</v>
      </c>
    </row>
    <row r="192" spans="1:15" ht="24" customHeight="1" x14ac:dyDescent="0.4">
      <c r="A192" s="2">
        <v>188</v>
      </c>
      <c r="B192" s="28">
        <v>6220003554</v>
      </c>
      <c r="C192" s="74" t="s">
        <v>2169</v>
      </c>
      <c r="D192" s="15" t="s">
        <v>1613</v>
      </c>
      <c r="E192" s="15" t="s">
        <v>211</v>
      </c>
      <c r="F192" s="3" t="s">
        <v>35</v>
      </c>
      <c r="G192" s="6">
        <v>0</v>
      </c>
      <c r="H192" s="42" t="s">
        <v>3324</v>
      </c>
      <c r="I192" s="5">
        <v>3.5</v>
      </c>
      <c r="J192" s="6">
        <f t="shared" si="16"/>
        <v>136.5</v>
      </c>
      <c r="K192" s="6">
        <f t="shared" si="17"/>
        <v>9.5550000000000015</v>
      </c>
      <c r="L192" s="6">
        <f t="shared" si="18"/>
        <v>146.06</v>
      </c>
      <c r="M192" s="6">
        <f t="shared" si="19"/>
        <v>146.06</v>
      </c>
      <c r="N192" s="6">
        <v>146.06</v>
      </c>
      <c r="O192" s="36">
        <v>1</v>
      </c>
    </row>
    <row r="193" spans="1:15" ht="24" customHeight="1" x14ac:dyDescent="0.4">
      <c r="A193" s="2">
        <v>189</v>
      </c>
      <c r="B193" s="28">
        <v>6220003555</v>
      </c>
      <c r="C193" s="74" t="s">
        <v>2170</v>
      </c>
      <c r="D193" s="15" t="s">
        <v>212</v>
      </c>
      <c r="E193" s="15" t="s">
        <v>213</v>
      </c>
      <c r="F193" s="3" t="s">
        <v>35</v>
      </c>
      <c r="G193" s="6">
        <v>0</v>
      </c>
      <c r="H193" s="42" t="s">
        <v>3333</v>
      </c>
      <c r="I193" s="5">
        <v>3.5</v>
      </c>
      <c r="J193" s="6">
        <f t="shared" si="16"/>
        <v>38.5</v>
      </c>
      <c r="K193" s="6">
        <f t="shared" si="17"/>
        <v>2.6950000000000003</v>
      </c>
      <c r="L193" s="6">
        <f t="shared" si="18"/>
        <v>41.199999999999996</v>
      </c>
      <c r="M193" s="6">
        <f t="shared" si="19"/>
        <v>41.199999999999996</v>
      </c>
      <c r="N193" s="6">
        <v>41.199999999999996</v>
      </c>
      <c r="O193" s="36">
        <v>1</v>
      </c>
    </row>
    <row r="194" spans="1:15" ht="24" customHeight="1" x14ac:dyDescent="0.4">
      <c r="A194" s="2">
        <v>190</v>
      </c>
      <c r="B194" s="28">
        <v>6220003556</v>
      </c>
      <c r="C194" s="74" t="s">
        <v>2171</v>
      </c>
      <c r="D194" s="15" t="s">
        <v>214</v>
      </c>
      <c r="E194" s="15" t="s">
        <v>215</v>
      </c>
      <c r="F194" s="3" t="s">
        <v>3061</v>
      </c>
      <c r="G194" s="6">
        <v>164.79000000000002</v>
      </c>
      <c r="H194" s="42" t="s">
        <v>3281</v>
      </c>
      <c r="I194" s="5">
        <v>3.5</v>
      </c>
      <c r="J194" s="6">
        <f t="shared" si="16"/>
        <v>49</v>
      </c>
      <c r="K194" s="6">
        <f t="shared" si="17"/>
        <v>3.43</v>
      </c>
      <c r="L194" s="6">
        <f t="shared" si="18"/>
        <v>52.43</v>
      </c>
      <c r="M194" s="6">
        <f t="shared" si="19"/>
        <v>217.22000000000003</v>
      </c>
      <c r="N194" s="6">
        <v>217.22000000000003</v>
      </c>
      <c r="O194" s="36">
        <v>1</v>
      </c>
    </row>
    <row r="195" spans="1:15" ht="24" customHeight="1" x14ac:dyDescent="0.4">
      <c r="A195" s="2">
        <v>191</v>
      </c>
      <c r="B195" s="28">
        <v>6220003557</v>
      </c>
      <c r="C195" s="74" t="s">
        <v>2172</v>
      </c>
      <c r="D195" s="15" t="s">
        <v>216</v>
      </c>
      <c r="E195" s="15" t="s">
        <v>217</v>
      </c>
      <c r="F195" s="3" t="s">
        <v>1964</v>
      </c>
      <c r="G195" s="6">
        <v>3.75</v>
      </c>
      <c r="H195" s="42" t="s">
        <v>3252</v>
      </c>
      <c r="I195" s="5">
        <v>3.5</v>
      </c>
      <c r="J195" s="6">
        <f t="shared" si="16"/>
        <v>21</v>
      </c>
      <c r="K195" s="6">
        <f t="shared" si="17"/>
        <v>1.4700000000000002</v>
      </c>
      <c r="L195" s="6">
        <f t="shared" si="18"/>
        <v>22.47</v>
      </c>
      <c r="M195" s="6">
        <f t="shared" si="19"/>
        <v>26.22</v>
      </c>
      <c r="N195" s="6">
        <v>26.22</v>
      </c>
      <c r="O195" s="36">
        <v>1</v>
      </c>
    </row>
    <row r="196" spans="1:15" ht="24" customHeight="1" x14ac:dyDescent="0.4">
      <c r="A196" s="2">
        <v>192</v>
      </c>
      <c r="B196" s="28">
        <v>6220003558</v>
      </c>
      <c r="C196" s="74" t="s">
        <v>2173</v>
      </c>
      <c r="D196" s="15" t="s">
        <v>1745</v>
      </c>
      <c r="E196" s="15" t="s">
        <v>218</v>
      </c>
      <c r="F196" s="3" t="s">
        <v>3077</v>
      </c>
      <c r="G196" s="6">
        <v>1767.6399999999999</v>
      </c>
      <c r="H196" s="42" t="s">
        <v>3334</v>
      </c>
      <c r="I196" s="5">
        <v>3.5</v>
      </c>
      <c r="J196" s="6">
        <f t="shared" si="16"/>
        <v>343</v>
      </c>
      <c r="K196" s="6">
        <f t="shared" si="17"/>
        <v>24.01</v>
      </c>
      <c r="L196" s="6">
        <f t="shared" si="18"/>
        <v>367.01</v>
      </c>
      <c r="M196" s="6">
        <f t="shared" si="19"/>
        <v>2134.6499999999996</v>
      </c>
      <c r="N196" s="6">
        <v>2134.6499999999996</v>
      </c>
      <c r="O196" s="36">
        <v>1</v>
      </c>
    </row>
    <row r="197" spans="1:15" ht="24" customHeight="1" x14ac:dyDescent="0.4">
      <c r="A197" s="2">
        <v>193</v>
      </c>
      <c r="B197" s="28">
        <v>6220003559</v>
      </c>
      <c r="C197" s="74" t="s">
        <v>2174</v>
      </c>
      <c r="D197" s="15" t="s">
        <v>219</v>
      </c>
      <c r="E197" s="15" t="s">
        <v>220</v>
      </c>
      <c r="F197" s="3" t="s">
        <v>35</v>
      </c>
      <c r="G197" s="6">
        <v>0</v>
      </c>
      <c r="H197" s="42" t="s">
        <v>3279</v>
      </c>
      <c r="I197" s="5">
        <v>3.5</v>
      </c>
      <c r="J197" s="6">
        <f t="shared" si="16"/>
        <v>28</v>
      </c>
      <c r="K197" s="6">
        <f t="shared" si="17"/>
        <v>1.9600000000000002</v>
      </c>
      <c r="L197" s="6">
        <f t="shared" si="18"/>
        <v>29.96</v>
      </c>
      <c r="M197" s="6">
        <f t="shared" si="19"/>
        <v>29.96</v>
      </c>
      <c r="N197" s="6">
        <v>29.96</v>
      </c>
      <c r="O197" s="36">
        <v>1</v>
      </c>
    </row>
    <row r="198" spans="1:15" ht="24" customHeight="1" x14ac:dyDescent="0.4">
      <c r="A198" s="2">
        <v>194</v>
      </c>
      <c r="B198" s="28">
        <v>6220003560</v>
      </c>
      <c r="C198" s="74" t="s">
        <v>2175</v>
      </c>
      <c r="D198" s="15" t="s">
        <v>221</v>
      </c>
      <c r="E198" s="15" t="s">
        <v>222</v>
      </c>
      <c r="F198" s="3" t="s">
        <v>35</v>
      </c>
      <c r="G198" s="6">
        <v>0</v>
      </c>
      <c r="H198" s="42" t="s">
        <v>3295</v>
      </c>
      <c r="I198" s="5">
        <v>3.5</v>
      </c>
      <c r="J198" s="6">
        <f t="shared" si="16"/>
        <v>63</v>
      </c>
      <c r="K198" s="6">
        <f t="shared" si="17"/>
        <v>4.41</v>
      </c>
      <c r="L198" s="6">
        <f t="shared" si="18"/>
        <v>67.41</v>
      </c>
      <c r="M198" s="6">
        <f t="shared" si="19"/>
        <v>67.41</v>
      </c>
      <c r="N198" s="6">
        <v>67.41</v>
      </c>
      <c r="O198" s="36">
        <v>1</v>
      </c>
    </row>
    <row r="199" spans="1:15" ht="24" customHeight="1" x14ac:dyDescent="0.4">
      <c r="A199" s="2">
        <v>195</v>
      </c>
      <c r="B199" s="28">
        <v>6220003561</v>
      </c>
      <c r="C199" s="74" t="s">
        <v>2176</v>
      </c>
      <c r="D199" s="15" t="s">
        <v>1614</v>
      </c>
      <c r="E199" s="15" t="s">
        <v>223</v>
      </c>
      <c r="F199" s="3" t="s">
        <v>3103</v>
      </c>
      <c r="G199" s="6">
        <v>1235.9100000000003</v>
      </c>
      <c r="H199" s="42" t="s">
        <v>3276</v>
      </c>
      <c r="I199" s="5">
        <v>3.5</v>
      </c>
      <c r="J199" s="6">
        <f t="shared" si="16"/>
        <v>70</v>
      </c>
      <c r="K199" s="6">
        <f t="shared" si="17"/>
        <v>4.9000000000000004</v>
      </c>
      <c r="L199" s="6">
        <f t="shared" si="18"/>
        <v>74.900000000000006</v>
      </c>
      <c r="M199" s="6">
        <f t="shared" si="19"/>
        <v>1310.8100000000004</v>
      </c>
      <c r="N199" s="6">
        <v>1310.8100000000004</v>
      </c>
      <c r="O199" s="36">
        <v>1</v>
      </c>
    </row>
    <row r="200" spans="1:15" ht="24" customHeight="1" x14ac:dyDescent="0.4">
      <c r="A200" s="2">
        <v>196</v>
      </c>
      <c r="B200" s="28">
        <v>6220003562</v>
      </c>
      <c r="C200" s="74" t="s">
        <v>2177</v>
      </c>
      <c r="D200" s="15" t="s">
        <v>224</v>
      </c>
      <c r="E200" s="15" t="s">
        <v>225</v>
      </c>
      <c r="F200" s="3" t="s">
        <v>35</v>
      </c>
      <c r="G200" s="6">
        <v>0</v>
      </c>
      <c r="H200" s="42" t="s">
        <v>3318</v>
      </c>
      <c r="I200" s="5">
        <v>3.5</v>
      </c>
      <c r="J200" s="6">
        <f t="shared" si="16"/>
        <v>133</v>
      </c>
      <c r="K200" s="6">
        <f t="shared" si="17"/>
        <v>9.31</v>
      </c>
      <c r="L200" s="6">
        <f t="shared" si="18"/>
        <v>142.31</v>
      </c>
      <c r="M200" s="6">
        <f t="shared" si="19"/>
        <v>142.31</v>
      </c>
      <c r="N200" s="6">
        <v>142.31</v>
      </c>
      <c r="O200" s="36">
        <v>1</v>
      </c>
    </row>
    <row r="201" spans="1:15" ht="24" customHeight="1" x14ac:dyDescent="0.4">
      <c r="A201" s="2">
        <v>197</v>
      </c>
      <c r="B201" s="28">
        <v>6220003563</v>
      </c>
      <c r="C201" s="74" t="s">
        <v>2178</v>
      </c>
      <c r="D201" s="15" t="s">
        <v>226</v>
      </c>
      <c r="E201" s="15" t="s">
        <v>227</v>
      </c>
      <c r="F201" s="3" t="s">
        <v>3104</v>
      </c>
      <c r="G201" s="6">
        <v>1179.78</v>
      </c>
      <c r="H201" s="42" t="s">
        <v>3260</v>
      </c>
      <c r="I201" s="5">
        <v>3.5</v>
      </c>
      <c r="J201" s="6">
        <f t="shared" si="16"/>
        <v>84</v>
      </c>
      <c r="K201" s="6">
        <f t="shared" si="17"/>
        <v>5.8800000000000008</v>
      </c>
      <c r="L201" s="6">
        <f t="shared" si="18"/>
        <v>89.88</v>
      </c>
      <c r="M201" s="6">
        <f t="shared" si="19"/>
        <v>1269.6599999999999</v>
      </c>
      <c r="N201" s="6">
        <v>1269.6599999999999</v>
      </c>
      <c r="O201" s="36">
        <v>1</v>
      </c>
    </row>
    <row r="202" spans="1:15" ht="24" customHeight="1" x14ac:dyDescent="0.4">
      <c r="A202" s="2">
        <v>198</v>
      </c>
      <c r="B202" s="28">
        <v>6220003564</v>
      </c>
      <c r="C202" s="74" t="s">
        <v>2179</v>
      </c>
      <c r="D202" s="15" t="s">
        <v>226</v>
      </c>
      <c r="E202" s="15" t="s">
        <v>228</v>
      </c>
      <c r="F202" s="3" t="s">
        <v>1926</v>
      </c>
      <c r="G202" s="6">
        <v>41.2</v>
      </c>
      <c r="H202" s="42" t="s">
        <v>3275</v>
      </c>
      <c r="I202" s="5">
        <v>3.5</v>
      </c>
      <c r="J202" s="6">
        <f t="shared" si="16"/>
        <v>0</v>
      </c>
      <c r="K202" s="6">
        <f t="shared" si="17"/>
        <v>0</v>
      </c>
      <c r="L202" s="6">
        <f t="shared" si="18"/>
        <v>0</v>
      </c>
      <c r="M202" s="6">
        <f t="shared" si="19"/>
        <v>41.2</v>
      </c>
      <c r="N202" s="6">
        <v>41.2</v>
      </c>
      <c r="O202" s="36">
        <v>1</v>
      </c>
    </row>
    <row r="203" spans="1:15" ht="24" customHeight="1" x14ac:dyDescent="0.4">
      <c r="A203" s="2">
        <v>199</v>
      </c>
      <c r="B203" s="28">
        <v>6220003565</v>
      </c>
      <c r="C203" s="74" t="s">
        <v>2180</v>
      </c>
      <c r="D203" s="15" t="s">
        <v>229</v>
      </c>
      <c r="E203" s="15" t="s">
        <v>230</v>
      </c>
      <c r="F203" s="3" t="s">
        <v>35</v>
      </c>
      <c r="G203" s="6">
        <v>0</v>
      </c>
      <c r="H203" s="42" t="s">
        <v>3254</v>
      </c>
      <c r="I203" s="5">
        <v>3.5</v>
      </c>
      <c r="J203" s="6">
        <f t="shared" si="16"/>
        <v>42</v>
      </c>
      <c r="K203" s="6">
        <f t="shared" si="17"/>
        <v>2.9400000000000004</v>
      </c>
      <c r="L203" s="6">
        <f t="shared" si="18"/>
        <v>44.94</v>
      </c>
      <c r="M203" s="6">
        <f t="shared" si="19"/>
        <v>44.94</v>
      </c>
      <c r="N203" s="6">
        <v>44.94</v>
      </c>
      <c r="O203" s="36">
        <v>1</v>
      </c>
    </row>
    <row r="204" spans="1:15" ht="24" customHeight="1" x14ac:dyDescent="0.4">
      <c r="A204" s="2">
        <v>200</v>
      </c>
      <c r="B204" s="28">
        <v>6220003566</v>
      </c>
      <c r="C204" s="74" t="s">
        <v>2181</v>
      </c>
      <c r="D204" s="15" t="s">
        <v>231</v>
      </c>
      <c r="E204" s="15" t="s">
        <v>232</v>
      </c>
      <c r="F204" s="3" t="s">
        <v>35</v>
      </c>
      <c r="G204" s="6">
        <v>0</v>
      </c>
      <c r="H204" s="42" t="s">
        <v>3305</v>
      </c>
      <c r="I204" s="5">
        <v>3.5</v>
      </c>
      <c r="J204" s="6">
        <f t="shared" si="16"/>
        <v>105</v>
      </c>
      <c r="K204" s="6">
        <f t="shared" si="17"/>
        <v>7.3500000000000005</v>
      </c>
      <c r="L204" s="6">
        <f t="shared" si="18"/>
        <v>112.35</v>
      </c>
      <c r="M204" s="6">
        <f t="shared" si="19"/>
        <v>112.35</v>
      </c>
      <c r="N204" s="6">
        <v>112.35</v>
      </c>
      <c r="O204" s="36">
        <v>1</v>
      </c>
    </row>
    <row r="205" spans="1:15" ht="24" customHeight="1" x14ac:dyDescent="0.4">
      <c r="A205" s="2">
        <v>201</v>
      </c>
      <c r="B205" s="28">
        <v>6220003567</v>
      </c>
      <c r="C205" s="74" t="s">
        <v>2182</v>
      </c>
      <c r="D205" s="15" t="s">
        <v>233</v>
      </c>
      <c r="E205" s="15" t="s">
        <v>234</v>
      </c>
      <c r="F205" s="3" t="s">
        <v>35</v>
      </c>
      <c r="G205" s="6">
        <v>0</v>
      </c>
      <c r="H205" s="42" t="s">
        <v>3254</v>
      </c>
      <c r="I205" s="5">
        <v>3.5</v>
      </c>
      <c r="J205" s="6">
        <f t="shared" si="16"/>
        <v>42</v>
      </c>
      <c r="K205" s="6">
        <f t="shared" si="17"/>
        <v>2.9400000000000004</v>
      </c>
      <c r="L205" s="6">
        <f t="shared" si="18"/>
        <v>44.94</v>
      </c>
      <c r="M205" s="6">
        <f t="shared" si="19"/>
        <v>44.94</v>
      </c>
      <c r="N205" s="6">
        <v>44.94</v>
      </c>
      <c r="O205" s="36">
        <v>1</v>
      </c>
    </row>
    <row r="206" spans="1:15" ht="24" customHeight="1" x14ac:dyDescent="0.4">
      <c r="A206" s="2">
        <v>202</v>
      </c>
      <c r="B206" s="28">
        <v>6220003568</v>
      </c>
      <c r="C206" s="74" t="s">
        <v>2183</v>
      </c>
      <c r="D206" s="15" t="s">
        <v>1907</v>
      </c>
      <c r="E206" s="15" t="s">
        <v>1908</v>
      </c>
      <c r="F206" s="2" t="s">
        <v>1917</v>
      </c>
      <c r="G206" s="6">
        <v>37.450000000000003</v>
      </c>
      <c r="H206" s="42" t="s">
        <v>3275</v>
      </c>
      <c r="I206" s="5">
        <v>3.5</v>
      </c>
      <c r="J206" s="6">
        <f t="shared" si="16"/>
        <v>0</v>
      </c>
      <c r="K206" s="6">
        <f t="shared" si="17"/>
        <v>0</v>
      </c>
      <c r="L206" s="6">
        <f t="shared" si="18"/>
        <v>0</v>
      </c>
      <c r="M206" s="6">
        <f t="shared" si="19"/>
        <v>37.450000000000003</v>
      </c>
      <c r="N206" s="6">
        <v>37.450000000000003</v>
      </c>
      <c r="O206" s="36">
        <v>1</v>
      </c>
    </row>
    <row r="207" spans="1:15" ht="24" customHeight="1" x14ac:dyDescent="0.4">
      <c r="A207" s="2">
        <v>203</v>
      </c>
      <c r="B207" s="28">
        <v>6220003569</v>
      </c>
      <c r="C207" s="74" t="s">
        <v>2184</v>
      </c>
      <c r="D207" s="15" t="s">
        <v>235</v>
      </c>
      <c r="E207" s="15" t="s">
        <v>236</v>
      </c>
      <c r="F207" s="3" t="s">
        <v>3105</v>
      </c>
      <c r="G207" s="6">
        <v>3610.2000000000007</v>
      </c>
      <c r="H207" s="42" t="s">
        <v>3257</v>
      </c>
      <c r="I207" s="5">
        <v>3.5</v>
      </c>
      <c r="J207" s="6">
        <f t="shared" si="16"/>
        <v>150.5</v>
      </c>
      <c r="K207" s="6">
        <f t="shared" si="17"/>
        <v>10.535</v>
      </c>
      <c r="L207" s="6">
        <f t="shared" si="18"/>
        <v>161.04</v>
      </c>
      <c r="M207" s="6">
        <f t="shared" si="19"/>
        <v>3771.2400000000007</v>
      </c>
      <c r="N207" s="6">
        <v>3771.2400000000007</v>
      </c>
      <c r="O207" s="36">
        <v>1</v>
      </c>
    </row>
    <row r="208" spans="1:15" ht="24" customHeight="1" x14ac:dyDescent="0.4">
      <c r="A208" s="2">
        <v>204</v>
      </c>
      <c r="B208" s="28">
        <v>6220003570</v>
      </c>
      <c r="C208" s="74" t="s">
        <v>2185</v>
      </c>
      <c r="D208" s="15" t="s">
        <v>237</v>
      </c>
      <c r="E208" s="15" t="s">
        <v>238</v>
      </c>
      <c r="F208" s="3" t="s">
        <v>3100</v>
      </c>
      <c r="G208" s="6">
        <v>640.41999999999985</v>
      </c>
      <c r="H208" s="42" t="s">
        <v>3297</v>
      </c>
      <c r="I208" s="5">
        <v>3.5</v>
      </c>
      <c r="J208" s="6">
        <f t="shared" si="16"/>
        <v>45.5</v>
      </c>
      <c r="K208" s="6">
        <f t="shared" si="17"/>
        <v>3.1850000000000005</v>
      </c>
      <c r="L208" s="6">
        <f t="shared" si="18"/>
        <v>48.69</v>
      </c>
      <c r="M208" s="6">
        <f t="shared" si="19"/>
        <v>689.1099999999999</v>
      </c>
      <c r="N208" s="6">
        <v>689.1099999999999</v>
      </c>
      <c r="O208" s="36">
        <v>1</v>
      </c>
    </row>
    <row r="209" spans="1:16" ht="24" customHeight="1" x14ac:dyDescent="0.4">
      <c r="A209" s="2">
        <v>205</v>
      </c>
      <c r="B209" s="28">
        <v>6220003571</v>
      </c>
      <c r="C209" s="74" t="s">
        <v>2186</v>
      </c>
      <c r="D209" s="15" t="s">
        <v>239</v>
      </c>
      <c r="E209" s="15" t="s">
        <v>240</v>
      </c>
      <c r="F209" s="3" t="s">
        <v>35</v>
      </c>
      <c r="G209" s="6">
        <v>0</v>
      </c>
      <c r="H209" s="42" t="s">
        <v>3248</v>
      </c>
      <c r="I209" s="5">
        <v>3.5</v>
      </c>
      <c r="J209" s="6">
        <f t="shared" si="16"/>
        <v>52.5</v>
      </c>
      <c r="K209" s="6">
        <f t="shared" si="17"/>
        <v>3.6750000000000003</v>
      </c>
      <c r="L209" s="6">
        <f t="shared" si="18"/>
        <v>56.18</v>
      </c>
      <c r="M209" s="6">
        <f t="shared" si="19"/>
        <v>56.18</v>
      </c>
      <c r="N209" s="6">
        <v>56.18</v>
      </c>
      <c r="O209" s="36">
        <v>1</v>
      </c>
    </row>
    <row r="210" spans="1:16" ht="24" customHeight="1" x14ac:dyDescent="0.4">
      <c r="A210" s="2">
        <v>206</v>
      </c>
      <c r="B210" s="28">
        <v>6220003572</v>
      </c>
      <c r="C210" s="74" t="s">
        <v>2187</v>
      </c>
      <c r="D210" s="15" t="s">
        <v>241</v>
      </c>
      <c r="E210" s="15" t="s">
        <v>242</v>
      </c>
      <c r="F210" s="3" t="s">
        <v>35</v>
      </c>
      <c r="G210" s="6">
        <v>0</v>
      </c>
      <c r="H210" s="42" t="s">
        <v>3333</v>
      </c>
      <c r="I210" s="5">
        <v>3.5</v>
      </c>
      <c r="J210" s="6">
        <f t="shared" si="16"/>
        <v>38.5</v>
      </c>
      <c r="K210" s="6">
        <f t="shared" si="17"/>
        <v>2.6950000000000003</v>
      </c>
      <c r="L210" s="6">
        <f t="shared" si="18"/>
        <v>41.199999999999996</v>
      </c>
      <c r="M210" s="6">
        <f t="shared" si="19"/>
        <v>41.199999999999996</v>
      </c>
      <c r="N210" s="6">
        <v>41.199999999999996</v>
      </c>
      <c r="O210" s="36">
        <v>1</v>
      </c>
    </row>
    <row r="211" spans="1:16" ht="24" customHeight="1" x14ac:dyDescent="0.4">
      <c r="A211" s="2">
        <v>207</v>
      </c>
      <c r="B211" s="28">
        <v>6220003573</v>
      </c>
      <c r="C211" s="74" t="s">
        <v>2188</v>
      </c>
      <c r="D211" s="15" t="s">
        <v>243</v>
      </c>
      <c r="E211" s="15" t="s">
        <v>244</v>
      </c>
      <c r="F211" s="3" t="s">
        <v>3106</v>
      </c>
      <c r="G211" s="6">
        <v>127.35000000000001</v>
      </c>
      <c r="H211" s="42" t="s">
        <v>3279</v>
      </c>
      <c r="I211" s="5">
        <v>3.5</v>
      </c>
      <c r="J211" s="6">
        <f t="shared" si="16"/>
        <v>28</v>
      </c>
      <c r="K211" s="6">
        <f t="shared" si="17"/>
        <v>1.9600000000000002</v>
      </c>
      <c r="L211" s="6">
        <f t="shared" si="18"/>
        <v>29.96</v>
      </c>
      <c r="M211" s="6">
        <f t="shared" si="19"/>
        <v>157.31</v>
      </c>
      <c r="N211" s="6">
        <v>157.31</v>
      </c>
      <c r="O211" s="36">
        <v>1</v>
      </c>
    </row>
    <row r="212" spans="1:16" ht="24" customHeight="1" x14ac:dyDescent="0.4">
      <c r="A212" s="2">
        <v>208</v>
      </c>
      <c r="B212" s="28">
        <v>6220003574</v>
      </c>
      <c r="C212" s="74" t="s">
        <v>2189</v>
      </c>
      <c r="D212" s="15" t="s">
        <v>245</v>
      </c>
      <c r="E212" s="15" t="s">
        <v>246</v>
      </c>
      <c r="F212" s="3" t="s">
        <v>3074</v>
      </c>
      <c r="G212" s="6">
        <v>1438.1299999999999</v>
      </c>
      <c r="H212" s="42" t="s">
        <v>3304</v>
      </c>
      <c r="I212" s="5">
        <v>3.5</v>
      </c>
      <c r="J212" s="6">
        <f t="shared" si="16"/>
        <v>10.5</v>
      </c>
      <c r="K212" s="6">
        <f t="shared" si="17"/>
        <v>0.7350000000000001</v>
      </c>
      <c r="L212" s="6">
        <f t="shared" si="18"/>
        <v>11.24</v>
      </c>
      <c r="M212" s="6">
        <f t="shared" si="19"/>
        <v>1449.37</v>
      </c>
      <c r="N212" s="6">
        <v>1449.37</v>
      </c>
      <c r="O212" s="36">
        <v>1</v>
      </c>
    </row>
    <row r="213" spans="1:16" ht="24" customHeight="1" x14ac:dyDescent="0.4">
      <c r="A213" s="2">
        <v>209</v>
      </c>
      <c r="B213" s="28">
        <v>6220003575</v>
      </c>
      <c r="C213" s="74" t="s">
        <v>2190</v>
      </c>
      <c r="D213" s="15" t="s">
        <v>247</v>
      </c>
      <c r="E213" s="15" t="s">
        <v>248</v>
      </c>
      <c r="F213" s="3" t="s">
        <v>3106</v>
      </c>
      <c r="G213" s="6">
        <v>134.82999999999998</v>
      </c>
      <c r="H213" s="42" t="s">
        <v>3306</v>
      </c>
      <c r="I213" s="5">
        <v>3.5</v>
      </c>
      <c r="J213" s="6">
        <f t="shared" si="16"/>
        <v>35</v>
      </c>
      <c r="K213" s="6">
        <f t="shared" si="17"/>
        <v>2.4500000000000002</v>
      </c>
      <c r="L213" s="6">
        <f t="shared" si="18"/>
        <v>37.450000000000003</v>
      </c>
      <c r="M213" s="6">
        <f t="shared" si="19"/>
        <v>172.27999999999997</v>
      </c>
      <c r="N213" s="6">
        <v>172.27999999999997</v>
      </c>
      <c r="O213" s="36">
        <v>1</v>
      </c>
    </row>
    <row r="214" spans="1:16" ht="24" customHeight="1" x14ac:dyDescent="0.4">
      <c r="A214" s="2">
        <v>210</v>
      </c>
      <c r="B214" s="28">
        <v>6220003576</v>
      </c>
      <c r="C214" s="74" t="s">
        <v>2191</v>
      </c>
      <c r="D214" s="15" t="s">
        <v>1615</v>
      </c>
      <c r="E214" s="15" t="s">
        <v>249</v>
      </c>
      <c r="F214" s="3" t="s">
        <v>3074</v>
      </c>
      <c r="G214" s="6">
        <v>2748.8699999999994</v>
      </c>
      <c r="H214" s="42" t="s">
        <v>3335</v>
      </c>
      <c r="I214" s="5">
        <v>3.5</v>
      </c>
      <c r="J214" s="6">
        <f t="shared" si="16"/>
        <v>269.5</v>
      </c>
      <c r="K214" s="6">
        <f t="shared" si="17"/>
        <v>18.865000000000002</v>
      </c>
      <c r="L214" s="6">
        <f t="shared" si="18"/>
        <v>288.37</v>
      </c>
      <c r="M214" s="6">
        <f t="shared" si="19"/>
        <v>3037.2399999999993</v>
      </c>
      <c r="N214" s="6">
        <v>3037.2399999999993</v>
      </c>
      <c r="O214" s="36">
        <v>1</v>
      </c>
    </row>
    <row r="215" spans="1:16" ht="24" customHeight="1" x14ac:dyDescent="0.4">
      <c r="A215" s="2">
        <v>211</v>
      </c>
      <c r="B215" s="28">
        <v>6220003577</v>
      </c>
      <c r="C215" s="74" t="s">
        <v>2192</v>
      </c>
      <c r="D215" s="15" t="s">
        <v>1616</v>
      </c>
      <c r="E215" s="15" t="s">
        <v>1617</v>
      </c>
      <c r="F215" s="3" t="s">
        <v>35</v>
      </c>
      <c r="G215" s="6">
        <v>0</v>
      </c>
      <c r="H215" s="42" t="s">
        <v>3336</v>
      </c>
      <c r="I215" s="5">
        <v>3.5</v>
      </c>
      <c r="J215" s="6">
        <f t="shared" si="16"/>
        <v>182</v>
      </c>
      <c r="K215" s="6">
        <f t="shared" si="17"/>
        <v>12.740000000000002</v>
      </c>
      <c r="L215" s="6">
        <f t="shared" si="18"/>
        <v>194.74</v>
      </c>
      <c r="M215" s="6">
        <f t="shared" si="19"/>
        <v>194.74</v>
      </c>
      <c r="N215" s="6">
        <v>194.74</v>
      </c>
      <c r="O215" s="36">
        <v>1</v>
      </c>
    </row>
    <row r="216" spans="1:16" ht="24" customHeight="1" x14ac:dyDescent="0.4">
      <c r="A216" s="2">
        <v>212</v>
      </c>
      <c r="B216" s="28">
        <v>6220003578</v>
      </c>
      <c r="C216" s="74" t="s">
        <v>2193</v>
      </c>
      <c r="D216" s="15" t="s">
        <v>250</v>
      </c>
      <c r="E216" s="15" t="s">
        <v>251</v>
      </c>
      <c r="F216" s="3" t="s">
        <v>3107</v>
      </c>
      <c r="G216" s="6">
        <v>808.96</v>
      </c>
      <c r="H216" s="42" t="s">
        <v>3272</v>
      </c>
      <c r="I216" s="5">
        <v>3.5</v>
      </c>
      <c r="J216" s="6">
        <f t="shared" si="16"/>
        <v>59.5</v>
      </c>
      <c r="K216" s="6">
        <f t="shared" si="17"/>
        <v>4.165</v>
      </c>
      <c r="L216" s="6">
        <f t="shared" si="18"/>
        <v>63.669999999999995</v>
      </c>
      <c r="M216" s="6">
        <f t="shared" si="19"/>
        <v>872.63</v>
      </c>
      <c r="N216" s="6">
        <v>872.63</v>
      </c>
      <c r="O216" s="36">
        <v>1</v>
      </c>
    </row>
    <row r="217" spans="1:16" ht="24" customHeight="1" x14ac:dyDescent="0.4">
      <c r="A217" s="2">
        <v>213</v>
      </c>
      <c r="B217" s="28">
        <v>6220003579</v>
      </c>
      <c r="C217" s="101" t="s">
        <v>2194</v>
      </c>
      <c r="D217" s="102" t="s">
        <v>252</v>
      </c>
      <c r="E217" s="102" t="s">
        <v>253</v>
      </c>
      <c r="F217" s="3" t="s">
        <v>3066</v>
      </c>
      <c r="G217" s="6">
        <v>4040.9199999999996</v>
      </c>
      <c r="H217" s="42" t="s">
        <v>3262</v>
      </c>
      <c r="I217" s="5">
        <v>3.5</v>
      </c>
      <c r="J217" s="6">
        <f t="shared" si="16"/>
        <v>80.5</v>
      </c>
      <c r="K217" s="6">
        <f t="shared" si="17"/>
        <v>5.6350000000000007</v>
      </c>
      <c r="L217" s="6">
        <f t="shared" si="18"/>
        <v>86.14</v>
      </c>
      <c r="M217" s="6">
        <f t="shared" si="19"/>
        <v>4127.0599999999995</v>
      </c>
      <c r="N217" s="6">
        <v>4127.0599999999995</v>
      </c>
      <c r="O217" s="36">
        <v>1</v>
      </c>
    </row>
    <row r="218" spans="1:16" ht="24" customHeight="1" x14ac:dyDescent="0.4">
      <c r="A218" s="2">
        <v>214</v>
      </c>
      <c r="B218" s="28">
        <v>6220003580</v>
      </c>
      <c r="C218" s="74" t="s">
        <v>2195</v>
      </c>
      <c r="D218" s="15" t="s">
        <v>255</v>
      </c>
      <c r="E218" s="15" t="s">
        <v>256</v>
      </c>
      <c r="F218" s="3" t="s">
        <v>35</v>
      </c>
      <c r="G218" s="6">
        <v>0</v>
      </c>
      <c r="H218" s="42" t="s">
        <v>3264</v>
      </c>
      <c r="I218" s="5">
        <v>3.5</v>
      </c>
      <c r="J218" s="6">
        <f t="shared" si="16"/>
        <v>56</v>
      </c>
      <c r="K218" s="6">
        <f t="shared" si="17"/>
        <v>3.9200000000000004</v>
      </c>
      <c r="L218" s="6">
        <f t="shared" si="18"/>
        <v>59.92</v>
      </c>
      <c r="M218" s="6">
        <f t="shared" si="19"/>
        <v>59.92</v>
      </c>
      <c r="N218" s="6">
        <v>59.92</v>
      </c>
      <c r="O218" s="36">
        <v>1</v>
      </c>
    </row>
    <row r="219" spans="1:16" ht="24" customHeight="1" x14ac:dyDescent="0.4">
      <c r="A219" s="2">
        <v>215</v>
      </c>
      <c r="B219" s="28">
        <v>6220003581</v>
      </c>
      <c r="C219" s="74" t="s">
        <v>2196</v>
      </c>
      <c r="D219" s="15" t="s">
        <v>257</v>
      </c>
      <c r="E219" s="15" t="s">
        <v>258</v>
      </c>
      <c r="F219" s="3" t="s">
        <v>35</v>
      </c>
      <c r="G219" s="6">
        <v>0</v>
      </c>
      <c r="H219" s="42" t="s">
        <v>3304</v>
      </c>
      <c r="I219" s="5">
        <v>3.5</v>
      </c>
      <c r="J219" s="6">
        <f t="shared" si="16"/>
        <v>10.5</v>
      </c>
      <c r="K219" s="6">
        <f t="shared" si="17"/>
        <v>0.7350000000000001</v>
      </c>
      <c r="L219" s="6">
        <f t="shared" si="18"/>
        <v>11.24</v>
      </c>
      <c r="M219" s="6">
        <f t="shared" si="19"/>
        <v>11.24</v>
      </c>
      <c r="N219" s="6">
        <v>11.24</v>
      </c>
      <c r="O219" s="36">
        <v>1</v>
      </c>
    </row>
    <row r="220" spans="1:16" ht="24" customHeight="1" x14ac:dyDescent="0.4">
      <c r="A220" s="2">
        <v>216</v>
      </c>
      <c r="B220" s="28">
        <v>6220003582</v>
      </c>
      <c r="C220" s="74" t="s">
        <v>2197</v>
      </c>
      <c r="D220" s="15" t="s">
        <v>259</v>
      </c>
      <c r="E220" s="15" t="s">
        <v>260</v>
      </c>
      <c r="F220" s="3" t="s">
        <v>3097</v>
      </c>
      <c r="G220" s="6">
        <v>666.62999999999977</v>
      </c>
      <c r="H220" s="42" t="s">
        <v>3281</v>
      </c>
      <c r="I220" s="5">
        <v>3.5</v>
      </c>
      <c r="J220" s="6">
        <f t="shared" si="16"/>
        <v>49</v>
      </c>
      <c r="K220" s="6">
        <f t="shared" si="17"/>
        <v>3.43</v>
      </c>
      <c r="L220" s="6">
        <f t="shared" si="18"/>
        <v>52.43</v>
      </c>
      <c r="M220" s="6">
        <f t="shared" si="19"/>
        <v>719.05999999999972</v>
      </c>
      <c r="N220" s="6">
        <v>719.05999999999972</v>
      </c>
      <c r="O220" s="36">
        <v>1</v>
      </c>
    </row>
    <row r="221" spans="1:16" ht="24" customHeight="1" x14ac:dyDescent="0.4">
      <c r="A221" s="2">
        <v>217</v>
      </c>
      <c r="B221" s="28">
        <v>6220003583</v>
      </c>
      <c r="C221" s="74" t="s">
        <v>2198</v>
      </c>
      <c r="D221" s="15" t="s">
        <v>261</v>
      </c>
      <c r="E221" s="15" t="s">
        <v>262</v>
      </c>
      <c r="F221" s="3" t="s">
        <v>3061</v>
      </c>
      <c r="G221" s="6">
        <v>378.25</v>
      </c>
      <c r="H221" s="42" t="s">
        <v>3319</v>
      </c>
      <c r="I221" s="5">
        <v>3.5</v>
      </c>
      <c r="J221" s="6">
        <f t="shared" si="16"/>
        <v>115.5</v>
      </c>
      <c r="K221" s="6">
        <f t="shared" si="17"/>
        <v>8.0850000000000009</v>
      </c>
      <c r="L221" s="6">
        <f t="shared" si="18"/>
        <v>123.59</v>
      </c>
      <c r="M221" s="6">
        <f t="shared" si="19"/>
        <v>501.84000000000003</v>
      </c>
      <c r="N221" s="6">
        <v>501.84000000000003</v>
      </c>
      <c r="O221" s="36">
        <v>1</v>
      </c>
    </row>
    <row r="222" spans="1:16" ht="24" customHeight="1" x14ac:dyDescent="0.4">
      <c r="A222" s="2">
        <v>218</v>
      </c>
      <c r="B222" s="28">
        <v>6220003584</v>
      </c>
      <c r="C222" s="74" t="s">
        <v>2199</v>
      </c>
      <c r="D222" s="15" t="s">
        <v>263</v>
      </c>
      <c r="E222" s="15" t="s">
        <v>264</v>
      </c>
      <c r="F222" s="3" t="s">
        <v>3088</v>
      </c>
      <c r="G222" s="6">
        <v>340.8</v>
      </c>
      <c r="H222" s="42" t="s">
        <v>3311</v>
      </c>
      <c r="I222" s="5">
        <v>3.5</v>
      </c>
      <c r="J222" s="6">
        <f t="shared" si="16"/>
        <v>101.5</v>
      </c>
      <c r="K222" s="6">
        <f t="shared" si="17"/>
        <v>7.1050000000000004</v>
      </c>
      <c r="L222" s="6">
        <f t="shared" si="18"/>
        <v>108.61</v>
      </c>
      <c r="M222" s="6">
        <f t="shared" si="19"/>
        <v>449.41</v>
      </c>
      <c r="N222" s="6">
        <v>449.41</v>
      </c>
      <c r="O222" s="36">
        <v>1</v>
      </c>
    </row>
    <row r="223" spans="1:16" ht="24" customHeight="1" x14ac:dyDescent="0.4">
      <c r="A223" s="2">
        <v>219</v>
      </c>
      <c r="B223" s="28">
        <v>6220003585</v>
      </c>
      <c r="C223" s="74" t="s">
        <v>2200</v>
      </c>
      <c r="D223" s="15" t="s">
        <v>265</v>
      </c>
      <c r="E223" s="15" t="s">
        <v>266</v>
      </c>
      <c r="F223" s="3" t="s">
        <v>35</v>
      </c>
      <c r="G223" s="6">
        <v>0</v>
      </c>
      <c r="H223" s="42" t="s">
        <v>3315</v>
      </c>
      <c r="I223" s="5">
        <v>3.5</v>
      </c>
      <c r="J223" s="6">
        <f t="shared" si="16"/>
        <v>161</v>
      </c>
      <c r="K223" s="6">
        <f t="shared" si="17"/>
        <v>11.270000000000001</v>
      </c>
      <c r="L223" s="6">
        <f t="shared" si="18"/>
        <v>172.27</v>
      </c>
      <c r="M223" s="6">
        <f t="shared" si="19"/>
        <v>172.27</v>
      </c>
      <c r="N223" s="6">
        <v>172.27</v>
      </c>
      <c r="O223" s="36">
        <v>1</v>
      </c>
    </row>
    <row r="224" spans="1:16" ht="24" customHeight="1" x14ac:dyDescent="0.4">
      <c r="A224" s="2">
        <v>220</v>
      </c>
      <c r="B224" s="28">
        <v>6220003586</v>
      </c>
      <c r="C224" s="89" t="s">
        <v>2201</v>
      </c>
      <c r="D224" s="87" t="s">
        <v>267</v>
      </c>
      <c r="E224" s="87" t="s">
        <v>268</v>
      </c>
      <c r="F224" s="3" t="s">
        <v>3108</v>
      </c>
      <c r="G224" s="6">
        <v>3336.8500000000004</v>
      </c>
      <c r="H224" s="42" t="s">
        <v>3337</v>
      </c>
      <c r="I224" s="5">
        <v>3.5</v>
      </c>
      <c r="J224" s="6">
        <f t="shared" si="16"/>
        <v>283.5</v>
      </c>
      <c r="K224" s="6">
        <f t="shared" si="17"/>
        <v>19.845000000000002</v>
      </c>
      <c r="L224" s="6">
        <f t="shared" si="18"/>
        <v>303.34999999999997</v>
      </c>
      <c r="M224" s="6">
        <f t="shared" si="19"/>
        <v>3640.2000000000003</v>
      </c>
      <c r="N224" s="6">
        <v>3640.2000000000003</v>
      </c>
      <c r="O224" s="36">
        <v>1</v>
      </c>
      <c r="P224" s="79"/>
    </row>
    <row r="225" spans="1:16" ht="24" customHeight="1" x14ac:dyDescent="0.4">
      <c r="A225" s="2">
        <v>221</v>
      </c>
      <c r="B225" s="28">
        <v>6220003587</v>
      </c>
      <c r="C225" s="74" t="s">
        <v>2202</v>
      </c>
      <c r="D225" s="15" t="s">
        <v>269</v>
      </c>
      <c r="E225" s="15" t="s">
        <v>270</v>
      </c>
      <c r="F225" s="3" t="s">
        <v>3100</v>
      </c>
      <c r="G225" s="6">
        <v>1348.22</v>
      </c>
      <c r="H225" s="42" t="s">
        <v>3262</v>
      </c>
      <c r="I225" s="5">
        <v>3.5</v>
      </c>
      <c r="J225" s="6">
        <f t="shared" si="16"/>
        <v>80.5</v>
      </c>
      <c r="K225" s="6">
        <f t="shared" si="17"/>
        <v>5.6350000000000007</v>
      </c>
      <c r="L225" s="6">
        <f t="shared" si="18"/>
        <v>86.14</v>
      </c>
      <c r="M225" s="6">
        <f t="shared" si="19"/>
        <v>1434.3600000000001</v>
      </c>
      <c r="N225" s="6">
        <v>1434.3600000000001</v>
      </c>
      <c r="O225" s="36">
        <v>1</v>
      </c>
      <c r="P225" s="26"/>
    </row>
    <row r="226" spans="1:16" ht="24" customHeight="1" x14ac:dyDescent="0.4">
      <c r="A226" s="2">
        <v>222</v>
      </c>
      <c r="B226" s="28">
        <v>6220003588</v>
      </c>
      <c r="C226" s="89" t="s">
        <v>2203</v>
      </c>
      <c r="D226" s="87" t="s">
        <v>271</v>
      </c>
      <c r="E226" s="87" t="s">
        <v>272</v>
      </c>
      <c r="F226" s="3" t="s">
        <v>3071</v>
      </c>
      <c r="G226" s="6">
        <v>1670.3800000000006</v>
      </c>
      <c r="H226" s="42" t="s">
        <v>3295</v>
      </c>
      <c r="I226" s="5">
        <v>3.5</v>
      </c>
      <c r="J226" s="6">
        <f t="shared" si="16"/>
        <v>63</v>
      </c>
      <c r="K226" s="6">
        <f t="shared" si="17"/>
        <v>4.41</v>
      </c>
      <c r="L226" s="6">
        <f t="shared" si="18"/>
        <v>67.41</v>
      </c>
      <c r="M226" s="6">
        <f t="shared" si="19"/>
        <v>1737.7900000000006</v>
      </c>
      <c r="N226" s="6">
        <v>1737.7900000000006</v>
      </c>
      <c r="O226" s="36">
        <v>1</v>
      </c>
    </row>
    <row r="227" spans="1:16" ht="24" customHeight="1" x14ac:dyDescent="0.4">
      <c r="A227" s="2">
        <v>223</v>
      </c>
      <c r="B227" s="28">
        <v>6220003589</v>
      </c>
      <c r="C227" s="89" t="s">
        <v>2204</v>
      </c>
      <c r="D227" s="87" t="s">
        <v>273</v>
      </c>
      <c r="E227" s="87" t="s">
        <v>274</v>
      </c>
      <c r="F227" s="3" t="s">
        <v>3066</v>
      </c>
      <c r="G227" s="6">
        <v>4280.6099999999997</v>
      </c>
      <c r="H227" s="42" t="s">
        <v>3293</v>
      </c>
      <c r="I227" s="5">
        <v>3.5</v>
      </c>
      <c r="J227" s="6">
        <f t="shared" si="16"/>
        <v>168</v>
      </c>
      <c r="K227" s="6">
        <f t="shared" si="17"/>
        <v>11.760000000000002</v>
      </c>
      <c r="L227" s="6">
        <f t="shared" si="18"/>
        <v>179.76</v>
      </c>
      <c r="M227" s="6">
        <f t="shared" si="19"/>
        <v>4460.37</v>
      </c>
      <c r="N227" s="6">
        <v>4460.37</v>
      </c>
      <c r="O227" s="36">
        <v>1</v>
      </c>
    </row>
    <row r="228" spans="1:16" ht="24" customHeight="1" x14ac:dyDescent="0.4">
      <c r="A228" s="2">
        <v>224</v>
      </c>
      <c r="B228" s="28">
        <v>6220003590</v>
      </c>
      <c r="C228" s="74" t="s">
        <v>2205</v>
      </c>
      <c r="D228" s="15" t="s">
        <v>1837</v>
      </c>
      <c r="E228" s="15" t="s">
        <v>1793</v>
      </c>
      <c r="F228" s="3" t="s">
        <v>35</v>
      </c>
      <c r="G228" s="6">
        <v>0</v>
      </c>
      <c r="H228" s="42" t="s">
        <v>3295</v>
      </c>
      <c r="I228" s="5">
        <v>3.5</v>
      </c>
      <c r="J228" s="6">
        <f t="shared" si="16"/>
        <v>63</v>
      </c>
      <c r="K228" s="6">
        <f t="shared" si="17"/>
        <v>4.41</v>
      </c>
      <c r="L228" s="6">
        <f t="shared" si="18"/>
        <v>67.41</v>
      </c>
      <c r="M228" s="6">
        <f t="shared" si="19"/>
        <v>67.41</v>
      </c>
      <c r="N228" s="6">
        <v>67.41</v>
      </c>
      <c r="O228" s="36">
        <v>1</v>
      </c>
    </row>
    <row r="229" spans="1:16" ht="24" customHeight="1" x14ac:dyDescent="0.4">
      <c r="A229" s="2">
        <v>225</v>
      </c>
      <c r="B229" s="28">
        <v>6220003591</v>
      </c>
      <c r="C229" s="4" t="s">
        <v>3212</v>
      </c>
      <c r="D229" s="17" t="s">
        <v>1837</v>
      </c>
      <c r="E229" s="17" t="s">
        <v>3229</v>
      </c>
      <c r="F229" s="2" t="s">
        <v>35</v>
      </c>
      <c r="G229" s="12">
        <v>0</v>
      </c>
      <c r="H229" s="42" t="s">
        <v>3275</v>
      </c>
      <c r="I229" s="5">
        <v>3.5</v>
      </c>
      <c r="J229" s="6">
        <f t="shared" si="16"/>
        <v>0</v>
      </c>
      <c r="K229" s="6">
        <f t="shared" si="17"/>
        <v>0</v>
      </c>
      <c r="L229" s="6">
        <f t="shared" si="18"/>
        <v>0</v>
      </c>
      <c r="M229" s="6">
        <f t="shared" si="19"/>
        <v>0</v>
      </c>
      <c r="N229" s="5">
        <v>0</v>
      </c>
      <c r="O229" s="36">
        <v>1</v>
      </c>
    </row>
    <row r="230" spans="1:16" ht="24" customHeight="1" x14ac:dyDescent="0.4">
      <c r="A230" s="2">
        <v>226</v>
      </c>
      <c r="B230" s="28">
        <v>6220003592</v>
      </c>
      <c r="C230" s="75" t="s">
        <v>2206</v>
      </c>
      <c r="D230" s="15" t="s">
        <v>275</v>
      </c>
      <c r="E230" s="15" t="s">
        <v>276</v>
      </c>
      <c r="F230" s="3" t="s">
        <v>3109</v>
      </c>
      <c r="G230" s="6">
        <v>685.36</v>
      </c>
      <c r="H230" s="42" t="s">
        <v>3276</v>
      </c>
      <c r="I230" s="5">
        <v>3.5</v>
      </c>
      <c r="J230" s="6">
        <f t="shared" si="16"/>
        <v>70</v>
      </c>
      <c r="K230" s="6">
        <f t="shared" si="17"/>
        <v>4.9000000000000004</v>
      </c>
      <c r="L230" s="6">
        <f t="shared" si="18"/>
        <v>74.900000000000006</v>
      </c>
      <c r="M230" s="6">
        <f t="shared" si="19"/>
        <v>760.26</v>
      </c>
      <c r="N230" s="6">
        <v>760.26</v>
      </c>
      <c r="O230" s="36">
        <v>1</v>
      </c>
    </row>
    <row r="231" spans="1:16" ht="24" customHeight="1" x14ac:dyDescent="0.4">
      <c r="A231" s="2">
        <v>227</v>
      </c>
      <c r="B231" s="28">
        <v>6220003593</v>
      </c>
      <c r="C231" s="101" t="s">
        <v>2207</v>
      </c>
      <c r="D231" s="102" t="s">
        <v>278</v>
      </c>
      <c r="E231" s="102" t="s">
        <v>279</v>
      </c>
      <c r="F231" s="3" t="s">
        <v>3066</v>
      </c>
      <c r="G231" s="6">
        <v>1719.0500000000009</v>
      </c>
      <c r="H231" s="42" t="s">
        <v>3307</v>
      </c>
      <c r="I231" s="5">
        <v>3.5</v>
      </c>
      <c r="J231" s="6">
        <f t="shared" si="16"/>
        <v>94.5</v>
      </c>
      <c r="K231" s="6">
        <f t="shared" si="17"/>
        <v>6.6150000000000002</v>
      </c>
      <c r="L231" s="6">
        <f t="shared" si="18"/>
        <v>101.12</v>
      </c>
      <c r="M231" s="6">
        <f t="shared" si="19"/>
        <v>1820.170000000001</v>
      </c>
      <c r="N231" s="6">
        <v>1820.170000000001</v>
      </c>
      <c r="O231" s="36">
        <v>1</v>
      </c>
    </row>
    <row r="232" spans="1:16" ht="24" customHeight="1" x14ac:dyDescent="0.4">
      <c r="A232" s="2">
        <v>228</v>
      </c>
      <c r="B232" s="28">
        <v>6220003594</v>
      </c>
      <c r="C232" s="74" t="s">
        <v>2208</v>
      </c>
      <c r="D232" s="15" t="s">
        <v>1626</v>
      </c>
      <c r="E232" s="15" t="s">
        <v>283</v>
      </c>
      <c r="F232" s="3" t="s">
        <v>35</v>
      </c>
      <c r="G232" s="6">
        <v>0</v>
      </c>
      <c r="H232" s="42" t="s">
        <v>3306</v>
      </c>
      <c r="I232" s="5">
        <v>3.5</v>
      </c>
      <c r="J232" s="6">
        <f t="shared" si="16"/>
        <v>35</v>
      </c>
      <c r="K232" s="6">
        <f t="shared" si="17"/>
        <v>2.4500000000000002</v>
      </c>
      <c r="L232" s="6">
        <f t="shared" si="18"/>
        <v>37.450000000000003</v>
      </c>
      <c r="M232" s="6">
        <f t="shared" si="19"/>
        <v>37.450000000000003</v>
      </c>
      <c r="N232" s="6">
        <v>37.450000000000003</v>
      </c>
      <c r="O232" s="36">
        <v>1</v>
      </c>
    </row>
    <row r="233" spans="1:16" ht="24" customHeight="1" x14ac:dyDescent="0.4">
      <c r="A233" s="2">
        <v>229</v>
      </c>
      <c r="B233" s="28">
        <v>6220003595</v>
      </c>
      <c r="C233" s="101" t="s">
        <v>2209</v>
      </c>
      <c r="D233" s="102" t="s">
        <v>284</v>
      </c>
      <c r="E233" s="102" t="s">
        <v>285</v>
      </c>
      <c r="F233" s="3" t="s">
        <v>3066</v>
      </c>
      <c r="G233" s="6">
        <v>4007.23</v>
      </c>
      <c r="H233" s="42" t="s">
        <v>3307</v>
      </c>
      <c r="I233" s="5">
        <v>3.5</v>
      </c>
      <c r="J233" s="6">
        <f t="shared" si="16"/>
        <v>94.5</v>
      </c>
      <c r="K233" s="6">
        <f t="shared" si="17"/>
        <v>6.6150000000000002</v>
      </c>
      <c r="L233" s="6">
        <f t="shared" si="18"/>
        <v>101.12</v>
      </c>
      <c r="M233" s="6">
        <f t="shared" si="19"/>
        <v>4108.3500000000004</v>
      </c>
      <c r="N233" s="6">
        <v>4108.3500000000004</v>
      </c>
      <c r="O233" s="36">
        <v>1</v>
      </c>
    </row>
    <row r="234" spans="1:16" ht="24" customHeight="1" x14ac:dyDescent="0.4">
      <c r="A234" s="2">
        <v>230</v>
      </c>
      <c r="B234" s="28">
        <v>6220003596</v>
      </c>
      <c r="C234" s="74" t="s">
        <v>2210</v>
      </c>
      <c r="D234" s="15" t="s">
        <v>286</v>
      </c>
      <c r="E234" s="15" t="s">
        <v>287</v>
      </c>
      <c r="F234" s="3" t="s">
        <v>3062</v>
      </c>
      <c r="G234" s="6">
        <v>48.69</v>
      </c>
      <c r="H234" s="42" t="s">
        <v>3304</v>
      </c>
      <c r="I234" s="5">
        <v>3.5</v>
      </c>
      <c r="J234" s="6">
        <f t="shared" si="16"/>
        <v>10.5</v>
      </c>
      <c r="K234" s="6">
        <f t="shared" si="17"/>
        <v>0.7350000000000001</v>
      </c>
      <c r="L234" s="6">
        <f t="shared" si="18"/>
        <v>11.24</v>
      </c>
      <c r="M234" s="6">
        <f t="shared" si="19"/>
        <v>59.93</v>
      </c>
      <c r="N234" s="6">
        <v>59.93</v>
      </c>
      <c r="O234" s="36">
        <v>1</v>
      </c>
    </row>
    <row r="235" spans="1:16" ht="24" customHeight="1" x14ac:dyDescent="0.4">
      <c r="A235" s="2">
        <v>231</v>
      </c>
      <c r="B235" s="28">
        <v>6220003597</v>
      </c>
      <c r="C235" s="75" t="s">
        <v>2211</v>
      </c>
      <c r="D235" s="15" t="s">
        <v>1982</v>
      </c>
      <c r="E235" s="15" t="s">
        <v>2813</v>
      </c>
      <c r="F235" s="2" t="s">
        <v>3060</v>
      </c>
      <c r="G235" s="12">
        <v>3.75</v>
      </c>
      <c r="H235" s="42" t="s">
        <v>3275</v>
      </c>
      <c r="I235" s="5">
        <v>3.5</v>
      </c>
      <c r="J235" s="6">
        <f t="shared" si="16"/>
        <v>0</v>
      </c>
      <c r="K235" s="6">
        <f t="shared" si="17"/>
        <v>0</v>
      </c>
      <c r="L235" s="6">
        <f t="shared" si="18"/>
        <v>0</v>
      </c>
      <c r="M235" s="6">
        <f t="shared" si="19"/>
        <v>3.75</v>
      </c>
      <c r="N235" s="6">
        <v>3.75</v>
      </c>
      <c r="O235" s="36">
        <v>1</v>
      </c>
    </row>
    <row r="236" spans="1:16" ht="24" customHeight="1" x14ac:dyDescent="0.4">
      <c r="A236" s="2">
        <v>232</v>
      </c>
      <c r="B236" s="28">
        <v>6220003598</v>
      </c>
      <c r="C236" s="74" t="s">
        <v>2212</v>
      </c>
      <c r="D236" s="15" t="s">
        <v>288</v>
      </c>
      <c r="E236" s="15" t="s">
        <v>289</v>
      </c>
      <c r="F236" s="3" t="s">
        <v>35</v>
      </c>
      <c r="G236" s="6">
        <v>0</v>
      </c>
      <c r="H236" s="42" t="s">
        <v>3278</v>
      </c>
      <c r="I236" s="5">
        <v>3.5</v>
      </c>
      <c r="J236" s="6">
        <f t="shared" si="16"/>
        <v>217</v>
      </c>
      <c r="K236" s="6">
        <f t="shared" si="17"/>
        <v>15.190000000000001</v>
      </c>
      <c r="L236" s="6">
        <f t="shared" si="18"/>
        <v>232.19</v>
      </c>
      <c r="M236" s="6">
        <f t="shared" si="19"/>
        <v>232.19</v>
      </c>
      <c r="N236" s="6">
        <v>232.19</v>
      </c>
      <c r="O236" s="36">
        <v>1</v>
      </c>
    </row>
    <row r="237" spans="1:16" ht="24" customHeight="1" x14ac:dyDescent="0.4">
      <c r="A237" s="2">
        <v>233</v>
      </c>
      <c r="B237" s="28">
        <v>6220003599</v>
      </c>
      <c r="C237" s="74" t="s">
        <v>2213</v>
      </c>
      <c r="D237" s="15" t="s">
        <v>1883</v>
      </c>
      <c r="E237" s="15" t="s">
        <v>1884</v>
      </c>
      <c r="F237" s="2" t="s">
        <v>3077</v>
      </c>
      <c r="G237" s="6">
        <v>749.01</v>
      </c>
      <c r="H237" s="42" t="s">
        <v>3293</v>
      </c>
      <c r="I237" s="5">
        <v>3.5</v>
      </c>
      <c r="J237" s="6">
        <f t="shared" si="16"/>
        <v>168</v>
      </c>
      <c r="K237" s="6">
        <f t="shared" si="17"/>
        <v>11.760000000000002</v>
      </c>
      <c r="L237" s="6">
        <f t="shared" si="18"/>
        <v>179.76</v>
      </c>
      <c r="M237" s="6">
        <f t="shared" si="19"/>
        <v>928.77</v>
      </c>
      <c r="N237" s="6">
        <v>928.77</v>
      </c>
      <c r="O237" s="36">
        <v>1</v>
      </c>
    </row>
    <row r="238" spans="1:16" ht="24" customHeight="1" x14ac:dyDescent="0.4">
      <c r="A238" s="2">
        <v>234</v>
      </c>
      <c r="B238" s="28">
        <v>6220003600</v>
      </c>
      <c r="C238" s="74" t="s">
        <v>2214</v>
      </c>
      <c r="D238" s="15" t="s">
        <v>290</v>
      </c>
      <c r="E238" s="15" t="s">
        <v>291</v>
      </c>
      <c r="F238" s="3" t="s">
        <v>3089</v>
      </c>
      <c r="G238" s="6">
        <v>415.74</v>
      </c>
      <c r="H238" s="42" t="s">
        <v>3266</v>
      </c>
      <c r="I238" s="5">
        <v>3.5</v>
      </c>
      <c r="J238" s="6">
        <f t="shared" si="16"/>
        <v>7</v>
      </c>
      <c r="K238" s="6">
        <f t="shared" si="17"/>
        <v>0.49000000000000005</v>
      </c>
      <c r="L238" s="6">
        <f t="shared" si="18"/>
        <v>7.49</v>
      </c>
      <c r="M238" s="6">
        <f t="shared" si="19"/>
        <v>423.23</v>
      </c>
      <c r="N238" s="6">
        <v>423.23</v>
      </c>
      <c r="O238" s="36">
        <v>1</v>
      </c>
    </row>
    <row r="239" spans="1:16" ht="24" customHeight="1" x14ac:dyDescent="0.4">
      <c r="A239" s="2">
        <v>235</v>
      </c>
      <c r="B239" s="28">
        <v>6220003601</v>
      </c>
      <c r="C239" s="74" t="s">
        <v>2215</v>
      </c>
      <c r="D239" s="15" t="s">
        <v>292</v>
      </c>
      <c r="E239" s="15" t="s">
        <v>293</v>
      </c>
      <c r="F239" s="3" t="s">
        <v>3089</v>
      </c>
      <c r="G239" s="6">
        <v>516.84</v>
      </c>
      <c r="H239" s="42" t="s">
        <v>3304</v>
      </c>
      <c r="I239" s="5">
        <v>3.5</v>
      </c>
      <c r="J239" s="6">
        <f t="shared" si="16"/>
        <v>10.5</v>
      </c>
      <c r="K239" s="6">
        <f t="shared" si="17"/>
        <v>0.7350000000000001</v>
      </c>
      <c r="L239" s="6">
        <f t="shared" si="18"/>
        <v>11.24</v>
      </c>
      <c r="M239" s="6">
        <f t="shared" si="19"/>
        <v>528.08000000000004</v>
      </c>
      <c r="N239" s="6">
        <v>528.08000000000004</v>
      </c>
      <c r="O239" s="36">
        <v>1</v>
      </c>
    </row>
    <row r="240" spans="1:16" ht="24" customHeight="1" x14ac:dyDescent="0.4">
      <c r="A240" s="2">
        <v>236</v>
      </c>
      <c r="B240" s="28">
        <v>6220003602</v>
      </c>
      <c r="C240" s="101" t="s">
        <v>2216</v>
      </c>
      <c r="D240" s="102" t="s">
        <v>299</v>
      </c>
      <c r="E240" s="102" t="s">
        <v>300</v>
      </c>
      <c r="F240" s="3" t="s">
        <v>3066</v>
      </c>
      <c r="G240" s="6">
        <v>6014.5800000000017</v>
      </c>
      <c r="H240" s="42" t="s">
        <v>3338</v>
      </c>
      <c r="I240" s="5">
        <v>3.5</v>
      </c>
      <c r="J240" s="6">
        <f t="shared" ref="J240:J303" si="20">SUM(H240*I240)</f>
        <v>206.5</v>
      </c>
      <c r="K240" s="6">
        <f t="shared" ref="K240:K303" si="21">SUM(J240*7%)</f>
        <v>14.455000000000002</v>
      </c>
      <c r="L240" s="6">
        <f t="shared" ref="L240:L303" si="22">ROUNDUP(J240+K240,2)</f>
        <v>220.95999999999998</v>
      </c>
      <c r="M240" s="6">
        <f t="shared" ref="M240:M303" si="23">SUM(G240+L240)</f>
        <v>6235.5400000000018</v>
      </c>
      <c r="N240" s="6">
        <v>6235.5400000000018</v>
      </c>
      <c r="O240" s="36">
        <v>1</v>
      </c>
    </row>
    <row r="241" spans="1:18" ht="24" customHeight="1" x14ac:dyDescent="0.4">
      <c r="A241" s="2">
        <v>237</v>
      </c>
      <c r="B241" s="28">
        <v>6220003603</v>
      </c>
      <c r="C241" s="101" t="s">
        <v>2217</v>
      </c>
      <c r="D241" s="102" t="s">
        <v>301</v>
      </c>
      <c r="E241" s="102" t="s">
        <v>302</v>
      </c>
      <c r="F241" s="3" t="s">
        <v>3066</v>
      </c>
      <c r="G241" s="6">
        <v>9141.6299999999974</v>
      </c>
      <c r="H241" s="42" t="s">
        <v>3339</v>
      </c>
      <c r="I241" s="5">
        <v>3.5</v>
      </c>
      <c r="J241" s="6">
        <f t="shared" si="20"/>
        <v>357</v>
      </c>
      <c r="K241" s="6">
        <f t="shared" si="21"/>
        <v>24.990000000000002</v>
      </c>
      <c r="L241" s="6">
        <f t="shared" si="22"/>
        <v>381.99</v>
      </c>
      <c r="M241" s="6">
        <f t="shared" si="23"/>
        <v>9523.6199999999972</v>
      </c>
      <c r="N241" s="6">
        <v>9523.6199999999972</v>
      </c>
      <c r="O241" s="36">
        <v>1</v>
      </c>
    </row>
    <row r="242" spans="1:18" ht="24" customHeight="1" x14ac:dyDescent="0.4">
      <c r="A242" s="2">
        <v>238</v>
      </c>
      <c r="B242" s="28">
        <v>6220003604</v>
      </c>
      <c r="C242" s="74" t="s">
        <v>2218</v>
      </c>
      <c r="D242" s="15" t="s">
        <v>1889</v>
      </c>
      <c r="E242" s="15" t="s">
        <v>1890</v>
      </c>
      <c r="F242" s="2" t="s">
        <v>3077</v>
      </c>
      <c r="G242" s="6">
        <v>531.80000000000007</v>
      </c>
      <c r="H242" s="42" t="s">
        <v>3286</v>
      </c>
      <c r="I242" s="5">
        <v>3.5</v>
      </c>
      <c r="J242" s="6">
        <f t="shared" si="20"/>
        <v>108.5</v>
      </c>
      <c r="K242" s="6">
        <f t="shared" si="21"/>
        <v>7.5950000000000006</v>
      </c>
      <c r="L242" s="6">
        <f t="shared" si="22"/>
        <v>116.10000000000001</v>
      </c>
      <c r="M242" s="6">
        <f t="shared" si="23"/>
        <v>647.90000000000009</v>
      </c>
      <c r="N242" s="6">
        <v>647.90000000000009</v>
      </c>
      <c r="O242" s="36">
        <v>1</v>
      </c>
      <c r="R242" s="46"/>
    </row>
    <row r="243" spans="1:18" ht="24" customHeight="1" x14ac:dyDescent="0.4">
      <c r="A243" s="2">
        <v>239</v>
      </c>
      <c r="B243" s="28">
        <v>6220003605</v>
      </c>
      <c r="C243" s="89" t="s">
        <v>2219</v>
      </c>
      <c r="D243" s="87" t="s">
        <v>305</v>
      </c>
      <c r="E243" s="87" t="s">
        <v>306</v>
      </c>
      <c r="F243" s="3" t="s">
        <v>3066</v>
      </c>
      <c r="G243" s="6">
        <v>4909.8000000000011</v>
      </c>
      <c r="H243" s="42" t="s">
        <v>3289</v>
      </c>
      <c r="I243" s="5">
        <v>3.5</v>
      </c>
      <c r="J243" s="6">
        <f t="shared" si="20"/>
        <v>129.5</v>
      </c>
      <c r="K243" s="6">
        <f t="shared" si="21"/>
        <v>9.0650000000000013</v>
      </c>
      <c r="L243" s="6">
        <f t="shared" si="22"/>
        <v>138.57</v>
      </c>
      <c r="M243" s="6">
        <f t="shared" si="23"/>
        <v>5048.3700000000008</v>
      </c>
      <c r="N243" s="6">
        <v>5048.3700000000008</v>
      </c>
      <c r="O243" s="36">
        <v>1</v>
      </c>
    </row>
    <row r="244" spans="1:18" ht="24" customHeight="1" x14ac:dyDescent="0.4">
      <c r="A244" s="2">
        <v>240</v>
      </c>
      <c r="B244" s="28">
        <v>6220003606</v>
      </c>
      <c r="C244" s="4" t="s">
        <v>3213</v>
      </c>
      <c r="D244" s="17" t="s">
        <v>1921</v>
      </c>
      <c r="E244" s="17" t="s">
        <v>3230</v>
      </c>
      <c r="F244" s="2" t="s">
        <v>35</v>
      </c>
      <c r="G244" s="12">
        <v>0</v>
      </c>
      <c r="H244" s="42" t="s">
        <v>3275</v>
      </c>
      <c r="I244" s="5">
        <v>3.5</v>
      </c>
      <c r="J244" s="6">
        <f t="shared" si="20"/>
        <v>0</v>
      </c>
      <c r="K244" s="6">
        <f t="shared" si="21"/>
        <v>0</v>
      </c>
      <c r="L244" s="6">
        <f t="shared" si="22"/>
        <v>0</v>
      </c>
      <c r="M244" s="6">
        <f t="shared" si="23"/>
        <v>0</v>
      </c>
      <c r="N244" s="5">
        <v>0</v>
      </c>
      <c r="O244" s="36">
        <v>1</v>
      </c>
    </row>
    <row r="245" spans="1:18" ht="24" customHeight="1" x14ac:dyDescent="0.4">
      <c r="A245" s="2">
        <v>241</v>
      </c>
      <c r="B245" s="28">
        <v>6220003607</v>
      </c>
      <c r="C245" s="74" t="s">
        <v>2220</v>
      </c>
      <c r="D245" s="15" t="s">
        <v>307</v>
      </c>
      <c r="E245" s="15" t="s">
        <v>308</v>
      </c>
      <c r="F245" s="3" t="s">
        <v>3060</v>
      </c>
      <c r="G245" s="6">
        <v>63.669999999999995</v>
      </c>
      <c r="H245" s="42" t="s">
        <v>3263</v>
      </c>
      <c r="I245" s="5">
        <v>3.5</v>
      </c>
      <c r="J245" s="6">
        <f t="shared" si="20"/>
        <v>98</v>
      </c>
      <c r="K245" s="6">
        <f t="shared" si="21"/>
        <v>6.86</v>
      </c>
      <c r="L245" s="6">
        <f t="shared" si="22"/>
        <v>104.86</v>
      </c>
      <c r="M245" s="6">
        <f t="shared" si="23"/>
        <v>168.53</v>
      </c>
      <c r="N245" s="6">
        <v>168.53</v>
      </c>
      <c r="O245" s="36">
        <v>1</v>
      </c>
    </row>
    <row r="246" spans="1:18" ht="24" customHeight="1" x14ac:dyDescent="0.4">
      <c r="A246" s="2">
        <v>242</v>
      </c>
      <c r="B246" s="28">
        <v>6220003608</v>
      </c>
      <c r="C246" s="74" t="s">
        <v>2221</v>
      </c>
      <c r="D246" s="15" t="s">
        <v>309</v>
      </c>
      <c r="E246" s="15" t="s">
        <v>310</v>
      </c>
      <c r="F246" s="3" t="s">
        <v>3110</v>
      </c>
      <c r="G246" s="6">
        <v>3363.0699999999997</v>
      </c>
      <c r="H246" s="42" t="s">
        <v>3336</v>
      </c>
      <c r="I246" s="5">
        <v>3.5</v>
      </c>
      <c r="J246" s="6">
        <f t="shared" si="20"/>
        <v>182</v>
      </c>
      <c r="K246" s="6">
        <f t="shared" si="21"/>
        <v>12.740000000000002</v>
      </c>
      <c r="L246" s="6">
        <f t="shared" si="22"/>
        <v>194.74</v>
      </c>
      <c r="M246" s="6">
        <f t="shared" si="23"/>
        <v>3557.8099999999995</v>
      </c>
      <c r="N246" s="6">
        <v>3557.8099999999995</v>
      </c>
      <c r="O246" s="36">
        <v>1</v>
      </c>
    </row>
    <row r="247" spans="1:18" ht="24" customHeight="1" x14ac:dyDescent="0.4">
      <c r="A247" s="2">
        <v>243</v>
      </c>
      <c r="B247" s="28">
        <v>6220003609</v>
      </c>
      <c r="C247" s="101" t="s">
        <v>2222</v>
      </c>
      <c r="D247" s="102" t="s">
        <v>311</v>
      </c>
      <c r="E247" s="102" t="s">
        <v>312</v>
      </c>
      <c r="F247" s="3" t="s">
        <v>3066</v>
      </c>
      <c r="G247" s="6">
        <v>6344.1199999999981</v>
      </c>
      <c r="H247" s="42" t="s">
        <v>3332</v>
      </c>
      <c r="I247" s="5">
        <v>3.5</v>
      </c>
      <c r="J247" s="6">
        <f t="shared" si="20"/>
        <v>224</v>
      </c>
      <c r="K247" s="6">
        <f t="shared" si="21"/>
        <v>15.680000000000001</v>
      </c>
      <c r="L247" s="6">
        <f t="shared" si="22"/>
        <v>239.68</v>
      </c>
      <c r="M247" s="6">
        <f t="shared" si="23"/>
        <v>6583.7999999999984</v>
      </c>
      <c r="N247" s="6">
        <v>6583.7999999999984</v>
      </c>
      <c r="O247" s="36">
        <v>1</v>
      </c>
    </row>
    <row r="248" spans="1:18" ht="24" customHeight="1" x14ac:dyDescent="0.4">
      <c r="A248" s="2">
        <v>244</v>
      </c>
      <c r="B248" s="28">
        <v>6220003610</v>
      </c>
      <c r="C248" s="89" t="s">
        <v>2223</v>
      </c>
      <c r="D248" s="87" t="s">
        <v>313</v>
      </c>
      <c r="E248" s="87" t="s">
        <v>314</v>
      </c>
      <c r="F248" s="3" t="s">
        <v>3066</v>
      </c>
      <c r="G248" s="6">
        <v>5160.7200000000012</v>
      </c>
      <c r="H248" s="42" t="s">
        <v>3340</v>
      </c>
      <c r="I248" s="5">
        <v>3.5</v>
      </c>
      <c r="J248" s="6">
        <f t="shared" si="20"/>
        <v>119</v>
      </c>
      <c r="K248" s="6">
        <f t="shared" si="21"/>
        <v>8.33</v>
      </c>
      <c r="L248" s="6">
        <f t="shared" si="22"/>
        <v>127.33</v>
      </c>
      <c r="M248" s="6">
        <f t="shared" si="23"/>
        <v>5288.0500000000011</v>
      </c>
      <c r="N248" s="6">
        <v>5288.0500000000011</v>
      </c>
      <c r="O248" s="36">
        <v>1</v>
      </c>
    </row>
    <row r="249" spans="1:18" ht="24" customHeight="1" x14ac:dyDescent="0.4">
      <c r="A249" s="2">
        <v>245</v>
      </c>
      <c r="B249" s="28">
        <v>6220003611</v>
      </c>
      <c r="C249" s="74" t="s">
        <v>2224</v>
      </c>
      <c r="D249" s="15" t="s">
        <v>1942</v>
      </c>
      <c r="E249" s="15" t="s">
        <v>1859</v>
      </c>
      <c r="F249" s="4" t="s">
        <v>3060</v>
      </c>
      <c r="G249" s="6">
        <v>176.01999999999998</v>
      </c>
      <c r="H249" s="42" t="s">
        <v>3299</v>
      </c>
      <c r="I249" s="5">
        <v>3.5</v>
      </c>
      <c r="J249" s="6">
        <f t="shared" si="20"/>
        <v>210</v>
      </c>
      <c r="K249" s="6">
        <f t="shared" si="21"/>
        <v>14.700000000000001</v>
      </c>
      <c r="L249" s="6">
        <f t="shared" si="22"/>
        <v>224.7</v>
      </c>
      <c r="M249" s="6">
        <f t="shared" si="23"/>
        <v>400.71999999999997</v>
      </c>
      <c r="N249" s="6">
        <v>400.71999999999997</v>
      </c>
      <c r="O249" s="36">
        <v>1</v>
      </c>
    </row>
    <row r="250" spans="1:18" ht="24" customHeight="1" x14ac:dyDescent="0.4">
      <c r="A250" s="2">
        <v>246</v>
      </c>
      <c r="B250" s="28">
        <v>6220003612</v>
      </c>
      <c r="C250" s="74" t="s">
        <v>2225</v>
      </c>
      <c r="D250" s="15" t="s">
        <v>1921</v>
      </c>
      <c r="E250" s="15" t="s">
        <v>1922</v>
      </c>
      <c r="F250" s="2" t="s">
        <v>35</v>
      </c>
      <c r="G250" s="6">
        <v>0</v>
      </c>
      <c r="H250" s="42" t="s">
        <v>3260</v>
      </c>
      <c r="I250" s="5">
        <v>3.5</v>
      </c>
      <c r="J250" s="6">
        <f t="shared" si="20"/>
        <v>84</v>
      </c>
      <c r="K250" s="6">
        <f t="shared" si="21"/>
        <v>5.8800000000000008</v>
      </c>
      <c r="L250" s="6">
        <f t="shared" si="22"/>
        <v>89.88</v>
      </c>
      <c r="M250" s="6">
        <f t="shared" si="23"/>
        <v>89.88</v>
      </c>
      <c r="N250" s="6">
        <v>89.88</v>
      </c>
      <c r="O250" s="36">
        <v>1</v>
      </c>
    </row>
    <row r="251" spans="1:18" ht="24" customHeight="1" x14ac:dyDescent="0.4">
      <c r="A251" s="2">
        <v>247</v>
      </c>
      <c r="B251" s="28">
        <v>6220003613</v>
      </c>
      <c r="C251" s="74" t="s">
        <v>2226</v>
      </c>
      <c r="D251" s="15" t="s">
        <v>317</v>
      </c>
      <c r="E251" s="15" t="s">
        <v>318</v>
      </c>
      <c r="F251" s="3" t="s">
        <v>35</v>
      </c>
      <c r="G251" s="6">
        <v>0</v>
      </c>
      <c r="H251" s="42" t="s">
        <v>3280</v>
      </c>
      <c r="I251" s="5">
        <v>3.5</v>
      </c>
      <c r="J251" s="6">
        <f t="shared" si="20"/>
        <v>122.5</v>
      </c>
      <c r="K251" s="6">
        <f t="shared" si="21"/>
        <v>8.5750000000000011</v>
      </c>
      <c r="L251" s="6">
        <f t="shared" si="22"/>
        <v>131.07999999999998</v>
      </c>
      <c r="M251" s="6">
        <f t="shared" si="23"/>
        <v>131.07999999999998</v>
      </c>
      <c r="N251" s="6">
        <v>131.07999999999998</v>
      </c>
      <c r="O251" s="36">
        <v>1</v>
      </c>
    </row>
    <row r="252" spans="1:18" ht="24" customHeight="1" x14ac:dyDescent="0.4">
      <c r="A252" s="2">
        <v>248</v>
      </c>
      <c r="B252" s="28">
        <v>6220003614</v>
      </c>
      <c r="C252" s="89" t="s">
        <v>2227</v>
      </c>
      <c r="D252" s="87" t="s">
        <v>321</v>
      </c>
      <c r="E252" s="87" t="s">
        <v>322</v>
      </c>
      <c r="F252" s="3" t="s">
        <v>1967</v>
      </c>
      <c r="G252" s="6">
        <v>4115.84</v>
      </c>
      <c r="H252" s="42" t="s">
        <v>3264</v>
      </c>
      <c r="I252" s="5">
        <v>3.5</v>
      </c>
      <c r="J252" s="6">
        <f t="shared" si="20"/>
        <v>56</v>
      </c>
      <c r="K252" s="6">
        <f t="shared" si="21"/>
        <v>3.9200000000000004</v>
      </c>
      <c r="L252" s="6">
        <f t="shared" si="22"/>
        <v>59.92</v>
      </c>
      <c r="M252" s="6">
        <f t="shared" si="23"/>
        <v>4175.76</v>
      </c>
      <c r="N252" s="6">
        <v>4175.76</v>
      </c>
      <c r="O252" s="36">
        <v>1</v>
      </c>
    </row>
    <row r="253" spans="1:18" ht="24" customHeight="1" x14ac:dyDescent="0.4">
      <c r="A253" s="2">
        <v>249</v>
      </c>
      <c r="B253" s="28">
        <v>6220003615</v>
      </c>
      <c r="C253" s="89" t="s">
        <v>2228</v>
      </c>
      <c r="D253" s="87" t="s">
        <v>330</v>
      </c>
      <c r="E253" s="87" t="s">
        <v>331</v>
      </c>
      <c r="F253" s="3" t="s">
        <v>3066</v>
      </c>
      <c r="G253" s="6">
        <v>1984.9400000000003</v>
      </c>
      <c r="H253" s="42" t="s">
        <v>3275</v>
      </c>
      <c r="I253" s="5">
        <v>3.5</v>
      </c>
      <c r="J253" s="6">
        <f t="shared" si="20"/>
        <v>0</v>
      </c>
      <c r="K253" s="6">
        <f t="shared" si="21"/>
        <v>0</v>
      </c>
      <c r="L253" s="6">
        <f t="shared" si="22"/>
        <v>0</v>
      </c>
      <c r="M253" s="6">
        <f t="shared" si="23"/>
        <v>1984.9400000000003</v>
      </c>
      <c r="N253" s="6">
        <v>1984.9400000000003</v>
      </c>
      <c r="O253" s="36">
        <v>1</v>
      </c>
    </row>
    <row r="254" spans="1:18" ht="24" customHeight="1" x14ac:dyDescent="0.4">
      <c r="A254" s="2">
        <v>250</v>
      </c>
      <c r="B254" s="28">
        <v>6220003616</v>
      </c>
      <c r="C254" s="89" t="s">
        <v>2229</v>
      </c>
      <c r="D254" s="87" t="s">
        <v>344</v>
      </c>
      <c r="E254" s="87" t="s">
        <v>345</v>
      </c>
      <c r="F254" s="3" t="s">
        <v>3066</v>
      </c>
      <c r="G254" s="6">
        <v>5145.7099999999991</v>
      </c>
      <c r="H254" s="42" t="s">
        <v>3327</v>
      </c>
      <c r="I254" s="5">
        <v>3.5</v>
      </c>
      <c r="J254" s="6">
        <f t="shared" si="20"/>
        <v>140</v>
      </c>
      <c r="K254" s="6">
        <f t="shared" si="21"/>
        <v>9.8000000000000007</v>
      </c>
      <c r="L254" s="6">
        <f t="shared" si="22"/>
        <v>149.80000000000001</v>
      </c>
      <c r="M254" s="6">
        <f t="shared" si="23"/>
        <v>5295.5099999999993</v>
      </c>
      <c r="N254" s="6">
        <v>5295.5099999999993</v>
      </c>
      <c r="O254" s="36">
        <v>1</v>
      </c>
    </row>
    <row r="255" spans="1:18" ht="24" customHeight="1" x14ac:dyDescent="0.4">
      <c r="A255" s="2">
        <v>251</v>
      </c>
      <c r="B255" s="28">
        <v>6220003617</v>
      </c>
      <c r="C255" s="89" t="s">
        <v>2230</v>
      </c>
      <c r="D255" s="87" t="s">
        <v>346</v>
      </c>
      <c r="E255" s="87" t="s">
        <v>347</v>
      </c>
      <c r="F255" s="3" t="s">
        <v>3111</v>
      </c>
      <c r="G255" s="6">
        <v>3621.4799999999991</v>
      </c>
      <c r="H255" s="42" t="s">
        <v>3297</v>
      </c>
      <c r="I255" s="5">
        <v>3.5</v>
      </c>
      <c r="J255" s="6">
        <f t="shared" si="20"/>
        <v>45.5</v>
      </c>
      <c r="K255" s="6">
        <f t="shared" si="21"/>
        <v>3.1850000000000005</v>
      </c>
      <c r="L255" s="6">
        <f t="shared" si="22"/>
        <v>48.69</v>
      </c>
      <c r="M255" s="6">
        <f t="shared" si="23"/>
        <v>3670.1699999999992</v>
      </c>
      <c r="N255" s="6">
        <v>3670.1699999999992</v>
      </c>
      <c r="O255" s="36">
        <v>1</v>
      </c>
    </row>
    <row r="256" spans="1:18" ht="24" customHeight="1" x14ac:dyDescent="0.4">
      <c r="A256" s="2">
        <v>252</v>
      </c>
      <c r="B256" s="28">
        <v>6220003618</v>
      </c>
      <c r="C256" s="89" t="s">
        <v>2231</v>
      </c>
      <c r="D256" s="87" t="s">
        <v>350</v>
      </c>
      <c r="E256" s="87" t="s">
        <v>351</v>
      </c>
      <c r="F256" s="3" t="s">
        <v>3066</v>
      </c>
      <c r="G256" s="6">
        <v>2954.9100000000012</v>
      </c>
      <c r="H256" s="42" t="s">
        <v>3297</v>
      </c>
      <c r="I256" s="5">
        <v>3.5</v>
      </c>
      <c r="J256" s="6">
        <f t="shared" si="20"/>
        <v>45.5</v>
      </c>
      <c r="K256" s="6">
        <f t="shared" si="21"/>
        <v>3.1850000000000005</v>
      </c>
      <c r="L256" s="6">
        <f t="shared" si="22"/>
        <v>48.69</v>
      </c>
      <c r="M256" s="6">
        <f t="shared" si="23"/>
        <v>3003.6000000000013</v>
      </c>
      <c r="N256" s="6">
        <v>3003.6000000000013</v>
      </c>
      <c r="O256" s="36">
        <v>1</v>
      </c>
    </row>
    <row r="257" spans="1:15" ht="24" customHeight="1" x14ac:dyDescent="0.4">
      <c r="A257" s="2">
        <v>253</v>
      </c>
      <c r="B257" s="28">
        <v>6220003619</v>
      </c>
      <c r="C257" s="74" t="s">
        <v>2232</v>
      </c>
      <c r="D257" s="15" t="s">
        <v>354</v>
      </c>
      <c r="E257" s="15" t="s">
        <v>355</v>
      </c>
      <c r="F257" s="3" t="s">
        <v>35</v>
      </c>
      <c r="G257" s="6">
        <v>0</v>
      </c>
      <c r="H257" s="42" t="s">
        <v>3296</v>
      </c>
      <c r="I257" s="5">
        <v>3.5</v>
      </c>
      <c r="J257" s="6">
        <f t="shared" si="20"/>
        <v>255.5</v>
      </c>
      <c r="K257" s="6">
        <f t="shared" si="21"/>
        <v>17.885000000000002</v>
      </c>
      <c r="L257" s="6">
        <f t="shared" si="22"/>
        <v>273.39</v>
      </c>
      <c r="M257" s="6">
        <f t="shared" si="23"/>
        <v>273.39</v>
      </c>
      <c r="N257" s="6">
        <v>273.39</v>
      </c>
      <c r="O257" s="36">
        <v>1</v>
      </c>
    </row>
    <row r="258" spans="1:15" ht="24" customHeight="1" x14ac:dyDescent="0.4">
      <c r="A258" s="2">
        <v>254</v>
      </c>
      <c r="B258" s="28">
        <v>6220003620</v>
      </c>
      <c r="C258" s="89" t="s">
        <v>2233</v>
      </c>
      <c r="D258" s="87" t="s">
        <v>398</v>
      </c>
      <c r="E258" s="87" t="s">
        <v>399</v>
      </c>
      <c r="F258" s="3" t="s">
        <v>3066</v>
      </c>
      <c r="G258" s="6">
        <v>2131.0100000000007</v>
      </c>
      <c r="H258" s="42" t="s">
        <v>3325</v>
      </c>
      <c r="I258" s="5">
        <v>3.5</v>
      </c>
      <c r="J258" s="6">
        <f t="shared" si="20"/>
        <v>73.5</v>
      </c>
      <c r="K258" s="6">
        <f t="shared" si="21"/>
        <v>5.1450000000000005</v>
      </c>
      <c r="L258" s="6">
        <f t="shared" si="22"/>
        <v>78.650000000000006</v>
      </c>
      <c r="M258" s="6">
        <f t="shared" si="23"/>
        <v>2209.6600000000008</v>
      </c>
      <c r="N258" s="6">
        <v>2209.6600000000008</v>
      </c>
      <c r="O258" s="36">
        <v>1</v>
      </c>
    </row>
    <row r="259" spans="1:15" ht="24" customHeight="1" x14ac:dyDescent="0.4">
      <c r="A259" s="2">
        <v>255</v>
      </c>
      <c r="B259" s="28">
        <v>6220003621</v>
      </c>
      <c r="C259" s="74" t="s">
        <v>2234</v>
      </c>
      <c r="D259" s="15" t="s">
        <v>400</v>
      </c>
      <c r="E259" s="15" t="s">
        <v>401</v>
      </c>
      <c r="F259" s="3" t="s">
        <v>3060</v>
      </c>
      <c r="G259" s="6">
        <v>5692.4</v>
      </c>
      <c r="H259" s="42" t="s">
        <v>3341</v>
      </c>
      <c r="I259" s="5">
        <v>3.5</v>
      </c>
      <c r="J259" s="6">
        <f t="shared" si="20"/>
        <v>3286.5</v>
      </c>
      <c r="K259" s="6">
        <f t="shared" si="21"/>
        <v>230.05500000000004</v>
      </c>
      <c r="L259" s="6">
        <f t="shared" si="22"/>
        <v>3516.5600000000004</v>
      </c>
      <c r="M259" s="6">
        <f t="shared" si="23"/>
        <v>9208.9599999999991</v>
      </c>
      <c r="N259" s="6">
        <v>9208.9599999999991</v>
      </c>
      <c r="O259" s="36">
        <v>1</v>
      </c>
    </row>
    <row r="260" spans="1:15" ht="24" customHeight="1" x14ac:dyDescent="0.4">
      <c r="A260" s="2">
        <v>256</v>
      </c>
      <c r="B260" s="28">
        <v>6220003622</v>
      </c>
      <c r="C260" s="74" t="s">
        <v>2235</v>
      </c>
      <c r="D260" s="15" t="s">
        <v>400</v>
      </c>
      <c r="E260" s="15" t="s">
        <v>401</v>
      </c>
      <c r="F260" s="3" t="s">
        <v>3060</v>
      </c>
      <c r="G260" s="6">
        <v>374.5</v>
      </c>
      <c r="H260" s="42" t="s">
        <v>3342</v>
      </c>
      <c r="I260" s="5">
        <v>3.5</v>
      </c>
      <c r="J260" s="6">
        <f t="shared" si="20"/>
        <v>280</v>
      </c>
      <c r="K260" s="6">
        <f t="shared" si="21"/>
        <v>19.600000000000001</v>
      </c>
      <c r="L260" s="6">
        <f t="shared" si="22"/>
        <v>299.60000000000002</v>
      </c>
      <c r="M260" s="6">
        <f t="shared" si="23"/>
        <v>674.1</v>
      </c>
      <c r="N260" s="6">
        <v>674.1</v>
      </c>
      <c r="O260" s="36">
        <v>1</v>
      </c>
    </row>
    <row r="261" spans="1:15" ht="24" customHeight="1" x14ac:dyDescent="0.4">
      <c r="A261" s="2">
        <v>257</v>
      </c>
      <c r="B261" s="28">
        <v>6220003623</v>
      </c>
      <c r="C261" s="89" t="s">
        <v>2236</v>
      </c>
      <c r="D261" s="87" t="s">
        <v>402</v>
      </c>
      <c r="E261" s="87" t="s">
        <v>403</v>
      </c>
      <c r="F261" s="3" t="s">
        <v>3066</v>
      </c>
      <c r="G261" s="6">
        <v>4441.6800000000012</v>
      </c>
      <c r="H261" s="42" t="s">
        <v>3280</v>
      </c>
      <c r="I261" s="5">
        <v>3.5</v>
      </c>
      <c r="J261" s="6">
        <f t="shared" si="20"/>
        <v>122.5</v>
      </c>
      <c r="K261" s="6">
        <f t="shared" si="21"/>
        <v>8.5750000000000011</v>
      </c>
      <c r="L261" s="6">
        <f t="shared" si="22"/>
        <v>131.07999999999998</v>
      </c>
      <c r="M261" s="6">
        <f t="shared" si="23"/>
        <v>4572.7600000000011</v>
      </c>
      <c r="N261" s="6">
        <v>4572.7600000000011</v>
      </c>
      <c r="O261" s="36">
        <v>1</v>
      </c>
    </row>
    <row r="262" spans="1:15" ht="24" customHeight="1" x14ac:dyDescent="0.4">
      <c r="A262" s="2">
        <v>258</v>
      </c>
      <c r="B262" s="28">
        <v>6220003624</v>
      </c>
      <c r="C262" s="74" t="s">
        <v>2237</v>
      </c>
      <c r="D262" s="15" t="s">
        <v>404</v>
      </c>
      <c r="E262" s="15" t="s">
        <v>405</v>
      </c>
      <c r="F262" s="3" t="s">
        <v>35</v>
      </c>
      <c r="G262" s="6">
        <v>0</v>
      </c>
      <c r="H262" s="42" t="s">
        <v>3297</v>
      </c>
      <c r="I262" s="5">
        <v>3.5</v>
      </c>
      <c r="J262" s="6">
        <f t="shared" si="20"/>
        <v>45.5</v>
      </c>
      <c r="K262" s="6">
        <f t="shared" si="21"/>
        <v>3.1850000000000005</v>
      </c>
      <c r="L262" s="6">
        <f t="shared" si="22"/>
        <v>48.69</v>
      </c>
      <c r="M262" s="6">
        <f t="shared" si="23"/>
        <v>48.69</v>
      </c>
      <c r="N262" s="6">
        <v>48.69</v>
      </c>
      <c r="O262" s="36">
        <v>1</v>
      </c>
    </row>
    <row r="263" spans="1:15" ht="24" customHeight="1" x14ac:dyDescent="0.4">
      <c r="A263" s="2">
        <v>259</v>
      </c>
      <c r="B263" s="28">
        <v>6220003625</v>
      </c>
      <c r="C263" s="74" t="s">
        <v>2238</v>
      </c>
      <c r="D263" s="15" t="s">
        <v>406</v>
      </c>
      <c r="E263" s="15" t="s">
        <v>407</v>
      </c>
      <c r="F263" s="3" t="s">
        <v>3074</v>
      </c>
      <c r="G263" s="6">
        <v>2861.22</v>
      </c>
      <c r="H263" s="42" t="s">
        <v>3338</v>
      </c>
      <c r="I263" s="5">
        <v>3.5</v>
      </c>
      <c r="J263" s="6">
        <f t="shared" si="20"/>
        <v>206.5</v>
      </c>
      <c r="K263" s="6">
        <f t="shared" si="21"/>
        <v>14.455000000000002</v>
      </c>
      <c r="L263" s="6">
        <f t="shared" si="22"/>
        <v>220.95999999999998</v>
      </c>
      <c r="M263" s="6">
        <f t="shared" si="23"/>
        <v>3082.18</v>
      </c>
      <c r="N263" s="6">
        <v>3082.18</v>
      </c>
      <c r="O263" s="36">
        <v>1</v>
      </c>
    </row>
    <row r="264" spans="1:15" ht="24" customHeight="1" x14ac:dyDescent="0.4">
      <c r="A264" s="2">
        <v>260</v>
      </c>
      <c r="B264" s="28">
        <v>6220003626</v>
      </c>
      <c r="C264" s="74" t="s">
        <v>2239</v>
      </c>
      <c r="D264" s="15" t="s">
        <v>408</v>
      </c>
      <c r="E264" s="15" t="s">
        <v>409</v>
      </c>
      <c r="F264" s="3" t="s">
        <v>3060</v>
      </c>
      <c r="G264" s="6">
        <v>168.53</v>
      </c>
      <c r="H264" s="42" t="s">
        <v>3268</v>
      </c>
      <c r="I264" s="5">
        <v>3.5</v>
      </c>
      <c r="J264" s="6">
        <f t="shared" si="20"/>
        <v>185.5</v>
      </c>
      <c r="K264" s="6">
        <f t="shared" si="21"/>
        <v>12.985000000000001</v>
      </c>
      <c r="L264" s="6">
        <f t="shared" si="22"/>
        <v>198.48999999999998</v>
      </c>
      <c r="M264" s="6">
        <f t="shared" si="23"/>
        <v>367.02</v>
      </c>
      <c r="N264" s="6">
        <v>367.02</v>
      </c>
      <c r="O264" s="36">
        <v>1</v>
      </c>
    </row>
    <row r="265" spans="1:15" ht="24" customHeight="1" x14ac:dyDescent="0.4">
      <c r="A265" s="2">
        <v>261</v>
      </c>
      <c r="B265" s="28">
        <v>6220003627</v>
      </c>
      <c r="C265" s="74" t="s">
        <v>2240</v>
      </c>
      <c r="D265" s="15" t="s">
        <v>410</v>
      </c>
      <c r="E265" s="15" t="s">
        <v>411</v>
      </c>
      <c r="F265" s="3" t="s">
        <v>3060</v>
      </c>
      <c r="G265" s="6">
        <v>29.96</v>
      </c>
      <c r="H265" s="42" t="s">
        <v>3279</v>
      </c>
      <c r="I265" s="5">
        <v>3.5</v>
      </c>
      <c r="J265" s="6">
        <f t="shared" si="20"/>
        <v>28</v>
      </c>
      <c r="K265" s="6">
        <f t="shared" si="21"/>
        <v>1.9600000000000002</v>
      </c>
      <c r="L265" s="6">
        <f t="shared" si="22"/>
        <v>29.96</v>
      </c>
      <c r="M265" s="6">
        <f t="shared" si="23"/>
        <v>59.92</v>
      </c>
      <c r="N265" s="6">
        <v>59.92</v>
      </c>
      <c r="O265" s="36">
        <v>1</v>
      </c>
    </row>
    <row r="266" spans="1:15" ht="24" customHeight="1" x14ac:dyDescent="0.4">
      <c r="A266" s="2">
        <v>262</v>
      </c>
      <c r="B266" s="28">
        <v>6220003628</v>
      </c>
      <c r="C266" s="74" t="s">
        <v>2241</v>
      </c>
      <c r="D266" s="15" t="s">
        <v>408</v>
      </c>
      <c r="E266" s="15" t="s">
        <v>412</v>
      </c>
      <c r="F266" s="3" t="s">
        <v>35</v>
      </c>
      <c r="G266" s="6">
        <v>0</v>
      </c>
      <c r="H266" s="42" t="s">
        <v>3263</v>
      </c>
      <c r="I266" s="5">
        <v>3.5</v>
      </c>
      <c r="J266" s="6">
        <f t="shared" si="20"/>
        <v>98</v>
      </c>
      <c r="K266" s="6">
        <f t="shared" si="21"/>
        <v>6.86</v>
      </c>
      <c r="L266" s="6">
        <f t="shared" si="22"/>
        <v>104.86</v>
      </c>
      <c r="M266" s="6">
        <f t="shared" si="23"/>
        <v>104.86</v>
      </c>
      <c r="N266" s="6">
        <v>104.86</v>
      </c>
      <c r="O266" s="36">
        <v>1</v>
      </c>
    </row>
    <row r="267" spans="1:15" ht="24" customHeight="1" x14ac:dyDescent="0.4">
      <c r="A267" s="2">
        <v>263</v>
      </c>
      <c r="B267" s="28">
        <v>6220003629</v>
      </c>
      <c r="C267" s="101" t="s">
        <v>2242</v>
      </c>
      <c r="D267" s="102" t="s">
        <v>410</v>
      </c>
      <c r="E267" s="102" t="s">
        <v>413</v>
      </c>
      <c r="F267" s="3" t="s">
        <v>3066</v>
      </c>
      <c r="G267" s="6">
        <v>4445.3899999999994</v>
      </c>
      <c r="H267" s="42" t="s">
        <v>3258</v>
      </c>
      <c r="I267" s="5">
        <v>3.5</v>
      </c>
      <c r="J267" s="6">
        <f t="shared" si="20"/>
        <v>203</v>
      </c>
      <c r="K267" s="6">
        <f t="shared" si="21"/>
        <v>14.21</v>
      </c>
      <c r="L267" s="6">
        <f t="shared" si="22"/>
        <v>217.21</v>
      </c>
      <c r="M267" s="6">
        <f t="shared" si="23"/>
        <v>4662.5999999999995</v>
      </c>
      <c r="N267" s="6">
        <v>4662.5999999999995</v>
      </c>
      <c r="O267" s="36">
        <v>1</v>
      </c>
    </row>
    <row r="268" spans="1:15" ht="24" customHeight="1" x14ac:dyDescent="0.4">
      <c r="A268" s="2">
        <v>264</v>
      </c>
      <c r="B268" s="28">
        <v>6220003630</v>
      </c>
      <c r="C268" s="74" t="s">
        <v>2243</v>
      </c>
      <c r="D268" s="15" t="s">
        <v>414</v>
      </c>
      <c r="E268" s="15" t="s">
        <v>415</v>
      </c>
      <c r="F268" s="3" t="s">
        <v>35</v>
      </c>
      <c r="G268" s="6">
        <v>0</v>
      </c>
      <c r="H268" s="42" t="s">
        <v>3272</v>
      </c>
      <c r="I268" s="5">
        <v>3.5</v>
      </c>
      <c r="J268" s="6">
        <f t="shared" si="20"/>
        <v>59.5</v>
      </c>
      <c r="K268" s="6">
        <f t="shared" si="21"/>
        <v>4.165</v>
      </c>
      <c r="L268" s="6">
        <f t="shared" si="22"/>
        <v>63.669999999999995</v>
      </c>
      <c r="M268" s="6">
        <f t="shared" si="23"/>
        <v>63.669999999999995</v>
      </c>
      <c r="N268" s="6">
        <v>63.669999999999995</v>
      </c>
      <c r="O268" s="36">
        <v>1</v>
      </c>
    </row>
    <row r="269" spans="1:15" ht="24" customHeight="1" x14ac:dyDescent="0.4">
      <c r="A269" s="2">
        <v>265</v>
      </c>
      <c r="B269" s="28">
        <v>6220003631</v>
      </c>
      <c r="C269" s="101" t="s">
        <v>2244</v>
      </c>
      <c r="D269" s="102" t="s">
        <v>414</v>
      </c>
      <c r="E269" s="102" t="s">
        <v>416</v>
      </c>
      <c r="F269" s="3" t="s">
        <v>3112</v>
      </c>
      <c r="G269" s="6">
        <v>700.4000000000002</v>
      </c>
      <c r="H269" s="42" t="s">
        <v>3322</v>
      </c>
      <c r="I269" s="5">
        <v>3.5</v>
      </c>
      <c r="J269" s="6">
        <f t="shared" si="20"/>
        <v>31.5</v>
      </c>
      <c r="K269" s="6">
        <f t="shared" si="21"/>
        <v>2.2050000000000001</v>
      </c>
      <c r="L269" s="6">
        <f t="shared" si="22"/>
        <v>33.71</v>
      </c>
      <c r="M269" s="6">
        <f t="shared" si="23"/>
        <v>734.11000000000024</v>
      </c>
      <c r="N269" s="6">
        <v>734.11000000000024</v>
      </c>
      <c r="O269" s="36">
        <v>1</v>
      </c>
    </row>
    <row r="270" spans="1:15" ht="24" customHeight="1" x14ac:dyDescent="0.4">
      <c r="A270" s="2">
        <v>266</v>
      </c>
      <c r="B270" s="28">
        <v>6220003632</v>
      </c>
      <c r="C270" s="74" t="s">
        <v>2245</v>
      </c>
      <c r="D270" s="15" t="s">
        <v>414</v>
      </c>
      <c r="E270" s="15" t="s">
        <v>417</v>
      </c>
      <c r="F270" s="3" t="s">
        <v>35</v>
      </c>
      <c r="G270" s="6">
        <v>0</v>
      </c>
      <c r="H270" s="42" t="s">
        <v>3277</v>
      </c>
      <c r="I270" s="5">
        <v>3.5</v>
      </c>
      <c r="J270" s="6">
        <f t="shared" si="20"/>
        <v>17.5</v>
      </c>
      <c r="K270" s="6">
        <f t="shared" si="21"/>
        <v>1.2250000000000001</v>
      </c>
      <c r="L270" s="6">
        <f t="shared" si="22"/>
        <v>18.73</v>
      </c>
      <c r="M270" s="6">
        <f t="shared" si="23"/>
        <v>18.73</v>
      </c>
      <c r="N270" s="6">
        <v>18.73</v>
      </c>
      <c r="O270" s="36">
        <v>1</v>
      </c>
    </row>
    <row r="271" spans="1:15" ht="24" customHeight="1" x14ac:dyDescent="0.4">
      <c r="A271" s="2">
        <v>267</v>
      </c>
      <c r="B271" s="28">
        <v>6220003633</v>
      </c>
      <c r="C271" s="74" t="s">
        <v>2246</v>
      </c>
      <c r="D271" s="15" t="s">
        <v>418</v>
      </c>
      <c r="E271" s="15" t="s">
        <v>419</v>
      </c>
      <c r="F271" s="3" t="s">
        <v>35</v>
      </c>
      <c r="G271" s="6">
        <v>0</v>
      </c>
      <c r="H271" s="42" t="s">
        <v>3307</v>
      </c>
      <c r="I271" s="5">
        <v>3.5</v>
      </c>
      <c r="J271" s="6">
        <f t="shared" si="20"/>
        <v>94.5</v>
      </c>
      <c r="K271" s="6">
        <f t="shared" si="21"/>
        <v>6.6150000000000002</v>
      </c>
      <c r="L271" s="6">
        <f t="shared" si="22"/>
        <v>101.12</v>
      </c>
      <c r="M271" s="6">
        <f t="shared" si="23"/>
        <v>101.12</v>
      </c>
      <c r="N271" s="6">
        <v>101.12</v>
      </c>
      <c r="O271" s="36">
        <v>1</v>
      </c>
    </row>
    <row r="272" spans="1:15" ht="24" customHeight="1" x14ac:dyDescent="0.4">
      <c r="A272" s="2">
        <v>268</v>
      </c>
      <c r="B272" s="28">
        <v>6220003634</v>
      </c>
      <c r="C272" s="101" t="s">
        <v>2247</v>
      </c>
      <c r="D272" s="102" t="s">
        <v>420</v>
      </c>
      <c r="E272" s="102" t="s">
        <v>421</v>
      </c>
      <c r="F272" s="3" t="s">
        <v>3066</v>
      </c>
      <c r="G272" s="6">
        <v>1539.2900000000009</v>
      </c>
      <c r="H272" s="42" t="s">
        <v>3281</v>
      </c>
      <c r="I272" s="5">
        <v>3.5</v>
      </c>
      <c r="J272" s="6">
        <f t="shared" si="20"/>
        <v>49</v>
      </c>
      <c r="K272" s="6">
        <f t="shared" si="21"/>
        <v>3.43</v>
      </c>
      <c r="L272" s="6">
        <f t="shared" si="22"/>
        <v>52.43</v>
      </c>
      <c r="M272" s="6">
        <f t="shared" si="23"/>
        <v>1591.7200000000009</v>
      </c>
      <c r="N272" s="6">
        <v>1591.7200000000009</v>
      </c>
      <c r="O272" s="36">
        <v>1</v>
      </c>
    </row>
    <row r="273" spans="1:15" ht="24" customHeight="1" x14ac:dyDescent="0.4">
      <c r="A273" s="2">
        <v>269</v>
      </c>
      <c r="B273" s="28">
        <v>6220003635</v>
      </c>
      <c r="C273" s="74" t="s">
        <v>2248</v>
      </c>
      <c r="D273" s="15" t="s">
        <v>422</v>
      </c>
      <c r="E273" s="15" t="s">
        <v>423</v>
      </c>
      <c r="F273" s="3" t="s">
        <v>3103</v>
      </c>
      <c r="G273" s="6">
        <v>1250.9300000000003</v>
      </c>
      <c r="H273" s="42" t="s">
        <v>3273</v>
      </c>
      <c r="I273" s="5">
        <v>3.5</v>
      </c>
      <c r="J273" s="6">
        <f t="shared" si="20"/>
        <v>66.5</v>
      </c>
      <c r="K273" s="6">
        <f t="shared" si="21"/>
        <v>4.6550000000000002</v>
      </c>
      <c r="L273" s="6">
        <f t="shared" si="22"/>
        <v>71.160000000000011</v>
      </c>
      <c r="M273" s="6">
        <f t="shared" si="23"/>
        <v>1322.0900000000004</v>
      </c>
      <c r="N273" s="6">
        <v>1322.0900000000004</v>
      </c>
      <c r="O273" s="36">
        <v>1</v>
      </c>
    </row>
    <row r="274" spans="1:15" ht="24" customHeight="1" x14ac:dyDescent="0.4">
      <c r="A274" s="2">
        <v>270</v>
      </c>
      <c r="B274" s="28">
        <v>6220003636</v>
      </c>
      <c r="C274" s="74" t="s">
        <v>2249</v>
      </c>
      <c r="D274" s="15" t="s">
        <v>424</v>
      </c>
      <c r="E274" s="15" t="s">
        <v>425</v>
      </c>
      <c r="F274" s="3" t="s">
        <v>35</v>
      </c>
      <c r="G274" s="6">
        <v>0</v>
      </c>
      <c r="H274" s="42" t="s">
        <v>3319</v>
      </c>
      <c r="I274" s="5">
        <v>3.5</v>
      </c>
      <c r="J274" s="6">
        <f t="shared" si="20"/>
        <v>115.5</v>
      </c>
      <c r="K274" s="6">
        <f t="shared" si="21"/>
        <v>8.0850000000000009</v>
      </c>
      <c r="L274" s="6">
        <f t="shared" si="22"/>
        <v>123.59</v>
      </c>
      <c r="M274" s="6">
        <f t="shared" si="23"/>
        <v>123.59</v>
      </c>
      <c r="N274" s="6">
        <v>123.59</v>
      </c>
      <c r="O274" s="36">
        <v>1</v>
      </c>
    </row>
    <row r="275" spans="1:15" ht="24" customHeight="1" x14ac:dyDescent="0.4">
      <c r="A275" s="2">
        <v>271</v>
      </c>
      <c r="B275" s="28">
        <v>6220003637</v>
      </c>
      <c r="C275" s="101" t="s">
        <v>2250</v>
      </c>
      <c r="D275" s="102" t="s">
        <v>426</v>
      </c>
      <c r="E275" s="102" t="s">
        <v>427</v>
      </c>
      <c r="F275" s="3" t="s">
        <v>3066</v>
      </c>
      <c r="G275" s="6">
        <v>13658.099999999999</v>
      </c>
      <c r="H275" s="42" t="s">
        <v>3343</v>
      </c>
      <c r="I275" s="5">
        <v>3.5</v>
      </c>
      <c r="J275" s="6">
        <f t="shared" si="20"/>
        <v>259</v>
      </c>
      <c r="K275" s="6">
        <f t="shared" si="21"/>
        <v>18.130000000000003</v>
      </c>
      <c r="L275" s="6">
        <f t="shared" si="22"/>
        <v>277.13</v>
      </c>
      <c r="M275" s="6">
        <f t="shared" si="23"/>
        <v>13935.229999999998</v>
      </c>
      <c r="N275" s="6">
        <v>13935.229999999998</v>
      </c>
      <c r="O275" s="36">
        <v>1</v>
      </c>
    </row>
    <row r="276" spans="1:15" ht="24" customHeight="1" x14ac:dyDescent="0.4">
      <c r="A276" s="2">
        <v>272</v>
      </c>
      <c r="B276" s="28">
        <v>6220003638</v>
      </c>
      <c r="C276" s="74" t="s">
        <v>2251</v>
      </c>
      <c r="D276" s="15" t="s">
        <v>428</v>
      </c>
      <c r="E276" s="15" t="s">
        <v>429</v>
      </c>
      <c r="F276" s="3" t="s">
        <v>35</v>
      </c>
      <c r="G276" s="6">
        <v>0</v>
      </c>
      <c r="H276" s="42" t="s">
        <v>3281</v>
      </c>
      <c r="I276" s="5">
        <v>3.5</v>
      </c>
      <c r="J276" s="6">
        <f t="shared" si="20"/>
        <v>49</v>
      </c>
      <c r="K276" s="6">
        <f t="shared" si="21"/>
        <v>3.43</v>
      </c>
      <c r="L276" s="6">
        <f t="shared" si="22"/>
        <v>52.43</v>
      </c>
      <c r="M276" s="6">
        <f t="shared" si="23"/>
        <v>52.43</v>
      </c>
      <c r="N276" s="6">
        <v>52.43</v>
      </c>
      <c r="O276" s="36">
        <v>1</v>
      </c>
    </row>
    <row r="277" spans="1:15" ht="24" customHeight="1" x14ac:dyDescent="0.4">
      <c r="A277" s="2">
        <v>273</v>
      </c>
      <c r="B277" s="28">
        <v>6220003639</v>
      </c>
      <c r="C277" s="74" t="s">
        <v>2252</v>
      </c>
      <c r="D277" s="15" t="s">
        <v>430</v>
      </c>
      <c r="E277" s="15" t="s">
        <v>431</v>
      </c>
      <c r="F277" s="3" t="s">
        <v>35</v>
      </c>
      <c r="G277" s="6">
        <v>0</v>
      </c>
      <c r="H277" s="42" t="s">
        <v>3295</v>
      </c>
      <c r="I277" s="5">
        <v>3.5</v>
      </c>
      <c r="J277" s="6">
        <f t="shared" si="20"/>
        <v>63</v>
      </c>
      <c r="K277" s="6">
        <f t="shared" si="21"/>
        <v>4.41</v>
      </c>
      <c r="L277" s="6">
        <f t="shared" si="22"/>
        <v>67.41</v>
      </c>
      <c r="M277" s="6">
        <f t="shared" si="23"/>
        <v>67.41</v>
      </c>
      <c r="N277" s="6">
        <v>67.41</v>
      </c>
      <c r="O277" s="36">
        <v>1</v>
      </c>
    </row>
    <row r="278" spans="1:15" ht="24" customHeight="1" x14ac:dyDescent="0.4">
      <c r="A278" s="2">
        <v>274</v>
      </c>
      <c r="B278" s="28">
        <v>6220003640</v>
      </c>
      <c r="C278" s="74" t="s">
        <v>2253</v>
      </c>
      <c r="D278" s="15" t="s">
        <v>432</v>
      </c>
      <c r="E278" s="15" t="s">
        <v>433</v>
      </c>
      <c r="F278" s="3" t="s">
        <v>35</v>
      </c>
      <c r="G278" s="6">
        <v>0</v>
      </c>
      <c r="H278" s="42" t="s">
        <v>3322</v>
      </c>
      <c r="I278" s="5">
        <v>3.5</v>
      </c>
      <c r="J278" s="6">
        <f t="shared" si="20"/>
        <v>31.5</v>
      </c>
      <c r="K278" s="6">
        <f t="shared" si="21"/>
        <v>2.2050000000000001</v>
      </c>
      <c r="L278" s="6">
        <f t="shared" si="22"/>
        <v>33.71</v>
      </c>
      <c r="M278" s="6">
        <f t="shared" si="23"/>
        <v>33.71</v>
      </c>
      <c r="N278" s="6">
        <v>33.71</v>
      </c>
      <c r="O278" s="36">
        <v>1</v>
      </c>
    </row>
    <row r="279" spans="1:15" ht="24" customHeight="1" x14ac:dyDescent="0.4">
      <c r="A279" s="2">
        <v>275</v>
      </c>
      <c r="B279" s="28">
        <v>6220003641</v>
      </c>
      <c r="C279" s="74" t="s">
        <v>2254</v>
      </c>
      <c r="D279" s="15" t="s">
        <v>434</v>
      </c>
      <c r="E279" s="15" t="s">
        <v>435</v>
      </c>
      <c r="F279" s="3" t="s">
        <v>3113</v>
      </c>
      <c r="G279" s="6">
        <v>3269.44</v>
      </c>
      <c r="H279" s="42" t="s">
        <v>3316</v>
      </c>
      <c r="I279" s="5">
        <v>3.5</v>
      </c>
      <c r="J279" s="6">
        <f t="shared" si="20"/>
        <v>147</v>
      </c>
      <c r="K279" s="6">
        <f t="shared" si="21"/>
        <v>10.290000000000001</v>
      </c>
      <c r="L279" s="6">
        <f t="shared" si="22"/>
        <v>157.29</v>
      </c>
      <c r="M279" s="6">
        <f t="shared" si="23"/>
        <v>3426.73</v>
      </c>
      <c r="N279" s="6">
        <v>3426.73</v>
      </c>
      <c r="O279" s="36">
        <v>1</v>
      </c>
    </row>
    <row r="280" spans="1:15" ht="24" customHeight="1" x14ac:dyDescent="0.4">
      <c r="A280" s="2">
        <v>276</v>
      </c>
      <c r="B280" s="28">
        <v>6220003642</v>
      </c>
      <c r="C280" s="74" t="s">
        <v>2255</v>
      </c>
      <c r="D280" s="15" t="s">
        <v>436</v>
      </c>
      <c r="E280" s="15" t="s">
        <v>437</v>
      </c>
      <c r="F280" s="3" t="s">
        <v>3062</v>
      </c>
      <c r="G280" s="6">
        <v>59.930000000000007</v>
      </c>
      <c r="H280" s="42" t="s">
        <v>3252</v>
      </c>
      <c r="I280" s="5">
        <v>3.5</v>
      </c>
      <c r="J280" s="6">
        <f t="shared" si="20"/>
        <v>21</v>
      </c>
      <c r="K280" s="6">
        <f t="shared" si="21"/>
        <v>1.4700000000000002</v>
      </c>
      <c r="L280" s="6">
        <f t="shared" si="22"/>
        <v>22.47</v>
      </c>
      <c r="M280" s="6">
        <f t="shared" si="23"/>
        <v>82.4</v>
      </c>
      <c r="N280" s="6">
        <v>82.4</v>
      </c>
      <c r="O280" s="36">
        <v>1</v>
      </c>
    </row>
    <row r="281" spans="1:15" ht="24" customHeight="1" x14ac:dyDescent="0.4">
      <c r="A281" s="2">
        <v>277</v>
      </c>
      <c r="B281" s="28">
        <v>6220003643</v>
      </c>
      <c r="C281" s="89" t="s">
        <v>2256</v>
      </c>
      <c r="D281" s="87" t="s">
        <v>438</v>
      </c>
      <c r="E281" s="87" t="s">
        <v>437</v>
      </c>
      <c r="F281" s="3" t="s">
        <v>3066</v>
      </c>
      <c r="G281" s="6">
        <v>2288.2900000000009</v>
      </c>
      <c r="H281" s="42" t="s">
        <v>3261</v>
      </c>
      <c r="I281" s="5">
        <v>3.5</v>
      </c>
      <c r="J281" s="6">
        <f t="shared" si="20"/>
        <v>77</v>
      </c>
      <c r="K281" s="6">
        <f t="shared" si="21"/>
        <v>5.3900000000000006</v>
      </c>
      <c r="L281" s="6">
        <f t="shared" si="22"/>
        <v>82.39</v>
      </c>
      <c r="M281" s="6">
        <f t="shared" si="23"/>
        <v>2370.6800000000007</v>
      </c>
      <c r="N281" s="6">
        <v>2370.6800000000007</v>
      </c>
      <c r="O281" s="36">
        <v>1</v>
      </c>
    </row>
    <row r="282" spans="1:15" ht="24" customHeight="1" x14ac:dyDescent="0.4">
      <c r="A282" s="2">
        <v>278</v>
      </c>
      <c r="B282" s="28">
        <v>6220003644</v>
      </c>
      <c r="C282" s="74" t="s">
        <v>2257</v>
      </c>
      <c r="D282" s="15" t="s">
        <v>439</v>
      </c>
      <c r="E282" s="15" t="s">
        <v>440</v>
      </c>
      <c r="F282" s="3" t="s">
        <v>3062</v>
      </c>
      <c r="G282" s="6">
        <v>67.42</v>
      </c>
      <c r="H282" s="42" t="s">
        <v>3251</v>
      </c>
      <c r="I282" s="5">
        <v>3.5</v>
      </c>
      <c r="J282" s="6">
        <f t="shared" si="20"/>
        <v>24.5</v>
      </c>
      <c r="K282" s="6">
        <f t="shared" si="21"/>
        <v>1.7150000000000001</v>
      </c>
      <c r="L282" s="6">
        <f t="shared" si="22"/>
        <v>26.220000000000002</v>
      </c>
      <c r="M282" s="6">
        <f t="shared" si="23"/>
        <v>93.64</v>
      </c>
      <c r="N282" s="6">
        <v>93.64</v>
      </c>
      <c r="O282" s="36">
        <v>1</v>
      </c>
    </row>
    <row r="283" spans="1:15" ht="24" customHeight="1" x14ac:dyDescent="0.4">
      <c r="A283" s="2">
        <v>279</v>
      </c>
      <c r="B283" s="28">
        <v>6220003645</v>
      </c>
      <c r="C283" s="74" t="s">
        <v>2258</v>
      </c>
      <c r="D283" s="15" t="s">
        <v>410</v>
      </c>
      <c r="E283" s="15" t="s">
        <v>440</v>
      </c>
      <c r="F283" s="3" t="s">
        <v>35</v>
      </c>
      <c r="G283" s="6">
        <v>0</v>
      </c>
      <c r="H283" s="42" t="s">
        <v>3286</v>
      </c>
      <c r="I283" s="5">
        <v>3.5</v>
      </c>
      <c r="J283" s="6">
        <f t="shared" si="20"/>
        <v>108.5</v>
      </c>
      <c r="K283" s="6">
        <f t="shared" si="21"/>
        <v>7.5950000000000006</v>
      </c>
      <c r="L283" s="6">
        <f t="shared" si="22"/>
        <v>116.10000000000001</v>
      </c>
      <c r="M283" s="6">
        <f t="shared" si="23"/>
        <v>116.10000000000001</v>
      </c>
      <c r="N283" s="6">
        <v>116.10000000000001</v>
      </c>
      <c r="O283" s="36">
        <v>1</v>
      </c>
    </row>
    <row r="284" spans="1:15" ht="24" customHeight="1" x14ac:dyDescent="0.4">
      <c r="A284" s="2">
        <v>280</v>
      </c>
      <c r="B284" s="28">
        <v>6220003646</v>
      </c>
      <c r="C284" s="74" t="s">
        <v>2259</v>
      </c>
      <c r="D284" s="15" t="s">
        <v>441</v>
      </c>
      <c r="E284" s="15" t="s">
        <v>442</v>
      </c>
      <c r="F284" s="3" t="s">
        <v>3114</v>
      </c>
      <c r="G284" s="6">
        <v>3108.4000000000005</v>
      </c>
      <c r="H284" s="42" t="s">
        <v>3344</v>
      </c>
      <c r="I284" s="5">
        <v>3.5</v>
      </c>
      <c r="J284" s="6">
        <f t="shared" si="20"/>
        <v>248.5</v>
      </c>
      <c r="K284" s="6">
        <f t="shared" si="21"/>
        <v>17.395000000000003</v>
      </c>
      <c r="L284" s="6">
        <f t="shared" si="22"/>
        <v>265.89999999999998</v>
      </c>
      <c r="M284" s="6">
        <f t="shared" si="23"/>
        <v>3374.3000000000006</v>
      </c>
      <c r="N284" s="6">
        <v>3374.3000000000006</v>
      </c>
      <c r="O284" s="36">
        <v>1</v>
      </c>
    </row>
    <row r="285" spans="1:15" ht="24" customHeight="1" x14ac:dyDescent="0.4">
      <c r="A285" s="2">
        <v>281</v>
      </c>
      <c r="B285" s="28">
        <v>6220003647</v>
      </c>
      <c r="C285" s="74" t="s">
        <v>2260</v>
      </c>
      <c r="D285" s="15" t="s">
        <v>1860</v>
      </c>
      <c r="E285" s="15" t="s">
        <v>1861</v>
      </c>
      <c r="F285" s="2" t="s">
        <v>35</v>
      </c>
      <c r="G285" s="6">
        <v>0</v>
      </c>
      <c r="H285" s="42" t="s">
        <v>3290</v>
      </c>
      <c r="I285" s="5">
        <v>3.5</v>
      </c>
      <c r="J285" s="6">
        <f t="shared" si="20"/>
        <v>14</v>
      </c>
      <c r="K285" s="6">
        <f t="shared" si="21"/>
        <v>0.98000000000000009</v>
      </c>
      <c r="L285" s="6">
        <f t="shared" si="22"/>
        <v>14.98</v>
      </c>
      <c r="M285" s="6">
        <f t="shared" si="23"/>
        <v>14.98</v>
      </c>
      <c r="N285" s="6">
        <v>14.98</v>
      </c>
      <c r="O285" s="36">
        <v>1</v>
      </c>
    </row>
    <row r="286" spans="1:15" ht="24" customHeight="1" x14ac:dyDescent="0.4">
      <c r="A286" s="2">
        <v>282</v>
      </c>
      <c r="B286" s="28">
        <v>6220003648</v>
      </c>
      <c r="C286" s="89" t="s">
        <v>2261</v>
      </c>
      <c r="D286" s="87" t="s">
        <v>1728</v>
      </c>
      <c r="E286" s="87" t="s">
        <v>443</v>
      </c>
      <c r="F286" s="3" t="s">
        <v>3104</v>
      </c>
      <c r="G286" s="6">
        <v>397.05000000000007</v>
      </c>
      <c r="H286" s="42" t="s">
        <v>3266</v>
      </c>
      <c r="I286" s="5">
        <v>3.5</v>
      </c>
      <c r="J286" s="6">
        <f t="shared" si="20"/>
        <v>7</v>
      </c>
      <c r="K286" s="6">
        <f t="shared" si="21"/>
        <v>0.49000000000000005</v>
      </c>
      <c r="L286" s="6">
        <f t="shared" si="22"/>
        <v>7.49</v>
      </c>
      <c r="M286" s="6">
        <f t="shared" si="23"/>
        <v>404.54000000000008</v>
      </c>
      <c r="N286" s="6">
        <v>404.54000000000008</v>
      </c>
      <c r="O286" s="36">
        <v>1</v>
      </c>
    </row>
    <row r="287" spans="1:15" ht="24" customHeight="1" x14ac:dyDescent="0.4">
      <c r="A287" s="2">
        <v>283</v>
      </c>
      <c r="B287" s="28">
        <v>6220003649</v>
      </c>
      <c r="C287" s="74" t="s">
        <v>2262</v>
      </c>
      <c r="D287" s="15" t="s">
        <v>444</v>
      </c>
      <c r="E287" s="15" t="s">
        <v>445</v>
      </c>
      <c r="F287" s="3" t="s">
        <v>3110</v>
      </c>
      <c r="G287" s="6">
        <v>494.42000000000007</v>
      </c>
      <c r="H287" s="42" t="s">
        <v>3304</v>
      </c>
      <c r="I287" s="5">
        <v>3.5</v>
      </c>
      <c r="J287" s="6">
        <f t="shared" si="20"/>
        <v>10.5</v>
      </c>
      <c r="K287" s="6">
        <f t="shared" si="21"/>
        <v>0.7350000000000001</v>
      </c>
      <c r="L287" s="6">
        <f t="shared" si="22"/>
        <v>11.24</v>
      </c>
      <c r="M287" s="6">
        <f t="shared" si="23"/>
        <v>505.66000000000008</v>
      </c>
      <c r="N287" s="6">
        <v>505.66000000000008</v>
      </c>
      <c r="O287" s="36">
        <v>1</v>
      </c>
    </row>
    <row r="288" spans="1:15" ht="24" customHeight="1" x14ac:dyDescent="0.4">
      <c r="A288" s="2">
        <v>284</v>
      </c>
      <c r="B288" s="28">
        <v>6220003650</v>
      </c>
      <c r="C288" s="89" t="s">
        <v>2263</v>
      </c>
      <c r="D288" s="87" t="s">
        <v>414</v>
      </c>
      <c r="E288" s="87" t="s">
        <v>446</v>
      </c>
      <c r="F288" s="3" t="s">
        <v>3115</v>
      </c>
      <c r="G288" s="6">
        <v>430.78000000000009</v>
      </c>
      <c r="H288" s="42" t="s">
        <v>3275</v>
      </c>
      <c r="I288" s="5">
        <v>3.5</v>
      </c>
      <c r="J288" s="6">
        <f t="shared" si="20"/>
        <v>0</v>
      </c>
      <c r="K288" s="6">
        <f t="shared" si="21"/>
        <v>0</v>
      </c>
      <c r="L288" s="6">
        <f t="shared" si="22"/>
        <v>0</v>
      </c>
      <c r="M288" s="6">
        <f t="shared" si="23"/>
        <v>430.78000000000009</v>
      </c>
      <c r="N288" s="6">
        <v>430.78000000000009</v>
      </c>
      <c r="O288" s="36">
        <v>1</v>
      </c>
    </row>
    <row r="289" spans="1:15" ht="24" customHeight="1" x14ac:dyDescent="0.4">
      <c r="A289" s="2">
        <v>285</v>
      </c>
      <c r="B289" s="28">
        <v>6220003651</v>
      </c>
      <c r="C289" s="89" t="s">
        <v>2264</v>
      </c>
      <c r="D289" s="87" t="s">
        <v>414</v>
      </c>
      <c r="E289" s="87" t="s">
        <v>447</v>
      </c>
      <c r="F289" s="3" t="s">
        <v>3066</v>
      </c>
      <c r="G289" s="6">
        <v>2153.440000000001</v>
      </c>
      <c r="H289" s="42" t="s">
        <v>3276</v>
      </c>
      <c r="I289" s="5">
        <v>3.5</v>
      </c>
      <c r="J289" s="6">
        <f t="shared" si="20"/>
        <v>70</v>
      </c>
      <c r="K289" s="6">
        <f t="shared" si="21"/>
        <v>4.9000000000000004</v>
      </c>
      <c r="L289" s="6">
        <f t="shared" si="22"/>
        <v>74.900000000000006</v>
      </c>
      <c r="M289" s="6">
        <f t="shared" si="23"/>
        <v>2228.3400000000011</v>
      </c>
      <c r="N289" s="6">
        <v>2228.3400000000011</v>
      </c>
      <c r="O289" s="36">
        <v>1</v>
      </c>
    </row>
    <row r="290" spans="1:15" ht="24" customHeight="1" x14ac:dyDescent="0.4">
      <c r="A290" s="2">
        <v>286</v>
      </c>
      <c r="B290" s="28">
        <v>6220003652</v>
      </c>
      <c r="C290" s="74" t="s">
        <v>2265</v>
      </c>
      <c r="D290" s="15" t="s">
        <v>448</v>
      </c>
      <c r="E290" s="15" t="s">
        <v>449</v>
      </c>
      <c r="F290" s="3" t="s">
        <v>1813</v>
      </c>
      <c r="G290" s="6">
        <v>41.2</v>
      </c>
      <c r="H290" s="42" t="s">
        <v>3275</v>
      </c>
      <c r="I290" s="5">
        <v>3.5</v>
      </c>
      <c r="J290" s="6">
        <f t="shared" si="20"/>
        <v>0</v>
      </c>
      <c r="K290" s="6">
        <f t="shared" si="21"/>
        <v>0</v>
      </c>
      <c r="L290" s="6">
        <f t="shared" si="22"/>
        <v>0</v>
      </c>
      <c r="M290" s="6">
        <f t="shared" si="23"/>
        <v>41.2</v>
      </c>
      <c r="N290" s="6">
        <v>41.2</v>
      </c>
      <c r="O290" s="36">
        <v>1</v>
      </c>
    </row>
    <row r="291" spans="1:15" ht="24" customHeight="1" x14ac:dyDescent="0.4">
      <c r="A291" s="2">
        <v>287</v>
      </c>
      <c r="B291" s="28">
        <v>6220003653</v>
      </c>
      <c r="C291" s="74" t="s">
        <v>2266</v>
      </c>
      <c r="D291" s="15" t="s">
        <v>448</v>
      </c>
      <c r="E291" s="15" t="s">
        <v>450</v>
      </c>
      <c r="F291" s="3" t="s">
        <v>3097</v>
      </c>
      <c r="G291" s="6">
        <v>494.37999999999994</v>
      </c>
      <c r="H291" s="42" t="s">
        <v>3333</v>
      </c>
      <c r="I291" s="5">
        <v>3.5</v>
      </c>
      <c r="J291" s="6">
        <f t="shared" si="20"/>
        <v>38.5</v>
      </c>
      <c r="K291" s="6">
        <f t="shared" si="21"/>
        <v>2.6950000000000003</v>
      </c>
      <c r="L291" s="6">
        <f t="shared" si="22"/>
        <v>41.199999999999996</v>
      </c>
      <c r="M291" s="6">
        <f t="shared" si="23"/>
        <v>535.57999999999993</v>
      </c>
      <c r="N291" s="6">
        <v>535.57999999999993</v>
      </c>
      <c r="O291" s="36">
        <v>1</v>
      </c>
    </row>
    <row r="292" spans="1:15" ht="24" customHeight="1" x14ac:dyDescent="0.4">
      <c r="A292" s="2">
        <v>288</v>
      </c>
      <c r="B292" s="28">
        <v>6220003654</v>
      </c>
      <c r="C292" s="74" t="s">
        <v>2267</v>
      </c>
      <c r="D292" s="15" t="s">
        <v>451</v>
      </c>
      <c r="E292" s="15" t="s">
        <v>452</v>
      </c>
      <c r="F292" s="7" t="s">
        <v>3075</v>
      </c>
      <c r="G292" s="6">
        <v>2894.9499999999994</v>
      </c>
      <c r="H292" s="42" t="s">
        <v>3289</v>
      </c>
      <c r="I292" s="5">
        <v>3.5</v>
      </c>
      <c r="J292" s="6">
        <f t="shared" si="20"/>
        <v>129.5</v>
      </c>
      <c r="K292" s="6">
        <f t="shared" si="21"/>
        <v>9.0650000000000013</v>
      </c>
      <c r="L292" s="6">
        <f t="shared" si="22"/>
        <v>138.57</v>
      </c>
      <c r="M292" s="6">
        <f t="shared" si="23"/>
        <v>3033.5199999999995</v>
      </c>
      <c r="N292" s="6">
        <v>3033.5199999999995</v>
      </c>
      <c r="O292" s="36">
        <v>1</v>
      </c>
    </row>
    <row r="293" spans="1:15" ht="24" customHeight="1" x14ac:dyDescent="0.4">
      <c r="A293" s="2">
        <v>289</v>
      </c>
      <c r="B293" s="28">
        <v>6220003655</v>
      </c>
      <c r="C293" s="101" t="s">
        <v>2268</v>
      </c>
      <c r="D293" s="102" t="s">
        <v>1729</v>
      </c>
      <c r="E293" s="102" t="s">
        <v>453</v>
      </c>
      <c r="F293" s="7" t="s">
        <v>3066</v>
      </c>
      <c r="G293" s="6">
        <v>2168.44</v>
      </c>
      <c r="H293" s="42" t="s">
        <v>3269</v>
      </c>
      <c r="I293" s="5">
        <v>3.5</v>
      </c>
      <c r="J293" s="6">
        <f t="shared" si="20"/>
        <v>154</v>
      </c>
      <c r="K293" s="6">
        <f t="shared" si="21"/>
        <v>10.780000000000001</v>
      </c>
      <c r="L293" s="6">
        <f t="shared" si="22"/>
        <v>164.78</v>
      </c>
      <c r="M293" s="6">
        <f t="shared" si="23"/>
        <v>2333.2200000000003</v>
      </c>
      <c r="N293" s="6">
        <v>2333.2200000000003</v>
      </c>
      <c r="O293" s="36">
        <v>1</v>
      </c>
    </row>
    <row r="294" spans="1:15" ht="24" customHeight="1" x14ac:dyDescent="0.4">
      <c r="A294" s="2">
        <v>290</v>
      </c>
      <c r="B294" s="28">
        <v>6220003656</v>
      </c>
      <c r="C294" s="74" t="s">
        <v>2269</v>
      </c>
      <c r="D294" s="15" t="s">
        <v>1730</v>
      </c>
      <c r="E294" s="15" t="s">
        <v>454</v>
      </c>
      <c r="F294" s="7" t="s">
        <v>35</v>
      </c>
      <c r="G294" s="6">
        <v>0</v>
      </c>
      <c r="H294" s="42" t="s">
        <v>3260</v>
      </c>
      <c r="I294" s="5">
        <v>3.5</v>
      </c>
      <c r="J294" s="6">
        <f t="shared" si="20"/>
        <v>84</v>
      </c>
      <c r="K294" s="6">
        <f t="shared" si="21"/>
        <v>5.8800000000000008</v>
      </c>
      <c r="L294" s="6">
        <f t="shared" si="22"/>
        <v>89.88</v>
      </c>
      <c r="M294" s="6">
        <f t="shared" si="23"/>
        <v>89.88</v>
      </c>
      <c r="N294" s="6">
        <v>89.88</v>
      </c>
      <c r="O294" s="36">
        <v>1</v>
      </c>
    </row>
    <row r="295" spans="1:15" ht="24" customHeight="1" x14ac:dyDescent="0.4">
      <c r="A295" s="2">
        <v>291</v>
      </c>
      <c r="B295" s="28">
        <v>6220003657</v>
      </c>
      <c r="C295" s="101" t="s">
        <v>2270</v>
      </c>
      <c r="D295" s="102" t="s">
        <v>455</v>
      </c>
      <c r="E295" s="102" t="s">
        <v>456</v>
      </c>
      <c r="F295" s="3" t="s">
        <v>3066</v>
      </c>
      <c r="G295" s="6">
        <v>2973.6099999999997</v>
      </c>
      <c r="H295" s="42" t="s">
        <v>3301</v>
      </c>
      <c r="I295" s="5">
        <v>3.5</v>
      </c>
      <c r="J295" s="6">
        <f t="shared" si="20"/>
        <v>87.5</v>
      </c>
      <c r="K295" s="6">
        <f t="shared" si="21"/>
        <v>6.1250000000000009</v>
      </c>
      <c r="L295" s="6">
        <f t="shared" si="22"/>
        <v>93.63000000000001</v>
      </c>
      <c r="M295" s="6">
        <f t="shared" si="23"/>
        <v>3067.24</v>
      </c>
      <c r="N295" s="6">
        <v>3067.24</v>
      </c>
      <c r="O295" s="36">
        <v>1</v>
      </c>
    </row>
    <row r="296" spans="1:15" ht="24" customHeight="1" x14ac:dyDescent="0.4">
      <c r="A296" s="2">
        <v>292</v>
      </c>
      <c r="B296" s="28">
        <v>6220003658</v>
      </c>
      <c r="C296" s="101" t="s">
        <v>2271</v>
      </c>
      <c r="D296" s="102" t="s">
        <v>457</v>
      </c>
      <c r="E296" s="102" t="s">
        <v>458</v>
      </c>
      <c r="F296" s="7" t="s">
        <v>3066</v>
      </c>
      <c r="G296" s="6">
        <v>3306.9199999999996</v>
      </c>
      <c r="H296" s="42" t="s">
        <v>3297</v>
      </c>
      <c r="I296" s="5">
        <v>3.5</v>
      </c>
      <c r="J296" s="6">
        <f t="shared" si="20"/>
        <v>45.5</v>
      </c>
      <c r="K296" s="6">
        <f t="shared" si="21"/>
        <v>3.1850000000000005</v>
      </c>
      <c r="L296" s="6">
        <f t="shared" si="22"/>
        <v>48.69</v>
      </c>
      <c r="M296" s="6">
        <f t="shared" si="23"/>
        <v>3355.6099999999997</v>
      </c>
      <c r="N296" s="6">
        <v>3355.6099999999997</v>
      </c>
      <c r="O296" s="36">
        <v>1</v>
      </c>
    </row>
    <row r="297" spans="1:15" ht="24" customHeight="1" x14ac:dyDescent="0.4">
      <c r="A297" s="2">
        <v>293</v>
      </c>
      <c r="B297" s="28">
        <v>6220003659</v>
      </c>
      <c r="C297" s="74" t="s">
        <v>2272</v>
      </c>
      <c r="D297" s="15" t="s">
        <v>459</v>
      </c>
      <c r="E297" s="15" t="s">
        <v>460</v>
      </c>
      <c r="F297" s="3" t="s">
        <v>35</v>
      </c>
      <c r="G297" s="6">
        <v>0</v>
      </c>
      <c r="H297" s="42" t="s">
        <v>3261</v>
      </c>
      <c r="I297" s="5">
        <v>3.5</v>
      </c>
      <c r="J297" s="6">
        <f t="shared" si="20"/>
        <v>77</v>
      </c>
      <c r="K297" s="6">
        <f t="shared" si="21"/>
        <v>5.3900000000000006</v>
      </c>
      <c r="L297" s="6">
        <f t="shared" si="22"/>
        <v>82.39</v>
      </c>
      <c r="M297" s="6">
        <f t="shared" si="23"/>
        <v>82.39</v>
      </c>
      <c r="N297" s="6">
        <v>82.39</v>
      </c>
      <c r="O297" s="36">
        <v>1</v>
      </c>
    </row>
    <row r="298" spans="1:15" ht="24" customHeight="1" x14ac:dyDescent="0.4">
      <c r="A298" s="2">
        <v>294</v>
      </c>
      <c r="B298" s="28">
        <v>6220003660</v>
      </c>
      <c r="C298" s="74" t="s">
        <v>2273</v>
      </c>
      <c r="D298" s="15" t="s">
        <v>284</v>
      </c>
      <c r="E298" s="15" t="s">
        <v>461</v>
      </c>
      <c r="F298" s="7" t="s">
        <v>35</v>
      </c>
      <c r="G298" s="6">
        <v>0</v>
      </c>
      <c r="H298" s="42" t="s">
        <v>3345</v>
      </c>
      <c r="I298" s="5">
        <v>3.5</v>
      </c>
      <c r="J298" s="6">
        <f t="shared" si="20"/>
        <v>437.5</v>
      </c>
      <c r="K298" s="6">
        <f t="shared" si="21"/>
        <v>30.625000000000004</v>
      </c>
      <c r="L298" s="6">
        <f t="shared" si="22"/>
        <v>468.13</v>
      </c>
      <c r="M298" s="6">
        <f t="shared" si="23"/>
        <v>468.13</v>
      </c>
      <c r="N298" s="6">
        <v>468.13</v>
      </c>
      <c r="O298" s="36">
        <v>1</v>
      </c>
    </row>
    <row r="299" spans="1:15" ht="24" customHeight="1" x14ac:dyDescent="0.4">
      <c r="A299" s="2">
        <v>295</v>
      </c>
      <c r="B299" s="28">
        <v>6220003661</v>
      </c>
      <c r="C299" s="74" t="s">
        <v>2274</v>
      </c>
      <c r="D299" s="15" t="s">
        <v>455</v>
      </c>
      <c r="E299" s="15" t="s">
        <v>462</v>
      </c>
      <c r="F299" s="3" t="s">
        <v>3111</v>
      </c>
      <c r="G299" s="6">
        <v>4883.5700000000006</v>
      </c>
      <c r="H299" s="42" t="s">
        <v>3346</v>
      </c>
      <c r="I299" s="5">
        <v>3.5</v>
      </c>
      <c r="J299" s="6">
        <f t="shared" si="20"/>
        <v>178.5</v>
      </c>
      <c r="K299" s="6">
        <f t="shared" si="21"/>
        <v>12.495000000000001</v>
      </c>
      <c r="L299" s="6">
        <f t="shared" si="22"/>
        <v>191</v>
      </c>
      <c r="M299" s="6">
        <f t="shared" si="23"/>
        <v>5074.5700000000006</v>
      </c>
      <c r="N299" s="6">
        <v>5074.5700000000006</v>
      </c>
      <c r="O299" s="36">
        <v>1</v>
      </c>
    </row>
    <row r="300" spans="1:15" ht="24" customHeight="1" x14ac:dyDescent="0.4">
      <c r="A300" s="2">
        <v>296</v>
      </c>
      <c r="B300" s="28">
        <v>6220003662</v>
      </c>
      <c r="C300" s="89" t="s">
        <v>2275</v>
      </c>
      <c r="D300" s="87" t="s">
        <v>463</v>
      </c>
      <c r="E300" s="87" t="s">
        <v>464</v>
      </c>
      <c r="F300" s="3" t="s">
        <v>3066</v>
      </c>
      <c r="G300" s="6">
        <v>2569.1200000000008</v>
      </c>
      <c r="H300" s="42" t="s">
        <v>3262</v>
      </c>
      <c r="I300" s="5">
        <v>3.5</v>
      </c>
      <c r="J300" s="6">
        <f t="shared" si="20"/>
        <v>80.5</v>
      </c>
      <c r="K300" s="6">
        <f t="shared" si="21"/>
        <v>5.6350000000000007</v>
      </c>
      <c r="L300" s="6">
        <f t="shared" si="22"/>
        <v>86.14</v>
      </c>
      <c r="M300" s="6">
        <f t="shared" si="23"/>
        <v>2655.2600000000007</v>
      </c>
      <c r="N300" s="6">
        <v>2655.2600000000007</v>
      </c>
      <c r="O300" s="36">
        <v>1</v>
      </c>
    </row>
    <row r="301" spans="1:15" ht="24" customHeight="1" x14ac:dyDescent="0.4">
      <c r="A301" s="2">
        <v>297</v>
      </c>
      <c r="B301" s="28">
        <v>6220003663</v>
      </c>
      <c r="C301" s="74" t="s">
        <v>2276</v>
      </c>
      <c r="D301" s="15" t="s">
        <v>465</v>
      </c>
      <c r="E301" s="15" t="s">
        <v>466</v>
      </c>
      <c r="F301" s="3" t="s">
        <v>35</v>
      </c>
      <c r="G301" s="6">
        <v>0</v>
      </c>
      <c r="H301" s="42" t="s">
        <v>3273</v>
      </c>
      <c r="I301" s="5">
        <v>3.5</v>
      </c>
      <c r="J301" s="6">
        <f t="shared" si="20"/>
        <v>66.5</v>
      </c>
      <c r="K301" s="6">
        <f t="shared" si="21"/>
        <v>4.6550000000000002</v>
      </c>
      <c r="L301" s="6">
        <f t="shared" si="22"/>
        <v>71.160000000000011</v>
      </c>
      <c r="M301" s="6">
        <f t="shared" si="23"/>
        <v>71.160000000000011</v>
      </c>
      <c r="N301" s="6">
        <v>71.160000000000011</v>
      </c>
      <c r="O301" s="36">
        <v>1</v>
      </c>
    </row>
    <row r="302" spans="1:15" ht="24" customHeight="1" x14ac:dyDescent="0.4">
      <c r="A302" s="2">
        <v>298</v>
      </c>
      <c r="B302" s="28">
        <v>6220003664</v>
      </c>
      <c r="C302" s="89" t="s">
        <v>2277</v>
      </c>
      <c r="D302" s="87" t="s">
        <v>468</v>
      </c>
      <c r="E302" s="87" t="s">
        <v>469</v>
      </c>
      <c r="F302" s="3" t="s">
        <v>3084</v>
      </c>
      <c r="G302" s="6">
        <v>670.45000000000039</v>
      </c>
      <c r="H302" s="42" t="s">
        <v>3251</v>
      </c>
      <c r="I302" s="5">
        <v>3.5</v>
      </c>
      <c r="J302" s="6">
        <f t="shared" si="20"/>
        <v>24.5</v>
      </c>
      <c r="K302" s="6">
        <f t="shared" si="21"/>
        <v>1.7150000000000001</v>
      </c>
      <c r="L302" s="6">
        <f t="shared" si="22"/>
        <v>26.220000000000002</v>
      </c>
      <c r="M302" s="6">
        <f t="shared" si="23"/>
        <v>696.67000000000041</v>
      </c>
      <c r="N302" s="6">
        <v>696.67000000000041</v>
      </c>
      <c r="O302" s="36">
        <v>1</v>
      </c>
    </row>
    <row r="303" spans="1:15" ht="24" customHeight="1" x14ac:dyDescent="0.4">
      <c r="A303" s="2">
        <v>299</v>
      </c>
      <c r="B303" s="28">
        <v>6220003665</v>
      </c>
      <c r="C303" s="89" t="s">
        <v>2278</v>
      </c>
      <c r="D303" s="87" t="s">
        <v>470</v>
      </c>
      <c r="E303" s="87" t="s">
        <v>471</v>
      </c>
      <c r="F303" s="3" t="s">
        <v>3116</v>
      </c>
      <c r="G303" s="6">
        <v>2426.8499999999995</v>
      </c>
      <c r="H303" s="42" t="s">
        <v>3305</v>
      </c>
      <c r="I303" s="5">
        <v>3.5</v>
      </c>
      <c r="J303" s="6">
        <f t="shared" si="20"/>
        <v>105</v>
      </c>
      <c r="K303" s="6">
        <f t="shared" si="21"/>
        <v>7.3500000000000005</v>
      </c>
      <c r="L303" s="6">
        <f t="shared" si="22"/>
        <v>112.35</v>
      </c>
      <c r="M303" s="6">
        <f t="shared" si="23"/>
        <v>2539.1999999999994</v>
      </c>
      <c r="N303" s="6">
        <v>2539.1999999999994</v>
      </c>
      <c r="O303" s="36">
        <v>1</v>
      </c>
    </row>
    <row r="304" spans="1:15" ht="24" customHeight="1" x14ac:dyDescent="0.4">
      <c r="A304" s="2">
        <v>300</v>
      </c>
      <c r="B304" s="28">
        <v>6220003666</v>
      </c>
      <c r="C304" s="74" t="s">
        <v>2279</v>
      </c>
      <c r="D304" s="15" t="s">
        <v>472</v>
      </c>
      <c r="E304" s="15" t="s">
        <v>473</v>
      </c>
      <c r="F304" s="3" t="s">
        <v>3106</v>
      </c>
      <c r="G304" s="6">
        <v>1760.1599999999999</v>
      </c>
      <c r="H304" s="42" t="s">
        <v>3347</v>
      </c>
      <c r="I304" s="5">
        <v>3.5</v>
      </c>
      <c r="J304" s="6">
        <f t="shared" ref="J304:J367" si="24">SUM(H304*I304)</f>
        <v>311.5</v>
      </c>
      <c r="K304" s="6">
        <f t="shared" ref="K304:K367" si="25">SUM(J304*7%)</f>
        <v>21.805000000000003</v>
      </c>
      <c r="L304" s="6">
        <f t="shared" ref="L304:L367" si="26">ROUNDUP(J304+K304,2)</f>
        <v>333.31</v>
      </c>
      <c r="M304" s="6">
        <f t="shared" ref="M304:M367" si="27">SUM(G304+L304)</f>
        <v>2093.4699999999998</v>
      </c>
      <c r="N304" s="6">
        <v>2093.4699999999998</v>
      </c>
      <c r="O304" s="36">
        <v>1</v>
      </c>
    </row>
    <row r="305" spans="1:15" ht="24" customHeight="1" x14ac:dyDescent="0.4">
      <c r="A305" s="2">
        <v>301</v>
      </c>
      <c r="B305" s="28">
        <v>6220003667</v>
      </c>
      <c r="C305" s="89" t="s">
        <v>2280</v>
      </c>
      <c r="D305" s="87" t="s">
        <v>474</v>
      </c>
      <c r="E305" s="87" t="s">
        <v>1798</v>
      </c>
      <c r="F305" s="2" t="s">
        <v>3117</v>
      </c>
      <c r="G305" s="6">
        <v>29.990000000000002</v>
      </c>
      <c r="H305" s="42" t="s">
        <v>3317</v>
      </c>
      <c r="I305" s="5">
        <v>3.5</v>
      </c>
      <c r="J305" s="6">
        <f t="shared" si="24"/>
        <v>3.5</v>
      </c>
      <c r="K305" s="6">
        <f t="shared" si="25"/>
        <v>0.24500000000000002</v>
      </c>
      <c r="L305" s="6">
        <f t="shared" si="26"/>
        <v>3.75</v>
      </c>
      <c r="M305" s="6">
        <f t="shared" si="27"/>
        <v>33.74</v>
      </c>
      <c r="N305" s="6">
        <v>33.74</v>
      </c>
      <c r="O305" s="36">
        <v>1</v>
      </c>
    </row>
    <row r="306" spans="1:15" ht="24" customHeight="1" x14ac:dyDescent="0.4">
      <c r="A306" s="2">
        <v>302</v>
      </c>
      <c r="B306" s="28">
        <v>6220003668</v>
      </c>
      <c r="C306" s="74" t="s">
        <v>2281</v>
      </c>
      <c r="D306" s="15" t="s">
        <v>475</v>
      </c>
      <c r="E306" s="15" t="s">
        <v>476</v>
      </c>
      <c r="F306" s="3" t="s">
        <v>3118</v>
      </c>
      <c r="G306" s="6">
        <v>3430.5</v>
      </c>
      <c r="H306" s="42" t="s">
        <v>3261</v>
      </c>
      <c r="I306" s="5">
        <v>3.5</v>
      </c>
      <c r="J306" s="6">
        <f t="shared" si="24"/>
        <v>77</v>
      </c>
      <c r="K306" s="6">
        <f t="shared" si="25"/>
        <v>5.3900000000000006</v>
      </c>
      <c r="L306" s="6">
        <f t="shared" si="26"/>
        <v>82.39</v>
      </c>
      <c r="M306" s="6">
        <f t="shared" si="27"/>
        <v>3512.89</v>
      </c>
      <c r="N306" s="6">
        <v>3512.89</v>
      </c>
      <c r="O306" s="36">
        <v>1</v>
      </c>
    </row>
    <row r="307" spans="1:15" ht="24" customHeight="1" x14ac:dyDescent="0.4">
      <c r="A307" s="2">
        <v>303</v>
      </c>
      <c r="B307" s="28">
        <v>6220003669</v>
      </c>
      <c r="C307" s="97" t="s">
        <v>2282</v>
      </c>
      <c r="D307" s="87" t="s">
        <v>477</v>
      </c>
      <c r="E307" s="87" t="s">
        <v>478</v>
      </c>
      <c r="F307" s="3" t="s">
        <v>3066</v>
      </c>
      <c r="G307" s="6">
        <v>640.48</v>
      </c>
      <c r="H307" s="42" t="s">
        <v>3279</v>
      </c>
      <c r="I307" s="5">
        <v>3.5</v>
      </c>
      <c r="J307" s="6">
        <f t="shared" si="24"/>
        <v>28</v>
      </c>
      <c r="K307" s="6">
        <f t="shared" si="25"/>
        <v>1.9600000000000002</v>
      </c>
      <c r="L307" s="6">
        <f t="shared" si="26"/>
        <v>29.96</v>
      </c>
      <c r="M307" s="6">
        <f t="shared" si="27"/>
        <v>670.44</v>
      </c>
      <c r="N307" s="6">
        <v>670.44</v>
      </c>
      <c r="O307" s="36">
        <v>1</v>
      </c>
    </row>
    <row r="308" spans="1:15" ht="24" customHeight="1" x14ac:dyDescent="0.4">
      <c r="A308" s="2">
        <v>304</v>
      </c>
      <c r="B308" s="28">
        <v>6220003670</v>
      </c>
      <c r="C308" s="89" t="s">
        <v>2283</v>
      </c>
      <c r="D308" s="87" t="s">
        <v>477</v>
      </c>
      <c r="E308" s="87" t="s">
        <v>479</v>
      </c>
      <c r="F308" s="3" t="s">
        <v>3066</v>
      </c>
      <c r="G308" s="6">
        <v>1400.7100000000007</v>
      </c>
      <c r="H308" s="42" t="s">
        <v>3275</v>
      </c>
      <c r="I308" s="5">
        <v>3.5</v>
      </c>
      <c r="J308" s="6">
        <f t="shared" si="24"/>
        <v>0</v>
      </c>
      <c r="K308" s="6">
        <f t="shared" si="25"/>
        <v>0</v>
      </c>
      <c r="L308" s="6">
        <f t="shared" si="26"/>
        <v>0</v>
      </c>
      <c r="M308" s="6">
        <f t="shared" si="27"/>
        <v>1400.7100000000007</v>
      </c>
      <c r="N308" s="6">
        <v>1400.7100000000007</v>
      </c>
      <c r="O308" s="36">
        <v>1</v>
      </c>
    </row>
    <row r="309" spans="1:15" ht="24" customHeight="1" x14ac:dyDescent="0.4">
      <c r="A309" s="2">
        <v>305</v>
      </c>
      <c r="B309" s="28">
        <v>6220003671</v>
      </c>
      <c r="C309" s="89" t="s">
        <v>2284</v>
      </c>
      <c r="D309" s="87" t="s">
        <v>480</v>
      </c>
      <c r="E309" s="87" t="s">
        <v>481</v>
      </c>
      <c r="F309" s="3" t="s">
        <v>3066</v>
      </c>
      <c r="G309" s="6">
        <v>16118.570000000002</v>
      </c>
      <c r="H309" s="42" t="s">
        <v>3348</v>
      </c>
      <c r="I309" s="5">
        <v>3.5</v>
      </c>
      <c r="J309" s="6">
        <f t="shared" si="24"/>
        <v>553</v>
      </c>
      <c r="K309" s="6">
        <f t="shared" si="25"/>
        <v>38.71</v>
      </c>
      <c r="L309" s="6">
        <f t="shared" si="26"/>
        <v>591.71</v>
      </c>
      <c r="M309" s="6">
        <f t="shared" si="27"/>
        <v>16710.280000000002</v>
      </c>
      <c r="N309" s="6">
        <v>16710.280000000002</v>
      </c>
      <c r="O309" s="36">
        <v>1</v>
      </c>
    </row>
    <row r="310" spans="1:15" ht="24" customHeight="1" x14ac:dyDescent="0.4">
      <c r="A310" s="2">
        <v>306</v>
      </c>
      <c r="B310" s="28">
        <v>6220003672</v>
      </c>
      <c r="C310" s="74" t="s">
        <v>2285</v>
      </c>
      <c r="D310" s="15" t="s">
        <v>284</v>
      </c>
      <c r="E310" s="15" t="s">
        <v>482</v>
      </c>
      <c r="F310" s="3" t="s">
        <v>3119</v>
      </c>
      <c r="G310" s="6">
        <v>2988.56</v>
      </c>
      <c r="H310" s="42" t="s">
        <v>3301</v>
      </c>
      <c r="I310" s="5">
        <v>3.5</v>
      </c>
      <c r="J310" s="6">
        <f t="shared" si="24"/>
        <v>87.5</v>
      </c>
      <c r="K310" s="6">
        <f t="shared" si="25"/>
        <v>6.1250000000000009</v>
      </c>
      <c r="L310" s="6">
        <f t="shared" si="26"/>
        <v>93.63000000000001</v>
      </c>
      <c r="M310" s="6">
        <f t="shared" si="27"/>
        <v>3082.19</v>
      </c>
      <c r="N310" s="6">
        <v>3082.19</v>
      </c>
      <c r="O310" s="36">
        <v>1</v>
      </c>
    </row>
    <row r="311" spans="1:15" ht="24" customHeight="1" x14ac:dyDescent="0.4">
      <c r="A311" s="2">
        <v>307</v>
      </c>
      <c r="B311" s="28">
        <v>6220003673</v>
      </c>
      <c r="C311" s="74" t="s">
        <v>2286</v>
      </c>
      <c r="D311" s="15" t="s">
        <v>1822</v>
      </c>
      <c r="E311" s="15" t="s">
        <v>1823</v>
      </c>
      <c r="F311" s="2" t="s">
        <v>35</v>
      </c>
      <c r="G311" s="6">
        <v>0</v>
      </c>
      <c r="H311" s="42" t="s">
        <v>3306</v>
      </c>
      <c r="I311" s="5">
        <v>3.5</v>
      </c>
      <c r="J311" s="6">
        <f t="shared" si="24"/>
        <v>35</v>
      </c>
      <c r="K311" s="6">
        <f t="shared" si="25"/>
        <v>2.4500000000000002</v>
      </c>
      <c r="L311" s="6">
        <f t="shared" si="26"/>
        <v>37.450000000000003</v>
      </c>
      <c r="M311" s="6">
        <f t="shared" si="27"/>
        <v>37.450000000000003</v>
      </c>
      <c r="N311" s="6">
        <v>37.450000000000003</v>
      </c>
      <c r="O311" s="36">
        <v>1</v>
      </c>
    </row>
    <row r="312" spans="1:15" ht="24" customHeight="1" x14ac:dyDescent="0.4">
      <c r="A312" s="2">
        <v>308</v>
      </c>
      <c r="B312" s="28">
        <v>6220003674</v>
      </c>
      <c r="C312" s="101" t="s">
        <v>2287</v>
      </c>
      <c r="D312" s="102" t="s">
        <v>1731</v>
      </c>
      <c r="E312" s="102" t="s">
        <v>483</v>
      </c>
      <c r="F312" s="3" t="s">
        <v>3066</v>
      </c>
      <c r="G312" s="6">
        <v>5160.7200000000012</v>
      </c>
      <c r="H312" s="42" t="s">
        <v>3349</v>
      </c>
      <c r="I312" s="5">
        <v>3.5</v>
      </c>
      <c r="J312" s="6">
        <f t="shared" si="24"/>
        <v>175</v>
      </c>
      <c r="K312" s="6">
        <f t="shared" si="25"/>
        <v>12.250000000000002</v>
      </c>
      <c r="L312" s="6">
        <f t="shared" si="26"/>
        <v>187.25</v>
      </c>
      <c r="M312" s="6">
        <f t="shared" si="27"/>
        <v>5347.9700000000012</v>
      </c>
      <c r="N312" s="6">
        <v>5347.9700000000012</v>
      </c>
      <c r="O312" s="36">
        <v>1</v>
      </c>
    </row>
    <row r="313" spans="1:15" ht="24" customHeight="1" x14ac:dyDescent="0.4">
      <c r="A313" s="2">
        <v>309</v>
      </c>
      <c r="B313" s="28">
        <v>6220003675</v>
      </c>
      <c r="C313" s="89" t="s">
        <v>2288</v>
      </c>
      <c r="D313" s="87" t="s">
        <v>484</v>
      </c>
      <c r="E313" s="87" t="s">
        <v>485</v>
      </c>
      <c r="F313" s="3" t="s">
        <v>3066</v>
      </c>
      <c r="G313" s="6">
        <v>3467.9599999999991</v>
      </c>
      <c r="H313" s="42" t="s">
        <v>3286</v>
      </c>
      <c r="I313" s="5">
        <v>3.5</v>
      </c>
      <c r="J313" s="6">
        <f t="shared" si="24"/>
        <v>108.5</v>
      </c>
      <c r="K313" s="6">
        <f t="shared" si="25"/>
        <v>7.5950000000000006</v>
      </c>
      <c r="L313" s="6">
        <f t="shared" si="26"/>
        <v>116.10000000000001</v>
      </c>
      <c r="M313" s="6">
        <f t="shared" si="27"/>
        <v>3584.059999999999</v>
      </c>
      <c r="N313" s="6">
        <v>3584.059999999999</v>
      </c>
      <c r="O313" s="36">
        <v>1</v>
      </c>
    </row>
    <row r="314" spans="1:15" ht="24" customHeight="1" x14ac:dyDescent="0.4">
      <c r="A314" s="2">
        <v>310</v>
      </c>
      <c r="B314" s="28">
        <v>6220003676</v>
      </c>
      <c r="C314" s="74" t="s">
        <v>2289</v>
      </c>
      <c r="D314" s="15" t="s">
        <v>486</v>
      </c>
      <c r="E314" s="15" t="s">
        <v>487</v>
      </c>
      <c r="F314" s="3" t="s">
        <v>35</v>
      </c>
      <c r="G314" s="6">
        <v>0</v>
      </c>
      <c r="H314" s="42" t="s">
        <v>3272</v>
      </c>
      <c r="I314" s="5">
        <v>3.5</v>
      </c>
      <c r="J314" s="6">
        <f t="shared" si="24"/>
        <v>59.5</v>
      </c>
      <c r="K314" s="6">
        <f t="shared" si="25"/>
        <v>4.165</v>
      </c>
      <c r="L314" s="6">
        <f t="shared" si="26"/>
        <v>63.669999999999995</v>
      </c>
      <c r="M314" s="6">
        <f t="shared" si="27"/>
        <v>63.669999999999995</v>
      </c>
      <c r="N314" s="6">
        <v>63.669999999999995</v>
      </c>
      <c r="O314" s="36">
        <v>1</v>
      </c>
    </row>
    <row r="315" spans="1:15" ht="24" customHeight="1" x14ac:dyDescent="0.4">
      <c r="A315" s="2">
        <v>311</v>
      </c>
      <c r="B315" s="28">
        <v>6220003677</v>
      </c>
      <c r="C315" s="89" t="s">
        <v>2290</v>
      </c>
      <c r="D315" s="87" t="s">
        <v>488</v>
      </c>
      <c r="E315" s="87" t="s">
        <v>489</v>
      </c>
      <c r="F315" s="3" t="s">
        <v>3120</v>
      </c>
      <c r="G315" s="6">
        <v>707.90000000000009</v>
      </c>
      <c r="H315" s="42" t="s">
        <v>3297</v>
      </c>
      <c r="I315" s="5">
        <v>3.5</v>
      </c>
      <c r="J315" s="6">
        <f t="shared" si="24"/>
        <v>45.5</v>
      </c>
      <c r="K315" s="6">
        <f t="shared" si="25"/>
        <v>3.1850000000000005</v>
      </c>
      <c r="L315" s="6">
        <f t="shared" si="26"/>
        <v>48.69</v>
      </c>
      <c r="M315" s="6">
        <f t="shared" si="27"/>
        <v>756.59000000000015</v>
      </c>
      <c r="N315" s="6">
        <v>756.59000000000015</v>
      </c>
      <c r="O315" s="36">
        <v>1</v>
      </c>
    </row>
    <row r="316" spans="1:15" ht="24" customHeight="1" x14ac:dyDescent="0.4">
      <c r="A316" s="2">
        <v>312</v>
      </c>
      <c r="B316" s="28">
        <v>6220003678</v>
      </c>
      <c r="C316" s="75" t="s">
        <v>2291</v>
      </c>
      <c r="D316" s="15" t="s">
        <v>490</v>
      </c>
      <c r="E316" s="15" t="s">
        <v>491</v>
      </c>
      <c r="F316" s="3" t="s">
        <v>3075</v>
      </c>
      <c r="G316" s="6">
        <v>4430.38</v>
      </c>
      <c r="H316" s="42" t="s">
        <v>3285</v>
      </c>
      <c r="I316" s="5">
        <v>3.5</v>
      </c>
      <c r="J316" s="6">
        <f t="shared" si="24"/>
        <v>329</v>
      </c>
      <c r="K316" s="6">
        <f t="shared" si="25"/>
        <v>23.03</v>
      </c>
      <c r="L316" s="6">
        <f t="shared" si="26"/>
        <v>352.03</v>
      </c>
      <c r="M316" s="6">
        <f t="shared" si="27"/>
        <v>4782.41</v>
      </c>
      <c r="N316" s="6">
        <v>4782.41</v>
      </c>
      <c r="O316" s="36">
        <v>1</v>
      </c>
    </row>
    <row r="317" spans="1:15" ht="24" customHeight="1" x14ac:dyDescent="0.4">
      <c r="A317" s="2">
        <v>313</v>
      </c>
      <c r="B317" s="28">
        <v>6220003679</v>
      </c>
      <c r="C317" s="97" t="s">
        <v>2292</v>
      </c>
      <c r="D317" s="87" t="s">
        <v>492</v>
      </c>
      <c r="E317" s="87" t="s">
        <v>493</v>
      </c>
      <c r="F317" s="14" t="s">
        <v>3066</v>
      </c>
      <c r="G317" s="6">
        <v>3730.1000000000008</v>
      </c>
      <c r="H317" s="42" t="s">
        <v>3319</v>
      </c>
      <c r="I317" s="5">
        <v>3.5</v>
      </c>
      <c r="J317" s="6">
        <f t="shared" si="24"/>
        <v>115.5</v>
      </c>
      <c r="K317" s="6">
        <f t="shared" si="25"/>
        <v>8.0850000000000009</v>
      </c>
      <c r="L317" s="6">
        <f t="shared" si="26"/>
        <v>123.59</v>
      </c>
      <c r="M317" s="6">
        <f t="shared" si="27"/>
        <v>3853.690000000001</v>
      </c>
      <c r="N317" s="6">
        <v>3853.690000000001</v>
      </c>
      <c r="O317" s="36">
        <v>1</v>
      </c>
    </row>
    <row r="318" spans="1:15" ht="24" customHeight="1" x14ac:dyDescent="0.4">
      <c r="A318" s="2">
        <v>314</v>
      </c>
      <c r="B318" s="28">
        <v>6220003680</v>
      </c>
      <c r="C318" s="74" t="s">
        <v>2293</v>
      </c>
      <c r="D318" s="15" t="s">
        <v>1749</v>
      </c>
      <c r="E318" s="15" t="s">
        <v>1750</v>
      </c>
      <c r="F318" s="12" t="s">
        <v>3077</v>
      </c>
      <c r="G318" s="6">
        <v>393.24</v>
      </c>
      <c r="H318" s="42" t="s">
        <v>3264</v>
      </c>
      <c r="I318" s="5">
        <v>3.5</v>
      </c>
      <c r="J318" s="6">
        <f t="shared" si="24"/>
        <v>56</v>
      </c>
      <c r="K318" s="6">
        <f t="shared" si="25"/>
        <v>3.9200000000000004</v>
      </c>
      <c r="L318" s="6">
        <f t="shared" si="26"/>
        <v>59.92</v>
      </c>
      <c r="M318" s="6">
        <f t="shared" si="27"/>
        <v>453.16</v>
      </c>
      <c r="N318" s="6">
        <v>453.16</v>
      </c>
      <c r="O318" s="36">
        <v>1</v>
      </c>
    </row>
    <row r="319" spans="1:15" ht="24" customHeight="1" x14ac:dyDescent="0.4">
      <c r="A319" s="2">
        <v>315</v>
      </c>
      <c r="B319" s="28">
        <v>6220003681</v>
      </c>
      <c r="C319" s="74" t="s">
        <v>2294</v>
      </c>
      <c r="D319" s="15" t="s">
        <v>494</v>
      </c>
      <c r="E319" s="15" t="s">
        <v>495</v>
      </c>
      <c r="F319" s="3" t="s">
        <v>3121</v>
      </c>
      <c r="G319" s="6">
        <v>2913.68</v>
      </c>
      <c r="H319" s="42" t="s">
        <v>3276</v>
      </c>
      <c r="I319" s="5">
        <v>3.5</v>
      </c>
      <c r="J319" s="6">
        <f t="shared" si="24"/>
        <v>70</v>
      </c>
      <c r="K319" s="6">
        <f t="shared" si="25"/>
        <v>4.9000000000000004</v>
      </c>
      <c r="L319" s="6">
        <f t="shared" si="26"/>
        <v>74.900000000000006</v>
      </c>
      <c r="M319" s="6">
        <f t="shared" si="27"/>
        <v>2988.58</v>
      </c>
      <c r="N319" s="6">
        <v>2988.58</v>
      </c>
      <c r="O319" s="36">
        <v>1</v>
      </c>
    </row>
    <row r="320" spans="1:15" ht="24" customHeight="1" x14ac:dyDescent="0.4">
      <c r="A320" s="2">
        <v>316</v>
      </c>
      <c r="B320" s="28">
        <v>6220003682</v>
      </c>
      <c r="C320" s="74" t="s">
        <v>2295</v>
      </c>
      <c r="D320" s="15" t="s">
        <v>494</v>
      </c>
      <c r="E320" s="15" t="s">
        <v>496</v>
      </c>
      <c r="F320" s="3" t="s">
        <v>3102</v>
      </c>
      <c r="G320" s="6">
        <v>681.6099999999999</v>
      </c>
      <c r="H320" s="42" t="s">
        <v>3262</v>
      </c>
      <c r="I320" s="5">
        <v>3.5</v>
      </c>
      <c r="J320" s="6">
        <f t="shared" si="24"/>
        <v>80.5</v>
      </c>
      <c r="K320" s="6">
        <f t="shared" si="25"/>
        <v>5.6350000000000007</v>
      </c>
      <c r="L320" s="6">
        <f t="shared" si="26"/>
        <v>86.14</v>
      </c>
      <c r="M320" s="6">
        <f t="shared" si="27"/>
        <v>767.74999999999989</v>
      </c>
      <c r="N320" s="6">
        <v>767.74999999999989</v>
      </c>
      <c r="O320" s="36">
        <v>1</v>
      </c>
    </row>
    <row r="321" spans="1:15" ht="24" customHeight="1" x14ac:dyDescent="0.4">
      <c r="A321" s="2">
        <v>317</v>
      </c>
      <c r="B321" s="28">
        <v>6220003683</v>
      </c>
      <c r="C321" s="89" t="s">
        <v>2296</v>
      </c>
      <c r="D321" s="87" t="s">
        <v>494</v>
      </c>
      <c r="E321" s="87" t="s">
        <v>497</v>
      </c>
      <c r="F321" s="2" t="s">
        <v>3122</v>
      </c>
      <c r="G321" s="6">
        <v>1269.5899999999999</v>
      </c>
      <c r="H321" s="42" t="s">
        <v>3350</v>
      </c>
      <c r="I321" s="5">
        <v>3.5</v>
      </c>
      <c r="J321" s="6">
        <f t="shared" si="24"/>
        <v>826</v>
      </c>
      <c r="K321" s="6">
        <f t="shared" si="25"/>
        <v>57.820000000000007</v>
      </c>
      <c r="L321" s="6">
        <f t="shared" si="26"/>
        <v>883.82</v>
      </c>
      <c r="M321" s="6">
        <f t="shared" si="27"/>
        <v>2153.41</v>
      </c>
      <c r="N321" s="6">
        <v>2153.41</v>
      </c>
      <c r="O321" s="36">
        <v>1</v>
      </c>
    </row>
    <row r="322" spans="1:15" ht="24" customHeight="1" x14ac:dyDescent="0.4">
      <c r="A322" s="2">
        <v>318</v>
      </c>
      <c r="B322" s="28">
        <v>6220003684</v>
      </c>
      <c r="C322" s="74" t="s">
        <v>2297</v>
      </c>
      <c r="D322" s="15" t="s">
        <v>498</v>
      </c>
      <c r="E322" s="15" t="s">
        <v>499</v>
      </c>
      <c r="F322" s="3" t="s">
        <v>35</v>
      </c>
      <c r="G322" s="6">
        <v>0</v>
      </c>
      <c r="H322" s="42" t="s">
        <v>3351</v>
      </c>
      <c r="I322" s="5">
        <v>3.5</v>
      </c>
      <c r="J322" s="6">
        <f t="shared" si="24"/>
        <v>143.5</v>
      </c>
      <c r="K322" s="6">
        <f t="shared" si="25"/>
        <v>10.045000000000002</v>
      </c>
      <c r="L322" s="6">
        <f t="shared" si="26"/>
        <v>153.54999999999998</v>
      </c>
      <c r="M322" s="6">
        <f t="shared" si="27"/>
        <v>153.54999999999998</v>
      </c>
      <c r="N322" s="6">
        <v>153.54999999999998</v>
      </c>
      <c r="O322" s="36">
        <v>1</v>
      </c>
    </row>
    <row r="323" spans="1:15" ht="24" customHeight="1" x14ac:dyDescent="0.4">
      <c r="A323" s="2">
        <v>319</v>
      </c>
      <c r="B323" s="28">
        <v>6220003685</v>
      </c>
      <c r="C323" s="74" t="s">
        <v>2298</v>
      </c>
      <c r="D323" s="15" t="s">
        <v>498</v>
      </c>
      <c r="E323" s="15" t="s">
        <v>500</v>
      </c>
      <c r="F323" s="3" t="s">
        <v>35</v>
      </c>
      <c r="G323" s="6">
        <v>0</v>
      </c>
      <c r="H323" s="42" t="s">
        <v>3260</v>
      </c>
      <c r="I323" s="5">
        <v>3.5</v>
      </c>
      <c r="J323" s="6">
        <f t="shared" si="24"/>
        <v>84</v>
      </c>
      <c r="K323" s="6">
        <f t="shared" si="25"/>
        <v>5.8800000000000008</v>
      </c>
      <c r="L323" s="6">
        <f t="shared" si="26"/>
        <v>89.88</v>
      </c>
      <c r="M323" s="6">
        <f t="shared" si="27"/>
        <v>89.88</v>
      </c>
      <c r="N323" s="6">
        <v>89.88</v>
      </c>
      <c r="O323" s="36">
        <v>1</v>
      </c>
    </row>
    <row r="324" spans="1:15" ht="24" customHeight="1" x14ac:dyDescent="0.4">
      <c r="A324" s="2">
        <v>320</v>
      </c>
      <c r="B324" s="28">
        <v>6220003686</v>
      </c>
      <c r="C324" s="74" t="s">
        <v>2299</v>
      </c>
      <c r="D324" s="15" t="s">
        <v>501</v>
      </c>
      <c r="E324" s="15" t="s">
        <v>502</v>
      </c>
      <c r="F324" s="3" t="s">
        <v>35</v>
      </c>
      <c r="G324" s="6">
        <v>0</v>
      </c>
      <c r="H324" s="42" t="s">
        <v>3293</v>
      </c>
      <c r="I324" s="5">
        <v>3.5</v>
      </c>
      <c r="J324" s="6">
        <f t="shared" si="24"/>
        <v>168</v>
      </c>
      <c r="K324" s="6">
        <f t="shared" si="25"/>
        <v>11.760000000000002</v>
      </c>
      <c r="L324" s="6">
        <f t="shared" si="26"/>
        <v>179.76</v>
      </c>
      <c r="M324" s="6">
        <f t="shared" si="27"/>
        <v>179.76</v>
      </c>
      <c r="N324" s="6">
        <v>179.76</v>
      </c>
      <c r="O324" s="36">
        <v>1</v>
      </c>
    </row>
    <row r="325" spans="1:15" ht="24" customHeight="1" x14ac:dyDescent="0.4">
      <c r="A325" s="2">
        <v>321</v>
      </c>
      <c r="B325" s="28">
        <v>6220003687</v>
      </c>
      <c r="C325" s="74" t="s">
        <v>2300</v>
      </c>
      <c r="D325" s="15" t="s">
        <v>503</v>
      </c>
      <c r="E325" s="15" t="s">
        <v>504</v>
      </c>
      <c r="F325" s="3" t="s">
        <v>3123</v>
      </c>
      <c r="G325" s="6">
        <v>3943.56</v>
      </c>
      <c r="H325" s="42" t="s">
        <v>3315</v>
      </c>
      <c r="I325" s="5">
        <v>3.5</v>
      </c>
      <c r="J325" s="6">
        <f t="shared" si="24"/>
        <v>161</v>
      </c>
      <c r="K325" s="6">
        <f t="shared" si="25"/>
        <v>11.270000000000001</v>
      </c>
      <c r="L325" s="6">
        <f t="shared" si="26"/>
        <v>172.27</v>
      </c>
      <c r="M325" s="6">
        <f t="shared" si="27"/>
        <v>4115.83</v>
      </c>
      <c r="N325" s="6">
        <v>4115.83</v>
      </c>
      <c r="O325" s="36">
        <v>1</v>
      </c>
    </row>
    <row r="326" spans="1:15" ht="24" customHeight="1" x14ac:dyDescent="0.4">
      <c r="A326" s="2">
        <v>322</v>
      </c>
      <c r="B326" s="28">
        <v>6220003688</v>
      </c>
      <c r="C326" s="74" t="s">
        <v>2301</v>
      </c>
      <c r="D326" s="15" t="s">
        <v>1743</v>
      </c>
      <c r="E326" s="15" t="s">
        <v>1744</v>
      </c>
      <c r="F326" s="2" t="s">
        <v>3077</v>
      </c>
      <c r="G326" s="6">
        <v>74.910000000000011</v>
      </c>
      <c r="H326" s="42" t="s">
        <v>3252</v>
      </c>
      <c r="I326" s="5">
        <v>3.5</v>
      </c>
      <c r="J326" s="6">
        <f t="shared" si="24"/>
        <v>21</v>
      </c>
      <c r="K326" s="6">
        <f t="shared" si="25"/>
        <v>1.4700000000000002</v>
      </c>
      <c r="L326" s="6">
        <f t="shared" si="26"/>
        <v>22.47</v>
      </c>
      <c r="M326" s="6">
        <f t="shared" si="27"/>
        <v>97.38000000000001</v>
      </c>
      <c r="N326" s="6">
        <v>97.38000000000001</v>
      </c>
      <c r="O326" s="36">
        <v>1</v>
      </c>
    </row>
    <row r="327" spans="1:15" ht="24" customHeight="1" x14ac:dyDescent="0.4">
      <c r="A327" s="2">
        <v>323</v>
      </c>
      <c r="B327" s="28">
        <v>6220003689</v>
      </c>
      <c r="C327" s="74" t="s">
        <v>2302</v>
      </c>
      <c r="D327" s="15" t="s">
        <v>1764</v>
      </c>
      <c r="E327" s="15" t="s">
        <v>1766</v>
      </c>
      <c r="F327" s="4" t="s">
        <v>35</v>
      </c>
      <c r="G327" s="6">
        <v>0</v>
      </c>
      <c r="H327" s="42" t="s">
        <v>3267</v>
      </c>
      <c r="I327" s="5">
        <v>3.5</v>
      </c>
      <c r="J327" s="6">
        <f t="shared" si="24"/>
        <v>164.5</v>
      </c>
      <c r="K327" s="6">
        <f t="shared" si="25"/>
        <v>11.515000000000001</v>
      </c>
      <c r="L327" s="6">
        <f t="shared" si="26"/>
        <v>176.01999999999998</v>
      </c>
      <c r="M327" s="6">
        <f t="shared" si="27"/>
        <v>176.01999999999998</v>
      </c>
      <c r="N327" s="6">
        <v>176.01999999999998</v>
      </c>
      <c r="O327" s="36">
        <v>1</v>
      </c>
    </row>
    <row r="328" spans="1:15" ht="24" customHeight="1" x14ac:dyDescent="0.4">
      <c r="A328" s="2">
        <v>324</v>
      </c>
      <c r="B328" s="28">
        <v>6220003690</v>
      </c>
      <c r="C328" s="74" t="s">
        <v>2303</v>
      </c>
      <c r="D328" s="15" t="s">
        <v>1764</v>
      </c>
      <c r="E328" s="15" t="s">
        <v>1765</v>
      </c>
      <c r="F328" s="4" t="s">
        <v>35</v>
      </c>
      <c r="G328" s="6">
        <v>0</v>
      </c>
      <c r="H328" s="42" t="s">
        <v>3325</v>
      </c>
      <c r="I328" s="5">
        <v>3.5</v>
      </c>
      <c r="J328" s="6">
        <f t="shared" si="24"/>
        <v>73.5</v>
      </c>
      <c r="K328" s="6">
        <f t="shared" si="25"/>
        <v>5.1450000000000005</v>
      </c>
      <c r="L328" s="6">
        <f t="shared" si="26"/>
        <v>78.650000000000006</v>
      </c>
      <c r="M328" s="6">
        <f t="shared" si="27"/>
        <v>78.650000000000006</v>
      </c>
      <c r="N328" s="6">
        <v>78.650000000000006</v>
      </c>
      <c r="O328" s="36">
        <v>1</v>
      </c>
    </row>
    <row r="329" spans="1:15" ht="24" customHeight="1" x14ac:dyDescent="0.4">
      <c r="A329" s="2">
        <v>325</v>
      </c>
      <c r="B329" s="28">
        <v>6220003691</v>
      </c>
      <c r="C329" s="74" t="s">
        <v>2304</v>
      </c>
      <c r="D329" s="15" t="s">
        <v>505</v>
      </c>
      <c r="E329" s="15" t="s">
        <v>506</v>
      </c>
      <c r="F329" s="3" t="s">
        <v>3062</v>
      </c>
      <c r="G329" s="6">
        <v>153.55000000000001</v>
      </c>
      <c r="H329" s="42" t="s">
        <v>3325</v>
      </c>
      <c r="I329" s="5">
        <v>3.5</v>
      </c>
      <c r="J329" s="6">
        <f t="shared" si="24"/>
        <v>73.5</v>
      </c>
      <c r="K329" s="6">
        <f t="shared" si="25"/>
        <v>5.1450000000000005</v>
      </c>
      <c r="L329" s="6">
        <f t="shared" si="26"/>
        <v>78.650000000000006</v>
      </c>
      <c r="M329" s="6">
        <f t="shared" si="27"/>
        <v>232.20000000000002</v>
      </c>
      <c r="N329" s="6">
        <v>232.20000000000002</v>
      </c>
      <c r="O329" s="36">
        <v>1</v>
      </c>
    </row>
    <row r="330" spans="1:15" ht="24" customHeight="1" x14ac:dyDescent="0.4">
      <c r="A330" s="2">
        <v>326</v>
      </c>
      <c r="B330" s="28">
        <v>6220003692</v>
      </c>
      <c r="C330" s="74" t="s">
        <v>2305</v>
      </c>
      <c r="D330" s="15" t="s">
        <v>507</v>
      </c>
      <c r="E330" s="15" t="s">
        <v>508</v>
      </c>
      <c r="F330" s="3" t="s">
        <v>35</v>
      </c>
      <c r="G330" s="6">
        <v>0</v>
      </c>
      <c r="H330" s="42" t="s">
        <v>3286</v>
      </c>
      <c r="I330" s="5">
        <v>3.5</v>
      </c>
      <c r="J330" s="6">
        <f t="shared" si="24"/>
        <v>108.5</v>
      </c>
      <c r="K330" s="6">
        <f t="shared" si="25"/>
        <v>7.5950000000000006</v>
      </c>
      <c r="L330" s="6">
        <f t="shared" si="26"/>
        <v>116.10000000000001</v>
      </c>
      <c r="M330" s="6">
        <f t="shared" si="27"/>
        <v>116.10000000000001</v>
      </c>
      <c r="N330" s="6">
        <v>116.10000000000001</v>
      </c>
      <c r="O330" s="36">
        <v>1</v>
      </c>
    </row>
    <row r="331" spans="1:15" ht="24" customHeight="1" x14ac:dyDescent="0.4">
      <c r="A331" s="2">
        <v>327</v>
      </c>
      <c r="B331" s="28">
        <v>6220003693</v>
      </c>
      <c r="C331" s="74" t="s">
        <v>2306</v>
      </c>
      <c r="D331" s="15" t="s">
        <v>163</v>
      </c>
      <c r="E331" s="15" t="s">
        <v>1855</v>
      </c>
      <c r="F331" s="2" t="s">
        <v>35</v>
      </c>
      <c r="G331" s="6">
        <v>0</v>
      </c>
      <c r="H331" s="42" t="s">
        <v>3275</v>
      </c>
      <c r="I331" s="5">
        <v>3.5</v>
      </c>
      <c r="J331" s="6">
        <f t="shared" si="24"/>
        <v>0</v>
      </c>
      <c r="K331" s="6">
        <f t="shared" si="25"/>
        <v>0</v>
      </c>
      <c r="L331" s="6">
        <f t="shared" si="26"/>
        <v>0</v>
      </c>
      <c r="M331" s="6">
        <f t="shared" si="27"/>
        <v>0</v>
      </c>
      <c r="N331" s="6">
        <v>0</v>
      </c>
      <c r="O331" s="36">
        <v>1</v>
      </c>
    </row>
    <row r="332" spans="1:15" ht="24" customHeight="1" x14ac:dyDescent="0.4">
      <c r="A332" s="2">
        <v>328</v>
      </c>
      <c r="B332" s="28">
        <v>6220003694</v>
      </c>
      <c r="C332" s="89" t="s">
        <v>2307</v>
      </c>
      <c r="D332" s="87" t="s">
        <v>509</v>
      </c>
      <c r="E332" s="87" t="s">
        <v>510</v>
      </c>
      <c r="F332" s="3" t="s">
        <v>3066</v>
      </c>
      <c r="G332" s="6">
        <v>2722.7100000000005</v>
      </c>
      <c r="H332" s="42" t="s">
        <v>3260</v>
      </c>
      <c r="I332" s="5">
        <v>3.5</v>
      </c>
      <c r="J332" s="6">
        <f t="shared" si="24"/>
        <v>84</v>
      </c>
      <c r="K332" s="6">
        <f t="shared" si="25"/>
        <v>5.8800000000000008</v>
      </c>
      <c r="L332" s="6">
        <f t="shared" si="26"/>
        <v>89.88</v>
      </c>
      <c r="M332" s="6">
        <f t="shared" si="27"/>
        <v>2812.5900000000006</v>
      </c>
      <c r="N332" s="6">
        <v>2812.5900000000006</v>
      </c>
      <c r="O332" s="36">
        <v>1</v>
      </c>
    </row>
    <row r="333" spans="1:15" ht="24" customHeight="1" x14ac:dyDescent="0.4">
      <c r="A333" s="2">
        <v>329</v>
      </c>
      <c r="B333" s="28">
        <v>6220003695</v>
      </c>
      <c r="C333" s="89" t="s">
        <v>2308</v>
      </c>
      <c r="D333" s="87" t="s">
        <v>509</v>
      </c>
      <c r="E333" s="87" t="s">
        <v>511</v>
      </c>
      <c r="F333" s="3" t="s">
        <v>3124</v>
      </c>
      <c r="G333" s="6">
        <v>1127.3400000000001</v>
      </c>
      <c r="H333" s="42" t="s">
        <v>3340</v>
      </c>
      <c r="I333" s="5">
        <v>3.5</v>
      </c>
      <c r="J333" s="6">
        <f t="shared" si="24"/>
        <v>119</v>
      </c>
      <c r="K333" s="6">
        <f t="shared" si="25"/>
        <v>8.33</v>
      </c>
      <c r="L333" s="6">
        <f t="shared" si="26"/>
        <v>127.33</v>
      </c>
      <c r="M333" s="6">
        <f t="shared" si="27"/>
        <v>1254.67</v>
      </c>
      <c r="N333" s="6">
        <v>1254.67</v>
      </c>
      <c r="O333" s="36">
        <v>1</v>
      </c>
    </row>
    <row r="334" spans="1:15" ht="24" customHeight="1" x14ac:dyDescent="0.4">
      <c r="A334" s="2">
        <v>330</v>
      </c>
      <c r="B334" s="28">
        <v>6220003696</v>
      </c>
      <c r="C334" s="89" t="s">
        <v>2309</v>
      </c>
      <c r="D334" s="87" t="s">
        <v>509</v>
      </c>
      <c r="E334" s="87" t="s">
        <v>512</v>
      </c>
      <c r="F334" s="3" t="s">
        <v>3066</v>
      </c>
      <c r="G334" s="6">
        <v>1629.1200000000006</v>
      </c>
      <c r="H334" s="42" t="s">
        <v>3251</v>
      </c>
      <c r="I334" s="5">
        <v>3.5</v>
      </c>
      <c r="J334" s="6">
        <f t="shared" si="24"/>
        <v>24.5</v>
      </c>
      <c r="K334" s="6">
        <f t="shared" si="25"/>
        <v>1.7150000000000001</v>
      </c>
      <c r="L334" s="6">
        <f t="shared" si="26"/>
        <v>26.220000000000002</v>
      </c>
      <c r="M334" s="6">
        <f t="shared" si="27"/>
        <v>1655.3400000000006</v>
      </c>
      <c r="N334" s="6">
        <v>1655.3400000000006</v>
      </c>
      <c r="O334" s="36">
        <v>1</v>
      </c>
    </row>
    <row r="335" spans="1:15" ht="24" customHeight="1" x14ac:dyDescent="0.4">
      <c r="A335" s="2">
        <v>331</v>
      </c>
      <c r="B335" s="28">
        <v>6220003697</v>
      </c>
      <c r="C335" s="101" t="s">
        <v>2310</v>
      </c>
      <c r="D335" s="102" t="s">
        <v>513</v>
      </c>
      <c r="E335" s="102" t="s">
        <v>514</v>
      </c>
      <c r="F335" s="3" t="s">
        <v>3066</v>
      </c>
      <c r="G335" s="6">
        <v>1906.2800000000009</v>
      </c>
      <c r="H335" s="42" t="s">
        <v>3276</v>
      </c>
      <c r="I335" s="5">
        <v>3.5</v>
      </c>
      <c r="J335" s="6">
        <f t="shared" si="24"/>
        <v>70</v>
      </c>
      <c r="K335" s="6">
        <f t="shared" si="25"/>
        <v>4.9000000000000004</v>
      </c>
      <c r="L335" s="6">
        <f t="shared" si="26"/>
        <v>74.900000000000006</v>
      </c>
      <c r="M335" s="6">
        <f t="shared" si="27"/>
        <v>1981.180000000001</v>
      </c>
      <c r="N335" s="6">
        <v>1981.180000000001</v>
      </c>
      <c r="O335" s="36">
        <v>1</v>
      </c>
    </row>
    <row r="336" spans="1:15" ht="24" customHeight="1" x14ac:dyDescent="0.4">
      <c r="A336" s="2">
        <v>332</v>
      </c>
      <c r="B336" s="28">
        <v>6220003698</v>
      </c>
      <c r="C336" s="89" t="s">
        <v>2311</v>
      </c>
      <c r="D336" s="87" t="s">
        <v>515</v>
      </c>
      <c r="E336" s="87" t="s">
        <v>516</v>
      </c>
      <c r="F336" s="3" t="s">
        <v>3066</v>
      </c>
      <c r="G336" s="6">
        <v>951.35000000000048</v>
      </c>
      <c r="H336" s="42" t="s">
        <v>3304</v>
      </c>
      <c r="I336" s="5">
        <v>3.5</v>
      </c>
      <c r="J336" s="6">
        <f t="shared" si="24"/>
        <v>10.5</v>
      </c>
      <c r="K336" s="6">
        <f t="shared" si="25"/>
        <v>0.7350000000000001</v>
      </c>
      <c r="L336" s="6">
        <f t="shared" si="26"/>
        <v>11.24</v>
      </c>
      <c r="M336" s="6">
        <f t="shared" si="27"/>
        <v>962.59000000000049</v>
      </c>
      <c r="N336" s="6">
        <v>962.59000000000049</v>
      </c>
      <c r="O336" s="36">
        <v>1</v>
      </c>
    </row>
    <row r="337" spans="1:15" ht="24" customHeight="1" x14ac:dyDescent="0.4">
      <c r="A337" s="2">
        <v>333</v>
      </c>
      <c r="B337" s="28">
        <v>6220003699</v>
      </c>
      <c r="C337" s="74" t="s">
        <v>2312</v>
      </c>
      <c r="D337" s="15" t="s">
        <v>30</v>
      </c>
      <c r="E337" s="15" t="s">
        <v>517</v>
      </c>
      <c r="F337" s="3" t="s">
        <v>3103</v>
      </c>
      <c r="G337" s="6">
        <v>1344.5200000000007</v>
      </c>
      <c r="H337" s="42" t="s">
        <v>3254</v>
      </c>
      <c r="I337" s="5">
        <v>3.5</v>
      </c>
      <c r="J337" s="6">
        <f t="shared" si="24"/>
        <v>42</v>
      </c>
      <c r="K337" s="6">
        <f t="shared" si="25"/>
        <v>2.9400000000000004</v>
      </c>
      <c r="L337" s="6">
        <f t="shared" si="26"/>
        <v>44.94</v>
      </c>
      <c r="M337" s="6">
        <f t="shared" si="27"/>
        <v>1389.4600000000007</v>
      </c>
      <c r="N337" s="6">
        <v>1389.4600000000007</v>
      </c>
      <c r="O337" s="36">
        <v>1</v>
      </c>
    </row>
    <row r="338" spans="1:15" ht="24" customHeight="1" x14ac:dyDescent="0.4">
      <c r="A338" s="2">
        <v>334</v>
      </c>
      <c r="B338" s="28">
        <v>6220003700</v>
      </c>
      <c r="C338" s="74" t="s">
        <v>2313</v>
      </c>
      <c r="D338" s="15" t="s">
        <v>518</v>
      </c>
      <c r="E338" s="15" t="s">
        <v>519</v>
      </c>
      <c r="F338" s="3" t="s">
        <v>3060</v>
      </c>
      <c r="G338" s="6">
        <v>44.94</v>
      </c>
      <c r="H338" s="42" t="s">
        <v>3264</v>
      </c>
      <c r="I338" s="5">
        <v>3.5</v>
      </c>
      <c r="J338" s="6">
        <f t="shared" si="24"/>
        <v>56</v>
      </c>
      <c r="K338" s="6">
        <f t="shared" si="25"/>
        <v>3.9200000000000004</v>
      </c>
      <c r="L338" s="6">
        <f t="shared" si="26"/>
        <v>59.92</v>
      </c>
      <c r="M338" s="6">
        <f t="shared" si="27"/>
        <v>104.86</v>
      </c>
      <c r="N338" s="6">
        <v>104.86</v>
      </c>
      <c r="O338" s="36">
        <v>1</v>
      </c>
    </row>
    <row r="339" spans="1:15" ht="24" customHeight="1" x14ac:dyDescent="0.4">
      <c r="A339" s="2">
        <v>335</v>
      </c>
      <c r="B339" s="28">
        <v>6220003701</v>
      </c>
      <c r="C339" s="74" t="s">
        <v>2314</v>
      </c>
      <c r="D339" s="15" t="s">
        <v>520</v>
      </c>
      <c r="E339" s="15" t="s">
        <v>521</v>
      </c>
      <c r="F339" s="3" t="s">
        <v>3062</v>
      </c>
      <c r="G339" s="6">
        <v>71.16</v>
      </c>
      <c r="H339" s="42" t="s">
        <v>3322</v>
      </c>
      <c r="I339" s="5">
        <v>3.5</v>
      </c>
      <c r="J339" s="6">
        <f t="shared" si="24"/>
        <v>31.5</v>
      </c>
      <c r="K339" s="6">
        <f t="shared" si="25"/>
        <v>2.2050000000000001</v>
      </c>
      <c r="L339" s="6">
        <f t="shared" si="26"/>
        <v>33.71</v>
      </c>
      <c r="M339" s="6">
        <f t="shared" si="27"/>
        <v>104.87</v>
      </c>
      <c r="N339" s="6">
        <v>104.87</v>
      </c>
      <c r="O339" s="36">
        <v>1</v>
      </c>
    </row>
    <row r="340" spans="1:15" ht="24" customHeight="1" x14ac:dyDescent="0.4">
      <c r="A340" s="2">
        <v>336</v>
      </c>
      <c r="B340" s="28">
        <v>6220003702</v>
      </c>
      <c r="C340" s="89" t="s">
        <v>2315</v>
      </c>
      <c r="D340" s="87" t="s">
        <v>522</v>
      </c>
      <c r="E340" s="87" t="s">
        <v>523</v>
      </c>
      <c r="F340" s="3" t="s">
        <v>3066</v>
      </c>
      <c r="G340" s="6">
        <v>2554.17</v>
      </c>
      <c r="H340" s="42" t="s">
        <v>3260</v>
      </c>
      <c r="I340" s="5">
        <v>3.5</v>
      </c>
      <c r="J340" s="6">
        <f t="shared" si="24"/>
        <v>84</v>
      </c>
      <c r="K340" s="6">
        <f t="shared" si="25"/>
        <v>5.8800000000000008</v>
      </c>
      <c r="L340" s="6">
        <f t="shared" si="26"/>
        <v>89.88</v>
      </c>
      <c r="M340" s="6">
        <f t="shared" si="27"/>
        <v>2644.05</v>
      </c>
      <c r="N340" s="6">
        <v>2644.05</v>
      </c>
      <c r="O340" s="36">
        <v>1</v>
      </c>
    </row>
    <row r="341" spans="1:15" ht="24" customHeight="1" x14ac:dyDescent="0.4">
      <c r="A341" s="2">
        <v>337</v>
      </c>
      <c r="B341" s="28">
        <v>6220003703</v>
      </c>
      <c r="C341" s="74" t="s">
        <v>2316</v>
      </c>
      <c r="D341" s="15" t="s">
        <v>524</v>
      </c>
      <c r="E341" s="15" t="s">
        <v>525</v>
      </c>
      <c r="F341" s="3" t="s">
        <v>35</v>
      </c>
      <c r="G341" s="6">
        <v>0</v>
      </c>
      <c r="H341" s="42" t="s">
        <v>3322</v>
      </c>
      <c r="I341" s="5">
        <v>3.5</v>
      </c>
      <c r="J341" s="6">
        <f t="shared" si="24"/>
        <v>31.5</v>
      </c>
      <c r="K341" s="6">
        <f t="shared" si="25"/>
        <v>2.2050000000000001</v>
      </c>
      <c r="L341" s="6">
        <f t="shared" si="26"/>
        <v>33.71</v>
      </c>
      <c r="M341" s="6">
        <f t="shared" si="27"/>
        <v>33.71</v>
      </c>
      <c r="N341" s="6">
        <v>33.71</v>
      </c>
      <c r="O341" s="36">
        <v>1</v>
      </c>
    </row>
    <row r="342" spans="1:15" ht="24" customHeight="1" x14ac:dyDescent="0.4">
      <c r="A342" s="2">
        <v>338</v>
      </c>
      <c r="B342" s="28">
        <v>6220003704</v>
      </c>
      <c r="C342" s="74" t="s">
        <v>2317</v>
      </c>
      <c r="D342" s="15" t="s">
        <v>524</v>
      </c>
      <c r="E342" s="15" t="s">
        <v>526</v>
      </c>
      <c r="F342" s="16" t="s">
        <v>3125</v>
      </c>
      <c r="G342" s="6">
        <v>265.98000000000008</v>
      </c>
      <c r="H342" s="42" t="s">
        <v>3266</v>
      </c>
      <c r="I342" s="5">
        <v>3.5</v>
      </c>
      <c r="J342" s="6">
        <f t="shared" si="24"/>
        <v>7</v>
      </c>
      <c r="K342" s="6">
        <f t="shared" si="25"/>
        <v>0.49000000000000005</v>
      </c>
      <c r="L342" s="6">
        <f t="shared" si="26"/>
        <v>7.49</v>
      </c>
      <c r="M342" s="6">
        <f t="shared" si="27"/>
        <v>273.47000000000008</v>
      </c>
      <c r="N342" s="6">
        <v>273.47000000000008</v>
      </c>
      <c r="O342" s="36">
        <v>1</v>
      </c>
    </row>
    <row r="343" spans="1:15" ht="24" customHeight="1" x14ac:dyDescent="0.4">
      <c r="A343" s="2">
        <v>339</v>
      </c>
      <c r="B343" s="28">
        <v>6220003705</v>
      </c>
      <c r="C343" s="74" t="s">
        <v>2318</v>
      </c>
      <c r="D343" s="15" t="s">
        <v>524</v>
      </c>
      <c r="E343" s="15" t="s">
        <v>1769</v>
      </c>
      <c r="F343" s="2" t="s">
        <v>3126</v>
      </c>
      <c r="G343" s="6">
        <v>400.74</v>
      </c>
      <c r="H343" s="42" t="s">
        <v>3290</v>
      </c>
      <c r="I343" s="5">
        <v>3.5</v>
      </c>
      <c r="J343" s="6">
        <f t="shared" si="24"/>
        <v>14</v>
      </c>
      <c r="K343" s="6">
        <f t="shared" si="25"/>
        <v>0.98000000000000009</v>
      </c>
      <c r="L343" s="6">
        <f t="shared" si="26"/>
        <v>14.98</v>
      </c>
      <c r="M343" s="6">
        <f t="shared" si="27"/>
        <v>415.72</v>
      </c>
      <c r="N343" s="6">
        <v>415.72</v>
      </c>
      <c r="O343" s="36">
        <v>1</v>
      </c>
    </row>
    <row r="344" spans="1:15" ht="24" customHeight="1" x14ac:dyDescent="0.4">
      <c r="A344" s="2">
        <v>340</v>
      </c>
      <c r="B344" s="28">
        <v>6220003706</v>
      </c>
      <c r="C344" s="74" t="s">
        <v>2319</v>
      </c>
      <c r="D344" s="15" t="s">
        <v>524</v>
      </c>
      <c r="E344" s="15" t="s">
        <v>527</v>
      </c>
      <c r="F344" s="3" t="s">
        <v>3127</v>
      </c>
      <c r="G344" s="6">
        <v>288.41000000000003</v>
      </c>
      <c r="H344" s="42" t="s">
        <v>3266</v>
      </c>
      <c r="I344" s="5">
        <v>3.5</v>
      </c>
      <c r="J344" s="6">
        <f t="shared" si="24"/>
        <v>7</v>
      </c>
      <c r="K344" s="6">
        <f t="shared" si="25"/>
        <v>0.49000000000000005</v>
      </c>
      <c r="L344" s="6">
        <f t="shared" si="26"/>
        <v>7.49</v>
      </c>
      <c r="M344" s="6">
        <f t="shared" si="27"/>
        <v>295.90000000000003</v>
      </c>
      <c r="N344" s="6">
        <v>295.90000000000003</v>
      </c>
      <c r="O344" s="36">
        <v>1</v>
      </c>
    </row>
    <row r="345" spans="1:15" ht="24" customHeight="1" x14ac:dyDescent="0.4">
      <c r="A345" s="2">
        <v>341</v>
      </c>
      <c r="B345" s="28">
        <v>6220003707</v>
      </c>
      <c r="C345" s="74" t="s">
        <v>2320</v>
      </c>
      <c r="D345" s="15" t="s">
        <v>524</v>
      </c>
      <c r="E345" s="15" t="s">
        <v>528</v>
      </c>
      <c r="F345" s="3" t="s">
        <v>3100</v>
      </c>
      <c r="G345" s="6">
        <v>820.18999999999983</v>
      </c>
      <c r="H345" s="42" t="s">
        <v>3297</v>
      </c>
      <c r="I345" s="5">
        <v>3.5</v>
      </c>
      <c r="J345" s="6">
        <f t="shared" si="24"/>
        <v>45.5</v>
      </c>
      <c r="K345" s="6">
        <f t="shared" si="25"/>
        <v>3.1850000000000005</v>
      </c>
      <c r="L345" s="6">
        <f t="shared" si="26"/>
        <v>48.69</v>
      </c>
      <c r="M345" s="6">
        <f t="shared" si="27"/>
        <v>868.87999999999988</v>
      </c>
      <c r="N345" s="6">
        <v>868.87999999999988</v>
      </c>
      <c r="O345" s="36">
        <v>1</v>
      </c>
    </row>
    <row r="346" spans="1:15" ht="24" customHeight="1" x14ac:dyDescent="0.4">
      <c r="A346" s="2">
        <v>342</v>
      </c>
      <c r="B346" s="28">
        <v>6220003708</v>
      </c>
      <c r="C346" s="74" t="s">
        <v>2321</v>
      </c>
      <c r="D346" s="15" t="s">
        <v>524</v>
      </c>
      <c r="E346" s="15" t="s">
        <v>529</v>
      </c>
      <c r="F346" s="3" t="s">
        <v>3110</v>
      </c>
      <c r="G346" s="6">
        <v>483.15000000000003</v>
      </c>
      <c r="H346" s="42" t="s">
        <v>3297</v>
      </c>
      <c r="I346" s="5">
        <v>3.5</v>
      </c>
      <c r="J346" s="6">
        <f t="shared" si="24"/>
        <v>45.5</v>
      </c>
      <c r="K346" s="6">
        <f t="shared" si="25"/>
        <v>3.1850000000000005</v>
      </c>
      <c r="L346" s="6">
        <f t="shared" si="26"/>
        <v>48.69</v>
      </c>
      <c r="M346" s="6">
        <f t="shared" si="27"/>
        <v>531.84</v>
      </c>
      <c r="N346" s="6">
        <v>531.84</v>
      </c>
      <c r="O346" s="36">
        <v>1</v>
      </c>
    </row>
    <row r="347" spans="1:15" ht="24" customHeight="1" x14ac:dyDescent="0.4">
      <c r="A347" s="2">
        <v>343</v>
      </c>
      <c r="B347" s="28">
        <v>6220003709</v>
      </c>
      <c r="C347" s="74" t="s">
        <v>2322</v>
      </c>
      <c r="D347" s="15" t="s">
        <v>524</v>
      </c>
      <c r="E347" s="15" t="s">
        <v>530</v>
      </c>
      <c r="F347" s="3" t="s">
        <v>35</v>
      </c>
      <c r="G347" s="6">
        <v>0</v>
      </c>
      <c r="H347" s="42" t="s">
        <v>3251</v>
      </c>
      <c r="I347" s="5">
        <v>3.5</v>
      </c>
      <c r="J347" s="6">
        <f t="shared" si="24"/>
        <v>24.5</v>
      </c>
      <c r="K347" s="6">
        <f t="shared" si="25"/>
        <v>1.7150000000000001</v>
      </c>
      <c r="L347" s="6">
        <f t="shared" si="26"/>
        <v>26.220000000000002</v>
      </c>
      <c r="M347" s="6">
        <f t="shared" si="27"/>
        <v>26.220000000000002</v>
      </c>
      <c r="N347" s="6">
        <v>26.220000000000002</v>
      </c>
      <c r="O347" s="36">
        <v>1</v>
      </c>
    </row>
    <row r="348" spans="1:15" ht="24" customHeight="1" x14ac:dyDescent="0.4">
      <c r="A348" s="2">
        <v>344</v>
      </c>
      <c r="B348" s="28">
        <v>6220003710</v>
      </c>
      <c r="C348" s="74" t="s">
        <v>2323</v>
      </c>
      <c r="D348" s="15" t="s">
        <v>524</v>
      </c>
      <c r="E348" s="15" t="s">
        <v>531</v>
      </c>
      <c r="F348" s="3" t="s">
        <v>35</v>
      </c>
      <c r="G348" s="6">
        <v>0</v>
      </c>
      <c r="H348" s="42" t="s">
        <v>3290</v>
      </c>
      <c r="I348" s="5">
        <v>3.5</v>
      </c>
      <c r="J348" s="6">
        <f t="shared" si="24"/>
        <v>14</v>
      </c>
      <c r="K348" s="6">
        <f t="shared" si="25"/>
        <v>0.98000000000000009</v>
      </c>
      <c r="L348" s="6">
        <f t="shared" si="26"/>
        <v>14.98</v>
      </c>
      <c r="M348" s="6">
        <f t="shared" si="27"/>
        <v>14.98</v>
      </c>
      <c r="N348" s="6">
        <v>14.98</v>
      </c>
      <c r="O348" s="36">
        <v>1</v>
      </c>
    </row>
    <row r="349" spans="1:15" ht="24" customHeight="1" x14ac:dyDescent="0.4">
      <c r="A349" s="2">
        <v>345</v>
      </c>
      <c r="B349" s="28">
        <v>6220003711</v>
      </c>
      <c r="C349" s="74" t="s">
        <v>2324</v>
      </c>
      <c r="D349" s="15" t="s">
        <v>532</v>
      </c>
      <c r="E349" s="15" t="s">
        <v>533</v>
      </c>
      <c r="F349" s="3" t="s">
        <v>35</v>
      </c>
      <c r="G349" s="6">
        <v>0</v>
      </c>
      <c r="H349" s="42" t="s">
        <v>3281</v>
      </c>
      <c r="I349" s="5">
        <v>3.5</v>
      </c>
      <c r="J349" s="6">
        <f t="shared" si="24"/>
        <v>49</v>
      </c>
      <c r="K349" s="6">
        <f t="shared" si="25"/>
        <v>3.43</v>
      </c>
      <c r="L349" s="6">
        <f t="shared" si="26"/>
        <v>52.43</v>
      </c>
      <c r="M349" s="6">
        <f t="shared" si="27"/>
        <v>52.43</v>
      </c>
      <c r="N349" s="6">
        <v>52.43</v>
      </c>
      <c r="O349" s="36">
        <v>1</v>
      </c>
    </row>
    <row r="350" spans="1:15" ht="24" customHeight="1" x14ac:dyDescent="0.4">
      <c r="A350" s="2">
        <v>346</v>
      </c>
      <c r="B350" s="28">
        <v>6220003712</v>
      </c>
      <c r="C350" s="74" t="s">
        <v>2325</v>
      </c>
      <c r="D350" s="15" t="s">
        <v>534</v>
      </c>
      <c r="E350" s="15" t="s">
        <v>535</v>
      </c>
      <c r="F350" s="3" t="s">
        <v>35</v>
      </c>
      <c r="G350" s="6">
        <v>0</v>
      </c>
      <c r="H350" s="42" t="s">
        <v>3352</v>
      </c>
      <c r="I350" s="5">
        <v>3.5</v>
      </c>
      <c r="J350" s="6">
        <f t="shared" si="24"/>
        <v>252</v>
      </c>
      <c r="K350" s="6">
        <f t="shared" si="25"/>
        <v>17.64</v>
      </c>
      <c r="L350" s="6">
        <f t="shared" si="26"/>
        <v>269.64</v>
      </c>
      <c r="M350" s="6">
        <f t="shared" si="27"/>
        <v>269.64</v>
      </c>
      <c r="N350" s="6">
        <v>269.64</v>
      </c>
      <c r="O350" s="36">
        <v>1</v>
      </c>
    </row>
    <row r="351" spans="1:15" ht="24" customHeight="1" x14ac:dyDescent="0.4">
      <c r="A351" s="2">
        <v>347</v>
      </c>
      <c r="B351" s="28">
        <v>6220003713</v>
      </c>
      <c r="C351" s="74" t="s">
        <v>2326</v>
      </c>
      <c r="D351" s="15" t="s">
        <v>1943</v>
      </c>
      <c r="E351" s="15" t="s">
        <v>536</v>
      </c>
      <c r="F351" s="3" t="s">
        <v>3128</v>
      </c>
      <c r="G351" s="6">
        <v>1778.9</v>
      </c>
      <c r="H351" s="42" t="s">
        <v>3307</v>
      </c>
      <c r="I351" s="5">
        <v>3.5</v>
      </c>
      <c r="J351" s="6">
        <f t="shared" si="24"/>
        <v>94.5</v>
      </c>
      <c r="K351" s="6">
        <f t="shared" si="25"/>
        <v>6.6150000000000002</v>
      </c>
      <c r="L351" s="6">
        <f t="shared" si="26"/>
        <v>101.12</v>
      </c>
      <c r="M351" s="6">
        <f t="shared" si="27"/>
        <v>1880.02</v>
      </c>
      <c r="N351" s="6">
        <v>1880.02</v>
      </c>
      <c r="O351" s="36">
        <v>1</v>
      </c>
    </row>
    <row r="352" spans="1:15" ht="24" customHeight="1" x14ac:dyDescent="0.4">
      <c r="A352" s="2">
        <v>348</v>
      </c>
      <c r="B352" s="28">
        <v>6220003714</v>
      </c>
      <c r="C352" s="74" t="s">
        <v>2327</v>
      </c>
      <c r="D352" s="15" t="s">
        <v>534</v>
      </c>
      <c r="E352" s="15" t="s">
        <v>537</v>
      </c>
      <c r="F352" s="3" t="s">
        <v>35</v>
      </c>
      <c r="G352" s="6">
        <v>0</v>
      </c>
      <c r="H352" s="42" t="s">
        <v>3252</v>
      </c>
      <c r="I352" s="5">
        <v>3.5</v>
      </c>
      <c r="J352" s="6">
        <f t="shared" si="24"/>
        <v>21</v>
      </c>
      <c r="K352" s="6">
        <f t="shared" si="25"/>
        <v>1.4700000000000002</v>
      </c>
      <c r="L352" s="6">
        <f t="shared" si="26"/>
        <v>22.47</v>
      </c>
      <c r="M352" s="6">
        <f t="shared" si="27"/>
        <v>22.47</v>
      </c>
      <c r="N352" s="6">
        <v>22.47</v>
      </c>
      <c r="O352" s="36">
        <v>1</v>
      </c>
    </row>
    <row r="353" spans="1:15" ht="24" customHeight="1" x14ac:dyDescent="0.4">
      <c r="A353" s="2">
        <v>349</v>
      </c>
      <c r="B353" s="28">
        <v>6220003715</v>
      </c>
      <c r="C353" s="74" t="s">
        <v>2328</v>
      </c>
      <c r="D353" s="15" t="s">
        <v>538</v>
      </c>
      <c r="E353" s="15" t="s">
        <v>539</v>
      </c>
      <c r="F353" s="3" t="s">
        <v>35</v>
      </c>
      <c r="G353" s="6">
        <v>0</v>
      </c>
      <c r="H353" s="42" t="s">
        <v>3319</v>
      </c>
      <c r="I353" s="5">
        <v>3.5</v>
      </c>
      <c r="J353" s="6">
        <f t="shared" si="24"/>
        <v>115.5</v>
      </c>
      <c r="K353" s="6">
        <f t="shared" si="25"/>
        <v>8.0850000000000009</v>
      </c>
      <c r="L353" s="6">
        <f t="shared" si="26"/>
        <v>123.59</v>
      </c>
      <c r="M353" s="6">
        <f t="shared" si="27"/>
        <v>123.59</v>
      </c>
      <c r="N353" s="6">
        <v>123.59</v>
      </c>
      <c r="O353" s="36">
        <v>1</v>
      </c>
    </row>
    <row r="354" spans="1:15" ht="24" customHeight="1" x14ac:dyDescent="0.4">
      <c r="A354" s="2">
        <v>350</v>
      </c>
      <c r="B354" s="28">
        <v>6220003716</v>
      </c>
      <c r="C354" s="74" t="s">
        <v>2329</v>
      </c>
      <c r="D354" s="15" t="s">
        <v>540</v>
      </c>
      <c r="E354" s="15" t="s">
        <v>541</v>
      </c>
      <c r="F354" s="3" t="s">
        <v>3129</v>
      </c>
      <c r="G354" s="6">
        <v>4175.76</v>
      </c>
      <c r="H354" s="42" t="s">
        <v>3291</v>
      </c>
      <c r="I354" s="5">
        <v>3.5</v>
      </c>
      <c r="J354" s="6">
        <f t="shared" si="24"/>
        <v>112</v>
      </c>
      <c r="K354" s="6">
        <f t="shared" si="25"/>
        <v>7.8400000000000007</v>
      </c>
      <c r="L354" s="6">
        <f t="shared" si="26"/>
        <v>119.84</v>
      </c>
      <c r="M354" s="6">
        <f t="shared" si="27"/>
        <v>4295.6000000000004</v>
      </c>
      <c r="N354" s="6">
        <v>4295.6000000000004</v>
      </c>
      <c r="O354" s="36">
        <v>1</v>
      </c>
    </row>
    <row r="355" spans="1:15" ht="24" customHeight="1" x14ac:dyDescent="0.4">
      <c r="A355" s="2">
        <v>351</v>
      </c>
      <c r="B355" s="28">
        <v>6220003717</v>
      </c>
      <c r="C355" s="74" t="s">
        <v>2330</v>
      </c>
      <c r="D355" s="15" t="s">
        <v>542</v>
      </c>
      <c r="E355" s="15" t="s">
        <v>543</v>
      </c>
      <c r="F355" s="3" t="s">
        <v>35</v>
      </c>
      <c r="G355" s="6">
        <v>0</v>
      </c>
      <c r="H355" s="42" t="s">
        <v>3263</v>
      </c>
      <c r="I355" s="5">
        <v>3.5</v>
      </c>
      <c r="J355" s="6">
        <f t="shared" si="24"/>
        <v>98</v>
      </c>
      <c r="K355" s="6">
        <f t="shared" si="25"/>
        <v>6.86</v>
      </c>
      <c r="L355" s="6">
        <f t="shared" si="26"/>
        <v>104.86</v>
      </c>
      <c r="M355" s="6">
        <f t="shared" si="27"/>
        <v>104.86</v>
      </c>
      <c r="N355" s="6">
        <v>104.86</v>
      </c>
      <c r="O355" s="36">
        <v>1</v>
      </c>
    </row>
    <row r="356" spans="1:15" ht="24" customHeight="1" x14ac:dyDescent="0.4">
      <c r="A356" s="2">
        <v>352</v>
      </c>
      <c r="B356" s="28">
        <v>6220003718</v>
      </c>
      <c r="C356" s="74" t="s">
        <v>2331</v>
      </c>
      <c r="D356" s="15" t="s">
        <v>544</v>
      </c>
      <c r="E356" s="15" t="s">
        <v>545</v>
      </c>
      <c r="F356" s="3" t="s">
        <v>35</v>
      </c>
      <c r="G356" s="6">
        <v>0</v>
      </c>
      <c r="H356" s="42" t="s">
        <v>3297</v>
      </c>
      <c r="I356" s="5">
        <v>3.5</v>
      </c>
      <c r="J356" s="6">
        <f t="shared" si="24"/>
        <v>45.5</v>
      </c>
      <c r="K356" s="6">
        <f t="shared" si="25"/>
        <v>3.1850000000000005</v>
      </c>
      <c r="L356" s="6">
        <f t="shared" si="26"/>
        <v>48.69</v>
      </c>
      <c r="M356" s="6">
        <f t="shared" si="27"/>
        <v>48.69</v>
      </c>
      <c r="N356" s="6">
        <v>48.69</v>
      </c>
      <c r="O356" s="36">
        <v>1</v>
      </c>
    </row>
    <row r="357" spans="1:15" ht="24" customHeight="1" x14ac:dyDescent="0.4">
      <c r="A357" s="2">
        <v>353</v>
      </c>
      <c r="B357" s="28">
        <v>6220003719</v>
      </c>
      <c r="C357" s="74" t="s">
        <v>2332</v>
      </c>
      <c r="D357" s="15" t="s">
        <v>1690</v>
      </c>
      <c r="E357" s="15" t="s">
        <v>1691</v>
      </c>
      <c r="F357" s="3" t="s">
        <v>3130</v>
      </c>
      <c r="G357" s="6">
        <v>940.03999999999985</v>
      </c>
      <c r="H357" s="42" t="s">
        <v>3262</v>
      </c>
      <c r="I357" s="5">
        <v>3.5</v>
      </c>
      <c r="J357" s="6">
        <f t="shared" si="24"/>
        <v>80.5</v>
      </c>
      <c r="K357" s="6">
        <f t="shared" si="25"/>
        <v>5.6350000000000007</v>
      </c>
      <c r="L357" s="6">
        <f t="shared" si="26"/>
        <v>86.14</v>
      </c>
      <c r="M357" s="6">
        <f t="shared" si="27"/>
        <v>1026.1799999999998</v>
      </c>
      <c r="N357" s="6">
        <v>1026.1799999999998</v>
      </c>
      <c r="O357" s="36">
        <v>1</v>
      </c>
    </row>
    <row r="358" spans="1:15" ht="24" customHeight="1" x14ac:dyDescent="0.4">
      <c r="A358" s="2">
        <v>354</v>
      </c>
      <c r="B358" s="28">
        <v>6220003720</v>
      </c>
      <c r="C358" s="74" t="s">
        <v>2333</v>
      </c>
      <c r="D358" s="15" t="s">
        <v>546</v>
      </c>
      <c r="E358" s="15" t="s">
        <v>547</v>
      </c>
      <c r="F358" s="3" t="s">
        <v>35</v>
      </c>
      <c r="G358" s="6">
        <v>0</v>
      </c>
      <c r="H358" s="42" t="s">
        <v>3261</v>
      </c>
      <c r="I358" s="5">
        <v>3.5</v>
      </c>
      <c r="J358" s="6">
        <f t="shared" si="24"/>
        <v>77</v>
      </c>
      <c r="K358" s="6">
        <f t="shared" si="25"/>
        <v>5.3900000000000006</v>
      </c>
      <c r="L358" s="6">
        <f t="shared" si="26"/>
        <v>82.39</v>
      </c>
      <c r="M358" s="6">
        <f t="shared" si="27"/>
        <v>82.39</v>
      </c>
      <c r="N358" s="6">
        <v>82.39</v>
      </c>
      <c r="O358" s="36">
        <v>1</v>
      </c>
    </row>
    <row r="359" spans="1:15" ht="24" customHeight="1" x14ac:dyDescent="0.4">
      <c r="A359" s="2">
        <v>355</v>
      </c>
      <c r="B359" s="28">
        <v>6220003721</v>
      </c>
      <c r="C359" s="74" t="s">
        <v>2334</v>
      </c>
      <c r="D359" s="15" t="s">
        <v>548</v>
      </c>
      <c r="E359" s="15" t="s">
        <v>549</v>
      </c>
      <c r="F359" s="3" t="s">
        <v>35</v>
      </c>
      <c r="G359" s="6">
        <v>0</v>
      </c>
      <c r="H359" s="42" t="s">
        <v>3277</v>
      </c>
      <c r="I359" s="5">
        <v>3.5</v>
      </c>
      <c r="J359" s="6">
        <f t="shared" si="24"/>
        <v>17.5</v>
      </c>
      <c r="K359" s="6">
        <f t="shared" si="25"/>
        <v>1.2250000000000001</v>
      </c>
      <c r="L359" s="6">
        <f t="shared" si="26"/>
        <v>18.73</v>
      </c>
      <c r="M359" s="6">
        <f t="shared" si="27"/>
        <v>18.73</v>
      </c>
      <c r="N359" s="6">
        <v>18.73</v>
      </c>
      <c r="O359" s="36">
        <v>1</v>
      </c>
    </row>
    <row r="360" spans="1:15" ht="24" customHeight="1" x14ac:dyDescent="0.4">
      <c r="A360" s="2">
        <v>356</v>
      </c>
      <c r="B360" s="28">
        <v>6220003722</v>
      </c>
      <c r="C360" s="74" t="s">
        <v>2335</v>
      </c>
      <c r="D360" s="15" t="s">
        <v>548</v>
      </c>
      <c r="E360" s="15" t="s">
        <v>550</v>
      </c>
      <c r="F360" s="3" t="s">
        <v>35</v>
      </c>
      <c r="G360" s="6">
        <v>0</v>
      </c>
      <c r="H360" s="42" t="s">
        <v>3291</v>
      </c>
      <c r="I360" s="5">
        <v>3.5</v>
      </c>
      <c r="J360" s="6">
        <f t="shared" si="24"/>
        <v>112</v>
      </c>
      <c r="K360" s="6">
        <f t="shared" si="25"/>
        <v>7.8400000000000007</v>
      </c>
      <c r="L360" s="6">
        <f t="shared" si="26"/>
        <v>119.84</v>
      </c>
      <c r="M360" s="6">
        <f t="shared" si="27"/>
        <v>119.84</v>
      </c>
      <c r="N360" s="6">
        <v>119.84</v>
      </c>
      <c r="O360" s="36">
        <v>1</v>
      </c>
    </row>
    <row r="361" spans="1:15" ht="24" customHeight="1" x14ac:dyDescent="0.4">
      <c r="A361" s="2">
        <v>357</v>
      </c>
      <c r="B361" s="28">
        <v>6220003723</v>
      </c>
      <c r="C361" s="74" t="s">
        <v>2336</v>
      </c>
      <c r="D361" s="15" t="s">
        <v>548</v>
      </c>
      <c r="E361" s="15" t="s">
        <v>551</v>
      </c>
      <c r="F361" s="3" t="s">
        <v>35</v>
      </c>
      <c r="G361" s="6">
        <v>0</v>
      </c>
      <c r="H361" s="42" t="s">
        <v>3272</v>
      </c>
      <c r="I361" s="5">
        <v>3.5</v>
      </c>
      <c r="J361" s="6">
        <f t="shared" si="24"/>
        <v>59.5</v>
      </c>
      <c r="K361" s="6">
        <f t="shared" si="25"/>
        <v>4.165</v>
      </c>
      <c r="L361" s="6">
        <f t="shared" si="26"/>
        <v>63.669999999999995</v>
      </c>
      <c r="M361" s="6">
        <f t="shared" si="27"/>
        <v>63.669999999999995</v>
      </c>
      <c r="N361" s="6">
        <v>63.669999999999995</v>
      </c>
      <c r="O361" s="36">
        <v>1</v>
      </c>
    </row>
    <row r="362" spans="1:15" ht="24" customHeight="1" x14ac:dyDescent="0.4">
      <c r="A362" s="2">
        <v>358</v>
      </c>
      <c r="B362" s="28">
        <v>6220003724</v>
      </c>
      <c r="C362" s="74" t="s">
        <v>2337</v>
      </c>
      <c r="D362" s="15" t="s">
        <v>548</v>
      </c>
      <c r="E362" s="15" t="s">
        <v>552</v>
      </c>
      <c r="F362" s="3" t="s">
        <v>35</v>
      </c>
      <c r="G362" s="6">
        <v>0</v>
      </c>
      <c r="H362" s="42" t="s">
        <v>3273</v>
      </c>
      <c r="I362" s="5">
        <v>3.5</v>
      </c>
      <c r="J362" s="6">
        <f t="shared" si="24"/>
        <v>66.5</v>
      </c>
      <c r="K362" s="6">
        <f t="shared" si="25"/>
        <v>4.6550000000000002</v>
      </c>
      <c r="L362" s="6">
        <f t="shared" si="26"/>
        <v>71.160000000000011</v>
      </c>
      <c r="M362" s="6">
        <f t="shared" si="27"/>
        <v>71.160000000000011</v>
      </c>
      <c r="N362" s="6">
        <v>71.160000000000011</v>
      </c>
      <c r="O362" s="36">
        <v>1</v>
      </c>
    </row>
    <row r="363" spans="1:15" ht="24" customHeight="1" x14ac:dyDescent="0.4">
      <c r="A363" s="2">
        <v>359</v>
      </c>
      <c r="B363" s="28">
        <v>6220003725</v>
      </c>
      <c r="C363" s="74" t="s">
        <v>2338</v>
      </c>
      <c r="D363" s="15" t="s">
        <v>553</v>
      </c>
      <c r="E363" s="15" t="s">
        <v>554</v>
      </c>
      <c r="F363" s="3" t="s">
        <v>35</v>
      </c>
      <c r="G363" s="6">
        <v>0</v>
      </c>
      <c r="H363" s="42" t="s">
        <v>3297</v>
      </c>
      <c r="I363" s="5">
        <v>3.5</v>
      </c>
      <c r="J363" s="6">
        <f t="shared" si="24"/>
        <v>45.5</v>
      </c>
      <c r="K363" s="6">
        <f t="shared" si="25"/>
        <v>3.1850000000000005</v>
      </c>
      <c r="L363" s="6">
        <f t="shared" si="26"/>
        <v>48.69</v>
      </c>
      <c r="M363" s="6">
        <f t="shared" si="27"/>
        <v>48.69</v>
      </c>
      <c r="N363" s="6">
        <v>48.69</v>
      </c>
      <c r="O363" s="36">
        <v>1</v>
      </c>
    </row>
    <row r="364" spans="1:15" ht="24" customHeight="1" x14ac:dyDescent="0.4">
      <c r="A364" s="2">
        <v>360</v>
      </c>
      <c r="B364" s="28">
        <v>6220003726</v>
      </c>
      <c r="C364" s="74" t="s">
        <v>2339</v>
      </c>
      <c r="D364" s="15" t="s">
        <v>555</v>
      </c>
      <c r="E364" s="15" t="s">
        <v>556</v>
      </c>
      <c r="F364" s="3" t="s">
        <v>35</v>
      </c>
      <c r="G364" s="6">
        <v>0</v>
      </c>
      <c r="H364" s="42" t="s">
        <v>3322</v>
      </c>
      <c r="I364" s="5">
        <v>3.5</v>
      </c>
      <c r="J364" s="6">
        <f t="shared" si="24"/>
        <v>31.5</v>
      </c>
      <c r="K364" s="6">
        <f t="shared" si="25"/>
        <v>2.2050000000000001</v>
      </c>
      <c r="L364" s="6">
        <f t="shared" si="26"/>
        <v>33.71</v>
      </c>
      <c r="M364" s="6">
        <f t="shared" si="27"/>
        <v>33.71</v>
      </c>
      <c r="N364" s="6">
        <v>33.71</v>
      </c>
      <c r="O364" s="36">
        <v>1</v>
      </c>
    </row>
    <row r="365" spans="1:15" ht="24" customHeight="1" x14ac:dyDescent="0.4">
      <c r="A365" s="2">
        <v>361</v>
      </c>
      <c r="B365" s="28">
        <v>6220003727</v>
      </c>
      <c r="C365" s="101" t="s">
        <v>2340</v>
      </c>
      <c r="D365" s="102" t="s">
        <v>548</v>
      </c>
      <c r="E365" s="102" t="s">
        <v>557</v>
      </c>
      <c r="F365" s="3" t="s">
        <v>3131</v>
      </c>
      <c r="G365" s="6">
        <v>2086.0400000000013</v>
      </c>
      <c r="H365" s="42" t="s">
        <v>3248</v>
      </c>
      <c r="I365" s="5">
        <v>3.5</v>
      </c>
      <c r="J365" s="6">
        <f t="shared" si="24"/>
        <v>52.5</v>
      </c>
      <c r="K365" s="6">
        <f t="shared" si="25"/>
        <v>3.6750000000000003</v>
      </c>
      <c r="L365" s="6">
        <f t="shared" si="26"/>
        <v>56.18</v>
      </c>
      <c r="M365" s="6">
        <f t="shared" si="27"/>
        <v>2142.2200000000012</v>
      </c>
      <c r="N365" s="6">
        <v>2142.2200000000012</v>
      </c>
      <c r="O365" s="36">
        <v>1</v>
      </c>
    </row>
    <row r="366" spans="1:15" ht="24" customHeight="1" x14ac:dyDescent="0.4">
      <c r="A366" s="2">
        <v>362</v>
      </c>
      <c r="B366" s="28">
        <v>6220003728</v>
      </c>
      <c r="C366" s="96" t="s">
        <v>2341</v>
      </c>
      <c r="D366" s="76" t="s">
        <v>558</v>
      </c>
      <c r="E366" s="76" t="s">
        <v>559</v>
      </c>
      <c r="F366" s="3" t="s">
        <v>35</v>
      </c>
      <c r="G366" s="6">
        <v>0</v>
      </c>
      <c r="H366" s="42" t="s">
        <v>3327</v>
      </c>
      <c r="I366" s="5">
        <v>3.5</v>
      </c>
      <c r="J366" s="6">
        <f t="shared" si="24"/>
        <v>140</v>
      </c>
      <c r="K366" s="6">
        <f t="shared" si="25"/>
        <v>9.8000000000000007</v>
      </c>
      <c r="L366" s="6">
        <f t="shared" si="26"/>
        <v>149.80000000000001</v>
      </c>
      <c r="M366" s="6">
        <f t="shared" si="27"/>
        <v>149.80000000000001</v>
      </c>
      <c r="N366" s="6">
        <v>149.80000000000001</v>
      </c>
      <c r="O366" s="36">
        <v>1</v>
      </c>
    </row>
    <row r="367" spans="1:15" ht="24" customHeight="1" x14ac:dyDescent="0.4">
      <c r="A367" s="2">
        <v>363</v>
      </c>
      <c r="B367" s="28">
        <v>6220003729</v>
      </c>
      <c r="C367" s="74" t="s">
        <v>2342</v>
      </c>
      <c r="D367" s="15" t="s">
        <v>560</v>
      </c>
      <c r="E367" s="15" t="s">
        <v>561</v>
      </c>
      <c r="F367" s="3" t="s">
        <v>35</v>
      </c>
      <c r="G367" s="6">
        <v>0</v>
      </c>
      <c r="H367" s="42" t="s">
        <v>3333</v>
      </c>
      <c r="I367" s="5">
        <v>3.5</v>
      </c>
      <c r="J367" s="6">
        <f t="shared" si="24"/>
        <v>38.5</v>
      </c>
      <c r="K367" s="6">
        <f t="shared" si="25"/>
        <v>2.6950000000000003</v>
      </c>
      <c r="L367" s="6">
        <f t="shared" si="26"/>
        <v>41.199999999999996</v>
      </c>
      <c r="M367" s="6">
        <f t="shared" si="27"/>
        <v>41.199999999999996</v>
      </c>
      <c r="N367" s="6">
        <v>41.199999999999996</v>
      </c>
      <c r="O367" s="36">
        <v>1</v>
      </c>
    </row>
    <row r="368" spans="1:15" ht="24" customHeight="1" x14ac:dyDescent="0.4">
      <c r="A368" s="2">
        <v>364</v>
      </c>
      <c r="B368" s="28">
        <v>6220003730</v>
      </c>
      <c r="C368" s="74" t="s">
        <v>2343</v>
      </c>
      <c r="D368" s="15" t="s">
        <v>1770</v>
      </c>
      <c r="E368" s="15" t="s">
        <v>1771</v>
      </c>
      <c r="F368" s="2" t="s">
        <v>35</v>
      </c>
      <c r="G368" s="6">
        <v>0</v>
      </c>
      <c r="H368" s="42" t="s">
        <v>3252</v>
      </c>
      <c r="I368" s="5">
        <v>3.5</v>
      </c>
      <c r="J368" s="6">
        <f t="shared" ref="J368:J431" si="28">SUM(H368*I368)</f>
        <v>21</v>
      </c>
      <c r="K368" s="6">
        <f t="shared" ref="K368:K431" si="29">SUM(J368*7%)</f>
        <v>1.4700000000000002</v>
      </c>
      <c r="L368" s="6">
        <f t="shared" ref="L368:L431" si="30">ROUNDUP(J368+K368,2)</f>
        <v>22.47</v>
      </c>
      <c r="M368" s="6">
        <f t="shared" ref="M368:M431" si="31">SUM(G368+L368)</f>
        <v>22.47</v>
      </c>
      <c r="N368" s="6">
        <v>22.47</v>
      </c>
      <c r="O368" s="36">
        <v>1</v>
      </c>
    </row>
    <row r="369" spans="1:15" ht="24" customHeight="1" x14ac:dyDescent="0.4">
      <c r="A369" s="2">
        <v>365</v>
      </c>
      <c r="B369" s="28">
        <v>6220003731</v>
      </c>
      <c r="C369" s="74" t="s">
        <v>2344</v>
      </c>
      <c r="D369" s="15" t="s">
        <v>1944</v>
      </c>
      <c r="E369" s="15" t="s">
        <v>1945</v>
      </c>
      <c r="F369" s="2" t="s">
        <v>35</v>
      </c>
      <c r="G369" s="6">
        <v>0</v>
      </c>
      <c r="H369" s="42" t="s">
        <v>3275</v>
      </c>
      <c r="I369" s="5">
        <v>3.5</v>
      </c>
      <c r="J369" s="6">
        <f t="shared" si="28"/>
        <v>0</v>
      </c>
      <c r="K369" s="6">
        <f t="shared" si="29"/>
        <v>0</v>
      </c>
      <c r="L369" s="6">
        <f t="shared" si="30"/>
        <v>0</v>
      </c>
      <c r="M369" s="6">
        <f t="shared" si="31"/>
        <v>0</v>
      </c>
      <c r="N369" s="6">
        <v>0</v>
      </c>
      <c r="O369" s="36">
        <v>1</v>
      </c>
    </row>
    <row r="370" spans="1:15" ht="24" customHeight="1" x14ac:dyDescent="0.4">
      <c r="A370" s="2">
        <v>366</v>
      </c>
      <c r="B370" s="28">
        <v>6220003732</v>
      </c>
      <c r="C370" s="100" t="s">
        <v>2345</v>
      </c>
      <c r="D370" s="90" t="s">
        <v>562</v>
      </c>
      <c r="E370" s="90" t="s">
        <v>1946</v>
      </c>
      <c r="F370" s="3" t="s">
        <v>3132</v>
      </c>
      <c r="G370" s="6">
        <v>3917.3500000000004</v>
      </c>
      <c r="H370" s="42" t="s">
        <v>3349</v>
      </c>
      <c r="I370" s="5">
        <v>3.5</v>
      </c>
      <c r="J370" s="6">
        <f t="shared" si="28"/>
        <v>175</v>
      </c>
      <c r="K370" s="6">
        <f t="shared" si="29"/>
        <v>12.250000000000002</v>
      </c>
      <c r="L370" s="6">
        <f t="shared" si="30"/>
        <v>187.25</v>
      </c>
      <c r="M370" s="6">
        <f t="shared" si="31"/>
        <v>4104.6000000000004</v>
      </c>
      <c r="N370" s="6">
        <v>4104.6000000000004</v>
      </c>
      <c r="O370" s="36">
        <v>1</v>
      </c>
    </row>
    <row r="371" spans="1:15" ht="24" customHeight="1" x14ac:dyDescent="0.4">
      <c r="A371" s="2">
        <v>367</v>
      </c>
      <c r="B371" s="28">
        <v>6220003733</v>
      </c>
      <c r="C371" s="100" t="s">
        <v>2346</v>
      </c>
      <c r="D371" s="90" t="s">
        <v>563</v>
      </c>
      <c r="E371" s="90" t="s">
        <v>564</v>
      </c>
      <c r="F371" s="3" t="s">
        <v>3071</v>
      </c>
      <c r="G371" s="6">
        <v>4190.7100000000009</v>
      </c>
      <c r="H371" s="42" t="s">
        <v>3291</v>
      </c>
      <c r="I371" s="5">
        <v>3.5</v>
      </c>
      <c r="J371" s="6">
        <f t="shared" si="28"/>
        <v>112</v>
      </c>
      <c r="K371" s="6">
        <f t="shared" si="29"/>
        <v>7.8400000000000007</v>
      </c>
      <c r="L371" s="6">
        <f t="shared" si="30"/>
        <v>119.84</v>
      </c>
      <c r="M371" s="6">
        <f t="shared" si="31"/>
        <v>4310.5500000000011</v>
      </c>
      <c r="N371" s="6">
        <v>4310.5500000000011</v>
      </c>
      <c r="O371" s="36">
        <v>1</v>
      </c>
    </row>
    <row r="372" spans="1:15" ht="24" customHeight="1" x14ac:dyDescent="0.4">
      <c r="A372" s="2">
        <v>368</v>
      </c>
      <c r="B372" s="28">
        <v>6220003734</v>
      </c>
      <c r="C372" s="101" t="s">
        <v>2347</v>
      </c>
      <c r="D372" s="102" t="s">
        <v>565</v>
      </c>
      <c r="E372" s="102" t="s">
        <v>566</v>
      </c>
      <c r="F372" s="3" t="s">
        <v>3066</v>
      </c>
      <c r="G372" s="6">
        <v>9718.3599999999988</v>
      </c>
      <c r="H372" s="42" t="s">
        <v>3353</v>
      </c>
      <c r="I372" s="5">
        <v>3.5</v>
      </c>
      <c r="J372" s="6">
        <f t="shared" si="28"/>
        <v>577.5</v>
      </c>
      <c r="K372" s="6">
        <f t="shared" si="29"/>
        <v>40.425000000000004</v>
      </c>
      <c r="L372" s="6">
        <f t="shared" si="30"/>
        <v>617.92999999999995</v>
      </c>
      <c r="M372" s="6">
        <f t="shared" si="31"/>
        <v>10336.289999999999</v>
      </c>
      <c r="N372" s="6">
        <v>10336.289999999999</v>
      </c>
      <c r="O372" s="36">
        <v>1</v>
      </c>
    </row>
    <row r="373" spans="1:15" ht="24" customHeight="1" x14ac:dyDescent="0.4">
      <c r="A373" s="2">
        <v>369</v>
      </c>
      <c r="B373" s="28">
        <v>6220003735</v>
      </c>
      <c r="C373" s="74" t="s">
        <v>2348</v>
      </c>
      <c r="D373" s="15" t="s">
        <v>567</v>
      </c>
      <c r="E373" s="15" t="s">
        <v>1947</v>
      </c>
      <c r="F373" s="3" t="s">
        <v>3133</v>
      </c>
      <c r="G373" s="6">
        <v>2389.3800000000006</v>
      </c>
      <c r="H373" s="42" t="s">
        <v>3343</v>
      </c>
      <c r="I373" s="5">
        <v>3.5</v>
      </c>
      <c r="J373" s="6">
        <f t="shared" si="28"/>
        <v>259</v>
      </c>
      <c r="K373" s="6">
        <f t="shared" si="29"/>
        <v>18.130000000000003</v>
      </c>
      <c r="L373" s="6">
        <f t="shared" si="30"/>
        <v>277.13</v>
      </c>
      <c r="M373" s="6">
        <f t="shared" si="31"/>
        <v>2666.5100000000007</v>
      </c>
      <c r="N373" s="6">
        <v>2666.5100000000007</v>
      </c>
      <c r="O373" s="36">
        <v>1</v>
      </c>
    </row>
    <row r="374" spans="1:15" ht="24" customHeight="1" x14ac:dyDescent="0.4">
      <c r="A374" s="2">
        <v>370</v>
      </c>
      <c r="B374" s="28">
        <v>6220003736</v>
      </c>
      <c r="C374" s="74" t="s">
        <v>2349</v>
      </c>
      <c r="D374" s="15" t="s">
        <v>568</v>
      </c>
      <c r="E374" s="15" t="s">
        <v>569</v>
      </c>
      <c r="F374" s="3" t="s">
        <v>3106</v>
      </c>
      <c r="G374" s="6">
        <v>397</v>
      </c>
      <c r="H374" s="42" t="s">
        <v>3302</v>
      </c>
      <c r="I374" s="5">
        <v>3.5</v>
      </c>
      <c r="J374" s="6">
        <f t="shared" si="28"/>
        <v>91</v>
      </c>
      <c r="K374" s="6">
        <f t="shared" si="29"/>
        <v>6.370000000000001</v>
      </c>
      <c r="L374" s="6">
        <f t="shared" si="30"/>
        <v>97.37</v>
      </c>
      <c r="M374" s="6">
        <f t="shared" si="31"/>
        <v>494.37</v>
      </c>
      <c r="N374" s="6">
        <v>494.37</v>
      </c>
      <c r="O374" s="36">
        <v>1</v>
      </c>
    </row>
    <row r="375" spans="1:15" ht="24" customHeight="1" x14ac:dyDescent="0.4">
      <c r="A375" s="2">
        <v>371</v>
      </c>
      <c r="B375" s="28">
        <v>6220003737</v>
      </c>
      <c r="C375" s="101" t="s">
        <v>2350</v>
      </c>
      <c r="D375" s="102" t="s">
        <v>570</v>
      </c>
      <c r="E375" s="102" t="s">
        <v>571</v>
      </c>
      <c r="F375" s="3" t="s">
        <v>3134</v>
      </c>
      <c r="G375" s="6">
        <v>3591.5500000000006</v>
      </c>
      <c r="H375" s="42" t="s">
        <v>3295</v>
      </c>
      <c r="I375" s="5">
        <v>3.5</v>
      </c>
      <c r="J375" s="6">
        <f t="shared" si="28"/>
        <v>63</v>
      </c>
      <c r="K375" s="6">
        <f t="shared" si="29"/>
        <v>4.41</v>
      </c>
      <c r="L375" s="6">
        <f t="shared" si="30"/>
        <v>67.41</v>
      </c>
      <c r="M375" s="6">
        <f t="shared" si="31"/>
        <v>3658.9600000000005</v>
      </c>
      <c r="N375" s="6">
        <v>3658.9600000000005</v>
      </c>
      <c r="O375" s="36">
        <v>1</v>
      </c>
    </row>
    <row r="376" spans="1:15" ht="24" customHeight="1" x14ac:dyDescent="0.4">
      <c r="A376" s="2">
        <v>372</v>
      </c>
      <c r="B376" s="28">
        <v>6220003738</v>
      </c>
      <c r="C376" s="74" t="s">
        <v>2351</v>
      </c>
      <c r="D376" s="15" t="s">
        <v>572</v>
      </c>
      <c r="E376" s="15" t="s">
        <v>573</v>
      </c>
      <c r="F376" s="3" t="s">
        <v>3135</v>
      </c>
      <c r="G376" s="6">
        <v>558.10000000000025</v>
      </c>
      <c r="H376" s="42" t="s">
        <v>3290</v>
      </c>
      <c r="I376" s="5">
        <v>3.5</v>
      </c>
      <c r="J376" s="6">
        <f t="shared" si="28"/>
        <v>14</v>
      </c>
      <c r="K376" s="6">
        <f t="shared" si="29"/>
        <v>0.98000000000000009</v>
      </c>
      <c r="L376" s="6">
        <f t="shared" si="30"/>
        <v>14.98</v>
      </c>
      <c r="M376" s="6">
        <f t="shared" si="31"/>
        <v>573.08000000000027</v>
      </c>
      <c r="N376" s="6">
        <v>573.08000000000027</v>
      </c>
      <c r="O376" s="36">
        <v>1</v>
      </c>
    </row>
    <row r="377" spans="1:15" ht="24" customHeight="1" x14ac:dyDescent="0.4">
      <c r="A377" s="2">
        <v>373</v>
      </c>
      <c r="B377" s="28">
        <v>6220003739</v>
      </c>
      <c r="C377" s="4" t="s">
        <v>3214</v>
      </c>
      <c r="D377" s="110" t="s">
        <v>3231</v>
      </c>
      <c r="E377" s="110" t="s">
        <v>3232</v>
      </c>
      <c r="F377" s="2" t="s">
        <v>35</v>
      </c>
      <c r="G377" s="12">
        <v>0</v>
      </c>
      <c r="H377" s="42" t="s">
        <v>3275</v>
      </c>
      <c r="I377" s="5">
        <v>3.5</v>
      </c>
      <c r="J377" s="6">
        <f t="shared" si="28"/>
        <v>0</v>
      </c>
      <c r="K377" s="6">
        <f t="shared" si="29"/>
        <v>0</v>
      </c>
      <c r="L377" s="6">
        <f t="shared" si="30"/>
        <v>0</v>
      </c>
      <c r="M377" s="6">
        <f t="shared" si="31"/>
        <v>0</v>
      </c>
      <c r="N377" s="5">
        <v>0</v>
      </c>
      <c r="O377" s="36">
        <v>1</v>
      </c>
    </row>
    <row r="378" spans="1:15" ht="24" customHeight="1" x14ac:dyDescent="0.4">
      <c r="A378" s="2">
        <v>374</v>
      </c>
      <c r="B378" s="28">
        <v>6220003740</v>
      </c>
      <c r="C378" s="74" t="s">
        <v>2352</v>
      </c>
      <c r="D378" s="15" t="s">
        <v>1799</v>
      </c>
      <c r="E378" s="15" t="s">
        <v>1800</v>
      </c>
      <c r="F378" s="2" t="s">
        <v>3097</v>
      </c>
      <c r="G378" s="6">
        <v>943.77</v>
      </c>
      <c r="H378" s="42" t="s">
        <v>3333</v>
      </c>
      <c r="I378" s="5">
        <v>3.5</v>
      </c>
      <c r="J378" s="6">
        <f t="shared" si="28"/>
        <v>38.5</v>
      </c>
      <c r="K378" s="6">
        <f t="shared" si="29"/>
        <v>2.6950000000000003</v>
      </c>
      <c r="L378" s="6">
        <f t="shared" si="30"/>
        <v>41.199999999999996</v>
      </c>
      <c r="M378" s="6">
        <f t="shared" si="31"/>
        <v>984.97</v>
      </c>
      <c r="N378" s="6">
        <v>984.97</v>
      </c>
      <c r="O378" s="36">
        <v>1</v>
      </c>
    </row>
    <row r="379" spans="1:15" ht="24" customHeight="1" x14ac:dyDescent="0.4">
      <c r="A379" s="2">
        <v>375</v>
      </c>
      <c r="B379" s="28">
        <v>6220003741</v>
      </c>
      <c r="C379" s="74" t="s">
        <v>2353</v>
      </c>
      <c r="D379" s="15" t="s">
        <v>1801</v>
      </c>
      <c r="E379" s="15" t="s">
        <v>1802</v>
      </c>
      <c r="F379" s="2" t="s">
        <v>3097</v>
      </c>
      <c r="G379" s="6">
        <v>1127.2900000000002</v>
      </c>
      <c r="H379" s="42" t="s">
        <v>3301</v>
      </c>
      <c r="I379" s="5">
        <v>3.5</v>
      </c>
      <c r="J379" s="6">
        <f t="shared" si="28"/>
        <v>87.5</v>
      </c>
      <c r="K379" s="6">
        <f t="shared" si="29"/>
        <v>6.1250000000000009</v>
      </c>
      <c r="L379" s="6">
        <f t="shared" si="30"/>
        <v>93.63000000000001</v>
      </c>
      <c r="M379" s="6">
        <f t="shared" si="31"/>
        <v>1220.9200000000003</v>
      </c>
      <c r="N379" s="6">
        <v>1220.9200000000003</v>
      </c>
      <c r="O379" s="36">
        <v>1</v>
      </c>
    </row>
    <row r="380" spans="1:15" ht="24" customHeight="1" x14ac:dyDescent="0.4">
      <c r="A380" s="2">
        <v>376</v>
      </c>
      <c r="B380" s="28">
        <v>6220003742</v>
      </c>
      <c r="C380" s="74" t="s">
        <v>2354</v>
      </c>
      <c r="D380" s="15" t="s">
        <v>1803</v>
      </c>
      <c r="E380" s="15" t="s">
        <v>1804</v>
      </c>
      <c r="F380" s="2" t="s">
        <v>3062</v>
      </c>
      <c r="G380" s="6">
        <v>86.139999999999986</v>
      </c>
      <c r="H380" s="42" t="s">
        <v>3297</v>
      </c>
      <c r="I380" s="5">
        <v>3.5</v>
      </c>
      <c r="J380" s="6">
        <f t="shared" si="28"/>
        <v>45.5</v>
      </c>
      <c r="K380" s="6">
        <f t="shared" si="29"/>
        <v>3.1850000000000005</v>
      </c>
      <c r="L380" s="6">
        <f t="shared" si="30"/>
        <v>48.69</v>
      </c>
      <c r="M380" s="6">
        <f t="shared" si="31"/>
        <v>134.82999999999998</v>
      </c>
      <c r="N380" s="6">
        <v>134.82999999999998</v>
      </c>
      <c r="O380" s="36">
        <v>1</v>
      </c>
    </row>
    <row r="381" spans="1:15" ht="24" customHeight="1" x14ac:dyDescent="0.4">
      <c r="A381" s="2">
        <v>377</v>
      </c>
      <c r="B381" s="28">
        <v>6220003743</v>
      </c>
      <c r="C381" s="74" t="s">
        <v>2355</v>
      </c>
      <c r="D381" s="15" t="s">
        <v>1805</v>
      </c>
      <c r="E381" s="15" t="s">
        <v>1806</v>
      </c>
      <c r="F381" s="2" t="s">
        <v>3136</v>
      </c>
      <c r="G381" s="6">
        <v>614.20999999999992</v>
      </c>
      <c r="H381" s="42" t="s">
        <v>3306</v>
      </c>
      <c r="I381" s="5">
        <v>3.5</v>
      </c>
      <c r="J381" s="6">
        <f t="shared" si="28"/>
        <v>35</v>
      </c>
      <c r="K381" s="6">
        <f t="shared" si="29"/>
        <v>2.4500000000000002</v>
      </c>
      <c r="L381" s="6">
        <f t="shared" si="30"/>
        <v>37.450000000000003</v>
      </c>
      <c r="M381" s="6">
        <f t="shared" si="31"/>
        <v>651.66</v>
      </c>
      <c r="N381" s="6">
        <v>651.66</v>
      </c>
      <c r="O381" s="36">
        <v>1</v>
      </c>
    </row>
    <row r="382" spans="1:15" ht="24" customHeight="1" x14ac:dyDescent="0.4">
      <c r="A382" s="2">
        <v>378</v>
      </c>
      <c r="B382" s="28">
        <v>6220003744</v>
      </c>
      <c r="C382" s="101" t="s">
        <v>2356</v>
      </c>
      <c r="D382" s="102" t="s">
        <v>474</v>
      </c>
      <c r="E382" s="102" t="s">
        <v>574</v>
      </c>
      <c r="F382" s="3" t="s">
        <v>3066</v>
      </c>
      <c r="G382" s="6">
        <v>2336.9800000000005</v>
      </c>
      <c r="H382" s="42" t="s">
        <v>3277</v>
      </c>
      <c r="I382" s="5">
        <v>3.5</v>
      </c>
      <c r="J382" s="6">
        <f t="shared" si="28"/>
        <v>17.5</v>
      </c>
      <c r="K382" s="6">
        <f t="shared" si="29"/>
        <v>1.2250000000000001</v>
      </c>
      <c r="L382" s="6">
        <f t="shared" si="30"/>
        <v>18.73</v>
      </c>
      <c r="M382" s="6">
        <f t="shared" si="31"/>
        <v>2355.7100000000005</v>
      </c>
      <c r="N382" s="6">
        <v>2355.7100000000005</v>
      </c>
      <c r="O382" s="36">
        <v>1</v>
      </c>
    </row>
    <row r="383" spans="1:15" ht="24" customHeight="1" x14ac:dyDescent="0.4">
      <c r="A383" s="2">
        <v>379</v>
      </c>
      <c r="B383" s="28">
        <v>6220003745</v>
      </c>
      <c r="C383" s="101" t="s">
        <v>2357</v>
      </c>
      <c r="D383" s="102" t="s">
        <v>575</v>
      </c>
      <c r="E383" s="102" t="s">
        <v>576</v>
      </c>
      <c r="F383" s="3" t="s">
        <v>3066</v>
      </c>
      <c r="G383" s="6">
        <v>1205.9900000000005</v>
      </c>
      <c r="H383" s="42" t="s">
        <v>3261</v>
      </c>
      <c r="I383" s="5">
        <v>3.5</v>
      </c>
      <c r="J383" s="6">
        <f t="shared" si="28"/>
        <v>77</v>
      </c>
      <c r="K383" s="6">
        <f t="shared" si="29"/>
        <v>5.3900000000000006</v>
      </c>
      <c r="L383" s="6">
        <f t="shared" si="30"/>
        <v>82.39</v>
      </c>
      <c r="M383" s="6">
        <f t="shared" si="31"/>
        <v>1288.3800000000006</v>
      </c>
      <c r="N383" s="6">
        <v>1288.3800000000006</v>
      </c>
      <c r="O383" s="36">
        <v>1</v>
      </c>
    </row>
    <row r="384" spans="1:15" ht="24" customHeight="1" x14ac:dyDescent="0.4">
      <c r="A384" s="2">
        <v>380</v>
      </c>
      <c r="B384" s="28">
        <v>6220003746</v>
      </c>
      <c r="C384" s="101" t="s">
        <v>2358</v>
      </c>
      <c r="D384" s="102" t="s">
        <v>577</v>
      </c>
      <c r="E384" s="102" t="s">
        <v>578</v>
      </c>
      <c r="F384" s="3" t="s">
        <v>3066</v>
      </c>
      <c r="G384" s="6">
        <v>4157.0300000000007</v>
      </c>
      <c r="H384" s="42" t="s">
        <v>3291</v>
      </c>
      <c r="I384" s="5">
        <v>3.5</v>
      </c>
      <c r="J384" s="6">
        <f t="shared" si="28"/>
        <v>112</v>
      </c>
      <c r="K384" s="6">
        <f t="shared" si="29"/>
        <v>7.8400000000000007</v>
      </c>
      <c r="L384" s="6">
        <f t="shared" si="30"/>
        <v>119.84</v>
      </c>
      <c r="M384" s="6">
        <f t="shared" si="31"/>
        <v>4276.8700000000008</v>
      </c>
      <c r="N384" s="6">
        <v>4276.8700000000008</v>
      </c>
      <c r="O384" s="36">
        <v>1</v>
      </c>
    </row>
    <row r="385" spans="1:15" ht="24" customHeight="1" x14ac:dyDescent="0.4">
      <c r="A385" s="2">
        <v>381</v>
      </c>
      <c r="B385" s="28">
        <v>6220003747</v>
      </c>
      <c r="C385" s="74" t="s">
        <v>2359</v>
      </c>
      <c r="D385" s="15" t="s">
        <v>577</v>
      </c>
      <c r="E385" s="15" t="s">
        <v>579</v>
      </c>
      <c r="F385" s="3" t="s">
        <v>3137</v>
      </c>
      <c r="G385" s="6">
        <v>3007.31</v>
      </c>
      <c r="H385" s="42" t="s">
        <v>3336</v>
      </c>
      <c r="I385" s="5">
        <v>3.5</v>
      </c>
      <c r="J385" s="6">
        <f t="shared" si="28"/>
        <v>182</v>
      </c>
      <c r="K385" s="6">
        <f t="shared" si="29"/>
        <v>12.740000000000002</v>
      </c>
      <c r="L385" s="6">
        <f t="shared" si="30"/>
        <v>194.74</v>
      </c>
      <c r="M385" s="6">
        <f t="shared" si="31"/>
        <v>3202.05</v>
      </c>
      <c r="N385" s="6">
        <v>3202.05</v>
      </c>
      <c r="O385" s="36">
        <v>1</v>
      </c>
    </row>
    <row r="386" spans="1:15" ht="24" customHeight="1" x14ac:dyDescent="0.4">
      <c r="A386" s="2">
        <v>382</v>
      </c>
      <c r="B386" s="28">
        <v>6220003748</v>
      </c>
      <c r="C386" s="74" t="s">
        <v>2360</v>
      </c>
      <c r="D386" s="15" t="s">
        <v>580</v>
      </c>
      <c r="E386" s="15" t="s">
        <v>581</v>
      </c>
      <c r="F386" s="3" t="s">
        <v>3106</v>
      </c>
      <c r="G386" s="6">
        <v>962.48</v>
      </c>
      <c r="H386" s="42" t="s">
        <v>3354</v>
      </c>
      <c r="I386" s="5">
        <v>3.5</v>
      </c>
      <c r="J386" s="6">
        <f t="shared" si="28"/>
        <v>171.5</v>
      </c>
      <c r="K386" s="6">
        <f t="shared" si="29"/>
        <v>12.005000000000001</v>
      </c>
      <c r="L386" s="6">
        <f t="shared" si="30"/>
        <v>183.51</v>
      </c>
      <c r="M386" s="6">
        <f t="shared" si="31"/>
        <v>1145.99</v>
      </c>
      <c r="N386" s="6">
        <v>1145.99</v>
      </c>
      <c r="O386" s="36">
        <v>1</v>
      </c>
    </row>
    <row r="387" spans="1:15" ht="24" customHeight="1" x14ac:dyDescent="0.4">
      <c r="A387" s="2">
        <v>383</v>
      </c>
      <c r="B387" s="28">
        <v>6220003749</v>
      </c>
      <c r="C387" s="74" t="s">
        <v>2361</v>
      </c>
      <c r="D387" s="15" t="s">
        <v>577</v>
      </c>
      <c r="E387" s="15" t="s">
        <v>582</v>
      </c>
      <c r="F387" s="3" t="s">
        <v>3071</v>
      </c>
      <c r="G387" s="6">
        <v>2602.8600000000006</v>
      </c>
      <c r="H387" s="42" t="s">
        <v>3319</v>
      </c>
      <c r="I387" s="5">
        <v>3.5</v>
      </c>
      <c r="J387" s="6">
        <f t="shared" si="28"/>
        <v>115.5</v>
      </c>
      <c r="K387" s="6">
        <f t="shared" si="29"/>
        <v>8.0850000000000009</v>
      </c>
      <c r="L387" s="6">
        <f t="shared" si="30"/>
        <v>123.59</v>
      </c>
      <c r="M387" s="6">
        <f t="shared" si="31"/>
        <v>2726.4500000000007</v>
      </c>
      <c r="N387" s="6">
        <v>2726.4500000000007</v>
      </c>
      <c r="O387" s="36">
        <v>1</v>
      </c>
    </row>
    <row r="388" spans="1:15" ht="24" customHeight="1" x14ac:dyDescent="0.4">
      <c r="A388" s="2">
        <v>384</v>
      </c>
      <c r="B388" s="28">
        <v>6220003750</v>
      </c>
      <c r="C388" s="74" t="s">
        <v>2362</v>
      </c>
      <c r="D388" s="15" t="s">
        <v>1948</v>
      </c>
      <c r="E388" s="15" t="s">
        <v>583</v>
      </c>
      <c r="F388" s="3" t="s">
        <v>3077</v>
      </c>
      <c r="G388" s="6">
        <v>1168.4499999999998</v>
      </c>
      <c r="H388" s="42" t="s">
        <v>3338</v>
      </c>
      <c r="I388" s="5">
        <v>3.5</v>
      </c>
      <c r="J388" s="6">
        <f t="shared" si="28"/>
        <v>206.5</v>
      </c>
      <c r="K388" s="6">
        <f t="shared" si="29"/>
        <v>14.455000000000002</v>
      </c>
      <c r="L388" s="6">
        <f t="shared" si="30"/>
        <v>220.95999999999998</v>
      </c>
      <c r="M388" s="6">
        <f t="shared" si="31"/>
        <v>1389.4099999999999</v>
      </c>
      <c r="N388" s="6">
        <v>1389.4099999999999</v>
      </c>
      <c r="O388" s="36">
        <v>1</v>
      </c>
    </row>
    <row r="389" spans="1:15" ht="24" customHeight="1" x14ac:dyDescent="0.4">
      <c r="A389" s="2">
        <v>385</v>
      </c>
      <c r="B389" s="28">
        <v>6220003751</v>
      </c>
      <c r="C389" s="74" t="s">
        <v>2363</v>
      </c>
      <c r="D389" s="15" t="s">
        <v>1948</v>
      </c>
      <c r="E389" s="15" t="s">
        <v>584</v>
      </c>
      <c r="F389" s="3" t="s">
        <v>3132</v>
      </c>
      <c r="G389" s="6">
        <v>2741.3899999999994</v>
      </c>
      <c r="H389" s="42" t="s">
        <v>3248</v>
      </c>
      <c r="I389" s="5">
        <v>3.5</v>
      </c>
      <c r="J389" s="6">
        <f t="shared" si="28"/>
        <v>52.5</v>
      </c>
      <c r="K389" s="6">
        <f t="shared" si="29"/>
        <v>3.6750000000000003</v>
      </c>
      <c r="L389" s="6">
        <f t="shared" si="30"/>
        <v>56.18</v>
      </c>
      <c r="M389" s="6">
        <f t="shared" si="31"/>
        <v>2797.5699999999993</v>
      </c>
      <c r="N389" s="6">
        <v>2797.5699999999993</v>
      </c>
      <c r="O389" s="36">
        <v>1</v>
      </c>
    </row>
    <row r="390" spans="1:15" ht="24" customHeight="1" x14ac:dyDescent="0.4">
      <c r="A390" s="2">
        <v>386</v>
      </c>
      <c r="B390" s="28">
        <v>6220003752</v>
      </c>
      <c r="C390" s="74" t="s">
        <v>2364</v>
      </c>
      <c r="D390" s="15" t="s">
        <v>585</v>
      </c>
      <c r="E390" s="15" t="s">
        <v>586</v>
      </c>
      <c r="F390" s="3" t="s">
        <v>35</v>
      </c>
      <c r="G390" s="6">
        <v>0</v>
      </c>
      <c r="H390" s="42" t="s">
        <v>3267</v>
      </c>
      <c r="I390" s="5">
        <v>3.5</v>
      </c>
      <c r="J390" s="6">
        <f t="shared" si="28"/>
        <v>164.5</v>
      </c>
      <c r="K390" s="6">
        <f t="shared" si="29"/>
        <v>11.515000000000001</v>
      </c>
      <c r="L390" s="6">
        <f t="shared" si="30"/>
        <v>176.01999999999998</v>
      </c>
      <c r="M390" s="6">
        <f t="shared" si="31"/>
        <v>176.01999999999998</v>
      </c>
      <c r="N390" s="6">
        <v>176.01999999999998</v>
      </c>
      <c r="O390" s="36">
        <v>1</v>
      </c>
    </row>
    <row r="391" spans="1:15" ht="24" customHeight="1" x14ac:dyDescent="0.4">
      <c r="A391" s="2">
        <v>387</v>
      </c>
      <c r="B391" s="28">
        <v>6220003753</v>
      </c>
      <c r="C391" s="101" t="s">
        <v>2365</v>
      </c>
      <c r="D391" s="102" t="s">
        <v>587</v>
      </c>
      <c r="E391" s="102" t="s">
        <v>588</v>
      </c>
      <c r="F391" s="3" t="s">
        <v>3066</v>
      </c>
      <c r="G391" s="6">
        <v>235.99000000000012</v>
      </c>
      <c r="H391" s="42" t="s">
        <v>3266</v>
      </c>
      <c r="I391" s="5">
        <v>3.5</v>
      </c>
      <c r="J391" s="6">
        <f t="shared" si="28"/>
        <v>7</v>
      </c>
      <c r="K391" s="6">
        <f t="shared" si="29"/>
        <v>0.49000000000000005</v>
      </c>
      <c r="L391" s="6">
        <f t="shared" si="30"/>
        <v>7.49</v>
      </c>
      <c r="M391" s="6">
        <f t="shared" si="31"/>
        <v>243.48000000000013</v>
      </c>
      <c r="N391" s="6">
        <v>243.48000000000013</v>
      </c>
      <c r="O391" s="36">
        <v>1</v>
      </c>
    </row>
    <row r="392" spans="1:15" ht="24" customHeight="1" x14ac:dyDescent="0.4">
      <c r="A392" s="2">
        <v>388</v>
      </c>
      <c r="B392" s="28">
        <v>6220003754</v>
      </c>
      <c r="C392" s="101" t="s">
        <v>2366</v>
      </c>
      <c r="D392" s="102" t="s">
        <v>587</v>
      </c>
      <c r="E392" s="102" t="s">
        <v>589</v>
      </c>
      <c r="F392" s="3" t="s">
        <v>1928</v>
      </c>
      <c r="G392" s="6">
        <v>794.01000000000022</v>
      </c>
      <c r="H392" s="42" t="s">
        <v>3317</v>
      </c>
      <c r="I392" s="5">
        <v>3.5</v>
      </c>
      <c r="J392" s="6">
        <f t="shared" si="28"/>
        <v>3.5</v>
      </c>
      <c r="K392" s="6">
        <f t="shared" si="29"/>
        <v>0.24500000000000002</v>
      </c>
      <c r="L392" s="6">
        <f t="shared" si="30"/>
        <v>3.75</v>
      </c>
      <c r="M392" s="6">
        <f t="shared" si="31"/>
        <v>797.76000000000022</v>
      </c>
      <c r="N392" s="6">
        <v>797.76000000000022</v>
      </c>
      <c r="O392" s="36">
        <v>1</v>
      </c>
    </row>
    <row r="393" spans="1:15" ht="24" customHeight="1" x14ac:dyDescent="0.4">
      <c r="A393" s="2">
        <v>389</v>
      </c>
      <c r="B393" s="28">
        <v>6220003755</v>
      </c>
      <c r="C393" s="74" t="s">
        <v>2367</v>
      </c>
      <c r="D393" s="15" t="s">
        <v>587</v>
      </c>
      <c r="E393" s="15" t="s">
        <v>590</v>
      </c>
      <c r="F393" s="3" t="s">
        <v>3138</v>
      </c>
      <c r="G393" s="6">
        <v>434.49000000000012</v>
      </c>
      <c r="H393" s="42" t="s">
        <v>3252</v>
      </c>
      <c r="I393" s="5">
        <v>3.5</v>
      </c>
      <c r="J393" s="6">
        <f t="shared" si="28"/>
        <v>21</v>
      </c>
      <c r="K393" s="6">
        <f t="shared" si="29"/>
        <v>1.4700000000000002</v>
      </c>
      <c r="L393" s="6">
        <f t="shared" si="30"/>
        <v>22.47</v>
      </c>
      <c r="M393" s="6">
        <f t="shared" si="31"/>
        <v>456.96000000000015</v>
      </c>
      <c r="N393" s="6">
        <v>456.96000000000015</v>
      </c>
      <c r="O393" s="36">
        <v>1</v>
      </c>
    </row>
    <row r="394" spans="1:15" ht="24" customHeight="1" x14ac:dyDescent="0.4">
      <c r="A394" s="2">
        <v>390</v>
      </c>
      <c r="B394" s="28">
        <v>6220003756</v>
      </c>
      <c r="C394" s="74" t="s">
        <v>2368</v>
      </c>
      <c r="D394" s="15" t="s">
        <v>587</v>
      </c>
      <c r="E394" s="15" t="s">
        <v>591</v>
      </c>
      <c r="F394" s="3" t="s">
        <v>3138</v>
      </c>
      <c r="G394" s="6">
        <v>2816.29</v>
      </c>
      <c r="H394" s="42" t="s">
        <v>3325</v>
      </c>
      <c r="I394" s="5">
        <v>3.5</v>
      </c>
      <c r="J394" s="6">
        <f t="shared" si="28"/>
        <v>73.5</v>
      </c>
      <c r="K394" s="6">
        <f t="shared" si="29"/>
        <v>5.1450000000000005</v>
      </c>
      <c r="L394" s="6">
        <f t="shared" si="30"/>
        <v>78.650000000000006</v>
      </c>
      <c r="M394" s="6">
        <f t="shared" si="31"/>
        <v>2894.94</v>
      </c>
      <c r="N394" s="6">
        <v>2894.94</v>
      </c>
      <c r="O394" s="36">
        <v>1</v>
      </c>
    </row>
    <row r="395" spans="1:15" ht="24" customHeight="1" x14ac:dyDescent="0.4">
      <c r="A395" s="2">
        <v>391</v>
      </c>
      <c r="B395" s="28">
        <v>6220003757</v>
      </c>
      <c r="C395" s="74" t="s">
        <v>2369</v>
      </c>
      <c r="D395" s="15" t="s">
        <v>587</v>
      </c>
      <c r="E395" s="15" t="s">
        <v>592</v>
      </c>
      <c r="F395" s="3" t="s">
        <v>3139</v>
      </c>
      <c r="G395" s="6">
        <v>67.460000000000008</v>
      </c>
      <c r="H395" s="42" t="s">
        <v>3304</v>
      </c>
      <c r="I395" s="5">
        <v>3.5</v>
      </c>
      <c r="J395" s="6">
        <f t="shared" si="28"/>
        <v>10.5</v>
      </c>
      <c r="K395" s="6">
        <f t="shared" si="29"/>
        <v>0.7350000000000001</v>
      </c>
      <c r="L395" s="6">
        <f t="shared" si="30"/>
        <v>11.24</v>
      </c>
      <c r="M395" s="6">
        <f t="shared" si="31"/>
        <v>78.7</v>
      </c>
      <c r="N395" s="6">
        <v>78.7</v>
      </c>
      <c r="O395" s="36">
        <v>1</v>
      </c>
    </row>
    <row r="396" spans="1:15" ht="24" customHeight="1" x14ac:dyDescent="0.4">
      <c r="A396" s="2">
        <v>392</v>
      </c>
      <c r="B396" s="28">
        <v>6220003758</v>
      </c>
      <c r="C396" s="104" t="s">
        <v>2370</v>
      </c>
      <c r="D396" s="102" t="s">
        <v>587</v>
      </c>
      <c r="E396" s="102" t="s">
        <v>593</v>
      </c>
      <c r="F396" s="3" t="s">
        <v>3066</v>
      </c>
      <c r="G396" s="6">
        <v>3449.2299999999991</v>
      </c>
      <c r="H396" s="42" t="s">
        <v>3301</v>
      </c>
      <c r="I396" s="5">
        <v>3.5</v>
      </c>
      <c r="J396" s="6">
        <f t="shared" si="28"/>
        <v>87.5</v>
      </c>
      <c r="K396" s="6">
        <f t="shared" si="29"/>
        <v>6.1250000000000009</v>
      </c>
      <c r="L396" s="6">
        <f t="shared" si="30"/>
        <v>93.63000000000001</v>
      </c>
      <c r="M396" s="6">
        <f t="shared" si="31"/>
        <v>3542.8599999999992</v>
      </c>
      <c r="N396" s="6">
        <v>3542.8599999999992</v>
      </c>
      <c r="O396" s="36">
        <v>1</v>
      </c>
    </row>
    <row r="397" spans="1:15" ht="24" customHeight="1" x14ac:dyDescent="0.4">
      <c r="A397" s="2">
        <v>393</v>
      </c>
      <c r="B397" s="28">
        <v>6220003759</v>
      </c>
      <c r="C397" s="74" t="s">
        <v>2371</v>
      </c>
      <c r="D397" s="15" t="s">
        <v>1794</v>
      </c>
      <c r="E397" s="15" t="s">
        <v>1795</v>
      </c>
      <c r="F397" s="2" t="s">
        <v>35</v>
      </c>
      <c r="G397" s="6">
        <v>0</v>
      </c>
      <c r="H397" s="42" t="s">
        <v>3275</v>
      </c>
      <c r="I397" s="5">
        <v>3.5</v>
      </c>
      <c r="J397" s="6">
        <f t="shared" si="28"/>
        <v>0</v>
      </c>
      <c r="K397" s="6">
        <f t="shared" si="29"/>
        <v>0</v>
      </c>
      <c r="L397" s="6">
        <f t="shared" si="30"/>
        <v>0</v>
      </c>
      <c r="M397" s="6">
        <f t="shared" si="31"/>
        <v>0</v>
      </c>
      <c r="N397" s="6">
        <v>0</v>
      </c>
      <c r="O397" s="36">
        <v>1</v>
      </c>
    </row>
    <row r="398" spans="1:15" ht="24" customHeight="1" x14ac:dyDescent="0.4">
      <c r="A398" s="2">
        <v>394</v>
      </c>
      <c r="B398" s="28">
        <v>6220003760</v>
      </c>
      <c r="C398" s="74" t="s">
        <v>2372</v>
      </c>
      <c r="D398" s="15" t="s">
        <v>594</v>
      </c>
      <c r="E398" s="15" t="s">
        <v>595</v>
      </c>
      <c r="F398" s="3" t="s">
        <v>35</v>
      </c>
      <c r="G398" s="6">
        <v>0</v>
      </c>
      <c r="H398" s="42" t="s">
        <v>3279</v>
      </c>
      <c r="I398" s="5">
        <v>3.5</v>
      </c>
      <c r="J398" s="6">
        <f t="shared" si="28"/>
        <v>28</v>
      </c>
      <c r="K398" s="6">
        <f t="shared" si="29"/>
        <v>1.9600000000000002</v>
      </c>
      <c r="L398" s="6">
        <f t="shared" si="30"/>
        <v>29.96</v>
      </c>
      <c r="M398" s="6">
        <f t="shared" si="31"/>
        <v>29.96</v>
      </c>
      <c r="N398" s="6">
        <v>29.96</v>
      </c>
      <c r="O398" s="36">
        <v>1</v>
      </c>
    </row>
    <row r="399" spans="1:15" ht="24" customHeight="1" x14ac:dyDescent="0.4">
      <c r="A399" s="2">
        <v>395</v>
      </c>
      <c r="B399" s="28">
        <v>6220003761</v>
      </c>
      <c r="C399" s="74" t="s">
        <v>2373</v>
      </c>
      <c r="D399" s="15" t="s">
        <v>1627</v>
      </c>
      <c r="E399" s="15" t="s">
        <v>596</v>
      </c>
      <c r="F399" s="3" t="s">
        <v>3129</v>
      </c>
      <c r="G399" s="6">
        <v>928.85000000000036</v>
      </c>
      <c r="H399" s="42" t="s">
        <v>3306</v>
      </c>
      <c r="I399" s="5">
        <v>3.5</v>
      </c>
      <c r="J399" s="6">
        <f t="shared" si="28"/>
        <v>35</v>
      </c>
      <c r="K399" s="6">
        <f t="shared" si="29"/>
        <v>2.4500000000000002</v>
      </c>
      <c r="L399" s="6">
        <f t="shared" si="30"/>
        <v>37.450000000000003</v>
      </c>
      <c r="M399" s="6">
        <f t="shared" si="31"/>
        <v>966.30000000000041</v>
      </c>
      <c r="N399" s="6">
        <v>966.30000000000041</v>
      </c>
      <c r="O399" s="36">
        <v>1</v>
      </c>
    </row>
    <row r="400" spans="1:15" ht="24" customHeight="1" x14ac:dyDescent="0.4">
      <c r="A400" s="2">
        <v>396</v>
      </c>
      <c r="B400" s="28">
        <v>6220003762</v>
      </c>
      <c r="C400" s="74" t="s">
        <v>2374</v>
      </c>
      <c r="D400" s="15" t="s">
        <v>597</v>
      </c>
      <c r="E400" s="15" t="s">
        <v>598</v>
      </c>
      <c r="F400" s="3" t="s">
        <v>1970</v>
      </c>
      <c r="G400" s="6">
        <v>850.15000000000009</v>
      </c>
      <c r="H400" s="42" t="s">
        <v>3275</v>
      </c>
      <c r="I400" s="5">
        <v>3.5</v>
      </c>
      <c r="J400" s="6">
        <f t="shared" si="28"/>
        <v>0</v>
      </c>
      <c r="K400" s="6">
        <f t="shared" si="29"/>
        <v>0</v>
      </c>
      <c r="L400" s="6">
        <f t="shared" si="30"/>
        <v>0</v>
      </c>
      <c r="M400" s="6">
        <f t="shared" si="31"/>
        <v>850.15000000000009</v>
      </c>
      <c r="N400" s="6">
        <v>850.15000000000009</v>
      </c>
      <c r="O400" s="36">
        <v>1</v>
      </c>
    </row>
    <row r="401" spans="1:15" ht="24" customHeight="1" x14ac:dyDescent="0.4">
      <c r="A401" s="2">
        <v>397</v>
      </c>
      <c r="B401" s="28">
        <v>6220003763</v>
      </c>
      <c r="C401" s="101" t="s">
        <v>2375</v>
      </c>
      <c r="D401" s="102" t="s">
        <v>599</v>
      </c>
      <c r="E401" s="102" t="s">
        <v>600</v>
      </c>
      <c r="F401" s="7" t="s">
        <v>3140</v>
      </c>
      <c r="G401" s="6">
        <v>1685.3100000000004</v>
      </c>
      <c r="H401" s="42" t="s">
        <v>3291</v>
      </c>
      <c r="I401" s="5">
        <v>3.5</v>
      </c>
      <c r="J401" s="6">
        <f t="shared" si="28"/>
        <v>112</v>
      </c>
      <c r="K401" s="6">
        <f t="shared" si="29"/>
        <v>7.8400000000000007</v>
      </c>
      <c r="L401" s="6">
        <f t="shared" si="30"/>
        <v>119.84</v>
      </c>
      <c r="M401" s="6">
        <f t="shared" si="31"/>
        <v>1805.1500000000003</v>
      </c>
      <c r="N401" s="6">
        <v>1805.1500000000003</v>
      </c>
      <c r="O401" s="36">
        <v>1</v>
      </c>
    </row>
    <row r="402" spans="1:15" ht="24" customHeight="1" x14ac:dyDescent="0.4">
      <c r="A402" s="2">
        <v>398</v>
      </c>
      <c r="B402" s="28">
        <v>6220003764</v>
      </c>
      <c r="C402" s="101" t="s">
        <v>2376</v>
      </c>
      <c r="D402" s="102" t="s">
        <v>601</v>
      </c>
      <c r="E402" s="102" t="s">
        <v>602</v>
      </c>
      <c r="F402" s="3" t="s">
        <v>3066</v>
      </c>
      <c r="G402" s="6">
        <v>1486.8600000000008</v>
      </c>
      <c r="H402" s="42" t="s">
        <v>3279</v>
      </c>
      <c r="I402" s="5">
        <v>3.5</v>
      </c>
      <c r="J402" s="6">
        <f t="shared" si="28"/>
        <v>28</v>
      </c>
      <c r="K402" s="6">
        <f t="shared" si="29"/>
        <v>1.9600000000000002</v>
      </c>
      <c r="L402" s="6">
        <f t="shared" si="30"/>
        <v>29.96</v>
      </c>
      <c r="M402" s="6">
        <f t="shared" si="31"/>
        <v>1516.8200000000008</v>
      </c>
      <c r="N402" s="6">
        <v>1516.8200000000008</v>
      </c>
      <c r="O402" s="36">
        <v>1</v>
      </c>
    </row>
    <row r="403" spans="1:15" ht="24" customHeight="1" x14ac:dyDescent="0.4">
      <c r="A403" s="2">
        <v>399</v>
      </c>
      <c r="B403" s="28">
        <v>6220003765</v>
      </c>
      <c r="C403" s="74" t="s">
        <v>2377</v>
      </c>
      <c r="D403" s="15" t="s">
        <v>1628</v>
      </c>
      <c r="E403" s="15" t="s">
        <v>603</v>
      </c>
      <c r="F403" s="7" t="s">
        <v>1966</v>
      </c>
      <c r="G403" s="6">
        <v>258.41999999999996</v>
      </c>
      <c r="H403" s="42" t="s">
        <v>3260</v>
      </c>
      <c r="I403" s="5">
        <v>3.5</v>
      </c>
      <c r="J403" s="6">
        <f t="shared" si="28"/>
        <v>84</v>
      </c>
      <c r="K403" s="6">
        <f t="shared" si="29"/>
        <v>5.8800000000000008</v>
      </c>
      <c r="L403" s="6">
        <f t="shared" si="30"/>
        <v>89.88</v>
      </c>
      <c r="M403" s="6">
        <f t="shared" si="31"/>
        <v>348.29999999999995</v>
      </c>
      <c r="N403" s="6">
        <v>348.29999999999995</v>
      </c>
      <c r="O403" s="36">
        <v>1</v>
      </c>
    </row>
    <row r="404" spans="1:15" ht="24" customHeight="1" x14ac:dyDescent="0.4">
      <c r="A404" s="2">
        <v>400</v>
      </c>
      <c r="B404" s="28">
        <v>6220003766</v>
      </c>
      <c r="C404" s="74" t="s">
        <v>2378</v>
      </c>
      <c r="D404" s="17" t="s">
        <v>1629</v>
      </c>
      <c r="E404" s="15" t="s">
        <v>604</v>
      </c>
      <c r="F404" s="7" t="s">
        <v>35</v>
      </c>
      <c r="G404" s="6">
        <v>0</v>
      </c>
      <c r="H404" s="42" t="s">
        <v>3295</v>
      </c>
      <c r="I404" s="5">
        <v>3.5</v>
      </c>
      <c r="J404" s="6">
        <f t="shared" si="28"/>
        <v>63</v>
      </c>
      <c r="K404" s="6">
        <f t="shared" si="29"/>
        <v>4.41</v>
      </c>
      <c r="L404" s="6">
        <f t="shared" si="30"/>
        <v>67.41</v>
      </c>
      <c r="M404" s="6">
        <f t="shared" si="31"/>
        <v>67.41</v>
      </c>
      <c r="N404" s="6">
        <v>67.41</v>
      </c>
      <c r="O404" s="36">
        <v>1</v>
      </c>
    </row>
    <row r="405" spans="1:15" ht="24" customHeight="1" x14ac:dyDescent="0.4">
      <c r="A405" s="2">
        <v>401</v>
      </c>
      <c r="B405" s="28">
        <v>6220003767</v>
      </c>
      <c r="C405" s="74" t="s">
        <v>2379</v>
      </c>
      <c r="D405" s="15" t="s">
        <v>1630</v>
      </c>
      <c r="E405" s="15" t="s">
        <v>605</v>
      </c>
      <c r="F405" s="7" t="s">
        <v>35</v>
      </c>
      <c r="G405" s="6">
        <v>0</v>
      </c>
      <c r="H405" s="42" t="s">
        <v>3304</v>
      </c>
      <c r="I405" s="5">
        <v>3.5</v>
      </c>
      <c r="J405" s="6">
        <f t="shared" si="28"/>
        <v>10.5</v>
      </c>
      <c r="K405" s="6">
        <f t="shared" si="29"/>
        <v>0.7350000000000001</v>
      </c>
      <c r="L405" s="6">
        <f t="shared" si="30"/>
        <v>11.24</v>
      </c>
      <c r="M405" s="6">
        <f t="shared" si="31"/>
        <v>11.24</v>
      </c>
      <c r="N405" s="6">
        <v>11.24</v>
      </c>
      <c r="O405" s="36">
        <v>1</v>
      </c>
    </row>
    <row r="406" spans="1:15" ht="24" customHeight="1" x14ac:dyDescent="0.4">
      <c r="A406" s="2">
        <v>402</v>
      </c>
      <c r="B406" s="28">
        <v>6220003768</v>
      </c>
      <c r="C406" s="74" t="s">
        <v>2380</v>
      </c>
      <c r="D406" s="15" t="s">
        <v>1654</v>
      </c>
      <c r="E406" s="15" t="s">
        <v>606</v>
      </c>
      <c r="F406" s="7" t="s">
        <v>3141</v>
      </c>
      <c r="G406" s="6">
        <v>1565.42</v>
      </c>
      <c r="H406" s="42" t="s">
        <v>3306</v>
      </c>
      <c r="I406" s="5">
        <v>3.5</v>
      </c>
      <c r="J406" s="6">
        <f t="shared" si="28"/>
        <v>35</v>
      </c>
      <c r="K406" s="6">
        <f t="shared" si="29"/>
        <v>2.4500000000000002</v>
      </c>
      <c r="L406" s="6">
        <f t="shared" si="30"/>
        <v>37.450000000000003</v>
      </c>
      <c r="M406" s="6">
        <f t="shared" si="31"/>
        <v>1602.8700000000001</v>
      </c>
      <c r="N406" s="6">
        <v>1602.8700000000001</v>
      </c>
      <c r="O406" s="36">
        <v>1</v>
      </c>
    </row>
    <row r="407" spans="1:15" ht="24" customHeight="1" x14ac:dyDescent="0.4">
      <c r="A407" s="2">
        <v>403</v>
      </c>
      <c r="B407" s="28">
        <v>6220003769</v>
      </c>
      <c r="C407" s="74" t="s">
        <v>2381</v>
      </c>
      <c r="D407" s="15" t="s">
        <v>1631</v>
      </c>
      <c r="E407" s="15" t="s">
        <v>607</v>
      </c>
      <c r="F407" s="7" t="s">
        <v>35</v>
      </c>
      <c r="G407" s="6">
        <v>0</v>
      </c>
      <c r="H407" s="42" t="s">
        <v>3273</v>
      </c>
      <c r="I407" s="5">
        <v>3.5</v>
      </c>
      <c r="J407" s="6">
        <f t="shared" si="28"/>
        <v>66.5</v>
      </c>
      <c r="K407" s="6">
        <f t="shared" si="29"/>
        <v>4.6550000000000002</v>
      </c>
      <c r="L407" s="6">
        <f t="shared" si="30"/>
        <v>71.160000000000011</v>
      </c>
      <c r="M407" s="6">
        <f t="shared" si="31"/>
        <v>71.160000000000011</v>
      </c>
      <c r="N407" s="6">
        <v>71.160000000000011</v>
      </c>
      <c r="O407" s="36">
        <v>1</v>
      </c>
    </row>
    <row r="408" spans="1:15" ht="24" customHeight="1" x14ac:dyDescent="0.4">
      <c r="A408" s="2">
        <v>404</v>
      </c>
      <c r="B408" s="28">
        <v>6220003770</v>
      </c>
      <c r="C408" s="74" t="s">
        <v>2382</v>
      </c>
      <c r="D408" s="15" t="s">
        <v>1632</v>
      </c>
      <c r="E408" s="15" t="s">
        <v>608</v>
      </c>
      <c r="F408" s="7" t="s">
        <v>3060</v>
      </c>
      <c r="G408" s="6">
        <v>161.04</v>
      </c>
      <c r="H408" s="42" t="s">
        <v>3257</v>
      </c>
      <c r="I408" s="5">
        <v>3.5</v>
      </c>
      <c r="J408" s="6">
        <f t="shared" si="28"/>
        <v>150.5</v>
      </c>
      <c r="K408" s="6">
        <f t="shared" si="29"/>
        <v>10.535</v>
      </c>
      <c r="L408" s="6">
        <f t="shared" si="30"/>
        <v>161.04</v>
      </c>
      <c r="M408" s="6">
        <f t="shared" si="31"/>
        <v>322.08</v>
      </c>
      <c r="N408" s="6">
        <v>322.08</v>
      </c>
      <c r="O408" s="36">
        <v>1</v>
      </c>
    </row>
    <row r="409" spans="1:15" ht="24" customHeight="1" x14ac:dyDescent="0.4">
      <c r="A409" s="2">
        <v>405</v>
      </c>
      <c r="B409" s="28">
        <v>6220003771</v>
      </c>
      <c r="C409" s="74" t="s">
        <v>2383</v>
      </c>
      <c r="D409" s="15" t="s">
        <v>1633</v>
      </c>
      <c r="E409" s="15" t="s">
        <v>609</v>
      </c>
      <c r="F409" s="7" t="s">
        <v>3060</v>
      </c>
      <c r="G409" s="6">
        <v>198.48999999999998</v>
      </c>
      <c r="H409" s="42" t="s">
        <v>3312</v>
      </c>
      <c r="I409" s="5">
        <v>3.5</v>
      </c>
      <c r="J409" s="6">
        <f t="shared" si="28"/>
        <v>245</v>
      </c>
      <c r="K409" s="6">
        <f t="shared" si="29"/>
        <v>17.150000000000002</v>
      </c>
      <c r="L409" s="6">
        <f t="shared" si="30"/>
        <v>262.14999999999998</v>
      </c>
      <c r="M409" s="6">
        <f t="shared" si="31"/>
        <v>460.64</v>
      </c>
      <c r="N409" s="6">
        <v>460.64</v>
      </c>
      <c r="O409" s="36">
        <v>1</v>
      </c>
    </row>
    <row r="410" spans="1:15" ht="24" customHeight="1" x14ac:dyDescent="0.4">
      <c r="A410" s="2">
        <v>406</v>
      </c>
      <c r="B410" s="28">
        <v>6220003772</v>
      </c>
      <c r="C410" s="74" t="s">
        <v>2384</v>
      </c>
      <c r="D410" s="15" t="s">
        <v>610</v>
      </c>
      <c r="E410" s="17" t="s">
        <v>611</v>
      </c>
      <c r="F410" s="3" t="s">
        <v>35</v>
      </c>
      <c r="G410" s="6">
        <v>0</v>
      </c>
      <c r="H410" s="42" t="s">
        <v>3354</v>
      </c>
      <c r="I410" s="5">
        <v>3.5</v>
      </c>
      <c r="J410" s="6">
        <f t="shared" si="28"/>
        <v>171.5</v>
      </c>
      <c r="K410" s="6">
        <f t="shared" si="29"/>
        <v>12.005000000000001</v>
      </c>
      <c r="L410" s="6">
        <f t="shared" si="30"/>
        <v>183.51</v>
      </c>
      <c r="M410" s="6">
        <f t="shared" si="31"/>
        <v>183.51</v>
      </c>
      <c r="N410" s="6">
        <v>183.51</v>
      </c>
      <c r="O410" s="36">
        <v>1</v>
      </c>
    </row>
    <row r="411" spans="1:15" ht="24" customHeight="1" x14ac:dyDescent="0.4">
      <c r="A411" s="2">
        <v>407</v>
      </c>
      <c r="B411" s="28">
        <v>6220003773</v>
      </c>
      <c r="C411" s="74" t="s">
        <v>2385</v>
      </c>
      <c r="D411" s="15" t="s">
        <v>1824</v>
      </c>
      <c r="E411" s="15" t="s">
        <v>1825</v>
      </c>
      <c r="F411" s="2" t="s">
        <v>35</v>
      </c>
      <c r="G411" s="6">
        <v>0</v>
      </c>
      <c r="H411" s="42" t="s">
        <v>3252</v>
      </c>
      <c r="I411" s="5">
        <v>3.5</v>
      </c>
      <c r="J411" s="6">
        <f t="shared" si="28"/>
        <v>21</v>
      </c>
      <c r="K411" s="6">
        <f t="shared" si="29"/>
        <v>1.4700000000000002</v>
      </c>
      <c r="L411" s="6">
        <f t="shared" si="30"/>
        <v>22.47</v>
      </c>
      <c r="M411" s="6">
        <f t="shared" si="31"/>
        <v>22.47</v>
      </c>
      <c r="N411" s="6">
        <v>22.47</v>
      </c>
      <c r="O411" s="36">
        <v>1</v>
      </c>
    </row>
    <row r="412" spans="1:15" ht="24" customHeight="1" x14ac:dyDescent="0.4">
      <c r="A412" s="2">
        <v>408</v>
      </c>
      <c r="B412" s="28">
        <v>6220003774</v>
      </c>
      <c r="C412" s="74" t="s">
        <v>2386</v>
      </c>
      <c r="D412" s="15" t="s">
        <v>1772</v>
      </c>
      <c r="E412" s="15" t="s">
        <v>1773</v>
      </c>
      <c r="F412" s="2" t="s">
        <v>3062</v>
      </c>
      <c r="G412" s="6">
        <v>370.76</v>
      </c>
      <c r="H412" s="42" t="s">
        <v>3267</v>
      </c>
      <c r="I412" s="5">
        <v>3.5</v>
      </c>
      <c r="J412" s="6">
        <f t="shared" si="28"/>
        <v>164.5</v>
      </c>
      <c r="K412" s="6">
        <f t="shared" si="29"/>
        <v>11.515000000000001</v>
      </c>
      <c r="L412" s="6">
        <f t="shared" si="30"/>
        <v>176.01999999999998</v>
      </c>
      <c r="M412" s="6">
        <f t="shared" si="31"/>
        <v>546.78</v>
      </c>
      <c r="N412" s="6">
        <v>546.78</v>
      </c>
      <c r="O412" s="36">
        <v>1</v>
      </c>
    </row>
    <row r="413" spans="1:15" ht="24" customHeight="1" x14ac:dyDescent="0.4">
      <c r="A413" s="2">
        <v>409</v>
      </c>
      <c r="B413" s="28">
        <v>6220003775</v>
      </c>
      <c r="C413" s="74" t="s">
        <v>2387</v>
      </c>
      <c r="D413" s="15" t="s">
        <v>1811</v>
      </c>
      <c r="E413" s="15" t="s">
        <v>1812</v>
      </c>
      <c r="F413" s="3" t="s">
        <v>35</v>
      </c>
      <c r="G413" s="6">
        <v>0</v>
      </c>
      <c r="H413" s="42" t="s">
        <v>3290</v>
      </c>
      <c r="I413" s="5">
        <v>3.5</v>
      </c>
      <c r="J413" s="6">
        <f t="shared" si="28"/>
        <v>14</v>
      </c>
      <c r="K413" s="6">
        <f t="shared" si="29"/>
        <v>0.98000000000000009</v>
      </c>
      <c r="L413" s="6">
        <f t="shared" si="30"/>
        <v>14.98</v>
      </c>
      <c r="M413" s="6">
        <f t="shared" si="31"/>
        <v>14.98</v>
      </c>
      <c r="N413" s="6">
        <v>14.98</v>
      </c>
      <c r="O413" s="36">
        <v>1</v>
      </c>
    </row>
    <row r="414" spans="1:15" ht="24" customHeight="1" x14ac:dyDescent="0.4">
      <c r="A414" s="2">
        <v>410</v>
      </c>
      <c r="B414" s="28">
        <v>6220003776</v>
      </c>
      <c r="C414" s="74" t="s">
        <v>2388</v>
      </c>
      <c r="D414" s="15" t="s">
        <v>1634</v>
      </c>
      <c r="E414" s="15" t="s">
        <v>612</v>
      </c>
      <c r="F414" s="7" t="s">
        <v>35</v>
      </c>
      <c r="G414" s="6">
        <v>0</v>
      </c>
      <c r="H414" s="42" t="s">
        <v>3280</v>
      </c>
      <c r="I414" s="5">
        <v>3.5</v>
      </c>
      <c r="J414" s="6">
        <f t="shared" si="28"/>
        <v>122.5</v>
      </c>
      <c r="K414" s="6">
        <f t="shared" si="29"/>
        <v>8.5750000000000011</v>
      </c>
      <c r="L414" s="6">
        <f t="shared" si="30"/>
        <v>131.07999999999998</v>
      </c>
      <c r="M414" s="6">
        <f t="shared" si="31"/>
        <v>131.07999999999998</v>
      </c>
      <c r="N414" s="6">
        <v>131.07999999999998</v>
      </c>
      <c r="O414" s="36">
        <v>1</v>
      </c>
    </row>
    <row r="415" spans="1:15" ht="24" customHeight="1" x14ac:dyDescent="0.4">
      <c r="A415" s="2">
        <v>411</v>
      </c>
      <c r="B415" s="28">
        <v>6220003777</v>
      </c>
      <c r="C415" s="74" t="s">
        <v>2389</v>
      </c>
      <c r="D415" s="15" t="s">
        <v>613</v>
      </c>
      <c r="E415" s="15" t="s">
        <v>614</v>
      </c>
      <c r="F415" s="3" t="s">
        <v>3103</v>
      </c>
      <c r="G415" s="6">
        <v>3756.3100000000009</v>
      </c>
      <c r="H415" s="42" t="s">
        <v>3316</v>
      </c>
      <c r="I415" s="5">
        <v>3.5</v>
      </c>
      <c r="J415" s="6">
        <f t="shared" si="28"/>
        <v>147</v>
      </c>
      <c r="K415" s="6">
        <f t="shared" si="29"/>
        <v>10.290000000000001</v>
      </c>
      <c r="L415" s="6">
        <f t="shared" si="30"/>
        <v>157.29</v>
      </c>
      <c r="M415" s="6">
        <f t="shared" si="31"/>
        <v>3913.6000000000008</v>
      </c>
      <c r="N415" s="6">
        <v>3913.6000000000008</v>
      </c>
      <c r="O415" s="36">
        <v>1</v>
      </c>
    </row>
    <row r="416" spans="1:15" ht="24" customHeight="1" x14ac:dyDescent="0.4">
      <c r="A416" s="2">
        <v>412</v>
      </c>
      <c r="B416" s="28">
        <v>6220003778</v>
      </c>
      <c r="C416" s="4" t="s">
        <v>3215</v>
      </c>
      <c r="D416" s="17" t="s">
        <v>3233</v>
      </c>
      <c r="E416" s="17" t="s">
        <v>3234</v>
      </c>
      <c r="F416" s="2" t="s">
        <v>35</v>
      </c>
      <c r="G416" s="12">
        <v>0</v>
      </c>
      <c r="H416" s="42" t="s">
        <v>3275</v>
      </c>
      <c r="I416" s="5">
        <v>3.5</v>
      </c>
      <c r="J416" s="6">
        <f t="shared" si="28"/>
        <v>0</v>
      </c>
      <c r="K416" s="6">
        <f t="shared" si="29"/>
        <v>0</v>
      </c>
      <c r="L416" s="6">
        <f t="shared" si="30"/>
        <v>0</v>
      </c>
      <c r="M416" s="6">
        <f t="shared" si="31"/>
        <v>0</v>
      </c>
      <c r="N416" s="5">
        <v>0</v>
      </c>
      <c r="O416" s="36">
        <v>1</v>
      </c>
    </row>
    <row r="417" spans="1:15" ht="24" customHeight="1" x14ac:dyDescent="0.4">
      <c r="A417" s="2">
        <v>413</v>
      </c>
      <c r="B417" s="28">
        <v>6220003779</v>
      </c>
      <c r="C417" s="101" t="s">
        <v>2390</v>
      </c>
      <c r="D417" s="102" t="s">
        <v>615</v>
      </c>
      <c r="E417" s="102" t="s">
        <v>616</v>
      </c>
      <c r="F417" s="7" t="s">
        <v>3066</v>
      </c>
      <c r="G417" s="6">
        <v>4516.57</v>
      </c>
      <c r="H417" s="42" t="s">
        <v>3308</v>
      </c>
      <c r="I417" s="5">
        <v>3.5</v>
      </c>
      <c r="J417" s="6">
        <f t="shared" si="28"/>
        <v>297.5</v>
      </c>
      <c r="K417" s="6">
        <f t="shared" si="29"/>
        <v>20.825000000000003</v>
      </c>
      <c r="L417" s="6">
        <f t="shared" si="30"/>
        <v>318.33</v>
      </c>
      <c r="M417" s="6">
        <f t="shared" si="31"/>
        <v>4834.8999999999996</v>
      </c>
      <c r="N417" s="6">
        <v>4834.8999999999996</v>
      </c>
      <c r="O417" s="36">
        <v>1</v>
      </c>
    </row>
    <row r="418" spans="1:15" ht="24" customHeight="1" x14ac:dyDescent="0.4">
      <c r="A418" s="2">
        <v>414</v>
      </c>
      <c r="B418" s="28">
        <v>6220003780</v>
      </c>
      <c r="C418" s="89" t="s">
        <v>2391</v>
      </c>
      <c r="D418" s="87" t="s">
        <v>617</v>
      </c>
      <c r="E418" s="87" t="s">
        <v>618</v>
      </c>
      <c r="F418" s="3" t="s">
        <v>3142</v>
      </c>
      <c r="G418" s="6">
        <v>599.29000000000008</v>
      </c>
      <c r="H418" s="42" t="s">
        <v>3317</v>
      </c>
      <c r="I418" s="5">
        <v>3.5</v>
      </c>
      <c r="J418" s="6">
        <f t="shared" si="28"/>
        <v>3.5</v>
      </c>
      <c r="K418" s="6">
        <f t="shared" si="29"/>
        <v>0.24500000000000002</v>
      </c>
      <c r="L418" s="6">
        <f t="shared" si="30"/>
        <v>3.75</v>
      </c>
      <c r="M418" s="6">
        <f t="shared" si="31"/>
        <v>603.04000000000008</v>
      </c>
      <c r="N418" s="6">
        <v>603.04000000000008</v>
      </c>
      <c r="O418" s="36">
        <v>1</v>
      </c>
    </row>
    <row r="419" spans="1:15" ht="24" customHeight="1" x14ac:dyDescent="0.4">
      <c r="A419" s="2">
        <v>415</v>
      </c>
      <c r="B419" s="28">
        <v>6220003781</v>
      </c>
      <c r="C419" s="74" t="s">
        <v>2392</v>
      </c>
      <c r="D419" s="15" t="s">
        <v>619</v>
      </c>
      <c r="E419" s="15" t="s">
        <v>620</v>
      </c>
      <c r="F419" s="3" t="s">
        <v>3088</v>
      </c>
      <c r="G419" s="6">
        <v>460.64</v>
      </c>
      <c r="H419" s="42" t="s">
        <v>3260</v>
      </c>
      <c r="I419" s="5">
        <v>3.5</v>
      </c>
      <c r="J419" s="6">
        <f t="shared" si="28"/>
        <v>84</v>
      </c>
      <c r="K419" s="6">
        <f t="shared" si="29"/>
        <v>5.8800000000000008</v>
      </c>
      <c r="L419" s="6">
        <f t="shared" si="30"/>
        <v>89.88</v>
      </c>
      <c r="M419" s="6">
        <f t="shared" si="31"/>
        <v>550.52</v>
      </c>
      <c r="N419" s="6">
        <v>550.52</v>
      </c>
      <c r="O419" s="36">
        <v>1</v>
      </c>
    </row>
    <row r="420" spans="1:15" ht="24" customHeight="1" x14ac:dyDescent="0.4">
      <c r="A420" s="2">
        <v>416</v>
      </c>
      <c r="B420" s="28">
        <v>6220003782</v>
      </c>
      <c r="C420" s="74" t="s">
        <v>2393</v>
      </c>
      <c r="D420" s="15" t="s">
        <v>621</v>
      </c>
      <c r="E420" s="15" t="s">
        <v>622</v>
      </c>
      <c r="F420" s="2" t="s">
        <v>35</v>
      </c>
      <c r="G420" s="6">
        <v>0</v>
      </c>
      <c r="H420" s="42" t="s">
        <v>3355</v>
      </c>
      <c r="I420" s="5">
        <v>3.5</v>
      </c>
      <c r="J420" s="6">
        <f t="shared" si="28"/>
        <v>483</v>
      </c>
      <c r="K420" s="6">
        <f t="shared" si="29"/>
        <v>33.81</v>
      </c>
      <c r="L420" s="6">
        <f t="shared" si="30"/>
        <v>516.80999999999995</v>
      </c>
      <c r="M420" s="6">
        <f t="shared" si="31"/>
        <v>516.80999999999995</v>
      </c>
      <c r="N420" s="6">
        <v>516.80999999999995</v>
      </c>
      <c r="O420" s="36">
        <v>1</v>
      </c>
    </row>
    <row r="421" spans="1:15" ht="24" customHeight="1" x14ac:dyDescent="0.4">
      <c r="A421" s="2">
        <v>417</v>
      </c>
      <c r="B421" s="28">
        <v>6220003783</v>
      </c>
      <c r="C421" s="74" t="s">
        <v>2394</v>
      </c>
      <c r="D421" s="15" t="s">
        <v>623</v>
      </c>
      <c r="E421" s="15" t="s">
        <v>622</v>
      </c>
      <c r="F421" s="3" t="s">
        <v>35</v>
      </c>
      <c r="G421" s="6">
        <v>0</v>
      </c>
      <c r="H421" s="42" t="s">
        <v>3274</v>
      </c>
      <c r="I421" s="5">
        <v>3.5</v>
      </c>
      <c r="J421" s="6">
        <f t="shared" si="28"/>
        <v>220.5</v>
      </c>
      <c r="K421" s="6">
        <f t="shared" si="29"/>
        <v>15.435000000000002</v>
      </c>
      <c r="L421" s="6">
        <f t="shared" si="30"/>
        <v>235.94</v>
      </c>
      <c r="M421" s="6">
        <f t="shared" si="31"/>
        <v>235.94</v>
      </c>
      <c r="N421" s="6">
        <v>235.94</v>
      </c>
      <c r="O421" s="36">
        <v>1</v>
      </c>
    </row>
    <row r="422" spans="1:15" ht="24" customHeight="1" x14ac:dyDescent="0.4">
      <c r="A422" s="2">
        <v>418</v>
      </c>
      <c r="B422" s="28">
        <v>6220003784</v>
      </c>
      <c r="C422" s="74" t="s">
        <v>2395</v>
      </c>
      <c r="D422" s="15" t="s">
        <v>624</v>
      </c>
      <c r="E422" s="15" t="s">
        <v>622</v>
      </c>
      <c r="F422" s="3" t="s">
        <v>35</v>
      </c>
      <c r="G422" s="6">
        <v>0</v>
      </c>
      <c r="H422" s="42" t="s">
        <v>3327</v>
      </c>
      <c r="I422" s="5">
        <v>3.5</v>
      </c>
      <c r="J422" s="6">
        <f t="shared" si="28"/>
        <v>140</v>
      </c>
      <c r="K422" s="6">
        <f t="shared" si="29"/>
        <v>9.8000000000000007</v>
      </c>
      <c r="L422" s="6">
        <f t="shared" si="30"/>
        <v>149.80000000000001</v>
      </c>
      <c r="M422" s="6">
        <f t="shared" si="31"/>
        <v>149.80000000000001</v>
      </c>
      <c r="N422" s="6">
        <v>149.80000000000001</v>
      </c>
      <c r="O422" s="36">
        <v>1</v>
      </c>
    </row>
    <row r="423" spans="1:15" ht="24" customHeight="1" x14ac:dyDescent="0.4">
      <c r="A423" s="2">
        <v>419</v>
      </c>
      <c r="B423" s="28">
        <v>6220003785</v>
      </c>
      <c r="C423" s="89" t="s">
        <v>2396</v>
      </c>
      <c r="D423" s="87" t="s">
        <v>625</v>
      </c>
      <c r="E423" s="87" t="s">
        <v>622</v>
      </c>
      <c r="F423" s="3" t="s">
        <v>3066</v>
      </c>
      <c r="G423" s="6">
        <v>3932.3399999999997</v>
      </c>
      <c r="H423" s="42" t="s">
        <v>3319</v>
      </c>
      <c r="I423" s="5">
        <v>3.5</v>
      </c>
      <c r="J423" s="6">
        <f t="shared" si="28"/>
        <v>115.5</v>
      </c>
      <c r="K423" s="6">
        <f t="shared" si="29"/>
        <v>8.0850000000000009</v>
      </c>
      <c r="L423" s="6">
        <f t="shared" si="30"/>
        <v>123.59</v>
      </c>
      <c r="M423" s="6">
        <f t="shared" si="31"/>
        <v>4055.93</v>
      </c>
      <c r="N423" s="6">
        <v>4055.93</v>
      </c>
      <c r="O423" s="36">
        <v>1</v>
      </c>
    </row>
    <row r="424" spans="1:15" ht="24" customHeight="1" x14ac:dyDescent="0.4">
      <c r="A424" s="2">
        <v>420</v>
      </c>
      <c r="B424" s="28">
        <v>6220003786</v>
      </c>
      <c r="C424" s="89" t="s">
        <v>2397</v>
      </c>
      <c r="D424" s="87" t="s">
        <v>626</v>
      </c>
      <c r="E424" s="87" t="s">
        <v>622</v>
      </c>
      <c r="F424" s="3" t="s">
        <v>3143</v>
      </c>
      <c r="G424" s="6">
        <v>9444.9699999999975</v>
      </c>
      <c r="H424" s="42" t="s">
        <v>3356</v>
      </c>
      <c r="I424" s="5">
        <v>3.5</v>
      </c>
      <c r="J424" s="6">
        <f t="shared" si="28"/>
        <v>266</v>
      </c>
      <c r="K424" s="6">
        <f t="shared" si="29"/>
        <v>18.62</v>
      </c>
      <c r="L424" s="6">
        <f t="shared" si="30"/>
        <v>284.62</v>
      </c>
      <c r="M424" s="6">
        <f t="shared" si="31"/>
        <v>9729.5899999999983</v>
      </c>
      <c r="N424" s="6">
        <v>9729.5899999999983</v>
      </c>
      <c r="O424" s="36">
        <v>1</v>
      </c>
    </row>
    <row r="425" spans="1:15" ht="24" customHeight="1" x14ac:dyDescent="0.4">
      <c r="A425" s="2">
        <v>421</v>
      </c>
      <c r="B425" s="28">
        <v>6220003787</v>
      </c>
      <c r="C425" s="101" t="s">
        <v>2398</v>
      </c>
      <c r="D425" s="102" t="s">
        <v>627</v>
      </c>
      <c r="E425" s="102" t="s">
        <v>622</v>
      </c>
      <c r="F425" s="3" t="s">
        <v>3144</v>
      </c>
      <c r="G425" s="6">
        <v>1292.0900000000004</v>
      </c>
      <c r="H425" s="42" t="s">
        <v>3254</v>
      </c>
      <c r="I425" s="5">
        <v>3.5</v>
      </c>
      <c r="J425" s="6">
        <f t="shared" si="28"/>
        <v>42</v>
      </c>
      <c r="K425" s="6">
        <f t="shared" si="29"/>
        <v>2.9400000000000004</v>
      </c>
      <c r="L425" s="6">
        <f t="shared" si="30"/>
        <v>44.94</v>
      </c>
      <c r="M425" s="6">
        <f t="shared" si="31"/>
        <v>1337.0300000000004</v>
      </c>
      <c r="N425" s="6">
        <v>1337.0300000000004</v>
      </c>
      <c r="O425" s="36">
        <v>1</v>
      </c>
    </row>
    <row r="426" spans="1:15" ht="24" customHeight="1" x14ac:dyDescent="0.4">
      <c r="A426" s="2">
        <v>422</v>
      </c>
      <c r="B426" s="28">
        <v>6220003788</v>
      </c>
      <c r="C426" s="89" t="s">
        <v>2399</v>
      </c>
      <c r="D426" s="87" t="s">
        <v>628</v>
      </c>
      <c r="E426" s="87" t="s">
        <v>622</v>
      </c>
      <c r="F426" s="3" t="s">
        <v>3066</v>
      </c>
      <c r="G426" s="6">
        <v>2363.190000000001</v>
      </c>
      <c r="H426" s="42" t="s">
        <v>3297</v>
      </c>
      <c r="I426" s="5">
        <v>3.5</v>
      </c>
      <c r="J426" s="6">
        <f t="shared" si="28"/>
        <v>45.5</v>
      </c>
      <c r="K426" s="6">
        <f t="shared" si="29"/>
        <v>3.1850000000000005</v>
      </c>
      <c r="L426" s="6">
        <f t="shared" si="30"/>
        <v>48.69</v>
      </c>
      <c r="M426" s="6">
        <f t="shared" si="31"/>
        <v>2411.880000000001</v>
      </c>
      <c r="N426" s="6">
        <v>2411.880000000001</v>
      </c>
      <c r="O426" s="36">
        <v>0</v>
      </c>
    </row>
    <row r="427" spans="1:15" ht="24" customHeight="1" x14ac:dyDescent="0.4">
      <c r="A427" s="2">
        <v>423</v>
      </c>
      <c r="B427" s="28">
        <v>6220003789</v>
      </c>
      <c r="C427" s="74" t="s">
        <v>2400</v>
      </c>
      <c r="D427" s="15" t="s">
        <v>629</v>
      </c>
      <c r="E427" s="15" t="s">
        <v>630</v>
      </c>
      <c r="F427" s="3" t="s">
        <v>35</v>
      </c>
      <c r="G427" s="6">
        <v>0</v>
      </c>
      <c r="H427" s="42" t="s">
        <v>3357</v>
      </c>
      <c r="I427" s="5">
        <v>3.5</v>
      </c>
      <c r="J427" s="6">
        <f t="shared" si="28"/>
        <v>588</v>
      </c>
      <c r="K427" s="6">
        <f t="shared" si="29"/>
        <v>41.160000000000004</v>
      </c>
      <c r="L427" s="6">
        <f t="shared" si="30"/>
        <v>629.16</v>
      </c>
      <c r="M427" s="6">
        <f t="shared" si="31"/>
        <v>629.16</v>
      </c>
      <c r="N427" s="6">
        <v>629.16</v>
      </c>
      <c r="O427" s="36">
        <v>0</v>
      </c>
    </row>
    <row r="428" spans="1:15" ht="24" customHeight="1" x14ac:dyDescent="0.4">
      <c r="A428" s="2">
        <v>424</v>
      </c>
      <c r="B428" s="28">
        <v>6220003790</v>
      </c>
      <c r="C428" s="74" t="s">
        <v>2401</v>
      </c>
      <c r="D428" s="15" t="s">
        <v>631</v>
      </c>
      <c r="E428" s="15" t="s">
        <v>632</v>
      </c>
      <c r="F428" s="3" t="s">
        <v>35</v>
      </c>
      <c r="G428" s="6">
        <v>0</v>
      </c>
      <c r="H428" s="42" t="s">
        <v>3358</v>
      </c>
      <c r="I428" s="5">
        <v>3.5</v>
      </c>
      <c r="J428" s="6">
        <f t="shared" si="28"/>
        <v>679</v>
      </c>
      <c r="K428" s="6">
        <f t="shared" si="29"/>
        <v>47.53</v>
      </c>
      <c r="L428" s="6">
        <f t="shared" si="30"/>
        <v>726.53</v>
      </c>
      <c r="M428" s="6">
        <f t="shared" si="31"/>
        <v>726.53</v>
      </c>
      <c r="N428" s="6">
        <v>726.53</v>
      </c>
      <c r="O428" s="36">
        <v>0</v>
      </c>
    </row>
    <row r="429" spans="1:15" ht="24" customHeight="1" x14ac:dyDescent="0.4">
      <c r="A429" s="2">
        <v>425</v>
      </c>
      <c r="B429" s="28">
        <v>6220003791</v>
      </c>
      <c r="C429" s="101" t="s">
        <v>2402</v>
      </c>
      <c r="D429" s="102" t="s">
        <v>1692</v>
      </c>
      <c r="E429" s="102" t="s">
        <v>634</v>
      </c>
      <c r="F429" s="3" t="s">
        <v>3066</v>
      </c>
      <c r="G429" s="6">
        <v>4145.8100000000013</v>
      </c>
      <c r="H429" s="42" t="s">
        <v>3262</v>
      </c>
      <c r="I429" s="5">
        <v>3.5</v>
      </c>
      <c r="J429" s="6">
        <f t="shared" si="28"/>
        <v>80.5</v>
      </c>
      <c r="K429" s="6">
        <f t="shared" si="29"/>
        <v>5.6350000000000007</v>
      </c>
      <c r="L429" s="6">
        <f t="shared" si="30"/>
        <v>86.14</v>
      </c>
      <c r="M429" s="6">
        <f t="shared" si="31"/>
        <v>4231.9500000000016</v>
      </c>
      <c r="N429" s="6">
        <v>4231.9500000000016</v>
      </c>
      <c r="O429" s="36">
        <v>0</v>
      </c>
    </row>
    <row r="430" spans="1:15" ht="24" customHeight="1" x14ac:dyDescent="0.4">
      <c r="A430" s="2">
        <v>426</v>
      </c>
      <c r="B430" s="28">
        <v>6220003792</v>
      </c>
      <c r="C430" s="74" t="s">
        <v>2403</v>
      </c>
      <c r="D430" s="15" t="s">
        <v>1693</v>
      </c>
      <c r="E430" s="15" t="s">
        <v>635</v>
      </c>
      <c r="F430" s="3" t="s">
        <v>35</v>
      </c>
      <c r="G430" s="6">
        <v>0</v>
      </c>
      <c r="H430" s="42" t="s">
        <v>3261</v>
      </c>
      <c r="I430" s="5">
        <v>3.5</v>
      </c>
      <c r="J430" s="6">
        <f t="shared" si="28"/>
        <v>77</v>
      </c>
      <c r="K430" s="6">
        <f t="shared" si="29"/>
        <v>5.3900000000000006</v>
      </c>
      <c r="L430" s="6">
        <f t="shared" si="30"/>
        <v>82.39</v>
      </c>
      <c r="M430" s="6">
        <f t="shared" si="31"/>
        <v>82.39</v>
      </c>
      <c r="N430" s="6">
        <v>82.39</v>
      </c>
      <c r="O430" s="36">
        <v>0</v>
      </c>
    </row>
    <row r="431" spans="1:15" ht="24" customHeight="1" x14ac:dyDescent="0.4">
      <c r="A431" s="2">
        <v>427</v>
      </c>
      <c r="B431" s="28">
        <v>6220003793</v>
      </c>
      <c r="C431" s="74" t="s">
        <v>2404</v>
      </c>
      <c r="D431" s="15" t="s">
        <v>348</v>
      </c>
      <c r="E431" s="15" t="s">
        <v>636</v>
      </c>
      <c r="F431" s="3" t="s">
        <v>3060</v>
      </c>
      <c r="G431" s="6">
        <v>288.37</v>
      </c>
      <c r="H431" s="42" t="s">
        <v>3335</v>
      </c>
      <c r="I431" s="5">
        <v>3.5</v>
      </c>
      <c r="J431" s="6">
        <f t="shared" si="28"/>
        <v>269.5</v>
      </c>
      <c r="K431" s="6">
        <f t="shared" si="29"/>
        <v>18.865000000000002</v>
      </c>
      <c r="L431" s="6">
        <f t="shared" si="30"/>
        <v>288.37</v>
      </c>
      <c r="M431" s="6">
        <f t="shared" si="31"/>
        <v>576.74</v>
      </c>
      <c r="N431" s="6">
        <v>576.74</v>
      </c>
      <c r="O431" s="36">
        <v>0</v>
      </c>
    </row>
    <row r="432" spans="1:15" ht="24" customHeight="1" x14ac:dyDescent="0.4">
      <c r="A432" s="2">
        <v>428</v>
      </c>
      <c r="B432" s="28">
        <v>6220003794</v>
      </c>
      <c r="C432" s="4" t="s">
        <v>3216</v>
      </c>
      <c r="D432" s="17" t="s">
        <v>3235</v>
      </c>
      <c r="E432" s="17" t="s">
        <v>3236</v>
      </c>
      <c r="F432" s="2" t="s">
        <v>35</v>
      </c>
      <c r="G432" s="12">
        <v>0</v>
      </c>
      <c r="H432" s="42" t="s">
        <v>3275</v>
      </c>
      <c r="I432" s="5">
        <v>3.5</v>
      </c>
      <c r="J432" s="6">
        <f t="shared" ref="J432:J495" si="32">SUM(H432*I432)</f>
        <v>0</v>
      </c>
      <c r="K432" s="6">
        <f t="shared" ref="K432:K495" si="33">SUM(J432*7%)</f>
        <v>0</v>
      </c>
      <c r="L432" s="6">
        <f t="shared" ref="L432:L495" si="34">ROUNDUP(J432+K432,2)</f>
        <v>0</v>
      </c>
      <c r="M432" s="6">
        <f t="shared" ref="M432:M495" si="35">SUM(G432+L432)</f>
        <v>0</v>
      </c>
      <c r="N432" s="5">
        <v>0</v>
      </c>
      <c r="O432" s="36">
        <v>0</v>
      </c>
    </row>
    <row r="433" spans="1:15" ht="24" customHeight="1" x14ac:dyDescent="0.4">
      <c r="A433" s="2">
        <v>429</v>
      </c>
      <c r="B433" s="28">
        <v>6220003795</v>
      </c>
      <c r="C433" s="74" t="s">
        <v>2405</v>
      </c>
      <c r="D433" s="15" t="s">
        <v>637</v>
      </c>
      <c r="E433" s="15" t="s">
        <v>638</v>
      </c>
      <c r="F433" s="3" t="s">
        <v>35</v>
      </c>
      <c r="G433" s="6">
        <v>0</v>
      </c>
      <c r="H433" s="42" t="s">
        <v>3279</v>
      </c>
      <c r="I433" s="5">
        <v>3.5</v>
      </c>
      <c r="J433" s="6">
        <f t="shared" si="32"/>
        <v>28</v>
      </c>
      <c r="K433" s="6">
        <f t="shared" si="33"/>
        <v>1.9600000000000002</v>
      </c>
      <c r="L433" s="6">
        <f t="shared" si="34"/>
        <v>29.96</v>
      </c>
      <c r="M433" s="6">
        <f t="shared" si="35"/>
        <v>29.96</v>
      </c>
      <c r="N433" s="6">
        <v>29.96</v>
      </c>
      <c r="O433" s="36">
        <v>0</v>
      </c>
    </row>
    <row r="434" spans="1:15" ht="24" customHeight="1" x14ac:dyDescent="0.4">
      <c r="A434" s="2">
        <v>430</v>
      </c>
      <c r="B434" s="28">
        <v>6220003796</v>
      </c>
      <c r="C434" s="89" t="s">
        <v>2406</v>
      </c>
      <c r="D434" s="87" t="s">
        <v>639</v>
      </c>
      <c r="E434" s="87" t="s">
        <v>640</v>
      </c>
      <c r="F434" s="3" t="s">
        <v>3145</v>
      </c>
      <c r="G434" s="6">
        <v>970.03000000000043</v>
      </c>
      <c r="H434" s="42" t="s">
        <v>3297</v>
      </c>
      <c r="I434" s="5">
        <v>3.5</v>
      </c>
      <c r="J434" s="6">
        <f t="shared" si="32"/>
        <v>45.5</v>
      </c>
      <c r="K434" s="6">
        <f t="shared" si="33"/>
        <v>3.1850000000000005</v>
      </c>
      <c r="L434" s="6">
        <f t="shared" si="34"/>
        <v>48.69</v>
      </c>
      <c r="M434" s="6">
        <f t="shared" si="35"/>
        <v>1018.7200000000005</v>
      </c>
      <c r="N434" s="6">
        <v>1018.7200000000005</v>
      </c>
      <c r="O434" s="36">
        <v>0</v>
      </c>
    </row>
    <row r="435" spans="1:15" ht="24" customHeight="1" x14ac:dyDescent="0.4">
      <c r="A435" s="2">
        <v>431</v>
      </c>
      <c r="B435" s="28">
        <v>6220003797</v>
      </c>
      <c r="C435" s="74" t="s">
        <v>2407</v>
      </c>
      <c r="D435" s="15" t="s">
        <v>1871</v>
      </c>
      <c r="E435" s="15" t="s">
        <v>1872</v>
      </c>
      <c r="F435" s="2" t="s">
        <v>35</v>
      </c>
      <c r="G435" s="6">
        <v>0</v>
      </c>
      <c r="H435" s="42" t="s">
        <v>3264</v>
      </c>
      <c r="I435" s="5">
        <v>3.5</v>
      </c>
      <c r="J435" s="6">
        <f t="shared" si="32"/>
        <v>56</v>
      </c>
      <c r="K435" s="6">
        <f t="shared" si="33"/>
        <v>3.9200000000000004</v>
      </c>
      <c r="L435" s="6">
        <f t="shared" si="34"/>
        <v>59.92</v>
      </c>
      <c r="M435" s="6">
        <f t="shared" si="35"/>
        <v>59.92</v>
      </c>
      <c r="N435" s="6">
        <v>59.92</v>
      </c>
      <c r="O435" s="36">
        <v>0</v>
      </c>
    </row>
    <row r="436" spans="1:15" ht="24" customHeight="1" x14ac:dyDescent="0.4">
      <c r="A436" s="2">
        <v>432</v>
      </c>
      <c r="B436" s="28">
        <v>6220003798</v>
      </c>
      <c r="C436" s="74" t="s">
        <v>2408</v>
      </c>
      <c r="D436" s="15" t="s">
        <v>1694</v>
      </c>
      <c r="E436" s="15" t="s">
        <v>641</v>
      </c>
      <c r="F436" s="3" t="s">
        <v>3079</v>
      </c>
      <c r="G436" s="6">
        <v>808.97</v>
      </c>
      <c r="H436" s="42" t="s">
        <v>3254</v>
      </c>
      <c r="I436" s="5">
        <v>3.5</v>
      </c>
      <c r="J436" s="6">
        <f t="shared" si="32"/>
        <v>42</v>
      </c>
      <c r="K436" s="6">
        <f t="shared" si="33"/>
        <v>2.9400000000000004</v>
      </c>
      <c r="L436" s="6">
        <f t="shared" si="34"/>
        <v>44.94</v>
      </c>
      <c r="M436" s="6">
        <f t="shared" si="35"/>
        <v>853.91000000000008</v>
      </c>
      <c r="N436" s="6">
        <v>853.91000000000008</v>
      </c>
      <c r="O436" s="36">
        <v>0</v>
      </c>
    </row>
    <row r="437" spans="1:15" ht="24" customHeight="1" x14ac:dyDescent="0.4">
      <c r="A437" s="2">
        <v>433</v>
      </c>
      <c r="B437" s="28">
        <v>6220003799</v>
      </c>
      <c r="C437" s="74" t="s">
        <v>2409</v>
      </c>
      <c r="D437" s="15" t="s">
        <v>1856</v>
      </c>
      <c r="E437" s="15" t="s">
        <v>1857</v>
      </c>
      <c r="F437" s="2" t="s">
        <v>1971</v>
      </c>
      <c r="G437" s="6">
        <v>33.730000000000004</v>
      </c>
      <c r="H437" s="42" t="s">
        <v>3275</v>
      </c>
      <c r="I437" s="5">
        <v>3.5</v>
      </c>
      <c r="J437" s="6">
        <f t="shared" si="32"/>
        <v>0</v>
      </c>
      <c r="K437" s="6">
        <f t="shared" si="33"/>
        <v>0</v>
      </c>
      <c r="L437" s="6">
        <f t="shared" si="34"/>
        <v>0</v>
      </c>
      <c r="M437" s="6">
        <f t="shared" si="35"/>
        <v>33.730000000000004</v>
      </c>
      <c r="N437" s="6">
        <v>33.730000000000004</v>
      </c>
      <c r="O437" s="36">
        <v>0</v>
      </c>
    </row>
    <row r="438" spans="1:15" ht="24" customHeight="1" x14ac:dyDescent="0.4">
      <c r="A438" s="2">
        <v>434</v>
      </c>
      <c r="B438" s="28">
        <v>6220003800</v>
      </c>
      <c r="C438" s="74" t="s">
        <v>2410</v>
      </c>
      <c r="D438" s="15" t="s">
        <v>1695</v>
      </c>
      <c r="E438" s="15" t="s">
        <v>642</v>
      </c>
      <c r="F438" s="3" t="s">
        <v>3084</v>
      </c>
      <c r="G438" s="6">
        <v>2411.8300000000004</v>
      </c>
      <c r="H438" s="42" t="s">
        <v>3273</v>
      </c>
      <c r="I438" s="5">
        <v>3.5</v>
      </c>
      <c r="J438" s="6">
        <f t="shared" si="32"/>
        <v>66.5</v>
      </c>
      <c r="K438" s="6">
        <f t="shared" si="33"/>
        <v>4.6550000000000002</v>
      </c>
      <c r="L438" s="6">
        <f t="shared" si="34"/>
        <v>71.160000000000011</v>
      </c>
      <c r="M438" s="6">
        <f t="shared" si="35"/>
        <v>2482.9900000000002</v>
      </c>
      <c r="N438" s="6">
        <v>2482.9900000000002</v>
      </c>
      <c r="O438" s="36">
        <v>0</v>
      </c>
    </row>
    <row r="439" spans="1:15" ht="24" customHeight="1" x14ac:dyDescent="0.4">
      <c r="A439" s="2">
        <v>435</v>
      </c>
      <c r="B439" s="28">
        <v>6220003801</v>
      </c>
      <c r="C439" s="89" t="s">
        <v>2411</v>
      </c>
      <c r="D439" s="87" t="s">
        <v>643</v>
      </c>
      <c r="E439" s="87" t="s">
        <v>644</v>
      </c>
      <c r="F439" s="3" t="s">
        <v>3066</v>
      </c>
      <c r="G439" s="6">
        <v>1367.0100000000007</v>
      </c>
      <c r="H439" s="42" t="s">
        <v>3273</v>
      </c>
      <c r="I439" s="5">
        <v>3.5</v>
      </c>
      <c r="J439" s="6">
        <f t="shared" si="32"/>
        <v>66.5</v>
      </c>
      <c r="K439" s="6">
        <f t="shared" si="33"/>
        <v>4.6550000000000002</v>
      </c>
      <c r="L439" s="6">
        <f t="shared" si="34"/>
        <v>71.160000000000011</v>
      </c>
      <c r="M439" s="6">
        <f t="shared" si="35"/>
        <v>1438.1700000000008</v>
      </c>
      <c r="N439" s="6">
        <v>1438.1700000000008</v>
      </c>
      <c r="O439" s="36">
        <v>0</v>
      </c>
    </row>
    <row r="440" spans="1:15" ht="24" customHeight="1" x14ac:dyDescent="0.4">
      <c r="A440" s="2">
        <v>436</v>
      </c>
      <c r="B440" s="28">
        <v>6220003802</v>
      </c>
      <c r="C440" s="74" t="s">
        <v>2412</v>
      </c>
      <c r="D440" s="15" t="s">
        <v>1786</v>
      </c>
      <c r="E440" s="15" t="s">
        <v>645</v>
      </c>
      <c r="F440" s="3" t="s">
        <v>3062</v>
      </c>
      <c r="G440" s="6">
        <v>52.440000000000005</v>
      </c>
      <c r="H440" s="42" t="s">
        <v>3266</v>
      </c>
      <c r="I440" s="5">
        <v>3.5</v>
      </c>
      <c r="J440" s="6">
        <f t="shared" si="32"/>
        <v>7</v>
      </c>
      <c r="K440" s="6">
        <f t="shared" si="33"/>
        <v>0.49000000000000005</v>
      </c>
      <c r="L440" s="6">
        <f t="shared" si="34"/>
        <v>7.49</v>
      </c>
      <c r="M440" s="6">
        <f t="shared" si="35"/>
        <v>59.930000000000007</v>
      </c>
      <c r="N440" s="6">
        <v>59.930000000000007</v>
      </c>
      <c r="O440" s="36">
        <v>0</v>
      </c>
    </row>
    <row r="441" spans="1:15" ht="24" customHeight="1" x14ac:dyDescent="0.4">
      <c r="A441" s="2">
        <v>437</v>
      </c>
      <c r="B441" s="28">
        <v>6220003803</v>
      </c>
      <c r="C441" s="101" t="s">
        <v>2413</v>
      </c>
      <c r="D441" s="102" t="s">
        <v>1696</v>
      </c>
      <c r="E441" s="102" t="s">
        <v>646</v>
      </c>
      <c r="F441" s="3" t="s">
        <v>3146</v>
      </c>
      <c r="G441" s="6">
        <v>853.94000000000051</v>
      </c>
      <c r="H441" s="42">
        <v>12</v>
      </c>
      <c r="I441" s="5">
        <v>3.5</v>
      </c>
      <c r="J441" s="6">
        <f t="shared" si="32"/>
        <v>42</v>
      </c>
      <c r="K441" s="6">
        <f t="shared" si="33"/>
        <v>2.9400000000000004</v>
      </c>
      <c r="L441" s="6">
        <f>ROUNDUP(J441+K441,2)</f>
        <v>44.94</v>
      </c>
      <c r="M441" s="6">
        <f>SUM(G441+L441)</f>
        <v>898.88000000000056</v>
      </c>
      <c r="N441" s="6">
        <v>898.88000000000056</v>
      </c>
      <c r="O441" s="36">
        <v>0</v>
      </c>
    </row>
    <row r="442" spans="1:15" ht="24" customHeight="1" x14ac:dyDescent="0.4">
      <c r="A442" s="2">
        <v>438</v>
      </c>
      <c r="B442" s="28">
        <v>6220003804</v>
      </c>
      <c r="C442" s="74" t="s">
        <v>2414</v>
      </c>
      <c r="D442" s="15" t="s">
        <v>1949</v>
      </c>
      <c r="E442" s="15" t="s">
        <v>1950</v>
      </c>
      <c r="F442" s="2" t="s">
        <v>1964</v>
      </c>
      <c r="G442" s="6">
        <v>3.75</v>
      </c>
      <c r="H442" s="42" t="s">
        <v>3275</v>
      </c>
      <c r="I442" s="5">
        <v>3.5</v>
      </c>
      <c r="J442" s="6">
        <f t="shared" si="32"/>
        <v>0</v>
      </c>
      <c r="K442" s="6">
        <f t="shared" si="33"/>
        <v>0</v>
      </c>
      <c r="L442" s="6">
        <f t="shared" si="34"/>
        <v>0</v>
      </c>
      <c r="M442" s="6">
        <f t="shared" si="35"/>
        <v>3.75</v>
      </c>
      <c r="N442" s="6">
        <v>3.75</v>
      </c>
      <c r="O442" s="36">
        <v>0</v>
      </c>
    </row>
    <row r="443" spans="1:15" ht="24" customHeight="1" x14ac:dyDescent="0.4">
      <c r="A443" s="2">
        <v>439</v>
      </c>
      <c r="B443" s="28">
        <v>6220003805</v>
      </c>
      <c r="C443" s="89" t="s">
        <v>2415</v>
      </c>
      <c r="D443" s="87" t="s">
        <v>647</v>
      </c>
      <c r="E443" s="87" t="s">
        <v>648</v>
      </c>
      <c r="F443" s="3" t="s">
        <v>3066</v>
      </c>
      <c r="G443" s="6">
        <v>6531.380000000001</v>
      </c>
      <c r="H443" s="42" t="s">
        <v>3291</v>
      </c>
      <c r="I443" s="5">
        <v>3.5</v>
      </c>
      <c r="J443" s="6">
        <f t="shared" si="32"/>
        <v>112</v>
      </c>
      <c r="K443" s="6">
        <f t="shared" si="33"/>
        <v>7.8400000000000007</v>
      </c>
      <c r="L443" s="6">
        <f t="shared" si="34"/>
        <v>119.84</v>
      </c>
      <c r="M443" s="6">
        <f t="shared" si="35"/>
        <v>6651.2200000000012</v>
      </c>
      <c r="N443" s="6">
        <v>6651.2200000000012</v>
      </c>
      <c r="O443" s="36">
        <v>0</v>
      </c>
    </row>
    <row r="444" spans="1:15" ht="24" customHeight="1" x14ac:dyDescent="0.4">
      <c r="A444" s="2">
        <v>440</v>
      </c>
      <c r="B444" s="28">
        <v>6220003806</v>
      </c>
      <c r="C444" s="74" t="s">
        <v>2416</v>
      </c>
      <c r="D444" s="15" t="s">
        <v>649</v>
      </c>
      <c r="E444" s="15" t="s">
        <v>650</v>
      </c>
      <c r="F444" s="7" t="s">
        <v>35</v>
      </c>
      <c r="G444" s="6">
        <v>0</v>
      </c>
      <c r="H444" s="42" t="s">
        <v>3324</v>
      </c>
      <c r="I444" s="5">
        <v>3.5</v>
      </c>
      <c r="J444" s="6">
        <f t="shared" si="32"/>
        <v>136.5</v>
      </c>
      <c r="K444" s="6">
        <f t="shared" si="33"/>
        <v>9.5550000000000015</v>
      </c>
      <c r="L444" s="6">
        <f t="shared" si="34"/>
        <v>146.06</v>
      </c>
      <c r="M444" s="6">
        <f t="shared" si="35"/>
        <v>146.06</v>
      </c>
      <c r="N444" s="6">
        <v>146.06</v>
      </c>
      <c r="O444" s="36">
        <v>0</v>
      </c>
    </row>
    <row r="445" spans="1:15" ht="24" customHeight="1" x14ac:dyDescent="0.4">
      <c r="A445" s="2">
        <v>441</v>
      </c>
      <c r="B445" s="28">
        <v>6220003807</v>
      </c>
      <c r="C445" s="89" t="s">
        <v>2417</v>
      </c>
      <c r="D445" s="87" t="s">
        <v>651</v>
      </c>
      <c r="E445" s="87" t="s">
        <v>652</v>
      </c>
      <c r="F445" s="3" t="s">
        <v>3132</v>
      </c>
      <c r="G445" s="6">
        <v>1187.2300000000002</v>
      </c>
      <c r="H445" s="42" t="s">
        <v>3302</v>
      </c>
      <c r="I445" s="5">
        <v>3.5</v>
      </c>
      <c r="J445" s="6">
        <f t="shared" si="32"/>
        <v>91</v>
      </c>
      <c r="K445" s="6">
        <f t="shared" si="33"/>
        <v>6.370000000000001</v>
      </c>
      <c r="L445" s="6">
        <f t="shared" si="34"/>
        <v>97.37</v>
      </c>
      <c r="M445" s="6">
        <f t="shared" si="35"/>
        <v>1284.6000000000004</v>
      </c>
      <c r="N445" s="6">
        <v>1284.6000000000004</v>
      </c>
      <c r="O445" s="36">
        <v>0</v>
      </c>
    </row>
    <row r="446" spans="1:15" ht="24" customHeight="1" x14ac:dyDescent="0.4">
      <c r="A446" s="2">
        <v>442</v>
      </c>
      <c r="B446" s="28">
        <v>6220003808</v>
      </c>
      <c r="C446" s="74" t="s">
        <v>2418</v>
      </c>
      <c r="D446" s="15" t="s">
        <v>1816</v>
      </c>
      <c r="E446" s="15" t="s">
        <v>1817</v>
      </c>
      <c r="F446" s="2" t="s">
        <v>35</v>
      </c>
      <c r="G446" s="6">
        <v>0</v>
      </c>
      <c r="H446" s="42" t="s">
        <v>3266</v>
      </c>
      <c r="I446" s="5">
        <v>3.5</v>
      </c>
      <c r="J446" s="6">
        <f t="shared" si="32"/>
        <v>7</v>
      </c>
      <c r="K446" s="6">
        <f t="shared" si="33"/>
        <v>0.49000000000000005</v>
      </c>
      <c r="L446" s="6">
        <f t="shared" si="34"/>
        <v>7.49</v>
      </c>
      <c r="M446" s="6">
        <f t="shared" si="35"/>
        <v>7.49</v>
      </c>
      <c r="N446" s="6">
        <v>7.49</v>
      </c>
      <c r="O446" s="36">
        <v>0</v>
      </c>
    </row>
    <row r="447" spans="1:15" ht="24" customHeight="1" x14ac:dyDescent="0.4">
      <c r="A447" s="2">
        <v>443</v>
      </c>
      <c r="B447" s="28">
        <v>6220003809</v>
      </c>
      <c r="C447" s="101" t="s">
        <v>2419</v>
      </c>
      <c r="D447" s="102" t="s">
        <v>1697</v>
      </c>
      <c r="E447" s="102" t="s">
        <v>653</v>
      </c>
      <c r="F447" s="3" t="s">
        <v>3147</v>
      </c>
      <c r="G447" s="6">
        <v>1910.0400000000004</v>
      </c>
      <c r="H447" s="42" t="s">
        <v>3277</v>
      </c>
      <c r="I447" s="5">
        <v>3.5</v>
      </c>
      <c r="J447" s="6">
        <f t="shared" si="32"/>
        <v>17.5</v>
      </c>
      <c r="K447" s="6">
        <f t="shared" si="33"/>
        <v>1.2250000000000001</v>
      </c>
      <c r="L447" s="6">
        <f t="shared" si="34"/>
        <v>18.73</v>
      </c>
      <c r="M447" s="6">
        <f t="shared" si="35"/>
        <v>1928.7700000000004</v>
      </c>
      <c r="N447" s="6">
        <v>1928.7700000000004</v>
      </c>
      <c r="O447" s="36">
        <v>0</v>
      </c>
    </row>
    <row r="448" spans="1:15" ht="24" customHeight="1" x14ac:dyDescent="0.4">
      <c r="A448" s="2">
        <v>444</v>
      </c>
      <c r="B448" s="28">
        <v>6220003810</v>
      </c>
      <c r="C448" s="74" t="s">
        <v>2420</v>
      </c>
      <c r="D448" s="17" t="s">
        <v>1663</v>
      </c>
      <c r="E448" s="15" t="s">
        <v>1664</v>
      </c>
      <c r="F448" s="2" t="s">
        <v>35</v>
      </c>
      <c r="G448" s="6">
        <v>0</v>
      </c>
      <c r="H448" s="42" t="s">
        <v>3290</v>
      </c>
      <c r="I448" s="5">
        <v>3.5</v>
      </c>
      <c r="J448" s="6">
        <f t="shared" si="32"/>
        <v>14</v>
      </c>
      <c r="K448" s="6">
        <f t="shared" si="33"/>
        <v>0.98000000000000009</v>
      </c>
      <c r="L448" s="6">
        <f t="shared" si="34"/>
        <v>14.98</v>
      </c>
      <c r="M448" s="6">
        <f t="shared" si="35"/>
        <v>14.98</v>
      </c>
      <c r="N448" s="6">
        <v>14.98</v>
      </c>
      <c r="O448" s="36">
        <v>0</v>
      </c>
    </row>
    <row r="449" spans="1:16" ht="24" customHeight="1" x14ac:dyDescent="0.4">
      <c r="A449" s="2">
        <v>445</v>
      </c>
      <c r="B449" s="28">
        <v>6220003811</v>
      </c>
      <c r="C449" s="74" t="s">
        <v>2421</v>
      </c>
      <c r="D449" s="15" t="s">
        <v>1732</v>
      </c>
      <c r="E449" s="15" t="s">
        <v>654</v>
      </c>
      <c r="F449" s="3" t="s">
        <v>35</v>
      </c>
      <c r="G449" s="6">
        <v>0</v>
      </c>
      <c r="H449" s="42" t="s">
        <v>3291</v>
      </c>
      <c r="I449" s="5">
        <v>3.5</v>
      </c>
      <c r="J449" s="6">
        <f t="shared" si="32"/>
        <v>112</v>
      </c>
      <c r="K449" s="6">
        <f t="shared" si="33"/>
        <v>7.8400000000000007</v>
      </c>
      <c r="L449" s="6">
        <f t="shared" si="34"/>
        <v>119.84</v>
      </c>
      <c r="M449" s="6">
        <f t="shared" si="35"/>
        <v>119.84</v>
      </c>
      <c r="N449" s="6">
        <v>119.84</v>
      </c>
      <c r="O449" s="36">
        <v>0</v>
      </c>
    </row>
    <row r="450" spans="1:16" ht="24" customHeight="1" x14ac:dyDescent="0.4">
      <c r="A450" s="2">
        <v>446</v>
      </c>
      <c r="B450" s="28">
        <v>6220003812</v>
      </c>
      <c r="C450" s="89" t="s">
        <v>2422</v>
      </c>
      <c r="D450" s="87" t="s">
        <v>1733</v>
      </c>
      <c r="E450" s="87" t="s">
        <v>655</v>
      </c>
      <c r="F450" s="3" t="s">
        <v>3066</v>
      </c>
      <c r="G450" s="6">
        <v>6224.28</v>
      </c>
      <c r="H450" s="42" t="s">
        <v>3260</v>
      </c>
      <c r="I450" s="5">
        <v>3.5</v>
      </c>
      <c r="J450" s="6">
        <f t="shared" si="32"/>
        <v>84</v>
      </c>
      <c r="K450" s="6">
        <f t="shared" si="33"/>
        <v>5.8800000000000008</v>
      </c>
      <c r="L450" s="6">
        <f t="shared" si="34"/>
        <v>89.88</v>
      </c>
      <c r="M450" s="6">
        <f t="shared" si="35"/>
        <v>6314.16</v>
      </c>
      <c r="N450" s="6">
        <v>6314.16</v>
      </c>
      <c r="O450" s="36">
        <v>0</v>
      </c>
    </row>
    <row r="451" spans="1:16" ht="24" customHeight="1" x14ac:dyDescent="0.4">
      <c r="A451" s="2">
        <v>447</v>
      </c>
      <c r="B451" s="28">
        <v>6220003813</v>
      </c>
      <c r="C451" s="74" t="s">
        <v>2423</v>
      </c>
      <c r="D451" s="15" t="s">
        <v>656</v>
      </c>
      <c r="E451" s="15" t="s">
        <v>657</v>
      </c>
      <c r="F451" s="3" t="s">
        <v>35</v>
      </c>
      <c r="G451" s="6">
        <v>0</v>
      </c>
      <c r="H451" s="42" t="s">
        <v>3277</v>
      </c>
      <c r="I451" s="5">
        <v>3.5</v>
      </c>
      <c r="J451" s="6">
        <f t="shared" si="32"/>
        <v>17.5</v>
      </c>
      <c r="K451" s="6">
        <f t="shared" si="33"/>
        <v>1.2250000000000001</v>
      </c>
      <c r="L451" s="6">
        <f t="shared" si="34"/>
        <v>18.73</v>
      </c>
      <c r="M451" s="6">
        <f t="shared" si="35"/>
        <v>18.73</v>
      </c>
      <c r="N451" s="6">
        <v>18.73</v>
      </c>
      <c r="O451" s="36">
        <v>0</v>
      </c>
    </row>
    <row r="452" spans="1:16" ht="24" customHeight="1" x14ac:dyDescent="0.4">
      <c r="A452" s="2">
        <v>448</v>
      </c>
      <c r="B452" s="28">
        <v>6220003814</v>
      </c>
      <c r="C452" s="74" t="s">
        <v>2424</v>
      </c>
      <c r="D452" s="15" t="s">
        <v>658</v>
      </c>
      <c r="E452" s="15" t="s">
        <v>659</v>
      </c>
      <c r="F452" s="3" t="s">
        <v>35</v>
      </c>
      <c r="G452" s="6">
        <v>0</v>
      </c>
      <c r="H452" s="42" t="s">
        <v>3359</v>
      </c>
      <c r="I452" s="5">
        <v>3.5</v>
      </c>
      <c r="J452" s="6">
        <f t="shared" si="32"/>
        <v>339.5</v>
      </c>
      <c r="K452" s="6">
        <f t="shared" si="33"/>
        <v>23.765000000000001</v>
      </c>
      <c r="L452" s="6">
        <f t="shared" si="34"/>
        <v>363.27</v>
      </c>
      <c r="M452" s="6">
        <f t="shared" si="35"/>
        <v>363.27</v>
      </c>
      <c r="N452" s="6">
        <v>363.27</v>
      </c>
      <c r="O452" s="36">
        <v>0</v>
      </c>
      <c r="P452" s="78"/>
    </row>
    <row r="453" spans="1:16" ht="24" customHeight="1" x14ac:dyDescent="0.4">
      <c r="A453" s="2">
        <v>449</v>
      </c>
      <c r="B453" s="28">
        <v>6220003815</v>
      </c>
      <c r="C453" s="89" t="s">
        <v>2425</v>
      </c>
      <c r="D453" s="87" t="s">
        <v>660</v>
      </c>
      <c r="E453" s="87" t="s">
        <v>661</v>
      </c>
      <c r="F453" s="3" t="s">
        <v>3148</v>
      </c>
      <c r="G453" s="6">
        <v>6950.8</v>
      </c>
      <c r="H453" s="42" t="s">
        <v>3258</v>
      </c>
      <c r="I453" s="5">
        <v>3.5</v>
      </c>
      <c r="J453" s="6">
        <f t="shared" si="32"/>
        <v>203</v>
      </c>
      <c r="K453" s="6">
        <f t="shared" si="33"/>
        <v>14.21</v>
      </c>
      <c r="L453" s="6">
        <f t="shared" si="34"/>
        <v>217.21</v>
      </c>
      <c r="M453" s="6">
        <f t="shared" si="35"/>
        <v>7168.01</v>
      </c>
      <c r="N453" s="6">
        <v>7168.01</v>
      </c>
      <c r="O453" s="36">
        <v>0</v>
      </c>
    </row>
    <row r="454" spans="1:16" ht="24" customHeight="1" x14ac:dyDescent="0.4">
      <c r="A454" s="2">
        <v>450</v>
      </c>
      <c r="B454" s="28">
        <v>6220003816</v>
      </c>
      <c r="C454" s="74" t="s">
        <v>2426</v>
      </c>
      <c r="D454" s="15" t="s">
        <v>587</v>
      </c>
      <c r="E454" s="15" t="s">
        <v>662</v>
      </c>
      <c r="F454" s="3" t="s">
        <v>3089</v>
      </c>
      <c r="G454" s="6">
        <v>1486.8</v>
      </c>
      <c r="H454" s="42" t="s">
        <v>3272</v>
      </c>
      <c r="I454" s="5">
        <v>3.5</v>
      </c>
      <c r="J454" s="6">
        <f t="shared" si="32"/>
        <v>59.5</v>
      </c>
      <c r="K454" s="6">
        <f t="shared" si="33"/>
        <v>4.165</v>
      </c>
      <c r="L454" s="6">
        <f t="shared" si="34"/>
        <v>63.669999999999995</v>
      </c>
      <c r="M454" s="6">
        <f t="shared" si="35"/>
        <v>1550.47</v>
      </c>
      <c r="N454" s="6">
        <v>1550.47</v>
      </c>
      <c r="O454" s="36">
        <v>0</v>
      </c>
    </row>
    <row r="455" spans="1:16" ht="24" customHeight="1" x14ac:dyDescent="0.4">
      <c r="A455" s="2">
        <v>451</v>
      </c>
      <c r="B455" s="28">
        <v>6220003817</v>
      </c>
      <c r="C455" s="74" t="s">
        <v>2427</v>
      </c>
      <c r="D455" s="15" t="s">
        <v>1698</v>
      </c>
      <c r="E455" s="15" t="s">
        <v>663</v>
      </c>
      <c r="F455" s="3" t="s">
        <v>35</v>
      </c>
      <c r="G455" s="6">
        <v>0</v>
      </c>
      <c r="H455" s="42" t="s">
        <v>3335</v>
      </c>
      <c r="I455" s="5">
        <v>3.5</v>
      </c>
      <c r="J455" s="6">
        <f t="shared" si="32"/>
        <v>269.5</v>
      </c>
      <c r="K455" s="6">
        <f t="shared" si="33"/>
        <v>18.865000000000002</v>
      </c>
      <c r="L455" s="6">
        <f t="shared" si="34"/>
        <v>288.37</v>
      </c>
      <c r="M455" s="6">
        <f t="shared" si="35"/>
        <v>288.37</v>
      </c>
      <c r="N455" s="6">
        <v>288.37</v>
      </c>
      <c r="O455" s="36">
        <v>0</v>
      </c>
    </row>
    <row r="456" spans="1:16" ht="24" customHeight="1" x14ac:dyDescent="0.4">
      <c r="A456" s="2">
        <v>452</v>
      </c>
      <c r="B456" s="28">
        <v>6220003818</v>
      </c>
      <c r="C456" s="74" t="s">
        <v>2428</v>
      </c>
      <c r="D456" s="15" t="s">
        <v>1838</v>
      </c>
      <c r="E456" s="15" t="s">
        <v>1862</v>
      </c>
      <c r="F456" s="3" t="s">
        <v>3078</v>
      </c>
      <c r="G456" s="6">
        <v>7542.43</v>
      </c>
      <c r="H456" s="42" t="s">
        <v>3360</v>
      </c>
      <c r="I456" s="5">
        <v>3.5</v>
      </c>
      <c r="J456" s="6">
        <f t="shared" si="32"/>
        <v>1050</v>
      </c>
      <c r="K456" s="6">
        <f t="shared" si="33"/>
        <v>73.5</v>
      </c>
      <c r="L456" s="6">
        <f t="shared" si="34"/>
        <v>1123.5</v>
      </c>
      <c r="M456" s="6">
        <f t="shared" si="35"/>
        <v>8665.93</v>
      </c>
      <c r="N456" s="6">
        <v>8665.93</v>
      </c>
      <c r="O456" s="36">
        <v>0</v>
      </c>
    </row>
    <row r="457" spans="1:16" ht="24" customHeight="1" x14ac:dyDescent="0.4">
      <c r="A457" s="2">
        <v>453</v>
      </c>
      <c r="B457" s="28">
        <v>6220003819</v>
      </c>
      <c r="C457" s="89" t="s">
        <v>2429</v>
      </c>
      <c r="D457" s="87" t="s">
        <v>587</v>
      </c>
      <c r="E457" s="87" t="s">
        <v>664</v>
      </c>
      <c r="F457" s="3" t="s">
        <v>3066</v>
      </c>
      <c r="G457" s="6">
        <v>715.39000000000044</v>
      </c>
      <c r="H457" s="42" t="s">
        <v>3290</v>
      </c>
      <c r="I457" s="5">
        <v>3.5</v>
      </c>
      <c r="J457" s="6">
        <f t="shared" si="32"/>
        <v>14</v>
      </c>
      <c r="K457" s="6">
        <f t="shared" si="33"/>
        <v>0.98000000000000009</v>
      </c>
      <c r="L457" s="6">
        <f t="shared" si="34"/>
        <v>14.98</v>
      </c>
      <c r="M457" s="6">
        <f t="shared" si="35"/>
        <v>730.37000000000046</v>
      </c>
      <c r="N457" s="6">
        <v>730.37000000000046</v>
      </c>
      <c r="O457" s="36">
        <v>0</v>
      </c>
    </row>
    <row r="458" spans="1:16" ht="24" customHeight="1" x14ac:dyDescent="0.4">
      <c r="A458" s="2">
        <v>454</v>
      </c>
      <c r="B458" s="28">
        <v>6220003820</v>
      </c>
      <c r="C458" s="89" t="s">
        <v>2430</v>
      </c>
      <c r="D458" s="87" t="s">
        <v>587</v>
      </c>
      <c r="E458" s="87" t="s">
        <v>665</v>
      </c>
      <c r="F458" s="3" t="s">
        <v>3149</v>
      </c>
      <c r="G458" s="6">
        <v>374.54000000000008</v>
      </c>
      <c r="H458" s="42" t="s">
        <v>3266</v>
      </c>
      <c r="I458" s="5">
        <v>3.5</v>
      </c>
      <c r="J458" s="6">
        <f t="shared" si="32"/>
        <v>7</v>
      </c>
      <c r="K458" s="6">
        <f t="shared" si="33"/>
        <v>0.49000000000000005</v>
      </c>
      <c r="L458" s="6">
        <f t="shared" si="34"/>
        <v>7.49</v>
      </c>
      <c r="M458" s="6">
        <f t="shared" si="35"/>
        <v>382.03000000000009</v>
      </c>
      <c r="N458" s="6">
        <v>382.03000000000009</v>
      </c>
      <c r="O458" s="36">
        <v>0</v>
      </c>
    </row>
    <row r="459" spans="1:16" ht="24" customHeight="1" x14ac:dyDescent="0.4">
      <c r="A459" s="2">
        <v>455</v>
      </c>
      <c r="B459" s="28">
        <v>6220003821</v>
      </c>
      <c r="C459" s="74" t="s">
        <v>2431</v>
      </c>
      <c r="D459" s="15" t="s">
        <v>629</v>
      </c>
      <c r="E459" s="15" t="s">
        <v>1951</v>
      </c>
      <c r="F459" s="7" t="s">
        <v>35</v>
      </c>
      <c r="G459" s="6">
        <v>0</v>
      </c>
      <c r="H459" s="42" t="s">
        <v>3333</v>
      </c>
      <c r="I459" s="5">
        <v>3.5</v>
      </c>
      <c r="J459" s="6">
        <f t="shared" si="32"/>
        <v>38.5</v>
      </c>
      <c r="K459" s="6">
        <f t="shared" si="33"/>
        <v>2.6950000000000003</v>
      </c>
      <c r="L459" s="6">
        <f t="shared" si="34"/>
        <v>41.199999999999996</v>
      </c>
      <c r="M459" s="6">
        <f t="shared" si="35"/>
        <v>41.199999999999996</v>
      </c>
      <c r="N459" s="6">
        <v>41.199999999999996</v>
      </c>
      <c r="O459" s="36">
        <v>0</v>
      </c>
    </row>
    <row r="460" spans="1:16" ht="24" customHeight="1" x14ac:dyDescent="0.4">
      <c r="A460" s="2">
        <v>456</v>
      </c>
      <c r="B460" s="28">
        <v>6220003822</v>
      </c>
      <c r="C460" s="74" t="s">
        <v>2432</v>
      </c>
      <c r="D460" s="15" t="s">
        <v>666</v>
      </c>
      <c r="E460" s="15" t="s">
        <v>667</v>
      </c>
      <c r="F460" s="7" t="s">
        <v>35</v>
      </c>
      <c r="G460" s="6">
        <v>0</v>
      </c>
      <c r="H460" s="42" t="s">
        <v>3289</v>
      </c>
      <c r="I460" s="5">
        <v>3.5</v>
      </c>
      <c r="J460" s="6">
        <f t="shared" si="32"/>
        <v>129.5</v>
      </c>
      <c r="K460" s="6">
        <f t="shared" si="33"/>
        <v>9.0650000000000013</v>
      </c>
      <c r="L460" s="6">
        <f t="shared" si="34"/>
        <v>138.57</v>
      </c>
      <c r="M460" s="6">
        <f t="shared" si="35"/>
        <v>138.57</v>
      </c>
      <c r="N460" s="6">
        <v>138.57</v>
      </c>
      <c r="O460" s="36">
        <v>0</v>
      </c>
    </row>
    <row r="461" spans="1:16" ht="24" customHeight="1" x14ac:dyDescent="0.4">
      <c r="A461" s="2">
        <v>457</v>
      </c>
      <c r="B461" s="28">
        <v>6220003823</v>
      </c>
      <c r="C461" s="74" t="s">
        <v>2433</v>
      </c>
      <c r="D461" s="15" t="s">
        <v>666</v>
      </c>
      <c r="E461" s="15" t="s">
        <v>668</v>
      </c>
      <c r="F461" s="3" t="s">
        <v>35</v>
      </c>
      <c r="G461" s="6">
        <v>0</v>
      </c>
      <c r="H461" s="42" t="s">
        <v>3361</v>
      </c>
      <c r="I461" s="5">
        <v>3.5</v>
      </c>
      <c r="J461" s="6">
        <f t="shared" si="32"/>
        <v>591.5</v>
      </c>
      <c r="K461" s="6">
        <f t="shared" si="33"/>
        <v>41.405000000000001</v>
      </c>
      <c r="L461" s="6">
        <f t="shared" si="34"/>
        <v>632.91</v>
      </c>
      <c r="M461" s="6">
        <f t="shared" si="35"/>
        <v>632.91</v>
      </c>
      <c r="N461" s="6">
        <v>632.91</v>
      </c>
      <c r="O461" s="36">
        <v>0</v>
      </c>
    </row>
    <row r="462" spans="1:16" ht="24" customHeight="1" x14ac:dyDescent="0.4">
      <c r="A462" s="2">
        <v>458</v>
      </c>
      <c r="B462" s="28">
        <v>6220003824</v>
      </c>
      <c r="C462" s="4" t="s">
        <v>3217</v>
      </c>
      <c r="D462" s="17" t="s">
        <v>666</v>
      </c>
      <c r="E462" s="17" t="s">
        <v>3237</v>
      </c>
      <c r="F462" s="2" t="s">
        <v>35</v>
      </c>
      <c r="G462" s="12">
        <v>0</v>
      </c>
      <c r="H462" s="42" t="s">
        <v>3274</v>
      </c>
      <c r="I462" s="5">
        <v>3.5</v>
      </c>
      <c r="J462" s="6">
        <f t="shared" si="32"/>
        <v>220.5</v>
      </c>
      <c r="K462" s="6">
        <f t="shared" si="33"/>
        <v>15.435000000000002</v>
      </c>
      <c r="L462" s="6">
        <f t="shared" si="34"/>
        <v>235.94</v>
      </c>
      <c r="M462" s="6">
        <f t="shared" si="35"/>
        <v>235.94</v>
      </c>
      <c r="N462" s="5">
        <v>235.94</v>
      </c>
      <c r="O462" s="36">
        <v>0</v>
      </c>
    </row>
    <row r="463" spans="1:16" ht="24" customHeight="1" x14ac:dyDescent="0.4">
      <c r="A463" s="2">
        <v>459</v>
      </c>
      <c r="B463" s="28">
        <v>6220003825</v>
      </c>
      <c r="C463" s="74" t="s">
        <v>2434</v>
      </c>
      <c r="D463" s="15" t="s">
        <v>629</v>
      </c>
      <c r="E463" s="15" t="s">
        <v>669</v>
      </c>
      <c r="F463" s="7" t="s">
        <v>35</v>
      </c>
      <c r="G463" s="6">
        <v>0</v>
      </c>
      <c r="H463" s="42" t="s">
        <v>3273</v>
      </c>
      <c r="I463" s="5">
        <v>3.5</v>
      </c>
      <c r="J463" s="6">
        <f t="shared" si="32"/>
        <v>66.5</v>
      </c>
      <c r="K463" s="6">
        <f t="shared" si="33"/>
        <v>4.6550000000000002</v>
      </c>
      <c r="L463" s="6">
        <f t="shared" si="34"/>
        <v>71.160000000000011</v>
      </c>
      <c r="M463" s="6">
        <f t="shared" si="35"/>
        <v>71.160000000000011</v>
      </c>
      <c r="N463" s="6">
        <v>71.160000000000011</v>
      </c>
      <c r="O463" s="36">
        <v>0</v>
      </c>
    </row>
    <row r="464" spans="1:16" ht="24" customHeight="1" x14ac:dyDescent="0.4">
      <c r="A464" s="2">
        <v>460</v>
      </c>
      <c r="B464" s="28">
        <v>6220003826</v>
      </c>
      <c r="C464" s="74" t="s">
        <v>2435</v>
      </c>
      <c r="D464" s="15" t="s">
        <v>629</v>
      </c>
      <c r="E464" s="15" t="s">
        <v>670</v>
      </c>
      <c r="F464" s="7" t="s">
        <v>35</v>
      </c>
      <c r="G464" s="6">
        <v>0</v>
      </c>
      <c r="H464" s="42" t="s">
        <v>3258</v>
      </c>
      <c r="I464" s="5">
        <v>3.5</v>
      </c>
      <c r="J464" s="6">
        <f t="shared" si="32"/>
        <v>203</v>
      </c>
      <c r="K464" s="6">
        <f t="shared" si="33"/>
        <v>14.21</v>
      </c>
      <c r="L464" s="6">
        <f t="shared" si="34"/>
        <v>217.21</v>
      </c>
      <c r="M464" s="6">
        <f t="shared" si="35"/>
        <v>217.21</v>
      </c>
      <c r="N464" s="6">
        <v>217.21</v>
      </c>
      <c r="O464" s="36">
        <v>0</v>
      </c>
    </row>
    <row r="465" spans="1:18" ht="24" customHeight="1" x14ac:dyDescent="0.4">
      <c r="A465" s="2">
        <v>461</v>
      </c>
      <c r="B465" s="28">
        <v>6220003827</v>
      </c>
      <c r="C465" s="74" t="s">
        <v>2436</v>
      </c>
      <c r="D465" s="15" t="s">
        <v>1774</v>
      </c>
      <c r="E465" s="15" t="s">
        <v>1775</v>
      </c>
      <c r="F465" s="2" t="s">
        <v>35</v>
      </c>
      <c r="G465" s="6">
        <v>0</v>
      </c>
      <c r="H465" s="42" t="s">
        <v>3254</v>
      </c>
      <c r="I465" s="5">
        <v>3.5</v>
      </c>
      <c r="J465" s="6">
        <f t="shared" si="32"/>
        <v>42</v>
      </c>
      <c r="K465" s="6">
        <f t="shared" si="33"/>
        <v>2.9400000000000004</v>
      </c>
      <c r="L465" s="6">
        <f t="shared" si="34"/>
        <v>44.94</v>
      </c>
      <c r="M465" s="6">
        <f t="shared" si="35"/>
        <v>44.94</v>
      </c>
      <c r="N465" s="6">
        <v>44.94</v>
      </c>
      <c r="O465" s="36">
        <v>0</v>
      </c>
    </row>
    <row r="466" spans="1:18" ht="24" customHeight="1" x14ac:dyDescent="0.4">
      <c r="A466" s="2">
        <v>462</v>
      </c>
      <c r="B466" s="28">
        <v>6220003828</v>
      </c>
      <c r="C466" s="74" t="s">
        <v>2437</v>
      </c>
      <c r="D466" s="15" t="s">
        <v>629</v>
      </c>
      <c r="E466" s="15" t="s">
        <v>1851</v>
      </c>
      <c r="F466" s="2" t="s">
        <v>35</v>
      </c>
      <c r="G466" s="6">
        <v>0</v>
      </c>
      <c r="H466" s="42" t="s">
        <v>3317</v>
      </c>
      <c r="I466" s="5">
        <v>3.5</v>
      </c>
      <c r="J466" s="6">
        <f t="shared" si="32"/>
        <v>3.5</v>
      </c>
      <c r="K466" s="6">
        <f t="shared" si="33"/>
        <v>0.24500000000000002</v>
      </c>
      <c r="L466" s="6">
        <f t="shared" si="34"/>
        <v>3.75</v>
      </c>
      <c r="M466" s="6">
        <f t="shared" si="35"/>
        <v>3.75</v>
      </c>
      <c r="N466" s="6">
        <v>3.75</v>
      </c>
      <c r="O466" s="36">
        <v>0</v>
      </c>
    </row>
    <row r="467" spans="1:18" ht="24" customHeight="1" x14ac:dyDescent="0.4">
      <c r="A467" s="2">
        <v>463</v>
      </c>
      <c r="B467" s="28">
        <v>6220003829</v>
      </c>
      <c r="C467" s="74" t="s">
        <v>2438</v>
      </c>
      <c r="D467" s="15" t="s">
        <v>1983</v>
      </c>
      <c r="E467" s="15" t="s">
        <v>2814</v>
      </c>
      <c r="F467" s="2" t="s">
        <v>35</v>
      </c>
      <c r="G467" s="12">
        <v>0</v>
      </c>
      <c r="H467" s="42" t="s">
        <v>3317</v>
      </c>
      <c r="I467" s="5">
        <v>3.5</v>
      </c>
      <c r="J467" s="6">
        <f t="shared" si="32"/>
        <v>3.5</v>
      </c>
      <c r="K467" s="6">
        <f t="shared" si="33"/>
        <v>0.24500000000000002</v>
      </c>
      <c r="L467" s="6">
        <f t="shared" si="34"/>
        <v>3.75</v>
      </c>
      <c r="M467" s="6">
        <f t="shared" si="35"/>
        <v>3.75</v>
      </c>
      <c r="N467" s="6">
        <v>3.75</v>
      </c>
      <c r="O467" s="36">
        <v>0</v>
      </c>
      <c r="Q467" s="55"/>
    </row>
    <row r="468" spans="1:18" ht="24" customHeight="1" x14ac:dyDescent="0.4">
      <c r="A468" s="2">
        <v>464</v>
      </c>
      <c r="B468" s="28">
        <v>6220003830</v>
      </c>
      <c r="C468" s="74" t="s">
        <v>2439</v>
      </c>
      <c r="D468" s="15" t="s">
        <v>671</v>
      </c>
      <c r="E468" s="15" t="s">
        <v>672</v>
      </c>
      <c r="F468" s="7" t="s">
        <v>3079</v>
      </c>
      <c r="G468" s="6">
        <v>2909.9100000000003</v>
      </c>
      <c r="H468" s="42" t="s">
        <v>3316</v>
      </c>
      <c r="I468" s="5">
        <v>3.5</v>
      </c>
      <c r="J468" s="6">
        <f t="shared" si="32"/>
        <v>147</v>
      </c>
      <c r="K468" s="6">
        <f t="shared" si="33"/>
        <v>10.290000000000001</v>
      </c>
      <c r="L468" s="6">
        <f t="shared" si="34"/>
        <v>157.29</v>
      </c>
      <c r="M468" s="6">
        <f t="shared" si="35"/>
        <v>3067.2000000000003</v>
      </c>
      <c r="N468" s="6">
        <v>3067.2000000000003</v>
      </c>
      <c r="O468" s="36">
        <v>0</v>
      </c>
    </row>
    <row r="469" spans="1:18" ht="24" customHeight="1" x14ac:dyDescent="0.4">
      <c r="A469" s="2">
        <v>465</v>
      </c>
      <c r="B469" s="28">
        <v>6220003831</v>
      </c>
      <c r="C469" s="74" t="s">
        <v>2440</v>
      </c>
      <c r="D469" s="15" t="s">
        <v>673</v>
      </c>
      <c r="E469" s="15" t="s">
        <v>674</v>
      </c>
      <c r="F469" s="7" t="s">
        <v>3110</v>
      </c>
      <c r="G469" s="6">
        <v>318.36000000000007</v>
      </c>
      <c r="H469" s="42" t="s">
        <v>3322</v>
      </c>
      <c r="I469" s="5">
        <v>3.5</v>
      </c>
      <c r="J469" s="6">
        <f t="shared" si="32"/>
        <v>31.5</v>
      </c>
      <c r="K469" s="6">
        <f t="shared" si="33"/>
        <v>2.2050000000000001</v>
      </c>
      <c r="L469" s="6">
        <f t="shared" si="34"/>
        <v>33.71</v>
      </c>
      <c r="M469" s="6">
        <f t="shared" si="35"/>
        <v>352.07000000000005</v>
      </c>
      <c r="N469" s="6">
        <v>352.07000000000005</v>
      </c>
      <c r="O469" s="36">
        <v>0</v>
      </c>
    </row>
    <row r="470" spans="1:18" ht="24" customHeight="1" x14ac:dyDescent="0.4">
      <c r="A470" s="2">
        <v>466</v>
      </c>
      <c r="B470" s="28">
        <v>6220003832</v>
      </c>
      <c r="C470" s="74" t="s">
        <v>2441</v>
      </c>
      <c r="D470" s="15" t="s">
        <v>675</v>
      </c>
      <c r="E470" s="15" t="s">
        <v>676</v>
      </c>
      <c r="F470" s="3" t="s">
        <v>35</v>
      </c>
      <c r="G470" s="6">
        <v>0</v>
      </c>
      <c r="H470" s="42" t="s">
        <v>3297</v>
      </c>
      <c r="I470" s="5">
        <v>3.5</v>
      </c>
      <c r="J470" s="6">
        <f t="shared" si="32"/>
        <v>45.5</v>
      </c>
      <c r="K470" s="6">
        <f t="shared" si="33"/>
        <v>3.1850000000000005</v>
      </c>
      <c r="L470" s="6">
        <f t="shared" si="34"/>
        <v>48.69</v>
      </c>
      <c r="M470" s="6">
        <f t="shared" si="35"/>
        <v>48.69</v>
      </c>
      <c r="N470" s="6">
        <v>48.69</v>
      </c>
      <c r="O470" s="36">
        <v>0</v>
      </c>
    </row>
    <row r="471" spans="1:18" s="1" customFormat="1" ht="24" customHeight="1" x14ac:dyDescent="0.4">
      <c r="A471" s="2">
        <v>467</v>
      </c>
      <c r="B471" s="28">
        <v>6220003833</v>
      </c>
      <c r="C471" s="74" t="s">
        <v>2442</v>
      </c>
      <c r="D471" s="15" t="s">
        <v>675</v>
      </c>
      <c r="E471" s="15" t="s">
        <v>677</v>
      </c>
      <c r="F471" s="3" t="s">
        <v>35</v>
      </c>
      <c r="G471" s="6">
        <v>0</v>
      </c>
      <c r="H471" s="42" t="s">
        <v>3279</v>
      </c>
      <c r="I471" s="5">
        <v>3.5</v>
      </c>
      <c r="J471" s="6">
        <f t="shared" si="32"/>
        <v>28</v>
      </c>
      <c r="K471" s="6">
        <f t="shared" si="33"/>
        <v>1.9600000000000002</v>
      </c>
      <c r="L471" s="6">
        <f t="shared" si="34"/>
        <v>29.96</v>
      </c>
      <c r="M471" s="6">
        <f t="shared" si="35"/>
        <v>29.96</v>
      </c>
      <c r="N471" s="6">
        <v>29.96</v>
      </c>
      <c r="O471" s="36">
        <v>0</v>
      </c>
      <c r="P471" s="8"/>
      <c r="Q471" s="9"/>
      <c r="R471" s="55"/>
    </row>
    <row r="472" spans="1:18" s="1" customFormat="1" ht="24" customHeight="1" x14ac:dyDescent="0.4">
      <c r="A472" s="2">
        <v>468</v>
      </c>
      <c r="B472" s="28">
        <v>6220003834</v>
      </c>
      <c r="C472" s="74" t="s">
        <v>2443</v>
      </c>
      <c r="D472" s="15" t="s">
        <v>678</v>
      </c>
      <c r="E472" s="15" t="s">
        <v>679</v>
      </c>
      <c r="F472" s="3" t="s">
        <v>35</v>
      </c>
      <c r="G472" s="6">
        <v>0</v>
      </c>
      <c r="H472" s="42" t="s">
        <v>3273</v>
      </c>
      <c r="I472" s="5">
        <v>3.5</v>
      </c>
      <c r="J472" s="6">
        <f t="shared" si="32"/>
        <v>66.5</v>
      </c>
      <c r="K472" s="6">
        <f t="shared" si="33"/>
        <v>4.6550000000000002</v>
      </c>
      <c r="L472" s="6">
        <f t="shared" si="34"/>
        <v>71.160000000000011</v>
      </c>
      <c r="M472" s="6">
        <f t="shared" si="35"/>
        <v>71.160000000000011</v>
      </c>
      <c r="N472" s="6">
        <v>71.160000000000011</v>
      </c>
      <c r="O472" s="36">
        <v>0</v>
      </c>
      <c r="P472" s="8"/>
      <c r="R472" s="55"/>
    </row>
    <row r="473" spans="1:18" s="1" customFormat="1" ht="24" customHeight="1" x14ac:dyDescent="0.4">
      <c r="A473" s="2">
        <v>469</v>
      </c>
      <c r="B473" s="28">
        <v>6220003835</v>
      </c>
      <c r="C473" s="74" t="s">
        <v>2444</v>
      </c>
      <c r="D473" s="15" t="s">
        <v>1655</v>
      </c>
      <c r="E473" s="15" t="s">
        <v>1656</v>
      </c>
      <c r="F473" s="3" t="s">
        <v>3100</v>
      </c>
      <c r="G473" s="6">
        <v>4085.84</v>
      </c>
      <c r="H473" s="42" t="s">
        <v>3291</v>
      </c>
      <c r="I473" s="5">
        <v>3.5</v>
      </c>
      <c r="J473" s="6">
        <f t="shared" si="32"/>
        <v>112</v>
      </c>
      <c r="K473" s="6">
        <f t="shared" si="33"/>
        <v>7.8400000000000007</v>
      </c>
      <c r="L473" s="6">
        <f t="shared" si="34"/>
        <v>119.84</v>
      </c>
      <c r="M473" s="6">
        <f t="shared" si="35"/>
        <v>4205.68</v>
      </c>
      <c r="N473" s="6">
        <v>4205.68</v>
      </c>
      <c r="O473" s="36">
        <v>0</v>
      </c>
      <c r="P473" s="26"/>
      <c r="R473" s="56"/>
    </row>
    <row r="474" spans="1:18" s="1" customFormat="1" ht="24" customHeight="1" x14ac:dyDescent="0.4">
      <c r="A474" s="2">
        <v>470</v>
      </c>
      <c r="B474" s="28">
        <v>6220003836</v>
      </c>
      <c r="C474" s="89" t="s">
        <v>2445</v>
      </c>
      <c r="D474" s="87" t="s">
        <v>680</v>
      </c>
      <c r="E474" s="87" t="s">
        <v>681</v>
      </c>
      <c r="F474" s="3" t="s">
        <v>3150</v>
      </c>
      <c r="G474" s="6">
        <v>2164.6800000000003</v>
      </c>
      <c r="H474" s="42" t="s">
        <v>3281</v>
      </c>
      <c r="I474" s="5">
        <v>3.5</v>
      </c>
      <c r="J474" s="6">
        <f t="shared" si="32"/>
        <v>49</v>
      </c>
      <c r="K474" s="6">
        <f t="shared" si="33"/>
        <v>3.43</v>
      </c>
      <c r="L474" s="6">
        <f t="shared" si="34"/>
        <v>52.43</v>
      </c>
      <c r="M474" s="6">
        <f t="shared" si="35"/>
        <v>2217.11</v>
      </c>
      <c r="N474" s="6">
        <v>2217.11</v>
      </c>
      <c r="O474" s="36">
        <v>0</v>
      </c>
      <c r="P474" s="26"/>
      <c r="R474" s="56"/>
    </row>
    <row r="475" spans="1:18" s="1" customFormat="1" ht="24" customHeight="1" x14ac:dyDescent="0.4">
      <c r="A475" s="2">
        <v>471</v>
      </c>
      <c r="B475" s="28">
        <v>6220003837</v>
      </c>
      <c r="C475" s="74" t="s">
        <v>2446</v>
      </c>
      <c r="D475" s="15" t="s">
        <v>682</v>
      </c>
      <c r="E475" s="15" t="s">
        <v>683</v>
      </c>
      <c r="F475" s="3" t="s">
        <v>35</v>
      </c>
      <c r="G475" s="6">
        <v>0</v>
      </c>
      <c r="H475" s="42" t="s">
        <v>3302</v>
      </c>
      <c r="I475" s="5">
        <v>3.5</v>
      </c>
      <c r="J475" s="6">
        <f t="shared" si="32"/>
        <v>91</v>
      </c>
      <c r="K475" s="6">
        <f t="shared" si="33"/>
        <v>6.370000000000001</v>
      </c>
      <c r="L475" s="6">
        <f t="shared" si="34"/>
        <v>97.37</v>
      </c>
      <c r="M475" s="6">
        <f t="shared" si="35"/>
        <v>97.37</v>
      </c>
      <c r="N475" s="6">
        <v>97.37</v>
      </c>
      <c r="O475" s="36">
        <v>0</v>
      </c>
      <c r="P475" s="26"/>
      <c r="R475" s="56"/>
    </row>
    <row r="476" spans="1:18" ht="24" customHeight="1" x14ac:dyDescent="0.4">
      <c r="A476" s="2">
        <v>472</v>
      </c>
      <c r="B476" s="28">
        <v>6220003838</v>
      </c>
      <c r="C476" s="74" t="s">
        <v>2447</v>
      </c>
      <c r="D476" s="15" t="s">
        <v>684</v>
      </c>
      <c r="E476" s="15" t="s">
        <v>685</v>
      </c>
      <c r="F476" s="3" t="s">
        <v>3106</v>
      </c>
      <c r="G476" s="6">
        <v>621.69000000000005</v>
      </c>
      <c r="H476" s="42" t="s">
        <v>3263</v>
      </c>
      <c r="I476" s="5">
        <v>3.5</v>
      </c>
      <c r="J476" s="6">
        <f t="shared" si="32"/>
        <v>98</v>
      </c>
      <c r="K476" s="6">
        <f t="shared" si="33"/>
        <v>6.86</v>
      </c>
      <c r="L476" s="6">
        <f t="shared" si="34"/>
        <v>104.86</v>
      </c>
      <c r="M476" s="6">
        <f t="shared" si="35"/>
        <v>726.55000000000007</v>
      </c>
      <c r="N476" s="6">
        <v>726.55000000000007</v>
      </c>
      <c r="O476" s="36">
        <v>0</v>
      </c>
      <c r="P476" s="26"/>
      <c r="Q476" s="1"/>
      <c r="R476" s="56"/>
    </row>
    <row r="477" spans="1:18" ht="24" customHeight="1" x14ac:dyDescent="0.4">
      <c r="A477" s="2">
        <v>473</v>
      </c>
      <c r="B477" s="28">
        <v>6220003839</v>
      </c>
      <c r="C477" s="101" t="s">
        <v>2448</v>
      </c>
      <c r="D477" s="102" t="s">
        <v>686</v>
      </c>
      <c r="E477" s="102" t="s">
        <v>687</v>
      </c>
      <c r="F477" s="3" t="s">
        <v>3134</v>
      </c>
      <c r="G477" s="6">
        <v>3475.44</v>
      </c>
      <c r="H477" s="42" t="s">
        <v>3325</v>
      </c>
      <c r="I477" s="5">
        <v>3.5</v>
      </c>
      <c r="J477" s="6">
        <f t="shared" si="32"/>
        <v>73.5</v>
      </c>
      <c r="K477" s="6">
        <f t="shared" si="33"/>
        <v>5.1450000000000005</v>
      </c>
      <c r="L477" s="6">
        <f t="shared" si="34"/>
        <v>78.650000000000006</v>
      </c>
      <c r="M477" s="6">
        <f t="shared" si="35"/>
        <v>3554.09</v>
      </c>
      <c r="N477" s="6">
        <v>3554.09</v>
      </c>
      <c r="O477" s="36">
        <v>0</v>
      </c>
      <c r="P477" s="26"/>
      <c r="R477" s="56"/>
    </row>
    <row r="478" spans="1:18" ht="24" customHeight="1" x14ac:dyDescent="0.4">
      <c r="A478" s="2">
        <v>474</v>
      </c>
      <c r="B478" s="28">
        <v>6220003840</v>
      </c>
      <c r="C478" s="74" t="s">
        <v>2449</v>
      </c>
      <c r="D478" s="15" t="s">
        <v>688</v>
      </c>
      <c r="E478" s="15" t="s">
        <v>689</v>
      </c>
      <c r="F478" s="3" t="s">
        <v>35</v>
      </c>
      <c r="G478" s="6">
        <v>0</v>
      </c>
      <c r="H478" s="42" t="s">
        <v>3257</v>
      </c>
      <c r="I478" s="5">
        <v>3.5</v>
      </c>
      <c r="J478" s="6">
        <f t="shared" si="32"/>
        <v>150.5</v>
      </c>
      <c r="K478" s="6">
        <f t="shared" si="33"/>
        <v>10.535</v>
      </c>
      <c r="L478" s="6">
        <f t="shared" si="34"/>
        <v>161.04</v>
      </c>
      <c r="M478" s="6">
        <f t="shared" si="35"/>
        <v>161.04</v>
      </c>
      <c r="N478" s="6">
        <v>161.04</v>
      </c>
      <c r="O478" s="36">
        <v>0</v>
      </c>
    </row>
    <row r="479" spans="1:18" ht="24" customHeight="1" x14ac:dyDescent="0.4">
      <c r="A479" s="2">
        <v>475</v>
      </c>
      <c r="B479" s="28">
        <v>6220003841</v>
      </c>
      <c r="C479" s="74" t="s">
        <v>2450</v>
      </c>
      <c r="D479" s="15" t="s">
        <v>690</v>
      </c>
      <c r="E479" s="15" t="s">
        <v>691</v>
      </c>
      <c r="F479" s="3" t="s">
        <v>35</v>
      </c>
      <c r="G479" s="6">
        <v>0</v>
      </c>
      <c r="H479" s="42" t="s">
        <v>3316</v>
      </c>
      <c r="I479" s="5">
        <v>3.5</v>
      </c>
      <c r="J479" s="6">
        <f t="shared" si="32"/>
        <v>147</v>
      </c>
      <c r="K479" s="6">
        <f t="shared" si="33"/>
        <v>10.290000000000001</v>
      </c>
      <c r="L479" s="6">
        <f t="shared" si="34"/>
        <v>157.29</v>
      </c>
      <c r="M479" s="6">
        <f t="shared" si="35"/>
        <v>157.29</v>
      </c>
      <c r="N479" s="6">
        <v>157.29</v>
      </c>
      <c r="O479" s="36">
        <v>0</v>
      </c>
    </row>
    <row r="480" spans="1:18" ht="24" customHeight="1" x14ac:dyDescent="0.4">
      <c r="A480" s="2">
        <v>476</v>
      </c>
      <c r="B480" s="28">
        <v>6220003842</v>
      </c>
      <c r="C480" s="74" t="s">
        <v>2451</v>
      </c>
      <c r="D480" s="15" t="s">
        <v>692</v>
      </c>
      <c r="E480" s="15" t="s">
        <v>693</v>
      </c>
      <c r="F480" s="3" t="s">
        <v>3106</v>
      </c>
      <c r="G480" s="6">
        <v>116.11</v>
      </c>
      <c r="H480" s="42" t="s">
        <v>3304</v>
      </c>
      <c r="I480" s="5">
        <v>3.5</v>
      </c>
      <c r="J480" s="6">
        <f t="shared" si="32"/>
        <v>10.5</v>
      </c>
      <c r="K480" s="6">
        <f t="shared" si="33"/>
        <v>0.7350000000000001</v>
      </c>
      <c r="L480" s="6">
        <f t="shared" si="34"/>
        <v>11.24</v>
      </c>
      <c r="M480" s="6">
        <f t="shared" si="35"/>
        <v>127.35</v>
      </c>
      <c r="N480" s="6">
        <v>127.35</v>
      </c>
      <c r="O480" s="36">
        <v>0</v>
      </c>
    </row>
    <row r="481" spans="1:15" ht="24" customHeight="1" x14ac:dyDescent="0.4">
      <c r="A481" s="2">
        <v>477</v>
      </c>
      <c r="B481" s="28">
        <v>6220003843</v>
      </c>
      <c r="C481" s="74" t="s">
        <v>2452</v>
      </c>
      <c r="D481" s="15" t="s">
        <v>694</v>
      </c>
      <c r="E481" s="15" t="s">
        <v>695</v>
      </c>
      <c r="F481" s="3" t="s">
        <v>3084</v>
      </c>
      <c r="G481" s="6">
        <v>400.79000000000008</v>
      </c>
      <c r="H481" s="42" t="s">
        <v>3252</v>
      </c>
      <c r="I481" s="5">
        <v>3.5</v>
      </c>
      <c r="J481" s="6">
        <f t="shared" si="32"/>
        <v>21</v>
      </c>
      <c r="K481" s="6">
        <f t="shared" si="33"/>
        <v>1.4700000000000002</v>
      </c>
      <c r="L481" s="6">
        <f t="shared" si="34"/>
        <v>22.47</v>
      </c>
      <c r="M481" s="6">
        <f t="shared" si="35"/>
        <v>423.2600000000001</v>
      </c>
      <c r="N481" s="6">
        <v>423.2600000000001</v>
      </c>
      <c r="O481" s="36">
        <v>0</v>
      </c>
    </row>
    <row r="482" spans="1:15" ht="24" customHeight="1" x14ac:dyDescent="0.4">
      <c r="A482" s="2">
        <v>478</v>
      </c>
      <c r="B482" s="28">
        <v>6220003844</v>
      </c>
      <c r="C482" s="101" t="s">
        <v>2453</v>
      </c>
      <c r="D482" s="102" t="s">
        <v>696</v>
      </c>
      <c r="E482" s="102" t="s">
        <v>697</v>
      </c>
      <c r="F482" s="3" t="s">
        <v>3066</v>
      </c>
      <c r="G482" s="6">
        <v>5228.09</v>
      </c>
      <c r="H482" s="42" t="s">
        <v>3295</v>
      </c>
      <c r="I482" s="5">
        <v>3.5</v>
      </c>
      <c r="J482" s="6">
        <f t="shared" si="32"/>
        <v>63</v>
      </c>
      <c r="K482" s="6">
        <f t="shared" si="33"/>
        <v>4.41</v>
      </c>
      <c r="L482" s="6">
        <f t="shared" si="34"/>
        <v>67.41</v>
      </c>
      <c r="M482" s="6">
        <f t="shared" si="35"/>
        <v>5295.5</v>
      </c>
      <c r="N482" s="6">
        <v>5295.5</v>
      </c>
      <c r="O482" s="36">
        <v>0</v>
      </c>
    </row>
    <row r="483" spans="1:15" ht="24" customHeight="1" x14ac:dyDescent="0.4">
      <c r="A483" s="2">
        <v>479</v>
      </c>
      <c r="B483" s="28">
        <v>6220003845</v>
      </c>
      <c r="C483" s="74" t="s">
        <v>2454</v>
      </c>
      <c r="D483" s="15" t="s">
        <v>698</v>
      </c>
      <c r="E483" s="15" t="s">
        <v>699</v>
      </c>
      <c r="F483" s="3" t="s">
        <v>3102</v>
      </c>
      <c r="G483" s="6">
        <v>898.81999999999982</v>
      </c>
      <c r="H483" s="42" t="s">
        <v>3273</v>
      </c>
      <c r="I483" s="5">
        <v>3.5</v>
      </c>
      <c r="J483" s="6">
        <f t="shared" si="32"/>
        <v>66.5</v>
      </c>
      <c r="K483" s="6">
        <f t="shared" si="33"/>
        <v>4.6550000000000002</v>
      </c>
      <c r="L483" s="6">
        <f t="shared" si="34"/>
        <v>71.160000000000011</v>
      </c>
      <c r="M483" s="6">
        <f t="shared" si="35"/>
        <v>969.97999999999979</v>
      </c>
      <c r="N483" s="6">
        <v>969.97999999999979</v>
      </c>
      <c r="O483" s="36">
        <v>0</v>
      </c>
    </row>
    <row r="484" spans="1:15" ht="24" customHeight="1" x14ac:dyDescent="0.4">
      <c r="A484" s="2">
        <v>480</v>
      </c>
      <c r="B484" s="28">
        <v>6220003846</v>
      </c>
      <c r="C484" s="74" t="s">
        <v>2455</v>
      </c>
      <c r="D484" s="15" t="s">
        <v>700</v>
      </c>
      <c r="E484" s="15" t="s">
        <v>701</v>
      </c>
      <c r="F484" s="3" t="s">
        <v>3138</v>
      </c>
      <c r="G484" s="6">
        <v>1778.9499999999996</v>
      </c>
      <c r="H484" s="42" t="s">
        <v>3325</v>
      </c>
      <c r="I484" s="5">
        <v>3.5</v>
      </c>
      <c r="J484" s="6">
        <f t="shared" si="32"/>
        <v>73.5</v>
      </c>
      <c r="K484" s="6">
        <f t="shared" si="33"/>
        <v>5.1450000000000005</v>
      </c>
      <c r="L484" s="6">
        <f t="shared" si="34"/>
        <v>78.650000000000006</v>
      </c>
      <c r="M484" s="6">
        <f t="shared" si="35"/>
        <v>1857.5999999999997</v>
      </c>
      <c r="N484" s="6">
        <v>1857.5999999999997</v>
      </c>
      <c r="O484" s="36">
        <v>0</v>
      </c>
    </row>
    <row r="485" spans="1:15" ht="24" customHeight="1" x14ac:dyDescent="0.4">
      <c r="A485" s="2">
        <v>481</v>
      </c>
      <c r="B485" s="28">
        <v>6220003847</v>
      </c>
      <c r="C485" s="74" t="s">
        <v>2456</v>
      </c>
      <c r="D485" s="15" t="s">
        <v>702</v>
      </c>
      <c r="E485" s="15" t="s">
        <v>703</v>
      </c>
      <c r="F485" s="3" t="s">
        <v>3061</v>
      </c>
      <c r="G485" s="6">
        <v>426.94</v>
      </c>
      <c r="H485" s="42" t="s">
        <v>3362</v>
      </c>
      <c r="I485" s="5">
        <v>3.5</v>
      </c>
      <c r="J485" s="6">
        <f t="shared" si="32"/>
        <v>157.5</v>
      </c>
      <c r="K485" s="6">
        <f t="shared" si="33"/>
        <v>11.025</v>
      </c>
      <c r="L485" s="6">
        <f t="shared" si="34"/>
        <v>168.53</v>
      </c>
      <c r="M485" s="6">
        <f t="shared" si="35"/>
        <v>595.47</v>
      </c>
      <c r="N485" s="6">
        <v>595.47</v>
      </c>
      <c r="O485" s="36">
        <v>0</v>
      </c>
    </row>
    <row r="486" spans="1:15" ht="24" customHeight="1" x14ac:dyDescent="0.4">
      <c r="A486" s="2">
        <v>482</v>
      </c>
      <c r="B486" s="28">
        <v>6220003848</v>
      </c>
      <c r="C486" s="101" t="s">
        <v>2457</v>
      </c>
      <c r="D486" s="102" t="s">
        <v>704</v>
      </c>
      <c r="E486" s="102" t="s">
        <v>705</v>
      </c>
      <c r="F486" s="3" t="s">
        <v>3066</v>
      </c>
      <c r="G486" s="6">
        <v>2179.670000000001</v>
      </c>
      <c r="H486" s="42" t="s">
        <v>3261</v>
      </c>
      <c r="I486" s="5">
        <v>3.5</v>
      </c>
      <c r="J486" s="6">
        <f t="shared" si="32"/>
        <v>77</v>
      </c>
      <c r="K486" s="6">
        <f t="shared" si="33"/>
        <v>5.3900000000000006</v>
      </c>
      <c r="L486" s="6">
        <f t="shared" si="34"/>
        <v>82.39</v>
      </c>
      <c r="M486" s="6">
        <f t="shared" si="35"/>
        <v>2262.0600000000009</v>
      </c>
      <c r="N486" s="6">
        <v>2262.0600000000009</v>
      </c>
      <c r="O486" s="36">
        <v>0</v>
      </c>
    </row>
    <row r="487" spans="1:15" ht="24" customHeight="1" x14ac:dyDescent="0.4">
      <c r="A487" s="2">
        <v>483</v>
      </c>
      <c r="B487" s="28">
        <v>6220003849</v>
      </c>
      <c r="C487" s="74" t="s">
        <v>2458</v>
      </c>
      <c r="D487" s="15" t="s">
        <v>706</v>
      </c>
      <c r="E487" s="15" t="s">
        <v>707</v>
      </c>
      <c r="F487" s="3" t="s">
        <v>3088</v>
      </c>
      <c r="G487" s="6">
        <v>265.89999999999998</v>
      </c>
      <c r="H487" s="42" t="s">
        <v>3272</v>
      </c>
      <c r="I487" s="5">
        <v>3.5</v>
      </c>
      <c r="J487" s="6">
        <f t="shared" si="32"/>
        <v>59.5</v>
      </c>
      <c r="K487" s="6">
        <f t="shared" si="33"/>
        <v>4.165</v>
      </c>
      <c r="L487" s="6">
        <f t="shared" si="34"/>
        <v>63.669999999999995</v>
      </c>
      <c r="M487" s="6">
        <f t="shared" si="35"/>
        <v>329.57</v>
      </c>
      <c r="N487" s="6">
        <v>329.57</v>
      </c>
      <c r="O487" s="36">
        <v>0</v>
      </c>
    </row>
    <row r="488" spans="1:15" ht="24" customHeight="1" x14ac:dyDescent="0.4">
      <c r="A488" s="2">
        <v>484</v>
      </c>
      <c r="B488" s="28">
        <v>6220003850</v>
      </c>
      <c r="C488" s="74" t="s">
        <v>2459</v>
      </c>
      <c r="D488" s="15" t="s">
        <v>1776</v>
      </c>
      <c r="E488" s="15" t="s">
        <v>1777</v>
      </c>
      <c r="F488" s="2" t="s">
        <v>35</v>
      </c>
      <c r="G488" s="6">
        <v>0</v>
      </c>
      <c r="H488" s="42" t="s">
        <v>3277</v>
      </c>
      <c r="I488" s="5">
        <v>3.5</v>
      </c>
      <c r="J488" s="6">
        <f t="shared" si="32"/>
        <v>17.5</v>
      </c>
      <c r="K488" s="6">
        <f t="shared" si="33"/>
        <v>1.2250000000000001</v>
      </c>
      <c r="L488" s="6">
        <f t="shared" si="34"/>
        <v>18.73</v>
      </c>
      <c r="M488" s="6">
        <f t="shared" si="35"/>
        <v>18.73</v>
      </c>
      <c r="N488" s="6">
        <v>18.73</v>
      </c>
      <c r="O488" s="36">
        <v>0</v>
      </c>
    </row>
    <row r="489" spans="1:15" ht="24" customHeight="1" x14ac:dyDescent="0.4">
      <c r="A489" s="2">
        <v>485</v>
      </c>
      <c r="B489" s="28">
        <v>6220003851</v>
      </c>
      <c r="C489" s="74" t="s">
        <v>2460</v>
      </c>
      <c r="D489" s="15" t="s">
        <v>708</v>
      </c>
      <c r="E489" s="15" t="s">
        <v>709</v>
      </c>
      <c r="F489" s="3" t="s">
        <v>3185</v>
      </c>
      <c r="G489" s="6">
        <v>1711.5000000000002</v>
      </c>
      <c r="H489" s="42" t="s">
        <v>3306</v>
      </c>
      <c r="I489" s="5">
        <v>3.5</v>
      </c>
      <c r="J489" s="6">
        <f t="shared" si="32"/>
        <v>35</v>
      </c>
      <c r="K489" s="6">
        <f t="shared" si="33"/>
        <v>2.4500000000000002</v>
      </c>
      <c r="L489" s="6">
        <f t="shared" si="34"/>
        <v>37.450000000000003</v>
      </c>
      <c r="M489" s="6">
        <f t="shared" si="35"/>
        <v>1748.9500000000003</v>
      </c>
      <c r="N489" s="6">
        <v>1748.9500000000003</v>
      </c>
      <c r="O489" s="36">
        <v>0</v>
      </c>
    </row>
    <row r="490" spans="1:15" ht="24" customHeight="1" x14ac:dyDescent="0.4">
      <c r="A490" s="2">
        <v>486</v>
      </c>
      <c r="B490" s="28">
        <v>6220003852</v>
      </c>
      <c r="C490" s="74" t="s">
        <v>2461</v>
      </c>
      <c r="D490" s="15" t="s">
        <v>1649</v>
      </c>
      <c r="E490" s="15" t="s">
        <v>1650</v>
      </c>
      <c r="F490" s="3" t="s">
        <v>1897</v>
      </c>
      <c r="G490" s="6">
        <v>314.65999999999997</v>
      </c>
      <c r="H490" s="42" t="s">
        <v>3275</v>
      </c>
      <c r="I490" s="5">
        <v>3.5</v>
      </c>
      <c r="J490" s="6">
        <f t="shared" si="32"/>
        <v>0</v>
      </c>
      <c r="K490" s="6">
        <f t="shared" si="33"/>
        <v>0</v>
      </c>
      <c r="L490" s="6">
        <f t="shared" si="34"/>
        <v>0</v>
      </c>
      <c r="M490" s="6">
        <f t="shared" si="35"/>
        <v>314.65999999999997</v>
      </c>
      <c r="N490" s="6">
        <v>314.65999999999997</v>
      </c>
      <c r="O490" s="36">
        <v>0</v>
      </c>
    </row>
    <row r="491" spans="1:15" ht="24" customHeight="1" x14ac:dyDescent="0.4">
      <c r="A491" s="2">
        <v>487</v>
      </c>
      <c r="B491" s="28">
        <v>6220003853</v>
      </c>
      <c r="C491" s="74" t="s">
        <v>2462</v>
      </c>
      <c r="D491" s="15" t="s">
        <v>710</v>
      </c>
      <c r="E491" s="15" t="s">
        <v>711</v>
      </c>
      <c r="F491" s="3" t="s">
        <v>35</v>
      </c>
      <c r="G491" s="6">
        <v>0</v>
      </c>
      <c r="H491" s="42" t="s">
        <v>3252</v>
      </c>
      <c r="I491" s="5">
        <v>3.5</v>
      </c>
      <c r="J491" s="6">
        <f t="shared" si="32"/>
        <v>21</v>
      </c>
      <c r="K491" s="6">
        <f t="shared" si="33"/>
        <v>1.4700000000000002</v>
      </c>
      <c r="L491" s="6">
        <f t="shared" si="34"/>
        <v>22.47</v>
      </c>
      <c r="M491" s="6">
        <f t="shared" si="35"/>
        <v>22.47</v>
      </c>
      <c r="N491" s="6">
        <v>22.47</v>
      </c>
      <c r="O491" s="36">
        <v>0</v>
      </c>
    </row>
    <row r="492" spans="1:15" ht="24" customHeight="1" x14ac:dyDescent="0.4">
      <c r="A492" s="2">
        <v>488</v>
      </c>
      <c r="B492" s="28">
        <v>6220003854</v>
      </c>
      <c r="C492" s="100" t="s">
        <v>2463</v>
      </c>
      <c r="D492" s="90" t="s">
        <v>1746</v>
      </c>
      <c r="E492" s="90" t="s">
        <v>1747</v>
      </c>
      <c r="F492" s="2" t="s">
        <v>3113</v>
      </c>
      <c r="G492" s="6">
        <v>149.84999999999997</v>
      </c>
      <c r="H492" s="42" t="s">
        <v>3304</v>
      </c>
      <c r="I492" s="5">
        <v>3.5</v>
      </c>
      <c r="J492" s="6">
        <f t="shared" si="32"/>
        <v>10.5</v>
      </c>
      <c r="K492" s="6">
        <f t="shared" si="33"/>
        <v>0.7350000000000001</v>
      </c>
      <c r="L492" s="6">
        <f t="shared" si="34"/>
        <v>11.24</v>
      </c>
      <c r="M492" s="6">
        <f t="shared" si="35"/>
        <v>161.08999999999997</v>
      </c>
      <c r="N492" s="6">
        <v>161.08999999999997</v>
      </c>
      <c r="O492" s="36">
        <v>0</v>
      </c>
    </row>
    <row r="493" spans="1:15" ht="24" customHeight="1" x14ac:dyDescent="0.4">
      <c r="A493" s="2">
        <v>489</v>
      </c>
      <c r="B493" s="28">
        <v>6220003855</v>
      </c>
      <c r="C493" s="74" t="s">
        <v>2464</v>
      </c>
      <c r="D493" s="15" t="s">
        <v>712</v>
      </c>
      <c r="E493" s="15" t="s">
        <v>713</v>
      </c>
      <c r="F493" s="3" t="s">
        <v>3105</v>
      </c>
      <c r="G493" s="6">
        <v>910.06000000000006</v>
      </c>
      <c r="H493" s="42" t="s">
        <v>3263</v>
      </c>
      <c r="I493" s="5">
        <v>3.5</v>
      </c>
      <c r="J493" s="6">
        <f t="shared" si="32"/>
        <v>98</v>
      </c>
      <c r="K493" s="6">
        <f t="shared" si="33"/>
        <v>6.86</v>
      </c>
      <c r="L493" s="6">
        <f t="shared" si="34"/>
        <v>104.86</v>
      </c>
      <c r="M493" s="6">
        <f t="shared" si="35"/>
        <v>1014.9200000000001</v>
      </c>
      <c r="N493" s="6">
        <v>1014.9200000000001</v>
      </c>
      <c r="O493" s="36">
        <v>0</v>
      </c>
    </row>
    <row r="494" spans="1:15" ht="24" customHeight="1" x14ac:dyDescent="0.4">
      <c r="A494" s="2">
        <v>490</v>
      </c>
      <c r="B494" s="28">
        <v>6220003856</v>
      </c>
      <c r="C494" s="74" t="s">
        <v>2465</v>
      </c>
      <c r="D494" s="15" t="s">
        <v>714</v>
      </c>
      <c r="E494" s="15" t="s">
        <v>715</v>
      </c>
      <c r="F494" s="3" t="s">
        <v>3084</v>
      </c>
      <c r="G494" s="6">
        <v>2666.5200000000009</v>
      </c>
      <c r="H494" s="42" t="s">
        <v>3273</v>
      </c>
      <c r="I494" s="5">
        <v>3.5</v>
      </c>
      <c r="J494" s="6">
        <f t="shared" si="32"/>
        <v>66.5</v>
      </c>
      <c r="K494" s="6">
        <f t="shared" si="33"/>
        <v>4.6550000000000002</v>
      </c>
      <c r="L494" s="6">
        <f t="shared" si="34"/>
        <v>71.160000000000011</v>
      </c>
      <c r="M494" s="6">
        <f t="shared" si="35"/>
        <v>2737.6800000000007</v>
      </c>
      <c r="N494" s="6">
        <v>2737.6800000000007</v>
      </c>
      <c r="O494" s="36">
        <v>0</v>
      </c>
    </row>
    <row r="495" spans="1:15" ht="24" customHeight="1" x14ac:dyDescent="0.4">
      <c r="A495" s="2">
        <v>491</v>
      </c>
      <c r="B495" s="28">
        <v>6220003857</v>
      </c>
      <c r="C495" s="74" t="s">
        <v>2466</v>
      </c>
      <c r="D495" s="15" t="s">
        <v>716</v>
      </c>
      <c r="E495" s="15" t="s">
        <v>717</v>
      </c>
      <c r="F495" s="3" t="s">
        <v>1965</v>
      </c>
      <c r="G495" s="6">
        <v>56.20000000000001</v>
      </c>
      <c r="H495" s="42" t="s">
        <v>3266</v>
      </c>
      <c r="I495" s="5">
        <v>3.5</v>
      </c>
      <c r="J495" s="6">
        <f t="shared" si="32"/>
        <v>7</v>
      </c>
      <c r="K495" s="6">
        <f t="shared" si="33"/>
        <v>0.49000000000000005</v>
      </c>
      <c r="L495" s="6">
        <f t="shared" si="34"/>
        <v>7.49</v>
      </c>
      <c r="M495" s="6">
        <f t="shared" si="35"/>
        <v>63.690000000000012</v>
      </c>
      <c r="N495" s="6">
        <v>63.690000000000012</v>
      </c>
      <c r="O495" s="36">
        <v>0</v>
      </c>
    </row>
    <row r="496" spans="1:15" ht="24" customHeight="1" x14ac:dyDescent="0.4">
      <c r="A496" s="2">
        <v>492</v>
      </c>
      <c r="B496" s="28">
        <v>6220003858</v>
      </c>
      <c r="C496" s="74" t="s">
        <v>2467</v>
      </c>
      <c r="D496" s="15" t="s">
        <v>716</v>
      </c>
      <c r="E496" s="15" t="s">
        <v>1858</v>
      </c>
      <c r="F496" s="2" t="s">
        <v>1898</v>
      </c>
      <c r="G496" s="6">
        <v>7.5</v>
      </c>
      <c r="H496" s="42" t="s">
        <v>3275</v>
      </c>
      <c r="I496" s="5">
        <v>3.5</v>
      </c>
      <c r="J496" s="6">
        <f t="shared" ref="J496:J559" si="36">SUM(H496*I496)</f>
        <v>0</v>
      </c>
      <c r="K496" s="6">
        <f t="shared" ref="K496:K559" si="37">SUM(J496*7%)</f>
        <v>0</v>
      </c>
      <c r="L496" s="6">
        <f t="shared" ref="L496:L559" si="38">ROUNDUP(J496+K496,2)</f>
        <v>0</v>
      </c>
      <c r="M496" s="6">
        <f t="shared" ref="M496:M559" si="39">SUM(G496+L496)</f>
        <v>7.5</v>
      </c>
      <c r="N496" s="6">
        <v>7.5</v>
      </c>
      <c r="O496" s="36">
        <v>0</v>
      </c>
    </row>
    <row r="497" spans="1:15" ht="24" customHeight="1" x14ac:dyDescent="0.4">
      <c r="A497" s="2">
        <v>493</v>
      </c>
      <c r="B497" s="28">
        <v>6220003859</v>
      </c>
      <c r="C497" s="74" t="s">
        <v>2468</v>
      </c>
      <c r="D497" s="15" t="s">
        <v>716</v>
      </c>
      <c r="E497" s="15" t="s">
        <v>718</v>
      </c>
      <c r="F497" s="3" t="s">
        <v>3105</v>
      </c>
      <c r="G497" s="6">
        <v>127.35000000000001</v>
      </c>
      <c r="H497" s="42" t="s">
        <v>3277</v>
      </c>
      <c r="I497" s="5">
        <v>3.5</v>
      </c>
      <c r="J497" s="6">
        <f t="shared" si="36"/>
        <v>17.5</v>
      </c>
      <c r="K497" s="6">
        <f t="shared" si="37"/>
        <v>1.2250000000000001</v>
      </c>
      <c r="L497" s="6">
        <f t="shared" si="38"/>
        <v>18.73</v>
      </c>
      <c r="M497" s="6">
        <f t="shared" si="39"/>
        <v>146.08000000000001</v>
      </c>
      <c r="N497" s="6">
        <v>146.08000000000001</v>
      </c>
      <c r="O497" s="36">
        <v>0</v>
      </c>
    </row>
    <row r="498" spans="1:15" ht="24" customHeight="1" x14ac:dyDescent="0.4">
      <c r="A498" s="2">
        <v>494</v>
      </c>
      <c r="B498" s="28">
        <v>6220003860</v>
      </c>
      <c r="C498" s="74" t="s">
        <v>2469</v>
      </c>
      <c r="D498" s="15" t="s">
        <v>716</v>
      </c>
      <c r="E498" s="15" t="s">
        <v>719</v>
      </c>
      <c r="F498" s="3" t="s">
        <v>3105</v>
      </c>
      <c r="G498" s="6">
        <v>374.51</v>
      </c>
      <c r="H498" s="42" t="s">
        <v>3306</v>
      </c>
      <c r="I498" s="5">
        <v>3.5</v>
      </c>
      <c r="J498" s="6">
        <f t="shared" si="36"/>
        <v>35</v>
      </c>
      <c r="K498" s="6">
        <f t="shared" si="37"/>
        <v>2.4500000000000002</v>
      </c>
      <c r="L498" s="6">
        <f t="shared" si="38"/>
        <v>37.450000000000003</v>
      </c>
      <c r="M498" s="6">
        <f t="shared" si="39"/>
        <v>411.96</v>
      </c>
      <c r="N498" s="6">
        <v>411.96</v>
      </c>
      <c r="O498" s="36">
        <v>0</v>
      </c>
    </row>
    <row r="499" spans="1:15" ht="24" customHeight="1" x14ac:dyDescent="0.4">
      <c r="A499" s="2">
        <v>495</v>
      </c>
      <c r="B499" s="28">
        <v>6220003861</v>
      </c>
      <c r="C499" s="89" t="s">
        <v>2470</v>
      </c>
      <c r="D499" s="87" t="s">
        <v>720</v>
      </c>
      <c r="E499" s="87" t="s">
        <v>721</v>
      </c>
      <c r="F499" s="3" t="s">
        <v>1972</v>
      </c>
      <c r="G499" s="6">
        <v>71.210000000000008</v>
      </c>
      <c r="H499" s="42" t="s">
        <v>3275</v>
      </c>
      <c r="I499" s="5">
        <v>3.5</v>
      </c>
      <c r="J499" s="6">
        <f t="shared" si="36"/>
        <v>0</v>
      </c>
      <c r="K499" s="6">
        <f t="shared" si="37"/>
        <v>0</v>
      </c>
      <c r="L499" s="6">
        <f t="shared" si="38"/>
        <v>0</v>
      </c>
      <c r="M499" s="6">
        <f t="shared" si="39"/>
        <v>71.210000000000008</v>
      </c>
      <c r="N499" s="6">
        <v>71.210000000000008</v>
      </c>
      <c r="O499" s="36">
        <v>0</v>
      </c>
    </row>
    <row r="500" spans="1:15" ht="24" customHeight="1" x14ac:dyDescent="0.4">
      <c r="A500" s="2">
        <v>496</v>
      </c>
      <c r="B500" s="28">
        <v>6220003862</v>
      </c>
      <c r="C500" s="74" t="s">
        <v>2471</v>
      </c>
      <c r="D500" s="15" t="s">
        <v>722</v>
      </c>
      <c r="E500" s="15" t="s">
        <v>723</v>
      </c>
      <c r="F500" s="3" t="s">
        <v>35</v>
      </c>
      <c r="G500" s="6">
        <v>0</v>
      </c>
      <c r="H500" s="42" t="s">
        <v>3281</v>
      </c>
      <c r="I500" s="5">
        <v>3.5</v>
      </c>
      <c r="J500" s="6">
        <f t="shared" si="36"/>
        <v>49</v>
      </c>
      <c r="K500" s="6">
        <f t="shared" si="37"/>
        <v>3.43</v>
      </c>
      <c r="L500" s="6">
        <f t="shared" si="38"/>
        <v>52.43</v>
      </c>
      <c r="M500" s="6">
        <f t="shared" si="39"/>
        <v>52.43</v>
      </c>
      <c r="N500" s="6">
        <v>52.43</v>
      </c>
      <c r="O500" s="36">
        <v>0</v>
      </c>
    </row>
    <row r="501" spans="1:15" ht="24" customHeight="1" x14ac:dyDescent="0.4">
      <c r="A501" s="2">
        <v>497</v>
      </c>
      <c r="B501" s="28">
        <v>6220003863</v>
      </c>
      <c r="C501" s="74" t="s">
        <v>2472</v>
      </c>
      <c r="D501" s="15" t="s">
        <v>724</v>
      </c>
      <c r="E501" s="15" t="s">
        <v>725</v>
      </c>
      <c r="F501" s="3" t="s">
        <v>3075</v>
      </c>
      <c r="G501" s="6">
        <v>1947.4900000000009</v>
      </c>
      <c r="H501" s="42" t="s">
        <v>3248</v>
      </c>
      <c r="I501" s="5">
        <v>3.5</v>
      </c>
      <c r="J501" s="6">
        <f t="shared" si="36"/>
        <v>52.5</v>
      </c>
      <c r="K501" s="6">
        <f t="shared" si="37"/>
        <v>3.6750000000000003</v>
      </c>
      <c r="L501" s="6">
        <f t="shared" si="38"/>
        <v>56.18</v>
      </c>
      <c r="M501" s="6">
        <f t="shared" si="39"/>
        <v>2003.670000000001</v>
      </c>
      <c r="N501" s="6">
        <v>2003.670000000001</v>
      </c>
      <c r="O501" s="36">
        <v>0</v>
      </c>
    </row>
    <row r="502" spans="1:15" ht="24" customHeight="1" x14ac:dyDescent="0.4">
      <c r="A502" s="2">
        <v>498</v>
      </c>
      <c r="B502" s="28">
        <v>6220003864</v>
      </c>
      <c r="C502" s="101" t="s">
        <v>2473</v>
      </c>
      <c r="D502" s="102" t="s">
        <v>726</v>
      </c>
      <c r="E502" s="102" t="s">
        <v>727</v>
      </c>
      <c r="F502" s="3" t="s">
        <v>3066</v>
      </c>
      <c r="G502" s="6">
        <v>6913.3599999999988</v>
      </c>
      <c r="H502" s="42" t="s">
        <v>3284</v>
      </c>
      <c r="I502" s="5">
        <v>3.5</v>
      </c>
      <c r="J502" s="6">
        <f t="shared" si="36"/>
        <v>227.5</v>
      </c>
      <c r="K502" s="6">
        <f t="shared" si="37"/>
        <v>15.925000000000001</v>
      </c>
      <c r="L502" s="6">
        <f t="shared" si="38"/>
        <v>243.42999999999998</v>
      </c>
      <c r="M502" s="6">
        <f t="shared" si="39"/>
        <v>7156.7899999999991</v>
      </c>
      <c r="N502" s="6">
        <v>7156.7899999999991</v>
      </c>
      <c r="O502" s="36">
        <v>0</v>
      </c>
    </row>
    <row r="503" spans="1:15" ht="24" customHeight="1" x14ac:dyDescent="0.4">
      <c r="A503" s="2">
        <v>499</v>
      </c>
      <c r="B503" s="28">
        <v>6220003865</v>
      </c>
      <c r="C503" s="74" t="s">
        <v>2474</v>
      </c>
      <c r="D503" s="15" t="s">
        <v>728</v>
      </c>
      <c r="E503" s="15" t="s">
        <v>729</v>
      </c>
      <c r="F503" s="3" t="s">
        <v>3088</v>
      </c>
      <c r="G503" s="6">
        <v>520.55999999999995</v>
      </c>
      <c r="H503" s="42" t="s">
        <v>3281</v>
      </c>
      <c r="I503" s="5">
        <v>3.5</v>
      </c>
      <c r="J503" s="6">
        <f t="shared" si="36"/>
        <v>49</v>
      </c>
      <c r="K503" s="6">
        <f t="shared" si="37"/>
        <v>3.43</v>
      </c>
      <c r="L503" s="6">
        <f t="shared" si="38"/>
        <v>52.43</v>
      </c>
      <c r="M503" s="6">
        <f t="shared" si="39"/>
        <v>572.9899999999999</v>
      </c>
      <c r="N503" s="6">
        <v>572.9899999999999</v>
      </c>
      <c r="O503" s="36">
        <v>0</v>
      </c>
    </row>
    <row r="504" spans="1:15" ht="24" customHeight="1" x14ac:dyDescent="0.4">
      <c r="A504" s="2">
        <v>500</v>
      </c>
      <c r="B504" s="28">
        <v>6220003866</v>
      </c>
      <c r="C504" s="89" t="s">
        <v>2475</v>
      </c>
      <c r="D504" s="87" t="s">
        <v>730</v>
      </c>
      <c r="E504" s="87" t="s">
        <v>731</v>
      </c>
      <c r="F504" s="3" t="s">
        <v>3151</v>
      </c>
      <c r="G504" s="6">
        <v>1520.5700000000006</v>
      </c>
      <c r="H504" s="42" t="s">
        <v>3252</v>
      </c>
      <c r="I504" s="5">
        <v>3.5</v>
      </c>
      <c r="J504" s="6">
        <f t="shared" si="36"/>
        <v>21</v>
      </c>
      <c r="K504" s="6">
        <f t="shared" si="37"/>
        <v>1.4700000000000002</v>
      </c>
      <c r="L504" s="6">
        <f t="shared" si="38"/>
        <v>22.47</v>
      </c>
      <c r="M504" s="6">
        <f t="shared" si="39"/>
        <v>1543.0400000000006</v>
      </c>
      <c r="N504" s="6">
        <v>1543.0400000000006</v>
      </c>
      <c r="O504" s="36">
        <v>0</v>
      </c>
    </row>
    <row r="505" spans="1:15" ht="24" customHeight="1" x14ac:dyDescent="0.4">
      <c r="A505" s="2">
        <v>501</v>
      </c>
      <c r="B505" s="28">
        <v>6220003867</v>
      </c>
      <c r="C505" s="89" t="s">
        <v>2476</v>
      </c>
      <c r="D505" s="87" t="s">
        <v>732</v>
      </c>
      <c r="E505" s="87" t="s">
        <v>733</v>
      </c>
      <c r="F505" s="3" t="s">
        <v>3066</v>
      </c>
      <c r="G505" s="6">
        <v>2082.3000000000011</v>
      </c>
      <c r="H505" s="42" t="s">
        <v>3295</v>
      </c>
      <c r="I505" s="5">
        <v>3.5</v>
      </c>
      <c r="J505" s="6">
        <f t="shared" si="36"/>
        <v>63</v>
      </c>
      <c r="K505" s="6">
        <f t="shared" si="37"/>
        <v>4.41</v>
      </c>
      <c r="L505" s="6">
        <f t="shared" si="38"/>
        <v>67.41</v>
      </c>
      <c r="M505" s="6">
        <f t="shared" si="39"/>
        <v>2149.7100000000009</v>
      </c>
      <c r="N505" s="6">
        <v>2149.7100000000009</v>
      </c>
      <c r="O505" s="36">
        <v>0</v>
      </c>
    </row>
    <row r="506" spans="1:15" ht="24" customHeight="1" x14ac:dyDescent="0.4">
      <c r="A506" s="2">
        <v>502</v>
      </c>
      <c r="B506" s="28">
        <v>6220003868</v>
      </c>
      <c r="C506" s="74" t="s">
        <v>2477</v>
      </c>
      <c r="D506" s="15" t="s">
        <v>734</v>
      </c>
      <c r="E506" s="15" t="s">
        <v>1787</v>
      </c>
      <c r="F506" s="2" t="s">
        <v>3152</v>
      </c>
      <c r="G506" s="6">
        <v>591.75</v>
      </c>
      <c r="H506" s="42" t="s">
        <v>3302</v>
      </c>
      <c r="I506" s="5">
        <v>3.5</v>
      </c>
      <c r="J506" s="6">
        <f t="shared" si="36"/>
        <v>91</v>
      </c>
      <c r="K506" s="6">
        <f t="shared" si="37"/>
        <v>6.370000000000001</v>
      </c>
      <c r="L506" s="6">
        <f t="shared" si="38"/>
        <v>97.37</v>
      </c>
      <c r="M506" s="6">
        <f t="shared" si="39"/>
        <v>689.12</v>
      </c>
      <c r="N506" s="6">
        <v>689.12</v>
      </c>
      <c r="O506" s="36">
        <v>0</v>
      </c>
    </row>
    <row r="507" spans="1:15" ht="24" customHeight="1" x14ac:dyDescent="0.4">
      <c r="A507" s="2">
        <v>503</v>
      </c>
      <c r="B507" s="28">
        <v>6220003869</v>
      </c>
      <c r="C507" s="74" t="s">
        <v>2478</v>
      </c>
      <c r="D507" s="15" t="s">
        <v>734</v>
      </c>
      <c r="E507" s="15" t="s">
        <v>735</v>
      </c>
      <c r="F507" s="3" t="s">
        <v>3075</v>
      </c>
      <c r="G507" s="6">
        <v>1026.1900000000003</v>
      </c>
      <c r="H507" s="42" t="s">
        <v>3277</v>
      </c>
      <c r="I507" s="5">
        <v>3.5</v>
      </c>
      <c r="J507" s="6">
        <f t="shared" si="36"/>
        <v>17.5</v>
      </c>
      <c r="K507" s="6">
        <f t="shared" si="37"/>
        <v>1.2250000000000001</v>
      </c>
      <c r="L507" s="6">
        <f t="shared" si="38"/>
        <v>18.73</v>
      </c>
      <c r="M507" s="6">
        <f t="shared" si="39"/>
        <v>1044.9200000000003</v>
      </c>
      <c r="N507" s="6">
        <v>1044.9200000000003</v>
      </c>
      <c r="O507" s="36">
        <v>0</v>
      </c>
    </row>
    <row r="508" spans="1:15" ht="24" customHeight="1" x14ac:dyDescent="0.4">
      <c r="A508" s="2">
        <v>504</v>
      </c>
      <c r="B508" s="28">
        <v>6220003870</v>
      </c>
      <c r="C508" s="74" t="s">
        <v>2479</v>
      </c>
      <c r="D508" s="15" t="s">
        <v>736</v>
      </c>
      <c r="E508" s="15" t="s">
        <v>737</v>
      </c>
      <c r="F508" s="3" t="s">
        <v>3097</v>
      </c>
      <c r="G508" s="6">
        <v>621.71</v>
      </c>
      <c r="H508" s="42" t="s">
        <v>3272</v>
      </c>
      <c r="I508" s="5">
        <v>3.5</v>
      </c>
      <c r="J508" s="6">
        <f t="shared" si="36"/>
        <v>59.5</v>
      </c>
      <c r="K508" s="6">
        <f t="shared" si="37"/>
        <v>4.165</v>
      </c>
      <c r="L508" s="6">
        <f t="shared" si="38"/>
        <v>63.669999999999995</v>
      </c>
      <c r="M508" s="6">
        <f t="shared" si="39"/>
        <v>685.38</v>
      </c>
      <c r="N508" s="6">
        <v>685.38</v>
      </c>
      <c r="O508" s="36">
        <v>0</v>
      </c>
    </row>
    <row r="509" spans="1:15" ht="24" customHeight="1" x14ac:dyDescent="0.4">
      <c r="A509" s="2">
        <v>505</v>
      </c>
      <c r="B509" s="28">
        <v>6220003871</v>
      </c>
      <c r="C509" s="101" t="s">
        <v>2480</v>
      </c>
      <c r="D509" s="102" t="s">
        <v>738</v>
      </c>
      <c r="E509" s="102" t="s">
        <v>739</v>
      </c>
      <c r="F509" s="3" t="s">
        <v>3066</v>
      </c>
      <c r="G509" s="6">
        <v>1850.1400000000008</v>
      </c>
      <c r="H509" s="42" t="s">
        <v>3261</v>
      </c>
      <c r="I509" s="5">
        <v>3.5</v>
      </c>
      <c r="J509" s="6">
        <f t="shared" si="36"/>
        <v>77</v>
      </c>
      <c r="K509" s="6">
        <f t="shared" si="37"/>
        <v>5.3900000000000006</v>
      </c>
      <c r="L509" s="6">
        <f t="shared" si="38"/>
        <v>82.39</v>
      </c>
      <c r="M509" s="6">
        <f t="shared" si="39"/>
        <v>1932.5300000000009</v>
      </c>
      <c r="N509" s="6">
        <v>1932.5300000000009</v>
      </c>
      <c r="O509" s="36">
        <v>0</v>
      </c>
    </row>
    <row r="510" spans="1:15" ht="24" customHeight="1" x14ac:dyDescent="0.4">
      <c r="A510" s="2">
        <v>506</v>
      </c>
      <c r="B510" s="28">
        <v>6220003872</v>
      </c>
      <c r="C510" s="74" t="s">
        <v>2481</v>
      </c>
      <c r="D510" s="15" t="s">
        <v>740</v>
      </c>
      <c r="E510" s="15" t="s">
        <v>741</v>
      </c>
      <c r="F510" s="3" t="s">
        <v>3060</v>
      </c>
      <c r="G510" s="6">
        <v>29.96</v>
      </c>
      <c r="H510" s="42" t="s">
        <v>3322</v>
      </c>
      <c r="I510" s="5">
        <v>3.5</v>
      </c>
      <c r="J510" s="6">
        <f t="shared" si="36"/>
        <v>31.5</v>
      </c>
      <c r="K510" s="6">
        <f t="shared" si="37"/>
        <v>2.2050000000000001</v>
      </c>
      <c r="L510" s="6">
        <f t="shared" si="38"/>
        <v>33.71</v>
      </c>
      <c r="M510" s="6">
        <f t="shared" si="39"/>
        <v>63.67</v>
      </c>
      <c r="N510" s="6">
        <v>63.67</v>
      </c>
      <c r="O510" s="36">
        <v>0</v>
      </c>
    </row>
    <row r="511" spans="1:15" ht="24" customHeight="1" x14ac:dyDescent="0.4">
      <c r="A511" s="2">
        <v>507</v>
      </c>
      <c r="B511" s="28">
        <v>6220003873</v>
      </c>
      <c r="C511" s="74" t="s">
        <v>2482</v>
      </c>
      <c r="D511" s="15" t="s">
        <v>742</v>
      </c>
      <c r="E511" s="15" t="s">
        <v>743</v>
      </c>
      <c r="F511" s="3" t="s">
        <v>3062</v>
      </c>
      <c r="G511" s="6">
        <v>217.20999999999998</v>
      </c>
      <c r="H511" s="42" t="s">
        <v>3263</v>
      </c>
      <c r="I511" s="5">
        <v>3.5</v>
      </c>
      <c r="J511" s="6">
        <f t="shared" si="36"/>
        <v>98</v>
      </c>
      <c r="K511" s="6">
        <f t="shared" si="37"/>
        <v>6.86</v>
      </c>
      <c r="L511" s="6">
        <f t="shared" si="38"/>
        <v>104.86</v>
      </c>
      <c r="M511" s="6">
        <f t="shared" si="39"/>
        <v>322.07</v>
      </c>
      <c r="N511" s="6">
        <v>322.07</v>
      </c>
      <c r="O511" s="36">
        <v>0</v>
      </c>
    </row>
    <row r="512" spans="1:15" ht="24" customHeight="1" x14ac:dyDescent="0.4">
      <c r="A512" s="2">
        <v>508</v>
      </c>
      <c r="B512" s="28">
        <v>6220003874</v>
      </c>
      <c r="C512" s="74" t="s">
        <v>2483</v>
      </c>
      <c r="D512" s="15" t="s">
        <v>742</v>
      </c>
      <c r="E512" s="15" t="s">
        <v>744</v>
      </c>
      <c r="F512" s="3" t="s">
        <v>3061</v>
      </c>
      <c r="G512" s="6">
        <v>183.51</v>
      </c>
      <c r="H512" s="42" t="s">
        <v>3248</v>
      </c>
      <c r="I512" s="5">
        <v>3.5</v>
      </c>
      <c r="J512" s="6">
        <f t="shared" si="36"/>
        <v>52.5</v>
      </c>
      <c r="K512" s="6">
        <f t="shared" si="37"/>
        <v>3.6750000000000003</v>
      </c>
      <c r="L512" s="6">
        <f t="shared" si="38"/>
        <v>56.18</v>
      </c>
      <c r="M512" s="6">
        <f t="shared" si="39"/>
        <v>239.69</v>
      </c>
      <c r="N512" s="6">
        <v>239.69</v>
      </c>
      <c r="O512" s="36">
        <v>0</v>
      </c>
    </row>
    <row r="513" spans="1:15" ht="24" customHeight="1" x14ac:dyDescent="0.4">
      <c r="A513" s="2">
        <v>509</v>
      </c>
      <c r="B513" s="28">
        <v>6220003875</v>
      </c>
      <c r="C513" s="101" t="s">
        <v>2484</v>
      </c>
      <c r="D513" s="102" t="s">
        <v>745</v>
      </c>
      <c r="E513" s="102" t="s">
        <v>746</v>
      </c>
      <c r="F513" s="3" t="s">
        <v>3066</v>
      </c>
      <c r="G513" s="6">
        <v>3340.6399999999994</v>
      </c>
      <c r="H513" s="42" t="s">
        <v>3301</v>
      </c>
      <c r="I513" s="5">
        <v>3.5</v>
      </c>
      <c r="J513" s="6">
        <f t="shared" si="36"/>
        <v>87.5</v>
      </c>
      <c r="K513" s="6">
        <f t="shared" si="37"/>
        <v>6.1250000000000009</v>
      </c>
      <c r="L513" s="6">
        <f t="shared" si="38"/>
        <v>93.63000000000001</v>
      </c>
      <c r="M513" s="6">
        <f t="shared" si="39"/>
        <v>3434.2699999999995</v>
      </c>
      <c r="N513" s="6">
        <v>3434.2699999999995</v>
      </c>
      <c r="O513" s="36">
        <v>0</v>
      </c>
    </row>
    <row r="514" spans="1:15" ht="24" customHeight="1" x14ac:dyDescent="0.4">
      <c r="A514" s="2">
        <v>510</v>
      </c>
      <c r="B514" s="28">
        <v>6220003876</v>
      </c>
      <c r="C514" s="74" t="s">
        <v>2485</v>
      </c>
      <c r="D514" s="15" t="s">
        <v>747</v>
      </c>
      <c r="E514" s="15" t="s">
        <v>748</v>
      </c>
      <c r="F514" s="3" t="s">
        <v>3061</v>
      </c>
      <c r="G514" s="6">
        <v>969.96</v>
      </c>
      <c r="H514" s="42" t="s">
        <v>3284</v>
      </c>
      <c r="I514" s="5">
        <v>3.5</v>
      </c>
      <c r="J514" s="6">
        <f t="shared" si="36"/>
        <v>227.5</v>
      </c>
      <c r="K514" s="6">
        <f t="shared" si="37"/>
        <v>15.925000000000001</v>
      </c>
      <c r="L514" s="6">
        <f t="shared" si="38"/>
        <v>243.42999999999998</v>
      </c>
      <c r="M514" s="6">
        <f t="shared" si="39"/>
        <v>1213.3900000000001</v>
      </c>
      <c r="N514" s="6">
        <v>1213.3900000000001</v>
      </c>
      <c r="O514" s="36">
        <v>0</v>
      </c>
    </row>
    <row r="515" spans="1:15" ht="24" customHeight="1" x14ac:dyDescent="0.4">
      <c r="A515" s="2">
        <v>511</v>
      </c>
      <c r="B515" s="28">
        <v>6220003877</v>
      </c>
      <c r="C515" s="101" t="s">
        <v>2486</v>
      </c>
      <c r="D515" s="102" t="s">
        <v>749</v>
      </c>
      <c r="E515" s="102" t="s">
        <v>750</v>
      </c>
      <c r="F515" s="3" t="s">
        <v>3066</v>
      </c>
      <c r="G515" s="6">
        <v>3370.55</v>
      </c>
      <c r="H515" s="42" t="s">
        <v>3260</v>
      </c>
      <c r="I515" s="5">
        <v>3.5</v>
      </c>
      <c r="J515" s="6">
        <f t="shared" si="36"/>
        <v>84</v>
      </c>
      <c r="K515" s="6">
        <f t="shared" si="37"/>
        <v>5.8800000000000008</v>
      </c>
      <c r="L515" s="6">
        <f t="shared" si="38"/>
        <v>89.88</v>
      </c>
      <c r="M515" s="6">
        <f t="shared" si="39"/>
        <v>3460.4300000000003</v>
      </c>
      <c r="N515" s="6">
        <v>3460.4300000000003</v>
      </c>
      <c r="O515" s="36">
        <v>0</v>
      </c>
    </row>
    <row r="516" spans="1:15" ht="24" customHeight="1" x14ac:dyDescent="0.4">
      <c r="A516" s="2">
        <v>512</v>
      </c>
      <c r="B516" s="28">
        <v>6220003878</v>
      </c>
      <c r="C516" s="74" t="s">
        <v>2487</v>
      </c>
      <c r="D516" s="15" t="s">
        <v>751</v>
      </c>
      <c r="E516" s="15" t="s">
        <v>752</v>
      </c>
      <c r="F516" s="3" t="s">
        <v>3138</v>
      </c>
      <c r="G516" s="6">
        <v>1337.0100000000004</v>
      </c>
      <c r="H516" s="42" t="s">
        <v>3264</v>
      </c>
      <c r="I516" s="5">
        <v>3.5</v>
      </c>
      <c r="J516" s="6">
        <f t="shared" si="36"/>
        <v>56</v>
      </c>
      <c r="K516" s="6">
        <f t="shared" si="37"/>
        <v>3.9200000000000004</v>
      </c>
      <c r="L516" s="6">
        <f t="shared" si="38"/>
        <v>59.92</v>
      </c>
      <c r="M516" s="6">
        <f t="shared" si="39"/>
        <v>1396.9300000000005</v>
      </c>
      <c r="N516" s="6">
        <v>1396.9300000000005</v>
      </c>
      <c r="O516" s="36">
        <v>0</v>
      </c>
    </row>
    <row r="517" spans="1:15" ht="24" customHeight="1" x14ac:dyDescent="0.4">
      <c r="A517" s="2">
        <v>513</v>
      </c>
      <c r="B517" s="28">
        <v>6220003879</v>
      </c>
      <c r="C517" s="74" t="s">
        <v>2488</v>
      </c>
      <c r="D517" s="15" t="s">
        <v>753</v>
      </c>
      <c r="E517" s="15" t="s">
        <v>754</v>
      </c>
      <c r="F517" s="3" t="s">
        <v>35</v>
      </c>
      <c r="G517" s="6">
        <v>0</v>
      </c>
      <c r="H517" s="42" t="s">
        <v>3313</v>
      </c>
      <c r="I517" s="5">
        <v>3.5</v>
      </c>
      <c r="J517" s="6">
        <f t="shared" si="36"/>
        <v>126</v>
      </c>
      <c r="K517" s="6">
        <f t="shared" si="37"/>
        <v>8.82</v>
      </c>
      <c r="L517" s="6">
        <f t="shared" si="38"/>
        <v>134.82</v>
      </c>
      <c r="M517" s="6">
        <f t="shared" si="39"/>
        <v>134.82</v>
      </c>
      <c r="N517" s="6">
        <v>134.82</v>
      </c>
      <c r="O517" s="36">
        <v>0</v>
      </c>
    </row>
    <row r="518" spans="1:15" ht="24" customHeight="1" x14ac:dyDescent="0.4">
      <c r="A518" s="2">
        <v>514</v>
      </c>
      <c r="B518" s="28">
        <v>6220003880</v>
      </c>
      <c r="C518" s="74" t="s">
        <v>2489</v>
      </c>
      <c r="D518" s="15" t="s">
        <v>1826</v>
      </c>
      <c r="E518" s="15" t="s">
        <v>1827</v>
      </c>
      <c r="F518" s="2" t="s">
        <v>35</v>
      </c>
      <c r="G518" s="6">
        <v>0</v>
      </c>
      <c r="H518" s="42" t="s">
        <v>3286</v>
      </c>
      <c r="I518" s="5">
        <v>3.5</v>
      </c>
      <c r="J518" s="6">
        <f t="shared" si="36"/>
        <v>108.5</v>
      </c>
      <c r="K518" s="6">
        <f t="shared" si="37"/>
        <v>7.5950000000000006</v>
      </c>
      <c r="L518" s="6">
        <f t="shared" si="38"/>
        <v>116.10000000000001</v>
      </c>
      <c r="M518" s="6">
        <f t="shared" si="39"/>
        <v>116.10000000000001</v>
      </c>
      <c r="N518" s="6">
        <v>116.10000000000001</v>
      </c>
      <c r="O518" s="36">
        <v>0</v>
      </c>
    </row>
    <row r="519" spans="1:15" ht="24" customHeight="1" x14ac:dyDescent="0.4">
      <c r="A519" s="2">
        <v>515</v>
      </c>
      <c r="B519" s="28">
        <v>6220003881</v>
      </c>
      <c r="C519" s="74" t="s">
        <v>2490</v>
      </c>
      <c r="D519" s="15" t="s">
        <v>755</v>
      </c>
      <c r="E519" s="15" t="s">
        <v>756</v>
      </c>
      <c r="F519" s="3" t="s">
        <v>35</v>
      </c>
      <c r="G519" s="6">
        <v>0</v>
      </c>
      <c r="H519" s="42" t="s">
        <v>3301</v>
      </c>
      <c r="I519" s="5">
        <v>3.5</v>
      </c>
      <c r="J519" s="6">
        <f t="shared" si="36"/>
        <v>87.5</v>
      </c>
      <c r="K519" s="6">
        <f t="shared" si="37"/>
        <v>6.1250000000000009</v>
      </c>
      <c r="L519" s="6">
        <f t="shared" si="38"/>
        <v>93.63000000000001</v>
      </c>
      <c r="M519" s="6">
        <f t="shared" si="39"/>
        <v>93.63000000000001</v>
      </c>
      <c r="N519" s="6">
        <v>93.63000000000001</v>
      </c>
      <c r="O519" s="36">
        <v>0</v>
      </c>
    </row>
    <row r="520" spans="1:15" ht="24" customHeight="1" x14ac:dyDescent="0.4">
      <c r="A520" s="2">
        <v>516</v>
      </c>
      <c r="B520" s="28">
        <v>6220003882</v>
      </c>
      <c r="C520" s="74" t="s">
        <v>2491</v>
      </c>
      <c r="D520" s="15" t="s">
        <v>757</v>
      </c>
      <c r="E520" s="15" t="s">
        <v>758</v>
      </c>
      <c r="F520" s="3" t="s">
        <v>1973</v>
      </c>
      <c r="G520" s="6">
        <v>505.61</v>
      </c>
      <c r="H520" s="42" t="s">
        <v>3275</v>
      </c>
      <c r="I520" s="5">
        <v>3.5</v>
      </c>
      <c r="J520" s="6">
        <f t="shared" si="36"/>
        <v>0</v>
      </c>
      <c r="K520" s="6">
        <f t="shared" si="37"/>
        <v>0</v>
      </c>
      <c r="L520" s="6">
        <f t="shared" si="38"/>
        <v>0</v>
      </c>
      <c r="M520" s="6">
        <f t="shared" si="39"/>
        <v>505.61</v>
      </c>
      <c r="N520" s="6">
        <v>505.61</v>
      </c>
      <c r="O520" s="36">
        <v>0</v>
      </c>
    </row>
    <row r="521" spans="1:15" ht="24" customHeight="1" x14ac:dyDescent="0.4">
      <c r="A521" s="2">
        <v>517</v>
      </c>
      <c r="B521" s="28">
        <v>6220003883</v>
      </c>
      <c r="C521" s="74" t="s">
        <v>2492</v>
      </c>
      <c r="D521" s="15" t="s">
        <v>759</v>
      </c>
      <c r="E521" s="15" t="s">
        <v>760</v>
      </c>
      <c r="F521" s="7" t="s">
        <v>3153</v>
      </c>
      <c r="G521" s="6">
        <v>1498.03</v>
      </c>
      <c r="H521" s="42" t="s">
        <v>3297</v>
      </c>
      <c r="I521" s="5">
        <v>3.5</v>
      </c>
      <c r="J521" s="6">
        <f t="shared" si="36"/>
        <v>45.5</v>
      </c>
      <c r="K521" s="6">
        <f t="shared" si="37"/>
        <v>3.1850000000000005</v>
      </c>
      <c r="L521" s="6">
        <f t="shared" si="38"/>
        <v>48.69</v>
      </c>
      <c r="M521" s="6">
        <f t="shared" si="39"/>
        <v>1546.72</v>
      </c>
      <c r="N521" s="6">
        <v>1546.72</v>
      </c>
      <c r="O521" s="36">
        <v>0</v>
      </c>
    </row>
    <row r="522" spans="1:15" ht="24" customHeight="1" x14ac:dyDescent="0.4">
      <c r="A522" s="2">
        <v>518</v>
      </c>
      <c r="B522" s="28">
        <v>6220003884</v>
      </c>
      <c r="C522" s="74" t="s">
        <v>2493</v>
      </c>
      <c r="D522" s="15" t="s">
        <v>761</v>
      </c>
      <c r="E522" s="15" t="s">
        <v>762</v>
      </c>
      <c r="F522" s="3" t="s">
        <v>35</v>
      </c>
      <c r="G522" s="6">
        <v>0</v>
      </c>
      <c r="H522" s="42" t="s">
        <v>3279</v>
      </c>
      <c r="I522" s="5">
        <v>3.5</v>
      </c>
      <c r="J522" s="6">
        <f t="shared" si="36"/>
        <v>28</v>
      </c>
      <c r="K522" s="6">
        <f t="shared" si="37"/>
        <v>1.9600000000000002</v>
      </c>
      <c r="L522" s="6">
        <f t="shared" si="38"/>
        <v>29.96</v>
      </c>
      <c r="M522" s="6">
        <f t="shared" si="39"/>
        <v>29.96</v>
      </c>
      <c r="N522" s="6">
        <v>29.96</v>
      </c>
      <c r="O522" s="36">
        <v>0</v>
      </c>
    </row>
    <row r="523" spans="1:15" ht="24" customHeight="1" x14ac:dyDescent="0.4">
      <c r="A523" s="2">
        <v>519</v>
      </c>
      <c r="B523" s="28">
        <v>6220003885</v>
      </c>
      <c r="C523" s="74" t="s">
        <v>2494</v>
      </c>
      <c r="D523" s="15" t="s">
        <v>763</v>
      </c>
      <c r="E523" s="15" t="s">
        <v>764</v>
      </c>
      <c r="F523" s="7" t="s">
        <v>1918</v>
      </c>
      <c r="G523" s="6">
        <v>101.11999999999999</v>
      </c>
      <c r="H523" s="42" t="s">
        <v>3275</v>
      </c>
      <c r="I523" s="5">
        <v>3.5</v>
      </c>
      <c r="J523" s="6">
        <f t="shared" si="36"/>
        <v>0</v>
      </c>
      <c r="K523" s="6">
        <f t="shared" si="37"/>
        <v>0</v>
      </c>
      <c r="L523" s="6">
        <f t="shared" si="38"/>
        <v>0</v>
      </c>
      <c r="M523" s="6">
        <f t="shared" si="39"/>
        <v>101.11999999999999</v>
      </c>
      <c r="N523" s="6">
        <v>101.11999999999999</v>
      </c>
      <c r="O523" s="36">
        <v>0</v>
      </c>
    </row>
    <row r="524" spans="1:15" ht="24" customHeight="1" x14ac:dyDescent="0.4">
      <c r="A524" s="2">
        <v>520</v>
      </c>
      <c r="B524" s="28">
        <v>6220003886</v>
      </c>
      <c r="C524" s="101" t="s">
        <v>2495</v>
      </c>
      <c r="D524" s="102" t="s">
        <v>765</v>
      </c>
      <c r="E524" s="102" t="s">
        <v>766</v>
      </c>
      <c r="F524" s="3" t="s">
        <v>3066</v>
      </c>
      <c r="G524" s="6">
        <v>2295.7900000000009</v>
      </c>
      <c r="H524" s="42" t="s">
        <v>3262</v>
      </c>
      <c r="I524" s="5">
        <v>3.5</v>
      </c>
      <c r="J524" s="6">
        <f t="shared" si="36"/>
        <v>80.5</v>
      </c>
      <c r="K524" s="6">
        <f t="shared" si="37"/>
        <v>5.6350000000000007</v>
      </c>
      <c r="L524" s="6">
        <f t="shared" si="38"/>
        <v>86.14</v>
      </c>
      <c r="M524" s="6">
        <f t="shared" si="39"/>
        <v>2381.9300000000007</v>
      </c>
      <c r="N524" s="6">
        <v>2381.9300000000007</v>
      </c>
      <c r="O524" s="36">
        <v>0</v>
      </c>
    </row>
    <row r="525" spans="1:15" ht="24" customHeight="1" x14ac:dyDescent="0.4">
      <c r="A525" s="2">
        <v>521</v>
      </c>
      <c r="B525" s="28">
        <v>6220003887</v>
      </c>
      <c r="C525" s="101" t="s">
        <v>2496</v>
      </c>
      <c r="D525" s="102" t="s">
        <v>767</v>
      </c>
      <c r="E525" s="102" t="s">
        <v>768</v>
      </c>
      <c r="F525" s="7" t="s">
        <v>3154</v>
      </c>
      <c r="G525" s="6">
        <v>3063.48</v>
      </c>
      <c r="H525" s="42" t="s">
        <v>3260</v>
      </c>
      <c r="I525" s="5">
        <v>3.5</v>
      </c>
      <c r="J525" s="6">
        <f t="shared" si="36"/>
        <v>84</v>
      </c>
      <c r="K525" s="6">
        <f t="shared" si="37"/>
        <v>5.8800000000000008</v>
      </c>
      <c r="L525" s="6">
        <f t="shared" si="38"/>
        <v>89.88</v>
      </c>
      <c r="M525" s="6">
        <f t="shared" si="39"/>
        <v>3153.36</v>
      </c>
      <c r="N525" s="6">
        <v>3153.36</v>
      </c>
      <c r="O525" s="36">
        <v>0</v>
      </c>
    </row>
    <row r="526" spans="1:15" ht="24" customHeight="1" x14ac:dyDescent="0.4">
      <c r="A526" s="2">
        <v>522</v>
      </c>
      <c r="B526" s="28">
        <v>6220003888</v>
      </c>
      <c r="C526" s="74" t="s">
        <v>2497</v>
      </c>
      <c r="D526" s="15" t="s">
        <v>769</v>
      </c>
      <c r="E526" s="15" t="s">
        <v>770</v>
      </c>
      <c r="F526" s="3" t="s">
        <v>35</v>
      </c>
      <c r="G526" s="6">
        <v>0</v>
      </c>
      <c r="H526" s="42" t="s">
        <v>3317</v>
      </c>
      <c r="I526" s="5">
        <v>3.5</v>
      </c>
      <c r="J526" s="6">
        <f t="shared" si="36"/>
        <v>3.5</v>
      </c>
      <c r="K526" s="6">
        <f t="shared" si="37"/>
        <v>0.24500000000000002</v>
      </c>
      <c r="L526" s="6">
        <f t="shared" si="38"/>
        <v>3.75</v>
      </c>
      <c r="M526" s="6">
        <f t="shared" si="39"/>
        <v>3.75</v>
      </c>
      <c r="N526" s="6">
        <v>3.75</v>
      </c>
      <c r="O526" s="36">
        <v>0</v>
      </c>
    </row>
    <row r="527" spans="1:15" ht="24.75" customHeight="1" x14ac:dyDescent="0.4">
      <c r="A527" s="2">
        <v>523</v>
      </c>
      <c r="B527" s="28">
        <v>6220003889</v>
      </c>
      <c r="C527" s="74" t="s">
        <v>2498</v>
      </c>
      <c r="D527" s="15" t="s">
        <v>771</v>
      </c>
      <c r="E527" s="15" t="s">
        <v>772</v>
      </c>
      <c r="F527" s="3" t="s">
        <v>3060</v>
      </c>
      <c r="G527" s="6">
        <v>44.94</v>
      </c>
      <c r="H527" s="42" t="s">
        <v>3248</v>
      </c>
      <c r="I527" s="5">
        <v>3.5</v>
      </c>
      <c r="J527" s="6">
        <f t="shared" si="36"/>
        <v>52.5</v>
      </c>
      <c r="K527" s="6">
        <f t="shared" si="37"/>
        <v>3.6750000000000003</v>
      </c>
      <c r="L527" s="6">
        <f t="shared" si="38"/>
        <v>56.18</v>
      </c>
      <c r="M527" s="6">
        <f t="shared" si="39"/>
        <v>101.12</v>
      </c>
      <c r="N527" s="6">
        <v>101.12</v>
      </c>
      <c r="O527" s="36">
        <v>0</v>
      </c>
    </row>
    <row r="528" spans="1:15" ht="24" customHeight="1" x14ac:dyDescent="0.4">
      <c r="A528" s="2">
        <v>524</v>
      </c>
      <c r="B528" s="28">
        <v>6220003890</v>
      </c>
      <c r="C528" s="74" t="s">
        <v>2499</v>
      </c>
      <c r="D528" s="15" t="s">
        <v>773</v>
      </c>
      <c r="E528" s="15" t="s">
        <v>774</v>
      </c>
      <c r="F528" s="3" t="s">
        <v>35</v>
      </c>
      <c r="G528" s="6">
        <v>0</v>
      </c>
      <c r="H528" s="42" t="s">
        <v>3261</v>
      </c>
      <c r="I528" s="5">
        <v>3.5</v>
      </c>
      <c r="J528" s="6">
        <f t="shared" si="36"/>
        <v>77</v>
      </c>
      <c r="K528" s="6">
        <f t="shared" si="37"/>
        <v>5.3900000000000006</v>
      </c>
      <c r="L528" s="6">
        <f t="shared" si="38"/>
        <v>82.39</v>
      </c>
      <c r="M528" s="6">
        <f t="shared" si="39"/>
        <v>82.39</v>
      </c>
      <c r="N528" s="6">
        <v>82.39</v>
      </c>
      <c r="O528" s="36">
        <v>0</v>
      </c>
    </row>
    <row r="529" spans="1:15" ht="24" customHeight="1" x14ac:dyDescent="0.4">
      <c r="A529" s="2">
        <v>525</v>
      </c>
      <c r="B529" s="28">
        <v>6220003891</v>
      </c>
      <c r="C529" s="74" t="s">
        <v>2500</v>
      </c>
      <c r="D529" s="15" t="s">
        <v>775</v>
      </c>
      <c r="E529" s="15" t="s">
        <v>776</v>
      </c>
      <c r="F529" s="3" t="s">
        <v>35</v>
      </c>
      <c r="G529" s="6">
        <v>0</v>
      </c>
      <c r="H529" s="42" t="s">
        <v>3264</v>
      </c>
      <c r="I529" s="5">
        <v>3.5</v>
      </c>
      <c r="J529" s="6">
        <f t="shared" si="36"/>
        <v>56</v>
      </c>
      <c r="K529" s="6">
        <f t="shared" si="37"/>
        <v>3.9200000000000004</v>
      </c>
      <c r="L529" s="6">
        <f t="shared" si="38"/>
        <v>59.92</v>
      </c>
      <c r="M529" s="6">
        <f t="shared" si="39"/>
        <v>59.92</v>
      </c>
      <c r="N529" s="6">
        <v>59.92</v>
      </c>
      <c r="O529" s="36">
        <v>0</v>
      </c>
    </row>
    <row r="530" spans="1:15" ht="24" customHeight="1" x14ac:dyDescent="0.4">
      <c r="A530" s="2">
        <v>526</v>
      </c>
      <c r="B530" s="28">
        <v>6220003892</v>
      </c>
      <c r="C530" s="101" t="s">
        <v>2501</v>
      </c>
      <c r="D530" s="102" t="s">
        <v>777</v>
      </c>
      <c r="E530" s="102" t="s">
        <v>778</v>
      </c>
      <c r="F530" s="3" t="s">
        <v>3066</v>
      </c>
      <c r="G530" s="6">
        <v>3041.0399999999995</v>
      </c>
      <c r="H530" s="42" t="s">
        <v>3273</v>
      </c>
      <c r="I530" s="5">
        <v>3.5</v>
      </c>
      <c r="J530" s="6">
        <f t="shared" si="36"/>
        <v>66.5</v>
      </c>
      <c r="K530" s="6">
        <f t="shared" si="37"/>
        <v>4.6550000000000002</v>
      </c>
      <c r="L530" s="6">
        <f t="shared" si="38"/>
        <v>71.160000000000011</v>
      </c>
      <c r="M530" s="6">
        <f t="shared" si="39"/>
        <v>3112.1999999999994</v>
      </c>
      <c r="N530" s="6">
        <v>3112.1999999999994</v>
      </c>
      <c r="O530" s="36">
        <v>0</v>
      </c>
    </row>
    <row r="531" spans="1:15" ht="24" customHeight="1" x14ac:dyDescent="0.4">
      <c r="A531" s="2">
        <v>527</v>
      </c>
      <c r="B531" s="28">
        <v>6220003893</v>
      </c>
      <c r="C531" s="74" t="s">
        <v>2502</v>
      </c>
      <c r="D531" s="15" t="s">
        <v>779</v>
      </c>
      <c r="E531" s="15" t="s">
        <v>780</v>
      </c>
      <c r="F531" s="7" t="s">
        <v>3155</v>
      </c>
      <c r="G531" s="6">
        <v>363.31</v>
      </c>
      <c r="H531" s="42" t="s">
        <v>3290</v>
      </c>
      <c r="I531" s="5">
        <v>3.5</v>
      </c>
      <c r="J531" s="6">
        <f t="shared" si="36"/>
        <v>14</v>
      </c>
      <c r="K531" s="6">
        <f t="shared" si="37"/>
        <v>0.98000000000000009</v>
      </c>
      <c r="L531" s="6">
        <f t="shared" si="38"/>
        <v>14.98</v>
      </c>
      <c r="M531" s="6">
        <f t="shared" si="39"/>
        <v>378.29</v>
      </c>
      <c r="N531" s="6">
        <v>378.29</v>
      </c>
      <c r="O531" s="36">
        <v>0</v>
      </c>
    </row>
    <row r="532" spans="1:15" ht="24" customHeight="1" x14ac:dyDescent="0.4">
      <c r="A532" s="2">
        <v>528</v>
      </c>
      <c r="B532" s="28">
        <v>6220003894</v>
      </c>
      <c r="C532" s="74" t="s">
        <v>2503</v>
      </c>
      <c r="D532" s="15" t="s">
        <v>781</v>
      </c>
      <c r="E532" s="15" t="s">
        <v>782</v>
      </c>
      <c r="F532" s="3" t="s">
        <v>3156</v>
      </c>
      <c r="G532" s="6">
        <v>1018.7</v>
      </c>
      <c r="H532" s="42" t="s">
        <v>3281</v>
      </c>
      <c r="I532" s="5">
        <v>3.5</v>
      </c>
      <c r="J532" s="6">
        <f t="shared" si="36"/>
        <v>49</v>
      </c>
      <c r="K532" s="6">
        <f t="shared" si="37"/>
        <v>3.43</v>
      </c>
      <c r="L532" s="6">
        <f t="shared" si="38"/>
        <v>52.43</v>
      </c>
      <c r="M532" s="6">
        <f t="shared" si="39"/>
        <v>1071.1300000000001</v>
      </c>
      <c r="N532" s="6">
        <v>1071.1300000000001</v>
      </c>
      <c r="O532" s="36">
        <v>0</v>
      </c>
    </row>
    <row r="533" spans="1:15" ht="24" customHeight="1" x14ac:dyDescent="0.4">
      <c r="A533" s="2">
        <v>529</v>
      </c>
      <c r="B533" s="28">
        <v>6220003895</v>
      </c>
      <c r="C533" s="74" t="s">
        <v>2504</v>
      </c>
      <c r="D533" s="15" t="s">
        <v>1839</v>
      </c>
      <c r="E533" s="15" t="s">
        <v>1850</v>
      </c>
      <c r="F533" s="2" t="s">
        <v>3157</v>
      </c>
      <c r="G533" s="6">
        <v>86.16</v>
      </c>
      <c r="H533" s="42" t="s">
        <v>3266</v>
      </c>
      <c r="I533" s="5">
        <v>3.5</v>
      </c>
      <c r="J533" s="6">
        <f t="shared" si="36"/>
        <v>7</v>
      </c>
      <c r="K533" s="6">
        <f t="shared" si="37"/>
        <v>0.49000000000000005</v>
      </c>
      <c r="L533" s="6">
        <f t="shared" si="38"/>
        <v>7.49</v>
      </c>
      <c r="M533" s="6">
        <f t="shared" si="39"/>
        <v>93.649999999999991</v>
      </c>
      <c r="N533" s="6">
        <v>93.649999999999991</v>
      </c>
      <c r="O533" s="36">
        <v>0</v>
      </c>
    </row>
    <row r="534" spans="1:15" ht="24" customHeight="1" x14ac:dyDescent="0.4">
      <c r="A534" s="2">
        <v>530</v>
      </c>
      <c r="B534" s="28">
        <v>6220003896</v>
      </c>
      <c r="C534" s="74" t="s">
        <v>2505</v>
      </c>
      <c r="D534" s="15" t="s">
        <v>783</v>
      </c>
      <c r="E534" s="15" t="s">
        <v>784</v>
      </c>
      <c r="F534" s="3" t="s">
        <v>3078</v>
      </c>
      <c r="G534" s="6">
        <v>715.32</v>
      </c>
      <c r="H534" s="42" t="s">
        <v>3261</v>
      </c>
      <c r="I534" s="5">
        <v>3.5</v>
      </c>
      <c r="J534" s="6">
        <f t="shared" si="36"/>
        <v>77</v>
      </c>
      <c r="K534" s="6">
        <f t="shared" si="37"/>
        <v>5.3900000000000006</v>
      </c>
      <c r="L534" s="6">
        <f t="shared" si="38"/>
        <v>82.39</v>
      </c>
      <c r="M534" s="6">
        <f t="shared" si="39"/>
        <v>797.71</v>
      </c>
      <c r="N534" s="6">
        <v>797.71</v>
      </c>
      <c r="O534" s="36">
        <v>0</v>
      </c>
    </row>
    <row r="535" spans="1:15" ht="23.25" customHeight="1" x14ac:dyDescent="0.4">
      <c r="A535" s="2">
        <v>531</v>
      </c>
      <c r="B535" s="28">
        <v>6220003897</v>
      </c>
      <c r="C535" s="74" t="s">
        <v>2506</v>
      </c>
      <c r="D535" s="15" t="s">
        <v>785</v>
      </c>
      <c r="E535" s="15" t="s">
        <v>786</v>
      </c>
      <c r="F535" s="7" t="s">
        <v>3084</v>
      </c>
      <c r="G535" s="6">
        <v>1209.7</v>
      </c>
      <c r="H535" s="42" t="s">
        <v>3272</v>
      </c>
      <c r="I535" s="5">
        <v>3.5</v>
      </c>
      <c r="J535" s="6">
        <f t="shared" si="36"/>
        <v>59.5</v>
      </c>
      <c r="K535" s="6">
        <f t="shared" si="37"/>
        <v>4.165</v>
      </c>
      <c r="L535" s="6">
        <f t="shared" si="38"/>
        <v>63.669999999999995</v>
      </c>
      <c r="M535" s="6">
        <f t="shared" si="39"/>
        <v>1273.3700000000001</v>
      </c>
      <c r="N535" s="6">
        <v>1273.3700000000001</v>
      </c>
      <c r="O535" s="36">
        <v>0</v>
      </c>
    </row>
    <row r="536" spans="1:15" ht="24" customHeight="1" x14ac:dyDescent="0.4">
      <c r="A536" s="2">
        <v>532</v>
      </c>
      <c r="B536" s="28">
        <v>6220003898</v>
      </c>
      <c r="C536" s="74" t="s">
        <v>2507</v>
      </c>
      <c r="D536" s="15" t="s">
        <v>787</v>
      </c>
      <c r="E536" s="15" t="s">
        <v>788</v>
      </c>
      <c r="F536" s="3" t="s">
        <v>35</v>
      </c>
      <c r="G536" s="6">
        <v>0</v>
      </c>
      <c r="H536" s="42" t="s">
        <v>3325</v>
      </c>
      <c r="I536" s="5">
        <v>3.5</v>
      </c>
      <c r="J536" s="6">
        <f t="shared" si="36"/>
        <v>73.5</v>
      </c>
      <c r="K536" s="6">
        <f t="shared" si="37"/>
        <v>5.1450000000000005</v>
      </c>
      <c r="L536" s="6">
        <f t="shared" si="38"/>
        <v>78.650000000000006</v>
      </c>
      <c r="M536" s="6">
        <f t="shared" si="39"/>
        <v>78.650000000000006</v>
      </c>
      <c r="N536" s="6">
        <v>78.650000000000006</v>
      </c>
      <c r="O536" s="36">
        <v>0</v>
      </c>
    </row>
    <row r="537" spans="1:15" ht="24" customHeight="1" x14ac:dyDescent="0.4">
      <c r="A537" s="2">
        <v>533</v>
      </c>
      <c r="B537" s="28">
        <v>6220003899</v>
      </c>
      <c r="C537" s="74" t="s">
        <v>2508</v>
      </c>
      <c r="D537" s="15" t="s">
        <v>1438</v>
      </c>
      <c r="E537" s="15" t="s">
        <v>1607</v>
      </c>
      <c r="F537" s="2" t="s">
        <v>3158</v>
      </c>
      <c r="G537" s="6">
        <v>183.54</v>
      </c>
      <c r="H537" s="42" t="s">
        <v>3251</v>
      </c>
      <c r="I537" s="5">
        <v>3.5</v>
      </c>
      <c r="J537" s="6">
        <f t="shared" si="36"/>
        <v>24.5</v>
      </c>
      <c r="K537" s="6">
        <f t="shared" si="37"/>
        <v>1.7150000000000001</v>
      </c>
      <c r="L537" s="6">
        <f t="shared" si="38"/>
        <v>26.220000000000002</v>
      </c>
      <c r="M537" s="6">
        <f t="shared" si="39"/>
        <v>209.76</v>
      </c>
      <c r="N537" s="6">
        <v>209.76</v>
      </c>
      <c r="O537" s="36">
        <v>0</v>
      </c>
    </row>
    <row r="538" spans="1:15" ht="24" customHeight="1" x14ac:dyDescent="0.4">
      <c r="A538" s="2">
        <v>534</v>
      </c>
      <c r="B538" s="28">
        <v>6220003900</v>
      </c>
      <c r="C538" s="74" t="s">
        <v>2509</v>
      </c>
      <c r="D538" s="15" t="s">
        <v>789</v>
      </c>
      <c r="E538" s="15" t="s">
        <v>790</v>
      </c>
      <c r="F538" s="3" t="s">
        <v>1920</v>
      </c>
      <c r="G538" s="6">
        <v>1602.9300000000005</v>
      </c>
      <c r="H538" s="42" t="s">
        <v>3275</v>
      </c>
      <c r="I538" s="5">
        <v>3.5</v>
      </c>
      <c r="J538" s="6">
        <f t="shared" si="36"/>
        <v>0</v>
      </c>
      <c r="K538" s="6">
        <f t="shared" si="37"/>
        <v>0</v>
      </c>
      <c r="L538" s="6">
        <f t="shared" si="38"/>
        <v>0</v>
      </c>
      <c r="M538" s="6">
        <f t="shared" si="39"/>
        <v>1602.9300000000005</v>
      </c>
      <c r="N538" s="6">
        <v>1602.9300000000005</v>
      </c>
      <c r="O538" s="36">
        <v>0</v>
      </c>
    </row>
    <row r="539" spans="1:15" ht="24" customHeight="1" x14ac:dyDescent="0.4">
      <c r="A539" s="2">
        <v>535</v>
      </c>
      <c r="B539" s="28">
        <v>6220003901</v>
      </c>
      <c r="C539" s="74" t="s">
        <v>2510</v>
      </c>
      <c r="D539" s="15" t="s">
        <v>791</v>
      </c>
      <c r="E539" s="15" t="s">
        <v>792</v>
      </c>
      <c r="F539" s="3" t="s">
        <v>3129</v>
      </c>
      <c r="G539" s="6">
        <v>1378.2300000000007</v>
      </c>
      <c r="H539" s="42" t="s">
        <v>3254</v>
      </c>
      <c r="I539" s="5">
        <v>3.5</v>
      </c>
      <c r="J539" s="6">
        <f t="shared" si="36"/>
        <v>42</v>
      </c>
      <c r="K539" s="6">
        <f t="shared" si="37"/>
        <v>2.9400000000000004</v>
      </c>
      <c r="L539" s="6">
        <f t="shared" si="38"/>
        <v>44.94</v>
      </c>
      <c r="M539" s="6">
        <f t="shared" si="39"/>
        <v>1423.1700000000008</v>
      </c>
      <c r="N539" s="6">
        <v>1423.1700000000008</v>
      </c>
      <c r="O539" s="36">
        <v>0</v>
      </c>
    </row>
    <row r="540" spans="1:15" ht="24" customHeight="1" x14ac:dyDescent="0.4">
      <c r="A540" s="2">
        <v>536</v>
      </c>
      <c r="B540" s="28">
        <v>6220003902</v>
      </c>
      <c r="C540" s="74" t="s">
        <v>2511</v>
      </c>
      <c r="D540" s="15" t="s">
        <v>793</v>
      </c>
      <c r="E540" s="15" t="s">
        <v>794</v>
      </c>
      <c r="F540" s="3" t="s">
        <v>3061</v>
      </c>
      <c r="G540" s="6">
        <v>153.56</v>
      </c>
      <c r="H540" s="42" t="s">
        <v>3275</v>
      </c>
      <c r="I540" s="5">
        <v>3.5</v>
      </c>
      <c r="J540" s="6">
        <f t="shared" si="36"/>
        <v>0</v>
      </c>
      <c r="K540" s="6">
        <f t="shared" si="37"/>
        <v>0</v>
      </c>
      <c r="L540" s="6">
        <f t="shared" si="38"/>
        <v>0</v>
      </c>
      <c r="M540" s="6">
        <f t="shared" si="39"/>
        <v>153.56</v>
      </c>
      <c r="N540" s="6">
        <v>153.56</v>
      </c>
      <c r="O540" s="36">
        <v>0</v>
      </c>
    </row>
    <row r="541" spans="1:15" ht="24" customHeight="1" x14ac:dyDescent="0.4">
      <c r="A541" s="2">
        <v>537</v>
      </c>
      <c r="B541" s="28">
        <v>6220003903</v>
      </c>
      <c r="C541" s="74" t="s">
        <v>2512</v>
      </c>
      <c r="D541" s="15" t="s">
        <v>795</v>
      </c>
      <c r="E541" s="15" t="s">
        <v>796</v>
      </c>
      <c r="F541" s="3" t="s">
        <v>35</v>
      </c>
      <c r="G541" s="6">
        <v>0</v>
      </c>
      <c r="H541" s="42" t="s">
        <v>3322</v>
      </c>
      <c r="I541" s="5">
        <v>3.5</v>
      </c>
      <c r="J541" s="6">
        <f t="shared" si="36"/>
        <v>31.5</v>
      </c>
      <c r="K541" s="6">
        <f t="shared" si="37"/>
        <v>2.2050000000000001</v>
      </c>
      <c r="L541" s="6">
        <f t="shared" si="38"/>
        <v>33.71</v>
      </c>
      <c r="M541" s="6">
        <f t="shared" si="39"/>
        <v>33.71</v>
      </c>
      <c r="N541" s="6">
        <v>33.71</v>
      </c>
      <c r="O541" s="36">
        <v>0</v>
      </c>
    </row>
    <row r="542" spans="1:15" ht="24" customHeight="1" x14ac:dyDescent="0.4">
      <c r="A542" s="2">
        <v>538</v>
      </c>
      <c r="B542" s="28">
        <v>6220003904</v>
      </c>
      <c r="C542" s="89" t="s">
        <v>2513</v>
      </c>
      <c r="D542" s="87" t="s">
        <v>797</v>
      </c>
      <c r="E542" s="87" t="s">
        <v>798</v>
      </c>
      <c r="F542" s="3" t="s">
        <v>1974</v>
      </c>
      <c r="G542" s="6">
        <v>1876.3100000000006</v>
      </c>
      <c r="H542" s="42" t="s">
        <v>3275</v>
      </c>
      <c r="I542" s="5">
        <v>3.5</v>
      </c>
      <c r="J542" s="6">
        <f t="shared" si="36"/>
        <v>0</v>
      </c>
      <c r="K542" s="6">
        <f t="shared" si="37"/>
        <v>0</v>
      </c>
      <c r="L542" s="6">
        <f t="shared" si="38"/>
        <v>0</v>
      </c>
      <c r="M542" s="6">
        <f t="shared" si="39"/>
        <v>1876.3100000000006</v>
      </c>
      <c r="N542" s="6">
        <v>1876.3100000000006</v>
      </c>
      <c r="O542" s="36">
        <v>0</v>
      </c>
    </row>
    <row r="543" spans="1:15" ht="24" customHeight="1" x14ac:dyDescent="0.4">
      <c r="A543" s="2">
        <v>539</v>
      </c>
      <c r="B543" s="28">
        <v>6220003905</v>
      </c>
      <c r="C543" s="89" t="s">
        <v>2514</v>
      </c>
      <c r="D543" s="87" t="s">
        <v>797</v>
      </c>
      <c r="E543" s="87" t="s">
        <v>799</v>
      </c>
      <c r="F543" s="3" t="s">
        <v>3159</v>
      </c>
      <c r="G543" s="6">
        <v>1846.3600000000008</v>
      </c>
      <c r="H543" s="42" t="s">
        <v>3322</v>
      </c>
      <c r="I543" s="5">
        <v>3.5</v>
      </c>
      <c r="J543" s="6">
        <f t="shared" si="36"/>
        <v>31.5</v>
      </c>
      <c r="K543" s="6">
        <f t="shared" si="37"/>
        <v>2.2050000000000001</v>
      </c>
      <c r="L543" s="6">
        <f t="shared" si="38"/>
        <v>33.71</v>
      </c>
      <c r="M543" s="6">
        <f t="shared" si="39"/>
        <v>1880.0700000000008</v>
      </c>
      <c r="N543" s="6">
        <v>1880.0700000000008</v>
      </c>
      <c r="O543" s="36">
        <v>0</v>
      </c>
    </row>
    <row r="544" spans="1:15" ht="24" customHeight="1" x14ac:dyDescent="0.4">
      <c r="A544" s="2">
        <v>540</v>
      </c>
      <c r="B544" s="28">
        <v>6220003906</v>
      </c>
      <c r="C544" s="89" t="s">
        <v>2515</v>
      </c>
      <c r="D544" s="87" t="s">
        <v>800</v>
      </c>
      <c r="E544" s="87" t="s">
        <v>801</v>
      </c>
      <c r="F544" s="3" t="s">
        <v>3066</v>
      </c>
      <c r="G544" s="6">
        <v>12650.679999999998</v>
      </c>
      <c r="H544" s="42" t="s">
        <v>3363</v>
      </c>
      <c r="I544" s="5">
        <v>3.5</v>
      </c>
      <c r="J544" s="6">
        <f t="shared" si="36"/>
        <v>276.5</v>
      </c>
      <c r="K544" s="6">
        <f t="shared" si="37"/>
        <v>19.355</v>
      </c>
      <c r="L544" s="6">
        <f t="shared" si="38"/>
        <v>295.86</v>
      </c>
      <c r="M544" s="6">
        <f t="shared" si="39"/>
        <v>12946.539999999999</v>
      </c>
      <c r="N544" s="6">
        <v>12946.539999999999</v>
      </c>
      <c r="O544" s="36">
        <v>0</v>
      </c>
    </row>
    <row r="545" spans="1:15" ht="24" customHeight="1" x14ac:dyDescent="0.4">
      <c r="A545" s="2">
        <v>541</v>
      </c>
      <c r="B545" s="28">
        <v>6220003907</v>
      </c>
      <c r="C545" s="74" t="s">
        <v>2516</v>
      </c>
      <c r="D545" s="15" t="s">
        <v>802</v>
      </c>
      <c r="E545" s="15" t="s">
        <v>801</v>
      </c>
      <c r="F545" s="3" t="s">
        <v>35</v>
      </c>
      <c r="G545" s="6">
        <v>0</v>
      </c>
      <c r="H545" s="42" t="s">
        <v>3364</v>
      </c>
      <c r="I545" s="5">
        <v>3.5</v>
      </c>
      <c r="J545" s="6">
        <f t="shared" si="36"/>
        <v>808.5</v>
      </c>
      <c r="K545" s="6">
        <f t="shared" si="37"/>
        <v>56.595000000000006</v>
      </c>
      <c r="L545" s="6">
        <f t="shared" si="38"/>
        <v>865.1</v>
      </c>
      <c r="M545" s="6">
        <f t="shared" si="39"/>
        <v>865.1</v>
      </c>
      <c r="N545" s="6">
        <v>865.1</v>
      </c>
      <c r="O545" s="36">
        <v>0</v>
      </c>
    </row>
    <row r="546" spans="1:15" ht="24" customHeight="1" x14ac:dyDescent="0.4">
      <c r="A546" s="2">
        <v>542</v>
      </c>
      <c r="B546" s="28">
        <v>6220003908</v>
      </c>
      <c r="C546" s="74" t="s">
        <v>2517</v>
      </c>
      <c r="D546" s="15" t="s">
        <v>805</v>
      </c>
      <c r="E546" s="15" t="s">
        <v>804</v>
      </c>
      <c r="F546" s="3" t="s">
        <v>3079</v>
      </c>
      <c r="G546" s="6">
        <v>561.78000000000031</v>
      </c>
      <c r="H546" s="42" t="s">
        <v>3251</v>
      </c>
      <c r="I546" s="5">
        <v>3.5</v>
      </c>
      <c r="J546" s="6">
        <f t="shared" si="36"/>
        <v>24.5</v>
      </c>
      <c r="K546" s="6">
        <f t="shared" si="37"/>
        <v>1.7150000000000001</v>
      </c>
      <c r="L546" s="6">
        <f t="shared" si="38"/>
        <v>26.220000000000002</v>
      </c>
      <c r="M546" s="6">
        <f t="shared" si="39"/>
        <v>588.00000000000034</v>
      </c>
      <c r="N546" s="6">
        <v>588.00000000000034</v>
      </c>
      <c r="O546" s="36">
        <v>0</v>
      </c>
    </row>
    <row r="547" spans="1:15" ht="24" customHeight="1" x14ac:dyDescent="0.4">
      <c r="A547" s="2">
        <v>543</v>
      </c>
      <c r="B547" s="28">
        <v>6220003909</v>
      </c>
      <c r="C547" s="74" t="s">
        <v>2518</v>
      </c>
      <c r="D547" s="15" t="s">
        <v>806</v>
      </c>
      <c r="E547" s="15" t="s">
        <v>807</v>
      </c>
      <c r="F547" s="3" t="s">
        <v>3062</v>
      </c>
      <c r="G547" s="6">
        <v>209.72</v>
      </c>
      <c r="H547" s="42" t="s">
        <v>3276</v>
      </c>
      <c r="I547" s="5">
        <v>3.5</v>
      </c>
      <c r="J547" s="6">
        <f t="shared" si="36"/>
        <v>70</v>
      </c>
      <c r="K547" s="6">
        <f t="shared" si="37"/>
        <v>4.9000000000000004</v>
      </c>
      <c r="L547" s="6">
        <f t="shared" si="38"/>
        <v>74.900000000000006</v>
      </c>
      <c r="M547" s="6">
        <f t="shared" si="39"/>
        <v>284.62</v>
      </c>
      <c r="N547" s="6">
        <v>284.62</v>
      </c>
      <c r="O547" s="36">
        <v>0</v>
      </c>
    </row>
    <row r="548" spans="1:15" ht="24" customHeight="1" x14ac:dyDescent="0.4">
      <c r="A548" s="2">
        <v>544</v>
      </c>
      <c r="B548" s="28">
        <v>6220003910</v>
      </c>
      <c r="C548" s="89" t="s">
        <v>2519</v>
      </c>
      <c r="D548" s="87" t="s">
        <v>808</v>
      </c>
      <c r="E548" s="87" t="s">
        <v>809</v>
      </c>
      <c r="F548" s="3" t="s">
        <v>3066</v>
      </c>
      <c r="G548" s="6">
        <v>17152.169999999998</v>
      </c>
      <c r="H548" s="42" t="s">
        <v>3365</v>
      </c>
      <c r="I548" s="5">
        <v>3.5</v>
      </c>
      <c r="J548" s="6">
        <f t="shared" si="36"/>
        <v>378</v>
      </c>
      <c r="K548" s="6">
        <f t="shared" si="37"/>
        <v>26.46</v>
      </c>
      <c r="L548" s="6">
        <f t="shared" si="38"/>
        <v>404.46</v>
      </c>
      <c r="M548" s="6">
        <f t="shared" si="39"/>
        <v>17556.629999999997</v>
      </c>
      <c r="N548" s="6">
        <v>17556.629999999997</v>
      </c>
      <c r="O548" s="36">
        <v>0</v>
      </c>
    </row>
    <row r="549" spans="1:15" ht="24" customHeight="1" x14ac:dyDescent="0.4">
      <c r="A549" s="2">
        <v>545</v>
      </c>
      <c r="B549" s="28">
        <v>6220003911</v>
      </c>
      <c r="C549" s="74" t="s">
        <v>2520</v>
      </c>
      <c r="D549" s="15" t="s">
        <v>810</v>
      </c>
      <c r="E549" s="15" t="s">
        <v>811</v>
      </c>
      <c r="F549" s="3" t="s">
        <v>35</v>
      </c>
      <c r="G549" s="6">
        <v>0</v>
      </c>
      <c r="H549" s="42" t="s">
        <v>3319</v>
      </c>
      <c r="I549" s="5">
        <v>3.5</v>
      </c>
      <c r="J549" s="6">
        <f t="shared" si="36"/>
        <v>115.5</v>
      </c>
      <c r="K549" s="6">
        <f t="shared" si="37"/>
        <v>8.0850000000000009</v>
      </c>
      <c r="L549" s="6">
        <f t="shared" si="38"/>
        <v>123.59</v>
      </c>
      <c r="M549" s="6">
        <f t="shared" si="39"/>
        <v>123.59</v>
      </c>
      <c r="N549" s="6">
        <v>123.59</v>
      </c>
      <c r="O549" s="36">
        <v>0</v>
      </c>
    </row>
    <row r="550" spans="1:15" ht="24" customHeight="1" x14ac:dyDescent="0.4">
      <c r="A550" s="2">
        <v>546</v>
      </c>
      <c r="B550" s="28">
        <v>6220003912</v>
      </c>
      <c r="C550" s="74" t="s">
        <v>2521</v>
      </c>
      <c r="D550" s="15" t="s">
        <v>812</v>
      </c>
      <c r="E550" s="15" t="s">
        <v>813</v>
      </c>
      <c r="F550" s="3" t="s">
        <v>35</v>
      </c>
      <c r="G550" s="6">
        <v>0</v>
      </c>
      <c r="H550" s="42" t="s">
        <v>3301</v>
      </c>
      <c r="I550" s="5">
        <v>3.5</v>
      </c>
      <c r="J550" s="6">
        <f t="shared" si="36"/>
        <v>87.5</v>
      </c>
      <c r="K550" s="6">
        <f t="shared" si="37"/>
        <v>6.1250000000000009</v>
      </c>
      <c r="L550" s="6">
        <f t="shared" si="38"/>
        <v>93.63000000000001</v>
      </c>
      <c r="M550" s="6">
        <f t="shared" si="39"/>
        <v>93.63000000000001</v>
      </c>
      <c r="N550" s="6">
        <v>93.63000000000001</v>
      </c>
      <c r="O550" s="36">
        <v>0</v>
      </c>
    </row>
    <row r="551" spans="1:15" ht="24" customHeight="1" x14ac:dyDescent="0.4">
      <c r="A551" s="2">
        <v>547</v>
      </c>
      <c r="B551" s="28">
        <v>6220003913</v>
      </c>
      <c r="C551" s="74" t="s">
        <v>2522</v>
      </c>
      <c r="D551" s="15" t="s">
        <v>814</v>
      </c>
      <c r="E551" s="15" t="s">
        <v>815</v>
      </c>
      <c r="F551" s="3" t="s">
        <v>35</v>
      </c>
      <c r="G551" s="6">
        <v>0</v>
      </c>
      <c r="H551" s="42" t="s">
        <v>3307</v>
      </c>
      <c r="I551" s="5">
        <v>3.5</v>
      </c>
      <c r="J551" s="6">
        <f t="shared" si="36"/>
        <v>94.5</v>
      </c>
      <c r="K551" s="6">
        <f t="shared" si="37"/>
        <v>6.6150000000000002</v>
      </c>
      <c r="L551" s="6">
        <f t="shared" si="38"/>
        <v>101.12</v>
      </c>
      <c r="M551" s="6">
        <f t="shared" si="39"/>
        <v>101.12</v>
      </c>
      <c r="N551" s="6">
        <v>101.12</v>
      </c>
      <c r="O551" s="36">
        <v>0</v>
      </c>
    </row>
    <row r="552" spans="1:15" ht="24" customHeight="1" x14ac:dyDescent="0.4">
      <c r="A552" s="2">
        <v>548</v>
      </c>
      <c r="B552" s="28">
        <v>6220003914</v>
      </c>
      <c r="C552" s="74" t="s">
        <v>2523</v>
      </c>
      <c r="D552" s="15" t="s">
        <v>1778</v>
      </c>
      <c r="E552" s="15" t="s">
        <v>1779</v>
      </c>
      <c r="F552" s="3" t="s">
        <v>35</v>
      </c>
      <c r="G552" s="6">
        <v>0</v>
      </c>
      <c r="H552" s="42" t="s">
        <v>3266</v>
      </c>
      <c r="I552" s="5">
        <v>3.5</v>
      </c>
      <c r="J552" s="6">
        <f t="shared" si="36"/>
        <v>7</v>
      </c>
      <c r="K552" s="6">
        <f t="shared" si="37"/>
        <v>0.49000000000000005</v>
      </c>
      <c r="L552" s="6">
        <f t="shared" si="38"/>
        <v>7.49</v>
      </c>
      <c r="M552" s="6">
        <f t="shared" si="39"/>
        <v>7.49</v>
      </c>
      <c r="N552" s="6">
        <v>7.49</v>
      </c>
      <c r="O552" s="36">
        <v>0</v>
      </c>
    </row>
    <row r="553" spans="1:15" ht="24" customHeight="1" x14ac:dyDescent="0.4">
      <c r="A553" s="2">
        <v>549</v>
      </c>
      <c r="B553" s="28">
        <v>6220003915</v>
      </c>
      <c r="C553" s="74" t="s">
        <v>2524</v>
      </c>
      <c r="D553" s="15" t="s">
        <v>816</v>
      </c>
      <c r="E553" s="15" t="s">
        <v>1952</v>
      </c>
      <c r="F553" s="2" t="s">
        <v>3062</v>
      </c>
      <c r="G553" s="6">
        <v>11.24</v>
      </c>
      <c r="H553" s="42" t="s">
        <v>3277</v>
      </c>
      <c r="I553" s="5">
        <v>3.5</v>
      </c>
      <c r="J553" s="6">
        <f t="shared" si="36"/>
        <v>17.5</v>
      </c>
      <c r="K553" s="6">
        <f t="shared" si="37"/>
        <v>1.2250000000000001</v>
      </c>
      <c r="L553" s="6">
        <f t="shared" si="38"/>
        <v>18.73</v>
      </c>
      <c r="M553" s="6">
        <f t="shared" si="39"/>
        <v>29.97</v>
      </c>
      <c r="N553" s="6">
        <v>29.97</v>
      </c>
      <c r="O553" s="36">
        <v>0</v>
      </c>
    </row>
    <row r="554" spans="1:15" ht="24" customHeight="1" x14ac:dyDescent="0.4">
      <c r="A554" s="2">
        <v>550</v>
      </c>
      <c r="B554" s="28">
        <v>6220003916</v>
      </c>
      <c r="C554" s="74" t="s">
        <v>2525</v>
      </c>
      <c r="D554" s="15" t="s">
        <v>816</v>
      </c>
      <c r="E554" s="15" t="s">
        <v>2815</v>
      </c>
      <c r="F554" s="3" t="s">
        <v>35</v>
      </c>
      <c r="G554" s="6">
        <v>0</v>
      </c>
      <c r="H554" s="42" t="s">
        <v>3322</v>
      </c>
      <c r="I554" s="5">
        <v>3.5</v>
      </c>
      <c r="J554" s="6">
        <f t="shared" si="36"/>
        <v>31.5</v>
      </c>
      <c r="K554" s="6">
        <f t="shared" si="37"/>
        <v>2.2050000000000001</v>
      </c>
      <c r="L554" s="6">
        <f t="shared" si="38"/>
        <v>33.71</v>
      </c>
      <c r="M554" s="6">
        <f t="shared" si="39"/>
        <v>33.71</v>
      </c>
      <c r="N554" s="6">
        <v>33.71</v>
      </c>
      <c r="O554" s="36">
        <v>0</v>
      </c>
    </row>
    <row r="555" spans="1:15" ht="24" customHeight="1" x14ac:dyDescent="0.4">
      <c r="A555" s="2">
        <v>551</v>
      </c>
      <c r="B555" s="28">
        <v>6220003917</v>
      </c>
      <c r="C555" s="74" t="s">
        <v>2526</v>
      </c>
      <c r="D555" s="15" t="s">
        <v>1400</v>
      </c>
      <c r="E555" s="15" t="s">
        <v>1648</v>
      </c>
      <c r="F555" s="2" t="s">
        <v>35</v>
      </c>
      <c r="G555" s="6">
        <v>0</v>
      </c>
      <c r="H555" s="42">
        <v>0</v>
      </c>
      <c r="I555" s="5">
        <v>3.5</v>
      </c>
      <c r="J555" s="6">
        <v>125</v>
      </c>
      <c r="K555" s="6">
        <f t="shared" si="37"/>
        <v>8.75</v>
      </c>
      <c r="L555" s="6">
        <f t="shared" si="38"/>
        <v>133.75</v>
      </c>
      <c r="M555" s="6">
        <f t="shared" si="39"/>
        <v>133.75</v>
      </c>
      <c r="N555" s="6">
        <v>133.75</v>
      </c>
      <c r="O555" s="36">
        <v>0</v>
      </c>
    </row>
    <row r="556" spans="1:15" ht="24" customHeight="1" x14ac:dyDescent="0.4">
      <c r="A556" s="2">
        <v>552</v>
      </c>
      <c r="B556" s="28">
        <v>6220003918</v>
      </c>
      <c r="C556" s="74" t="s">
        <v>2527</v>
      </c>
      <c r="D556" s="15" t="s">
        <v>1400</v>
      </c>
      <c r="E556" s="15" t="s">
        <v>817</v>
      </c>
      <c r="F556" s="3" t="s">
        <v>3061</v>
      </c>
      <c r="G556" s="6">
        <v>374.51</v>
      </c>
      <c r="H556" s="42" t="s">
        <v>3316</v>
      </c>
      <c r="I556" s="5">
        <v>3.5</v>
      </c>
      <c r="J556" s="6">
        <f t="shared" si="36"/>
        <v>147</v>
      </c>
      <c r="K556" s="6">
        <f t="shared" si="37"/>
        <v>10.290000000000001</v>
      </c>
      <c r="L556" s="6">
        <f t="shared" si="38"/>
        <v>157.29</v>
      </c>
      <c r="M556" s="6">
        <f t="shared" si="39"/>
        <v>531.79999999999995</v>
      </c>
      <c r="N556" s="6">
        <v>531.79999999999995</v>
      </c>
      <c r="O556" s="36">
        <v>0</v>
      </c>
    </row>
    <row r="557" spans="1:15" ht="24" customHeight="1" x14ac:dyDescent="0.4">
      <c r="A557" s="2">
        <v>553</v>
      </c>
      <c r="B557" s="28">
        <v>6220003919</v>
      </c>
      <c r="C557" s="74" t="s">
        <v>2528</v>
      </c>
      <c r="D557" s="15" t="s">
        <v>818</v>
      </c>
      <c r="E557" s="15" t="s">
        <v>819</v>
      </c>
      <c r="F557" s="3" t="s">
        <v>3074</v>
      </c>
      <c r="G557" s="6">
        <v>1071.1199999999997</v>
      </c>
      <c r="H557" s="42" t="s">
        <v>3261</v>
      </c>
      <c r="I557" s="5">
        <v>3.5</v>
      </c>
      <c r="J557" s="6">
        <f t="shared" si="36"/>
        <v>77</v>
      </c>
      <c r="K557" s="6">
        <f t="shared" si="37"/>
        <v>5.3900000000000006</v>
      </c>
      <c r="L557" s="6">
        <f t="shared" si="38"/>
        <v>82.39</v>
      </c>
      <c r="M557" s="6">
        <f t="shared" si="39"/>
        <v>1153.5099999999998</v>
      </c>
      <c r="N557" s="6">
        <v>1153.5099999999998</v>
      </c>
      <c r="O557" s="36">
        <v>0</v>
      </c>
    </row>
    <row r="558" spans="1:15" ht="24" customHeight="1" x14ac:dyDescent="0.4">
      <c r="A558" s="2">
        <v>554</v>
      </c>
      <c r="B558" s="28">
        <v>6220003920</v>
      </c>
      <c r="C558" s="74" t="s">
        <v>2529</v>
      </c>
      <c r="D558" s="15" t="s">
        <v>1400</v>
      </c>
      <c r="E558" s="15" t="s">
        <v>821</v>
      </c>
      <c r="F558" s="3" t="s">
        <v>3103</v>
      </c>
      <c r="G558" s="6">
        <v>4595.18</v>
      </c>
      <c r="H558" s="42" t="s">
        <v>3305</v>
      </c>
      <c r="I558" s="5">
        <v>3.5</v>
      </c>
      <c r="J558" s="6">
        <f t="shared" si="36"/>
        <v>105</v>
      </c>
      <c r="K558" s="6">
        <f t="shared" si="37"/>
        <v>7.3500000000000005</v>
      </c>
      <c r="L558" s="6">
        <f t="shared" si="38"/>
        <v>112.35</v>
      </c>
      <c r="M558" s="6">
        <f t="shared" si="39"/>
        <v>4707.5300000000007</v>
      </c>
      <c r="N558" s="6">
        <v>4707.5300000000007</v>
      </c>
      <c r="O558" s="36">
        <v>0</v>
      </c>
    </row>
    <row r="559" spans="1:15" ht="24" customHeight="1" x14ac:dyDescent="0.4">
      <c r="A559" s="2">
        <v>555</v>
      </c>
      <c r="B559" s="28">
        <v>6220003921</v>
      </c>
      <c r="C559" s="74" t="s">
        <v>2530</v>
      </c>
      <c r="D559" s="15" t="s">
        <v>1400</v>
      </c>
      <c r="E559" s="15" t="s">
        <v>822</v>
      </c>
      <c r="F559" s="3" t="s">
        <v>35</v>
      </c>
      <c r="G559" s="6">
        <v>0</v>
      </c>
      <c r="H559" s="42" t="s">
        <v>3349</v>
      </c>
      <c r="I559" s="5">
        <v>3.5</v>
      </c>
      <c r="J559" s="6">
        <f t="shared" si="36"/>
        <v>175</v>
      </c>
      <c r="K559" s="6">
        <f t="shared" si="37"/>
        <v>12.250000000000002</v>
      </c>
      <c r="L559" s="6">
        <f t="shared" si="38"/>
        <v>187.25</v>
      </c>
      <c r="M559" s="6">
        <f t="shared" si="39"/>
        <v>187.25</v>
      </c>
      <c r="N559" s="6">
        <v>187.25</v>
      </c>
      <c r="O559" s="36">
        <v>0</v>
      </c>
    </row>
    <row r="560" spans="1:15" ht="24" customHeight="1" x14ac:dyDescent="0.4">
      <c r="A560" s="2">
        <v>556</v>
      </c>
      <c r="B560" s="28">
        <v>6220003922</v>
      </c>
      <c r="C560" s="74" t="s">
        <v>2531</v>
      </c>
      <c r="D560" s="15" t="s">
        <v>1400</v>
      </c>
      <c r="E560" s="15" t="s">
        <v>823</v>
      </c>
      <c r="F560" s="3" t="s">
        <v>35</v>
      </c>
      <c r="G560" s="6">
        <v>0</v>
      </c>
      <c r="H560" s="42" t="s">
        <v>3319</v>
      </c>
      <c r="I560" s="5">
        <v>3.5</v>
      </c>
      <c r="J560" s="6">
        <f t="shared" ref="J560:J623" si="40">SUM(H560*I560)</f>
        <v>115.5</v>
      </c>
      <c r="K560" s="6">
        <f t="shared" ref="K560:K623" si="41">SUM(J560*7%)</f>
        <v>8.0850000000000009</v>
      </c>
      <c r="L560" s="6">
        <f t="shared" ref="L560:L623" si="42">ROUNDUP(J560+K560,2)</f>
        <v>123.59</v>
      </c>
      <c r="M560" s="6">
        <f t="shared" ref="M560:M623" si="43">SUM(G560+L560)</f>
        <v>123.59</v>
      </c>
      <c r="N560" s="6">
        <v>123.59</v>
      </c>
      <c r="O560" s="36">
        <v>0</v>
      </c>
    </row>
    <row r="561" spans="1:15" ht="24" customHeight="1" x14ac:dyDescent="0.4">
      <c r="A561" s="2">
        <v>557</v>
      </c>
      <c r="B561" s="28">
        <v>6220003923</v>
      </c>
      <c r="C561" s="74" t="s">
        <v>2532</v>
      </c>
      <c r="D561" s="15" t="s">
        <v>824</v>
      </c>
      <c r="E561" s="15" t="s">
        <v>825</v>
      </c>
      <c r="F561" s="3" t="s">
        <v>3061</v>
      </c>
      <c r="G561" s="6">
        <v>475.62999999999994</v>
      </c>
      <c r="H561" s="42" t="s">
        <v>3318</v>
      </c>
      <c r="I561" s="5">
        <v>3.5</v>
      </c>
      <c r="J561" s="6">
        <f t="shared" si="40"/>
        <v>133</v>
      </c>
      <c r="K561" s="6">
        <f t="shared" si="41"/>
        <v>9.31</v>
      </c>
      <c r="L561" s="6">
        <f t="shared" si="42"/>
        <v>142.31</v>
      </c>
      <c r="M561" s="6">
        <f t="shared" si="43"/>
        <v>617.93999999999994</v>
      </c>
      <c r="N561" s="6">
        <v>617.93999999999994</v>
      </c>
      <c r="O561" s="36">
        <v>0</v>
      </c>
    </row>
    <row r="562" spans="1:15" ht="24" customHeight="1" x14ac:dyDescent="0.4">
      <c r="A562" s="2">
        <v>558</v>
      </c>
      <c r="B562" s="28">
        <v>6220003924</v>
      </c>
      <c r="C562" s="89" t="s">
        <v>2533</v>
      </c>
      <c r="D562" s="87" t="s">
        <v>826</v>
      </c>
      <c r="E562" s="87" t="s">
        <v>827</v>
      </c>
      <c r="F562" s="3" t="s">
        <v>3160</v>
      </c>
      <c r="G562" s="6">
        <v>992.52000000000032</v>
      </c>
      <c r="H562" s="42" t="s">
        <v>3290</v>
      </c>
      <c r="I562" s="5">
        <v>3.5</v>
      </c>
      <c r="J562" s="6">
        <f t="shared" si="40"/>
        <v>14</v>
      </c>
      <c r="K562" s="6">
        <f t="shared" si="41"/>
        <v>0.98000000000000009</v>
      </c>
      <c r="L562" s="6">
        <f t="shared" si="42"/>
        <v>14.98</v>
      </c>
      <c r="M562" s="6">
        <f t="shared" si="43"/>
        <v>1007.5000000000003</v>
      </c>
      <c r="N562" s="6">
        <v>1007.5000000000003</v>
      </c>
      <c r="O562" s="36">
        <v>0</v>
      </c>
    </row>
    <row r="563" spans="1:15" ht="24" customHeight="1" x14ac:dyDescent="0.4">
      <c r="A563" s="2">
        <v>559</v>
      </c>
      <c r="B563" s="28">
        <v>6220003925</v>
      </c>
      <c r="C563" s="74" t="s">
        <v>2534</v>
      </c>
      <c r="D563" s="15" t="s">
        <v>829</v>
      </c>
      <c r="E563" s="15" t="s">
        <v>830</v>
      </c>
      <c r="F563" s="3" t="s">
        <v>3060</v>
      </c>
      <c r="G563" s="6">
        <v>101.12</v>
      </c>
      <c r="H563" s="42">
        <v>42</v>
      </c>
      <c r="I563" s="5">
        <v>3.5</v>
      </c>
      <c r="J563" s="6">
        <f>SUM(H563*I563)</f>
        <v>147</v>
      </c>
      <c r="K563" s="6">
        <f>SUM(J563*7%)</f>
        <v>10.290000000000001</v>
      </c>
      <c r="L563" s="6">
        <f t="shared" si="42"/>
        <v>157.29</v>
      </c>
      <c r="M563" s="6">
        <f>SUM(G563+L563)</f>
        <v>258.40999999999997</v>
      </c>
      <c r="N563" s="6">
        <v>258.41000000000003</v>
      </c>
      <c r="O563" s="36">
        <v>0</v>
      </c>
    </row>
    <row r="564" spans="1:15" ht="24" customHeight="1" x14ac:dyDescent="0.4">
      <c r="A564" s="2">
        <v>560</v>
      </c>
      <c r="B564" s="28">
        <v>6220003926</v>
      </c>
      <c r="C564" s="74" t="s">
        <v>2535</v>
      </c>
      <c r="D564" s="15" t="s">
        <v>831</v>
      </c>
      <c r="E564" s="15" t="s">
        <v>832</v>
      </c>
      <c r="F564" s="3" t="s">
        <v>35</v>
      </c>
      <c r="G564" s="6">
        <v>0</v>
      </c>
      <c r="H564" s="42" t="s">
        <v>3326</v>
      </c>
      <c r="I564" s="5">
        <v>3.5</v>
      </c>
      <c r="J564" s="6">
        <f t="shared" si="40"/>
        <v>234.5</v>
      </c>
      <c r="K564" s="6">
        <f t="shared" si="41"/>
        <v>16.415000000000003</v>
      </c>
      <c r="L564" s="6">
        <f t="shared" si="42"/>
        <v>250.92</v>
      </c>
      <c r="M564" s="6">
        <f t="shared" si="43"/>
        <v>250.92</v>
      </c>
      <c r="N564" s="6">
        <v>250.92</v>
      </c>
      <c r="O564" s="36">
        <v>0</v>
      </c>
    </row>
    <row r="565" spans="1:15" ht="24" customHeight="1" x14ac:dyDescent="0.4">
      <c r="A565" s="2">
        <v>561</v>
      </c>
      <c r="B565" s="28">
        <v>6220003927</v>
      </c>
      <c r="C565" s="74" t="s">
        <v>2536</v>
      </c>
      <c r="D565" s="15" t="s">
        <v>828</v>
      </c>
      <c r="E565" s="15" t="s">
        <v>833</v>
      </c>
      <c r="F565" s="3" t="s">
        <v>35</v>
      </c>
      <c r="G565" s="6">
        <v>0</v>
      </c>
      <c r="H565" s="42" t="s">
        <v>3346</v>
      </c>
      <c r="I565" s="5">
        <v>3.5</v>
      </c>
      <c r="J565" s="6">
        <f t="shared" si="40"/>
        <v>178.5</v>
      </c>
      <c r="K565" s="6">
        <f t="shared" si="41"/>
        <v>12.495000000000001</v>
      </c>
      <c r="L565" s="6">
        <f t="shared" si="42"/>
        <v>191</v>
      </c>
      <c r="M565" s="6">
        <f t="shared" si="43"/>
        <v>191</v>
      </c>
      <c r="N565" s="6">
        <v>191</v>
      </c>
      <c r="O565" s="36">
        <v>0</v>
      </c>
    </row>
    <row r="566" spans="1:15" ht="24" customHeight="1" x14ac:dyDescent="0.4">
      <c r="A566" s="2">
        <v>562</v>
      </c>
      <c r="B566" s="28">
        <v>6220003928</v>
      </c>
      <c r="C566" s="89" t="s">
        <v>2537</v>
      </c>
      <c r="D566" s="87" t="s">
        <v>1954</v>
      </c>
      <c r="E566" s="87" t="s">
        <v>834</v>
      </c>
      <c r="F566" s="3" t="s">
        <v>3066</v>
      </c>
      <c r="G566" s="6">
        <v>8482.4900000000016</v>
      </c>
      <c r="H566" s="42" t="s">
        <v>3332</v>
      </c>
      <c r="I566" s="5">
        <v>3.5</v>
      </c>
      <c r="J566" s="6">
        <f t="shared" si="40"/>
        <v>224</v>
      </c>
      <c r="K566" s="6">
        <f t="shared" si="41"/>
        <v>15.680000000000001</v>
      </c>
      <c r="L566" s="6">
        <f t="shared" si="42"/>
        <v>239.68</v>
      </c>
      <c r="M566" s="6">
        <f t="shared" si="43"/>
        <v>8722.1700000000019</v>
      </c>
      <c r="N566" s="6">
        <v>8722.1700000000019</v>
      </c>
      <c r="O566" s="36">
        <v>0</v>
      </c>
    </row>
    <row r="567" spans="1:15" ht="24" customHeight="1" x14ac:dyDescent="0.4">
      <c r="A567" s="2">
        <v>563</v>
      </c>
      <c r="B567" s="28">
        <v>6220003929</v>
      </c>
      <c r="C567" s="74" t="s">
        <v>2538</v>
      </c>
      <c r="D567" s="15" t="s">
        <v>835</v>
      </c>
      <c r="E567" s="15" t="s">
        <v>836</v>
      </c>
      <c r="F567" s="3" t="s">
        <v>3129</v>
      </c>
      <c r="G567" s="6">
        <v>659.21000000000015</v>
      </c>
      <c r="H567" s="42" t="s">
        <v>3279</v>
      </c>
      <c r="I567" s="5">
        <v>3.5</v>
      </c>
      <c r="J567" s="6">
        <f t="shared" si="40"/>
        <v>28</v>
      </c>
      <c r="K567" s="6">
        <f t="shared" si="41"/>
        <v>1.9600000000000002</v>
      </c>
      <c r="L567" s="6">
        <f t="shared" si="42"/>
        <v>29.96</v>
      </c>
      <c r="M567" s="6">
        <f t="shared" si="43"/>
        <v>689.17000000000019</v>
      </c>
      <c r="N567" s="6">
        <v>689.17000000000019</v>
      </c>
      <c r="O567" s="36">
        <v>0</v>
      </c>
    </row>
    <row r="568" spans="1:15" ht="24" customHeight="1" x14ac:dyDescent="0.4">
      <c r="A568" s="2">
        <v>564</v>
      </c>
      <c r="B568" s="28">
        <v>6220003930</v>
      </c>
      <c r="C568" s="74" t="s">
        <v>2539</v>
      </c>
      <c r="D568" s="15" t="s">
        <v>835</v>
      </c>
      <c r="E568" s="15" t="s">
        <v>837</v>
      </c>
      <c r="F568" s="3" t="s">
        <v>1760</v>
      </c>
      <c r="G568" s="6">
        <v>464.42</v>
      </c>
      <c r="H568" s="42" t="s">
        <v>3275</v>
      </c>
      <c r="I568" s="5">
        <v>3.5</v>
      </c>
      <c r="J568" s="6">
        <f t="shared" si="40"/>
        <v>0</v>
      </c>
      <c r="K568" s="6">
        <f t="shared" si="41"/>
        <v>0</v>
      </c>
      <c r="L568" s="6">
        <f t="shared" si="42"/>
        <v>0</v>
      </c>
      <c r="M568" s="6">
        <f t="shared" si="43"/>
        <v>464.42</v>
      </c>
      <c r="N568" s="6">
        <v>464.42</v>
      </c>
      <c r="O568" s="36">
        <v>0</v>
      </c>
    </row>
    <row r="569" spans="1:15" ht="24" customHeight="1" x14ac:dyDescent="0.4">
      <c r="A569" s="2">
        <v>565</v>
      </c>
      <c r="B569" s="28">
        <v>6220003931</v>
      </c>
      <c r="C569" s="74" t="s">
        <v>2540</v>
      </c>
      <c r="D569" s="15" t="s">
        <v>1909</v>
      </c>
      <c r="E569" s="15" t="s">
        <v>1910</v>
      </c>
      <c r="F569" s="2" t="s">
        <v>35</v>
      </c>
      <c r="G569" s="6">
        <v>0</v>
      </c>
      <c r="H569" s="42" t="s">
        <v>3248</v>
      </c>
      <c r="I569" s="5">
        <v>3.5</v>
      </c>
      <c r="J569" s="6">
        <f t="shared" si="40"/>
        <v>52.5</v>
      </c>
      <c r="K569" s="6">
        <f t="shared" si="41"/>
        <v>3.6750000000000003</v>
      </c>
      <c r="L569" s="6">
        <f t="shared" si="42"/>
        <v>56.18</v>
      </c>
      <c r="M569" s="6">
        <f t="shared" si="43"/>
        <v>56.18</v>
      </c>
      <c r="N569" s="6">
        <v>56.18</v>
      </c>
      <c r="O569" s="36">
        <v>0</v>
      </c>
    </row>
    <row r="570" spans="1:15" ht="24" customHeight="1" x14ac:dyDescent="0.4">
      <c r="A570" s="2">
        <v>566</v>
      </c>
      <c r="B570" s="28">
        <v>6220003932</v>
      </c>
      <c r="C570" s="100" t="s">
        <v>2541</v>
      </c>
      <c r="D570" s="90" t="s">
        <v>907</v>
      </c>
      <c r="E570" s="90" t="s">
        <v>908</v>
      </c>
      <c r="F570" s="3" t="s">
        <v>3066</v>
      </c>
      <c r="G570" s="6">
        <v>3419.27</v>
      </c>
      <c r="H570" s="42" t="s">
        <v>3260</v>
      </c>
      <c r="I570" s="5">
        <v>3.5</v>
      </c>
      <c r="J570" s="6">
        <f t="shared" si="40"/>
        <v>84</v>
      </c>
      <c r="K570" s="6">
        <f t="shared" si="41"/>
        <v>5.8800000000000008</v>
      </c>
      <c r="L570" s="6">
        <f t="shared" si="42"/>
        <v>89.88</v>
      </c>
      <c r="M570" s="6">
        <f t="shared" si="43"/>
        <v>3509.15</v>
      </c>
      <c r="N570" s="6">
        <v>3509.15</v>
      </c>
      <c r="O570" s="36">
        <v>0</v>
      </c>
    </row>
    <row r="571" spans="1:15" ht="24" customHeight="1" x14ac:dyDescent="0.4">
      <c r="A571" s="2">
        <v>567</v>
      </c>
      <c r="B571" s="28">
        <v>6220003933</v>
      </c>
      <c r="C571" s="100" t="s">
        <v>2542</v>
      </c>
      <c r="D571" s="90" t="s">
        <v>838</v>
      </c>
      <c r="E571" s="90" t="s">
        <v>839</v>
      </c>
      <c r="F571" s="3" t="s">
        <v>3134</v>
      </c>
      <c r="G571" s="6">
        <v>4902.3000000000011</v>
      </c>
      <c r="H571" s="42" t="s">
        <v>3366</v>
      </c>
      <c r="I571" s="5">
        <v>3.5</v>
      </c>
      <c r="J571" s="6">
        <f t="shared" si="40"/>
        <v>532</v>
      </c>
      <c r="K571" s="6">
        <f t="shared" si="41"/>
        <v>37.24</v>
      </c>
      <c r="L571" s="6">
        <f t="shared" si="42"/>
        <v>569.24</v>
      </c>
      <c r="M571" s="6">
        <f t="shared" si="43"/>
        <v>5471.5400000000009</v>
      </c>
      <c r="N571" s="6">
        <v>5471.5400000000009</v>
      </c>
      <c r="O571" s="36">
        <v>0</v>
      </c>
    </row>
    <row r="572" spans="1:15" ht="24" customHeight="1" x14ac:dyDescent="0.4">
      <c r="A572" s="2">
        <v>568</v>
      </c>
      <c r="B572" s="28">
        <v>6220003934</v>
      </c>
      <c r="C572" s="74" t="s">
        <v>2543</v>
      </c>
      <c r="D572" s="15" t="s">
        <v>840</v>
      </c>
      <c r="E572" s="15" t="s">
        <v>841</v>
      </c>
      <c r="F572" s="3" t="s">
        <v>35</v>
      </c>
      <c r="G572" s="6">
        <v>0</v>
      </c>
      <c r="H572" s="42" t="s">
        <v>3316</v>
      </c>
      <c r="I572" s="5">
        <v>3.5</v>
      </c>
      <c r="J572" s="6">
        <f t="shared" si="40"/>
        <v>147</v>
      </c>
      <c r="K572" s="6">
        <f t="shared" si="41"/>
        <v>10.290000000000001</v>
      </c>
      <c r="L572" s="6">
        <f t="shared" si="42"/>
        <v>157.29</v>
      </c>
      <c r="M572" s="6">
        <f t="shared" si="43"/>
        <v>157.29</v>
      </c>
      <c r="N572" s="6">
        <v>157.29</v>
      </c>
      <c r="O572" s="36">
        <v>0</v>
      </c>
    </row>
    <row r="573" spans="1:15" ht="21" customHeight="1" x14ac:dyDescent="0.4">
      <c r="A573" s="2">
        <v>569</v>
      </c>
      <c r="B573" s="28">
        <v>6220003935</v>
      </c>
      <c r="C573" s="74" t="s">
        <v>2544</v>
      </c>
      <c r="D573" s="15" t="s">
        <v>842</v>
      </c>
      <c r="E573" s="15" t="s">
        <v>843</v>
      </c>
      <c r="F573" s="3" t="s">
        <v>3161</v>
      </c>
      <c r="G573" s="6">
        <v>4205.6900000000014</v>
      </c>
      <c r="H573" s="42" t="s">
        <v>3257</v>
      </c>
      <c r="I573" s="5">
        <v>3.5</v>
      </c>
      <c r="J573" s="6">
        <f t="shared" si="40"/>
        <v>150.5</v>
      </c>
      <c r="K573" s="6">
        <f t="shared" si="41"/>
        <v>10.535</v>
      </c>
      <c r="L573" s="6">
        <f t="shared" si="42"/>
        <v>161.04</v>
      </c>
      <c r="M573" s="6">
        <f t="shared" si="43"/>
        <v>4366.7300000000014</v>
      </c>
      <c r="N573" s="6">
        <v>4366.7300000000014</v>
      </c>
      <c r="O573" s="36">
        <v>0</v>
      </c>
    </row>
    <row r="574" spans="1:15" ht="21.75" customHeight="1" x14ac:dyDescent="0.4">
      <c r="A574" s="2">
        <v>570</v>
      </c>
      <c r="B574" s="28">
        <v>6220003936</v>
      </c>
      <c r="C574" s="89" t="s">
        <v>2545</v>
      </c>
      <c r="D574" s="87" t="s">
        <v>844</v>
      </c>
      <c r="E574" s="87" t="s">
        <v>845</v>
      </c>
      <c r="F574" s="3" t="s">
        <v>3066</v>
      </c>
      <c r="G574" s="6">
        <v>5793.619999999999</v>
      </c>
      <c r="H574" s="42" t="s">
        <v>3315</v>
      </c>
      <c r="I574" s="5">
        <v>3.5</v>
      </c>
      <c r="J574" s="6">
        <f t="shared" si="40"/>
        <v>161</v>
      </c>
      <c r="K574" s="6">
        <f t="shared" si="41"/>
        <v>11.270000000000001</v>
      </c>
      <c r="L574" s="6">
        <f t="shared" si="42"/>
        <v>172.27</v>
      </c>
      <c r="M574" s="6">
        <f t="shared" si="43"/>
        <v>5965.8899999999994</v>
      </c>
      <c r="N574" s="6">
        <v>5965.8899999999994</v>
      </c>
      <c r="O574" s="36">
        <v>0</v>
      </c>
    </row>
    <row r="575" spans="1:15" ht="21" customHeight="1" x14ac:dyDescent="0.4">
      <c r="A575" s="2">
        <v>571</v>
      </c>
      <c r="B575" s="28">
        <v>6220003937</v>
      </c>
      <c r="C575" s="89" t="s">
        <v>2546</v>
      </c>
      <c r="D575" s="87" t="s">
        <v>846</v>
      </c>
      <c r="E575" s="87" t="s">
        <v>847</v>
      </c>
      <c r="F575" s="3" t="s">
        <v>3066</v>
      </c>
      <c r="G575" s="6">
        <v>1089.8599999999999</v>
      </c>
      <c r="H575" s="42" t="s">
        <v>3266</v>
      </c>
      <c r="I575" s="5">
        <v>3.5</v>
      </c>
      <c r="J575" s="6">
        <f t="shared" si="40"/>
        <v>7</v>
      </c>
      <c r="K575" s="6">
        <f t="shared" si="41"/>
        <v>0.49000000000000005</v>
      </c>
      <c r="L575" s="6">
        <f t="shared" si="42"/>
        <v>7.49</v>
      </c>
      <c r="M575" s="6">
        <f t="shared" si="43"/>
        <v>1097.3499999999999</v>
      </c>
      <c r="N575" s="6">
        <v>1097.3499999999999</v>
      </c>
      <c r="O575" s="36">
        <v>0</v>
      </c>
    </row>
    <row r="576" spans="1:15" ht="24" customHeight="1" x14ac:dyDescent="0.4">
      <c r="A576" s="2">
        <v>572</v>
      </c>
      <c r="B576" s="28">
        <v>6220003938</v>
      </c>
      <c r="C576" s="74" t="s">
        <v>2547</v>
      </c>
      <c r="D576" s="15" t="s">
        <v>848</v>
      </c>
      <c r="E576" s="15" t="s">
        <v>849</v>
      </c>
      <c r="F576" s="3" t="s">
        <v>3062</v>
      </c>
      <c r="G576" s="6">
        <v>269.64</v>
      </c>
      <c r="H576" s="42" t="s">
        <v>3252</v>
      </c>
      <c r="I576" s="5">
        <v>3.5</v>
      </c>
      <c r="J576" s="6">
        <f t="shared" si="40"/>
        <v>21</v>
      </c>
      <c r="K576" s="6">
        <f t="shared" si="41"/>
        <v>1.4700000000000002</v>
      </c>
      <c r="L576" s="6">
        <f t="shared" si="42"/>
        <v>22.47</v>
      </c>
      <c r="M576" s="6">
        <f t="shared" si="43"/>
        <v>292.11</v>
      </c>
      <c r="N576" s="6">
        <v>292.11</v>
      </c>
      <c r="O576" s="36">
        <v>0</v>
      </c>
    </row>
    <row r="577" spans="1:15" ht="24" customHeight="1" x14ac:dyDescent="0.4">
      <c r="A577" s="2">
        <v>573</v>
      </c>
      <c r="B577" s="28">
        <v>6220003939</v>
      </c>
      <c r="C577" s="89" t="s">
        <v>2548</v>
      </c>
      <c r="D577" s="87" t="s">
        <v>850</v>
      </c>
      <c r="E577" s="87" t="s">
        <v>851</v>
      </c>
      <c r="F577" s="3" t="s">
        <v>3066</v>
      </c>
      <c r="G577" s="6">
        <v>4583.9600000000009</v>
      </c>
      <c r="H577" s="42" t="s">
        <v>3279</v>
      </c>
      <c r="I577" s="5">
        <v>3.5</v>
      </c>
      <c r="J577" s="6">
        <f t="shared" si="40"/>
        <v>28</v>
      </c>
      <c r="K577" s="6">
        <f t="shared" si="41"/>
        <v>1.9600000000000002</v>
      </c>
      <c r="L577" s="6">
        <f t="shared" si="42"/>
        <v>29.96</v>
      </c>
      <c r="M577" s="6">
        <f t="shared" si="43"/>
        <v>4613.920000000001</v>
      </c>
      <c r="N577" s="6">
        <v>4613.920000000001</v>
      </c>
      <c r="O577" s="36">
        <v>0</v>
      </c>
    </row>
    <row r="578" spans="1:15" ht="24" customHeight="1" x14ac:dyDescent="0.4">
      <c r="A578" s="2">
        <v>574</v>
      </c>
      <c r="B578" s="28">
        <v>6220003940</v>
      </c>
      <c r="C578" s="101" t="s">
        <v>2549</v>
      </c>
      <c r="D578" s="102" t="s">
        <v>852</v>
      </c>
      <c r="E578" s="102" t="s">
        <v>853</v>
      </c>
      <c r="F578" s="3" t="s">
        <v>3066</v>
      </c>
      <c r="G578" s="6">
        <v>5808.5400000000018</v>
      </c>
      <c r="H578" s="42" t="s">
        <v>3362</v>
      </c>
      <c r="I578" s="5">
        <v>3.5</v>
      </c>
      <c r="J578" s="6">
        <f t="shared" si="40"/>
        <v>157.5</v>
      </c>
      <c r="K578" s="6">
        <f t="shared" si="41"/>
        <v>11.025</v>
      </c>
      <c r="L578" s="6">
        <f t="shared" si="42"/>
        <v>168.53</v>
      </c>
      <c r="M578" s="6">
        <f t="shared" si="43"/>
        <v>5977.0700000000015</v>
      </c>
      <c r="N578" s="6">
        <v>5977.0700000000015</v>
      </c>
      <c r="O578" s="36">
        <v>0</v>
      </c>
    </row>
    <row r="579" spans="1:15" ht="24" customHeight="1" x14ac:dyDescent="0.4">
      <c r="A579" s="2">
        <v>575</v>
      </c>
      <c r="B579" s="28">
        <v>6220003941</v>
      </c>
      <c r="C579" s="74" t="s">
        <v>2550</v>
      </c>
      <c r="D579" s="15" t="s">
        <v>854</v>
      </c>
      <c r="E579" s="15" t="s">
        <v>855</v>
      </c>
      <c r="F579" s="3" t="s">
        <v>3074</v>
      </c>
      <c r="G579" s="6">
        <v>880.10999999999967</v>
      </c>
      <c r="H579" s="42" t="s">
        <v>3272</v>
      </c>
      <c r="I579" s="5">
        <v>3.5</v>
      </c>
      <c r="J579" s="6">
        <f t="shared" si="40"/>
        <v>59.5</v>
      </c>
      <c r="K579" s="6">
        <f t="shared" si="41"/>
        <v>4.165</v>
      </c>
      <c r="L579" s="6">
        <f t="shared" si="42"/>
        <v>63.669999999999995</v>
      </c>
      <c r="M579" s="6">
        <f t="shared" si="43"/>
        <v>943.77999999999963</v>
      </c>
      <c r="N579" s="6">
        <v>943.77999999999963</v>
      </c>
      <c r="O579" s="36">
        <v>0</v>
      </c>
    </row>
    <row r="580" spans="1:15" ht="24" customHeight="1" x14ac:dyDescent="0.4">
      <c r="A580" s="2">
        <v>576</v>
      </c>
      <c r="B580" s="28">
        <v>6220003942</v>
      </c>
      <c r="C580" s="101" t="s">
        <v>2551</v>
      </c>
      <c r="D580" s="102" t="s">
        <v>392</v>
      </c>
      <c r="E580" s="102" t="s">
        <v>856</v>
      </c>
      <c r="F580" s="3" t="s">
        <v>3066</v>
      </c>
      <c r="G580" s="6">
        <v>1520.5300000000007</v>
      </c>
      <c r="H580" s="42" t="s">
        <v>3333</v>
      </c>
      <c r="I580" s="5">
        <v>3.5</v>
      </c>
      <c r="J580" s="6">
        <f t="shared" si="40"/>
        <v>38.5</v>
      </c>
      <c r="K580" s="6">
        <f t="shared" si="41"/>
        <v>2.6950000000000003</v>
      </c>
      <c r="L580" s="6">
        <f t="shared" si="42"/>
        <v>41.199999999999996</v>
      </c>
      <c r="M580" s="6">
        <f t="shared" si="43"/>
        <v>1561.7300000000007</v>
      </c>
      <c r="N580" s="6">
        <v>1561.7300000000007</v>
      </c>
      <c r="O580" s="36">
        <v>0</v>
      </c>
    </row>
    <row r="581" spans="1:15" ht="24" customHeight="1" x14ac:dyDescent="0.4">
      <c r="A581" s="2">
        <v>577</v>
      </c>
      <c r="B581" s="28">
        <v>6220003943</v>
      </c>
      <c r="C581" s="101" t="s">
        <v>2552</v>
      </c>
      <c r="D581" s="102" t="s">
        <v>857</v>
      </c>
      <c r="E581" s="102" t="s">
        <v>858</v>
      </c>
      <c r="F581" s="3" t="s">
        <v>3066</v>
      </c>
      <c r="G581" s="6">
        <v>6081.9600000000028</v>
      </c>
      <c r="H581" s="42" t="s">
        <v>3293</v>
      </c>
      <c r="I581" s="5">
        <v>3.5</v>
      </c>
      <c r="J581" s="6">
        <f t="shared" si="40"/>
        <v>168</v>
      </c>
      <c r="K581" s="6">
        <f t="shared" si="41"/>
        <v>11.760000000000002</v>
      </c>
      <c r="L581" s="6">
        <f t="shared" si="42"/>
        <v>179.76</v>
      </c>
      <c r="M581" s="6">
        <f t="shared" si="43"/>
        <v>6261.720000000003</v>
      </c>
      <c r="N581" s="6">
        <v>6261.720000000003</v>
      </c>
      <c r="O581" s="36">
        <v>0</v>
      </c>
    </row>
    <row r="582" spans="1:15" ht="24" customHeight="1" x14ac:dyDescent="0.4">
      <c r="A582" s="2">
        <v>578</v>
      </c>
      <c r="B582" s="28">
        <v>6220003944</v>
      </c>
      <c r="C582" s="74" t="s">
        <v>2553</v>
      </c>
      <c r="D582" s="15" t="s">
        <v>857</v>
      </c>
      <c r="E582" s="15" t="s">
        <v>859</v>
      </c>
      <c r="F582" s="3" t="s">
        <v>3062</v>
      </c>
      <c r="G582" s="6">
        <v>71.16</v>
      </c>
      <c r="H582" s="42" t="s">
        <v>3306</v>
      </c>
      <c r="I582" s="5">
        <v>3.5</v>
      </c>
      <c r="J582" s="6">
        <f t="shared" si="40"/>
        <v>35</v>
      </c>
      <c r="K582" s="6">
        <f t="shared" si="41"/>
        <v>2.4500000000000002</v>
      </c>
      <c r="L582" s="6">
        <f t="shared" si="42"/>
        <v>37.450000000000003</v>
      </c>
      <c r="M582" s="6">
        <f t="shared" si="43"/>
        <v>108.61</v>
      </c>
      <c r="N582" s="6">
        <v>108.61</v>
      </c>
      <c r="O582" s="36">
        <v>0</v>
      </c>
    </row>
    <row r="583" spans="1:15" ht="24" customHeight="1" x14ac:dyDescent="0.4">
      <c r="A583" s="2">
        <v>579</v>
      </c>
      <c r="B583" s="28">
        <v>6220003945</v>
      </c>
      <c r="C583" s="101" t="s">
        <v>2554</v>
      </c>
      <c r="D583" s="102" t="s">
        <v>860</v>
      </c>
      <c r="E583" s="102" t="s">
        <v>861</v>
      </c>
      <c r="F583" s="3" t="s">
        <v>3066</v>
      </c>
      <c r="G583" s="6">
        <v>5598.8400000000011</v>
      </c>
      <c r="H583" s="42" t="s">
        <v>3362</v>
      </c>
      <c r="I583" s="5">
        <v>3.5</v>
      </c>
      <c r="J583" s="6">
        <f t="shared" si="40"/>
        <v>157.5</v>
      </c>
      <c r="K583" s="6">
        <f t="shared" si="41"/>
        <v>11.025</v>
      </c>
      <c r="L583" s="6">
        <f t="shared" si="42"/>
        <v>168.53</v>
      </c>
      <c r="M583" s="6">
        <f t="shared" si="43"/>
        <v>5767.3700000000008</v>
      </c>
      <c r="N583" s="6">
        <v>5767.3700000000008</v>
      </c>
      <c r="O583" s="36">
        <v>0</v>
      </c>
    </row>
    <row r="584" spans="1:15" ht="24" customHeight="1" x14ac:dyDescent="0.4">
      <c r="A584" s="2">
        <v>580</v>
      </c>
      <c r="B584" s="28">
        <v>6220003946</v>
      </c>
      <c r="C584" s="74" t="s">
        <v>2555</v>
      </c>
      <c r="D584" s="15" t="s">
        <v>862</v>
      </c>
      <c r="E584" s="15" t="s">
        <v>863</v>
      </c>
      <c r="F584" s="3" t="s">
        <v>35</v>
      </c>
      <c r="G584" s="6">
        <v>0</v>
      </c>
      <c r="H584" s="42" t="s">
        <v>3248</v>
      </c>
      <c r="I584" s="5">
        <v>3.5</v>
      </c>
      <c r="J584" s="6">
        <f t="shared" si="40"/>
        <v>52.5</v>
      </c>
      <c r="K584" s="6">
        <f t="shared" si="41"/>
        <v>3.6750000000000003</v>
      </c>
      <c r="L584" s="6">
        <f t="shared" si="42"/>
        <v>56.18</v>
      </c>
      <c r="M584" s="6">
        <f t="shared" si="43"/>
        <v>56.18</v>
      </c>
      <c r="N584" s="6">
        <v>56.18</v>
      </c>
      <c r="O584" s="36">
        <v>0</v>
      </c>
    </row>
    <row r="585" spans="1:15" ht="24" customHeight="1" x14ac:dyDescent="0.4">
      <c r="A585" s="2">
        <v>581</v>
      </c>
      <c r="B585" s="28">
        <v>6220003947</v>
      </c>
      <c r="C585" s="74" t="s">
        <v>2556</v>
      </c>
      <c r="D585" s="15" t="s">
        <v>864</v>
      </c>
      <c r="E585" s="15" t="s">
        <v>865</v>
      </c>
      <c r="F585" s="7" t="s">
        <v>35</v>
      </c>
      <c r="G585" s="6">
        <v>0</v>
      </c>
      <c r="H585" s="42" t="s">
        <v>3305</v>
      </c>
      <c r="I585" s="5">
        <v>3.5</v>
      </c>
      <c r="J585" s="6">
        <f t="shared" si="40"/>
        <v>105</v>
      </c>
      <c r="K585" s="6">
        <f t="shared" si="41"/>
        <v>7.3500000000000005</v>
      </c>
      <c r="L585" s="6">
        <f t="shared" si="42"/>
        <v>112.35</v>
      </c>
      <c r="M585" s="6">
        <f t="shared" si="43"/>
        <v>112.35</v>
      </c>
      <c r="N585" s="6">
        <v>112.35</v>
      </c>
      <c r="O585" s="36">
        <v>0</v>
      </c>
    </row>
    <row r="586" spans="1:15" ht="24" customHeight="1" x14ac:dyDescent="0.4">
      <c r="A586" s="2">
        <v>582</v>
      </c>
      <c r="B586" s="28">
        <v>6220003948</v>
      </c>
      <c r="C586" s="74" t="s">
        <v>2557</v>
      </c>
      <c r="D586" s="15" t="s">
        <v>1699</v>
      </c>
      <c r="E586" s="15" t="s">
        <v>866</v>
      </c>
      <c r="F586" s="3" t="s">
        <v>3060</v>
      </c>
      <c r="G586" s="6">
        <v>116.10000000000001</v>
      </c>
      <c r="H586" s="42" t="s">
        <v>3305</v>
      </c>
      <c r="I586" s="5">
        <v>3.5</v>
      </c>
      <c r="J586" s="6">
        <f t="shared" si="40"/>
        <v>105</v>
      </c>
      <c r="K586" s="6">
        <f t="shared" si="41"/>
        <v>7.3500000000000005</v>
      </c>
      <c r="L586" s="6">
        <f t="shared" si="42"/>
        <v>112.35</v>
      </c>
      <c r="M586" s="6">
        <f t="shared" si="43"/>
        <v>228.45</v>
      </c>
      <c r="N586" s="6">
        <v>228.45</v>
      </c>
      <c r="O586" s="36">
        <v>0</v>
      </c>
    </row>
    <row r="587" spans="1:15" ht="24" customHeight="1" x14ac:dyDescent="0.4">
      <c r="A587" s="2">
        <v>583</v>
      </c>
      <c r="B587" s="28">
        <v>6220003949</v>
      </c>
      <c r="C587" s="89" t="s">
        <v>2558</v>
      </c>
      <c r="D587" s="87" t="s">
        <v>867</v>
      </c>
      <c r="E587" s="87" t="s">
        <v>868</v>
      </c>
      <c r="F587" s="3" t="s">
        <v>3162</v>
      </c>
      <c r="G587" s="6">
        <v>891.36000000000035</v>
      </c>
      <c r="H587" s="42" t="s">
        <v>3279</v>
      </c>
      <c r="I587" s="5">
        <v>3.5</v>
      </c>
      <c r="J587" s="6">
        <f t="shared" si="40"/>
        <v>28</v>
      </c>
      <c r="K587" s="6">
        <f t="shared" si="41"/>
        <v>1.9600000000000002</v>
      </c>
      <c r="L587" s="6">
        <f t="shared" si="42"/>
        <v>29.96</v>
      </c>
      <c r="M587" s="6">
        <f t="shared" si="43"/>
        <v>921.32000000000039</v>
      </c>
      <c r="N587" s="6">
        <v>921.32000000000039</v>
      </c>
      <c r="O587" s="36">
        <v>0</v>
      </c>
    </row>
    <row r="588" spans="1:15" ht="24" customHeight="1" x14ac:dyDescent="0.4">
      <c r="A588" s="2">
        <v>584</v>
      </c>
      <c r="B588" s="28">
        <v>6220003950</v>
      </c>
      <c r="C588" s="89" t="s">
        <v>2559</v>
      </c>
      <c r="D588" s="87" t="s">
        <v>869</v>
      </c>
      <c r="E588" s="87" t="s">
        <v>870</v>
      </c>
      <c r="F588" s="3" t="s">
        <v>3066</v>
      </c>
      <c r="G588" s="6">
        <v>1763.9700000000007</v>
      </c>
      <c r="H588" s="42" t="s">
        <v>3273</v>
      </c>
      <c r="I588" s="5">
        <v>3.5</v>
      </c>
      <c r="J588" s="6">
        <f t="shared" si="40"/>
        <v>66.5</v>
      </c>
      <c r="K588" s="6">
        <f t="shared" si="41"/>
        <v>4.6550000000000002</v>
      </c>
      <c r="L588" s="6">
        <f t="shared" si="42"/>
        <v>71.160000000000011</v>
      </c>
      <c r="M588" s="6">
        <f t="shared" si="43"/>
        <v>1835.1300000000008</v>
      </c>
      <c r="N588" s="6">
        <v>1835.1300000000008</v>
      </c>
      <c r="O588" s="36">
        <v>0</v>
      </c>
    </row>
    <row r="589" spans="1:15" ht="24" customHeight="1" x14ac:dyDescent="0.4">
      <c r="A589" s="2">
        <v>585</v>
      </c>
      <c r="B589" s="28">
        <v>6220003951</v>
      </c>
      <c r="C589" s="89" t="s">
        <v>2560</v>
      </c>
      <c r="D589" s="87" t="s">
        <v>871</v>
      </c>
      <c r="E589" s="87" t="s">
        <v>872</v>
      </c>
      <c r="F589" s="3" t="s">
        <v>3066</v>
      </c>
      <c r="G589" s="6">
        <v>1367.0100000000007</v>
      </c>
      <c r="H589" s="42" t="s">
        <v>3252</v>
      </c>
      <c r="I589" s="5">
        <v>3.5</v>
      </c>
      <c r="J589" s="6">
        <f t="shared" si="40"/>
        <v>21</v>
      </c>
      <c r="K589" s="6">
        <f t="shared" si="41"/>
        <v>1.4700000000000002</v>
      </c>
      <c r="L589" s="6">
        <f t="shared" si="42"/>
        <v>22.47</v>
      </c>
      <c r="M589" s="6">
        <f t="shared" si="43"/>
        <v>1389.4800000000007</v>
      </c>
      <c r="N589" s="6">
        <v>1389.4800000000007</v>
      </c>
      <c r="O589" s="36">
        <v>0</v>
      </c>
    </row>
    <row r="590" spans="1:15" ht="24" customHeight="1" x14ac:dyDescent="0.4">
      <c r="A590" s="2">
        <v>586</v>
      </c>
      <c r="B590" s="28">
        <v>6220003952</v>
      </c>
      <c r="C590" s="101" t="s">
        <v>2561</v>
      </c>
      <c r="D590" s="102" t="s">
        <v>867</v>
      </c>
      <c r="E590" s="102" t="s">
        <v>873</v>
      </c>
      <c r="F590" s="3" t="s">
        <v>3066</v>
      </c>
      <c r="G590" s="6">
        <v>4906.04</v>
      </c>
      <c r="H590" s="42" t="s">
        <v>3354</v>
      </c>
      <c r="I590" s="5">
        <v>3.5</v>
      </c>
      <c r="J590" s="6">
        <f t="shared" si="40"/>
        <v>171.5</v>
      </c>
      <c r="K590" s="6">
        <f t="shared" si="41"/>
        <v>12.005000000000001</v>
      </c>
      <c r="L590" s="6">
        <f t="shared" si="42"/>
        <v>183.51</v>
      </c>
      <c r="M590" s="6">
        <f t="shared" si="43"/>
        <v>5089.55</v>
      </c>
      <c r="N590" s="6">
        <v>5089.55</v>
      </c>
      <c r="O590" s="36">
        <v>0</v>
      </c>
    </row>
    <row r="591" spans="1:15" ht="24" customHeight="1" x14ac:dyDescent="0.4">
      <c r="A591" s="2">
        <v>587</v>
      </c>
      <c r="B591" s="28">
        <v>6220003953</v>
      </c>
      <c r="C591" s="89" t="s">
        <v>2562</v>
      </c>
      <c r="D591" s="87" t="s">
        <v>874</v>
      </c>
      <c r="E591" s="87" t="s">
        <v>875</v>
      </c>
      <c r="F591" s="3" t="s">
        <v>3066</v>
      </c>
      <c r="G591" s="6">
        <v>1404.4700000000005</v>
      </c>
      <c r="H591" s="42" t="s">
        <v>3279</v>
      </c>
      <c r="I591" s="5">
        <v>3.5</v>
      </c>
      <c r="J591" s="6">
        <f t="shared" si="40"/>
        <v>28</v>
      </c>
      <c r="K591" s="6">
        <f t="shared" si="41"/>
        <v>1.9600000000000002</v>
      </c>
      <c r="L591" s="6">
        <f t="shared" si="42"/>
        <v>29.96</v>
      </c>
      <c r="M591" s="6">
        <f t="shared" si="43"/>
        <v>1434.4300000000005</v>
      </c>
      <c r="N591" s="6">
        <v>1434.4300000000005</v>
      </c>
      <c r="O591" s="36">
        <v>0</v>
      </c>
    </row>
    <row r="592" spans="1:15" ht="24" customHeight="1" x14ac:dyDescent="0.4">
      <c r="A592" s="2">
        <v>588</v>
      </c>
      <c r="B592" s="28">
        <v>6220003954</v>
      </c>
      <c r="C592" s="89" t="s">
        <v>2563</v>
      </c>
      <c r="D592" s="87" t="s">
        <v>876</v>
      </c>
      <c r="E592" s="87" t="s">
        <v>877</v>
      </c>
      <c r="F592" s="3" t="s">
        <v>3066</v>
      </c>
      <c r="G592" s="6">
        <v>2400.630000000001</v>
      </c>
      <c r="H592" s="42" t="s">
        <v>3281</v>
      </c>
      <c r="I592" s="5">
        <v>3.5</v>
      </c>
      <c r="J592" s="6">
        <f t="shared" si="40"/>
        <v>49</v>
      </c>
      <c r="K592" s="6">
        <f t="shared" si="41"/>
        <v>3.43</v>
      </c>
      <c r="L592" s="6">
        <f t="shared" si="42"/>
        <v>52.43</v>
      </c>
      <c r="M592" s="6">
        <f t="shared" si="43"/>
        <v>2453.0600000000009</v>
      </c>
      <c r="N592" s="6">
        <v>2453.0600000000009</v>
      </c>
      <c r="O592" s="36">
        <v>0</v>
      </c>
    </row>
    <row r="593" spans="1:16" ht="24" customHeight="1" x14ac:dyDescent="0.4">
      <c r="A593" s="2">
        <v>589</v>
      </c>
      <c r="B593" s="28">
        <v>6220003955</v>
      </c>
      <c r="C593" s="89" t="s">
        <v>2564</v>
      </c>
      <c r="D593" s="87" t="s">
        <v>878</v>
      </c>
      <c r="E593" s="87" t="s">
        <v>879</v>
      </c>
      <c r="F593" s="3" t="s">
        <v>3066</v>
      </c>
      <c r="G593" s="6">
        <v>2059.8200000000006</v>
      </c>
      <c r="H593" s="42" t="s">
        <v>3301</v>
      </c>
      <c r="I593" s="5">
        <v>3.5</v>
      </c>
      <c r="J593" s="6">
        <f t="shared" si="40"/>
        <v>87.5</v>
      </c>
      <c r="K593" s="6">
        <f t="shared" si="41"/>
        <v>6.1250000000000009</v>
      </c>
      <c r="L593" s="6">
        <f t="shared" si="42"/>
        <v>93.63000000000001</v>
      </c>
      <c r="M593" s="6">
        <f t="shared" si="43"/>
        <v>2153.4500000000007</v>
      </c>
      <c r="N593" s="6">
        <v>2153.4500000000007</v>
      </c>
      <c r="O593" s="36">
        <v>0</v>
      </c>
    </row>
    <row r="594" spans="1:16" ht="24" customHeight="1" x14ac:dyDescent="0.4">
      <c r="A594" s="2">
        <v>590</v>
      </c>
      <c r="B594" s="28">
        <v>6220003956</v>
      </c>
      <c r="C594" s="89" t="s">
        <v>2565</v>
      </c>
      <c r="D594" s="87" t="s">
        <v>880</v>
      </c>
      <c r="E594" s="87" t="s">
        <v>881</v>
      </c>
      <c r="F594" s="3" t="s">
        <v>3066</v>
      </c>
      <c r="G594" s="6">
        <v>1299.6000000000006</v>
      </c>
      <c r="H594" s="42" t="s">
        <v>3306</v>
      </c>
      <c r="I594" s="5">
        <v>3.5</v>
      </c>
      <c r="J594" s="6">
        <f t="shared" si="40"/>
        <v>35</v>
      </c>
      <c r="K594" s="6">
        <f t="shared" si="41"/>
        <v>2.4500000000000002</v>
      </c>
      <c r="L594" s="6">
        <f t="shared" si="42"/>
        <v>37.450000000000003</v>
      </c>
      <c r="M594" s="6">
        <f t="shared" si="43"/>
        <v>1337.0500000000006</v>
      </c>
      <c r="N594" s="6">
        <v>1337.0500000000006</v>
      </c>
      <c r="O594" s="36">
        <v>0</v>
      </c>
    </row>
    <row r="595" spans="1:16" ht="24" customHeight="1" x14ac:dyDescent="0.4">
      <c r="A595" s="2">
        <v>591</v>
      </c>
      <c r="B595" s="28">
        <v>6220003957</v>
      </c>
      <c r="C595" s="89" t="s">
        <v>2566</v>
      </c>
      <c r="D595" s="87" t="s">
        <v>880</v>
      </c>
      <c r="E595" s="87" t="s">
        <v>882</v>
      </c>
      <c r="F595" s="3" t="s">
        <v>3066</v>
      </c>
      <c r="G595" s="6">
        <v>1277.1200000000008</v>
      </c>
      <c r="H595" s="42" t="s">
        <v>3279</v>
      </c>
      <c r="I595" s="5">
        <v>3.5</v>
      </c>
      <c r="J595" s="6">
        <f t="shared" si="40"/>
        <v>28</v>
      </c>
      <c r="K595" s="6">
        <f t="shared" si="41"/>
        <v>1.9600000000000002</v>
      </c>
      <c r="L595" s="6">
        <f t="shared" si="42"/>
        <v>29.96</v>
      </c>
      <c r="M595" s="6">
        <f t="shared" si="43"/>
        <v>1307.0800000000008</v>
      </c>
      <c r="N595" s="6">
        <v>1307.0800000000008</v>
      </c>
      <c r="O595" s="36">
        <v>0</v>
      </c>
    </row>
    <row r="596" spans="1:16" ht="24" customHeight="1" x14ac:dyDescent="0.4">
      <c r="A596" s="2">
        <v>592</v>
      </c>
      <c r="B596" s="28">
        <v>6220003958</v>
      </c>
      <c r="C596" s="74" t="s">
        <v>2567</v>
      </c>
      <c r="D596" s="15" t="s">
        <v>883</v>
      </c>
      <c r="E596" s="15" t="s">
        <v>884</v>
      </c>
      <c r="F596" s="3" t="s">
        <v>35</v>
      </c>
      <c r="G596" s="6">
        <v>0</v>
      </c>
      <c r="H596" s="42" t="s">
        <v>3260</v>
      </c>
      <c r="I596" s="5">
        <v>3.5</v>
      </c>
      <c r="J596" s="6">
        <f t="shared" si="40"/>
        <v>84</v>
      </c>
      <c r="K596" s="6">
        <f t="shared" si="41"/>
        <v>5.8800000000000008</v>
      </c>
      <c r="L596" s="6">
        <f t="shared" si="42"/>
        <v>89.88</v>
      </c>
      <c r="M596" s="6">
        <f t="shared" si="43"/>
        <v>89.88</v>
      </c>
      <c r="N596" s="6">
        <v>89.88</v>
      </c>
      <c r="O596" s="36">
        <v>0</v>
      </c>
    </row>
    <row r="597" spans="1:16" ht="24" customHeight="1" x14ac:dyDescent="0.4">
      <c r="A597" s="2">
        <v>593</v>
      </c>
      <c r="B597" s="28">
        <v>6220003959</v>
      </c>
      <c r="C597" s="74" t="s">
        <v>2568</v>
      </c>
      <c r="D597" s="15" t="s">
        <v>885</v>
      </c>
      <c r="E597" s="15" t="s">
        <v>886</v>
      </c>
      <c r="F597" s="3" t="s">
        <v>35</v>
      </c>
      <c r="G597" s="6">
        <v>0</v>
      </c>
      <c r="H597" s="42" t="s">
        <v>3306</v>
      </c>
      <c r="I597" s="5">
        <v>3.5</v>
      </c>
      <c r="J597" s="6">
        <f t="shared" si="40"/>
        <v>35</v>
      </c>
      <c r="K597" s="6">
        <f t="shared" si="41"/>
        <v>2.4500000000000002</v>
      </c>
      <c r="L597" s="6">
        <f t="shared" si="42"/>
        <v>37.450000000000003</v>
      </c>
      <c r="M597" s="6">
        <f t="shared" si="43"/>
        <v>37.450000000000003</v>
      </c>
      <c r="N597" s="6">
        <v>37.450000000000003</v>
      </c>
      <c r="O597" s="36">
        <v>0</v>
      </c>
    </row>
    <row r="598" spans="1:16" ht="24" customHeight="1" x14ac:dyDescent="0.4">
      <c r="A598" s="2">
        <v>594</v>
      </c>
      <c r="B598" s="28">
        <v>6220003960</v>
      </c>
      <c r="C598" s="74" t="s">
        <v>2569</v>
      </c>
      <c r="D598" s="15" t="s">
        <v>1780</v>
      </c>
      <c r="E598" s="15" t="s">
        <v>1781</v>
      </c>
      <c r="F598" s="3" t="s">
        <v>35</v>
      </c>
      <c r="G598" s="6">
        <v>0</v>
      </c>
      <c r="H598" s="42" t="s">
        <v>3276</v>
      </c>
      <c r="I598" s="5">
        <v>3.5</v>
      </c>
      <c r="J598" s="6">
        <f t="shared" si="40"/>
        <v>70</v>
      </c>
      <c r="K598" s="6">
        <f t="shared" si="41"/>
        <v>4.9000000000000004</v>
      </c>
      <c r="L598" s="6">
        <f t="shared" si="42"/>
        <v>74.900000000000006</v>
      </c>
      <c r="M598" s="6">
        <f t="shared" si="43"/>
        <v>74.900000000000006</v>
      </c>
      <c r="N598" s="6">
        <v>74.900000000000006</v>
      </c>
      <c r="O598" s="36">
        <v>0</v>
      </c>
    </row>
    <row r="599" spans="1:16" ht="24" customHeight="1" x14ac:dyDescent="0.4">
      <c r="A599" s="2">
        <v>595</v>
      </c>
      <c r="B599" s="28">
        <v>6220003961</v>
      </c>
      <c r="C599" s="89" t="s">
        <v>2570</v>
      </c>
      <c r="D599" s="87" t="s">
        <v>883</v>
      </c>
      <c r="E599" s="87" t="s">
        <v>1925</v>
      </c>
      <c r="F599" s="2" t="s">
        <v>35</v>
      </c>
      <c r="G599" s="6">
        <v>0</v>
      </c>
      <c r="H599" s="42" t="s">
        <v>3275</v>
      </c>
      <c r="I599" s="5">
        <v>3.5</v>
      </c>
      <c r="J599" s="6">
        <f t="shared" si="40"/>
        <v>0</v>
      </c>
      <c r="K599" s="6">
        <f t="shared" si="41"/>
        <v>0</v>
      </c>
      <c r="L599" s="6">
        <f t="shared" si="42"/>
        <v>0</v>
      </c>
      <c r="M599" s="6">
        <f t="shared" si="43"/>
        <v>0</v>
      </c>
      <c r="N599" s="6">
        <v>0</v>
      </c>
      <c r="O599" s="36">
        <v>0</v>
      </c>
    </row>
    <row r="600" spans="1:16" ht="24" customHeight="1" x14ac:dyDescent="0.4">
      <c r="A600" s="2">
        <v>596</v>
      </c>
      <c r="B600" s="28">
        <v>6220003962</v>
      </c>
      <c r="C600" s="74" t="s">
        <v>2571</v>
      </c>
      <c r="D600" s="15" t="s">
        <v>887</v>
      </c>
      <c r="E600" s="15" t="s">
        <v>888</v>
      </c>
      <c r="F600" s="3" t="s">
        <v>35</v>
      </c>
      <c r="G600" s="6">
        <v>0</v>
      </c>
      <c r="H600" s="42" t="s">
        <v>3301</v>
      </c>
      <c r="I600" s="5">
        <v>3.5</v>
      </c>
      <c r="J600" s="6">
        <f t="shared" si="40"/>
        <v>87.5</v>
      </c>
      <c r="K600" s="6">
        <f t="shared" si="41"/>
        <v>6.1250000000000009</v>
      </c>
      <c r="L600" s="6">
        <f t="shared" si="42"/>
        <v>93.63000000000001</v>
      </c>
      <c r="M600" s="6">
        <f t="shared" si="43"/>
        <v>93.63000000000001</v>
      </c>
      <c r="N600" s="6">
        <v>93.63000000000001</v>
      </c>
      <c r="O600" s="36">
        <v>0</v>
      </c>
    </row>
    <row r="601" spans="1:16" ht="24" customHeight="1" x14ac:dyDescent="0.4">
      <c r="A601" s="2">
        <v>597</v>
      </c>
      <c r="B601" s="28">
        <v>6220003963</v>
      </c>
      <c r="C601" s="101" t="s">
        <v>2572</v>
      </c>
      <c r="D601" s="102" t="s">
        <v>889</v>
      </c>
      <c r="E601" s="102" t="s">
        <v>890</v>
      </c>
      <c r="F601" s="3" t="s">
        <v>3066</v>
      </c>
      <c r="G601" s="6">
        <v>4123.34</v>
      </c>
      <c r="H601" s="42" t="s">
        <v>3280</v>
      </c>
      <c r="I601" s="5">
        <v>3.5</v>
      </c>
      <c r="J601" s="6">
        <f t="shared" si="40"/>
        <v>122.5</v>
      </c>
      <c r="K601" s="6">
        <f t="shared" si="41"/>
        <v>8.5750000000000011</v>
      </c>
      <c r="L601" s="6">
        <f t="shared" si="42"/>
        <v>131.07999999999998</v>
      </c>
      <c r="M601" s="6">
        <f t="shared" si="43"/>
        <v>4254.42</v>
      </c>
      <c r="N601" s="6">
        <v>4254.42</v>
      </c>
      <c r="O601" s="36">
        <v>0</v>
      </c>
    </row>
    <row r="602" spans="1:16" ht="24" customHeight="1" x14ac:dyDescent="0.4">
      <c r="A602" s="2">
        <v>598</v>
      </c>
      <c r="B602" s="28">
        <v>6220003964</v>
      </c>
      <c r="C602" s="101" t="s">
        <v>2573</v>
      </c>
      <c r="D602" s="102" t="s">
        <v>891</v>
      </c>
      <c r="E602" s="102" t="s">
        <v>892</v>
      </c>
      <c r="F602" s="3" t="s">
        <v>3150</v>
      </c>
      <c r="G602" s="6">
        <v>1460.6300000000003</v>
      </c>
      <c r="H602" s="42" t="s">
        <v>3275</v>
      </c>
      <c r="I602" s="5">
        <v>3.5</v>
      </c>
      <c r="J602" s="6">
        <f t="shared" si="40"/>
        <v>0</v>
      </c>
      <c r="K602" s="6">
        <f t="shared" si="41"/>
        <v>0</v>
      </c>
      <c r="L602" s="6">
        <f t="shared" si="42"/>
        <v>0</v>
      </c>
      <c r="M602" s="6">
        <f t="shared" si="43"/>
        <v>1460.6300000000003</v>
      </c>
      <c r="N602" s="6">
        <v>1460.6300000000003</v>
      </c>
      <c r="O602" s="36">
        <v>0</v>
      </c>
    </row>
    <row r="603" spans="1:16" ht="24" customHeight="1" x14ac:dyDescent="0.4">
      <c r="A603" s="2">
        <v>599</v>
      </c>
      <c r="B603" s="28">
        <v>6220003965</v>
      </c>
      <c r="C603" s="101" t="s">
        <v>2574</v>
      </c>
      <c r="D603" s="102" t="s">
        <v>891</v>
      </c>
      <c r="E603" s="102" t="s">
        <v>893</v>
      </c>
      <c r="F603" s="3" t="s">
        <v>3066</v>
      </c>
      <c r="G603" s="6">
        <v>6359.0500000000011</v>
      </c>
      <c r="H603" s="42" t="s">
        <v>3315</v>
      </c>
      <c r="I603" s="5">
        <v>3.5</v>
      </c>
      <c r="J603" s="6">
        <f t="shared" si="40"/>
        <v>161</v>
      </c>
      <c r="K603" s="6">
        <f t="shared" si="41"/>
        <v>11.270000000000001</v>
      </c>
      <c r="L603" s="6">
        <f t="shared" si="42"/>
        <v>172.27</v>
      </c>
      <c r="M603" s="6">
        <f t="shared" si="43"/>
        <v>6531.3200000000015</v>
      </c>
      <c r="N603" s="6">
        <v>6531.3200000000015</v>
      </c>
      <c r="O603" s="36">
        <v>0</v>
      </c>
    </row>
    <row r="604" spans="1:16" ht="24" customHeight="1" x14ac:dyDescent="0.4">
      <c r="A604" s="2">
        <v>600</v>
      </c>
      <c r="B604" s="28">
        <v>6220003966</v>
      </c>
      <c r="C604" s="74" t="s">
        <v>2575</v>
      </c>
      <c r="D604" s="15" t="s">
        <v>891</v>
      </c>
      <c r="E604" s="15" t="s">
        <v>894</v>
      </c>
      <c r="F604" s="3" t="s">
        <v>3163</v>
      </c>
      <c r="G604" s="6">
        <v>314.61</v>
      </c>
      <c r="H604" s="42" t="s">
        <v>3279</v>
      </c>
      <c r="I604" s="5">
        <v>3.5</v>
      </c>
      <c r="J604" s="6">
        <f t="shared" si="40"/>
        <v>28</v>
      </c>
      <c r="K604" s="6">
        <f t="shared" si="41"/>
        <v>1.9600000000000002</v>
      </c>
      <c r="L604" s="6">
        <f t="shared" si="42"/>
        <v>29.96</v>
      </c>
      <c r="M604" s="6">
        <f t="shared" si="43"/>
        <v>344.57</v>
      </c>
      <c r="N604" s="6">
        <v>344.57</v>
      </c>
      <c r="O604" s="36">
        <v>0</v>
      </c>
      <c r="P604" s="78"/>
    </row>
    <row r="605" spans="1:16" ht="24" customHeight="1" x14ac:dyDescent="0.4">
      <c r="A605" s="2">
        <v>601</v>
      </c>
      <c r="B605" s="28">
        <v>6220003967</v>
      </c>
      <c r="C605" s="74" t="s">
        <v>2576</v>
      </c>
      <c r="D605" s="15" t="s">
        <v>891</v>
      </c>
      <c r="E605" s="15" t="s">
        <v>895</v>
      </c>
      <c r="F605" s="3" t="s">
        <v>3077</v>
      </c>
      <c r="G605" s="6">
        <v>131.09</v>
      </c>
      <c r="H605" s="42" t="s">
        <v>3251</v>
      </c>
      <c r="I605" s="5">
        <v>3.5</v>
      </c>
      <c r="J605" s="6">
        <f t="shared" si="40"/>
        <v>24.5</v>
      </c>
      <c r="K605" s="6">
        <f t="shared" si="41"/>
        <v>1.7150000000000001</v>
      </c>
      <c r="L605" s="6">
        <f t="shared" si="42"/>
        <v>26.220000000000002</v>
      </c>
      <c r="M605" s="6">
        <f t="shared" si="43"/>
        <v>157.31</v>
      </c>
      <c r="N605" s="6">
        <v>157.31</v>
      </c>
      <c r="O605" s="36">
        <v>0</v>
      </c>
    </row>
    <row r="606" spans="1:16" ht="24" customHeight="1" x14ac:dyDescent="0.4">
      <c r="A606" s="2">
        <v>602</v>
      </c>
      <c r="B606" s="28">
        <v>6220003968</v>
      </c>
      <c r="C606" s="74" t="s">
        <v>2577</v>
      </c>
      <c r="D606" s="15" t="s">
        <v>891</v>
      </c>
      <c r="E606" s="15" t="s">
        <v>896</v>
      </c>
      <c r="F606" s="3" t="s">
        <v>1978</v>
      </c>
      <c r="G606" s="6">
        <v>104.86</v>
      </c>
      <c r="H606" s="42" t="s">
        <v>3275</v>
      </c>
      <c r="I606" s="5">
        <v>3.5</v>
      </c>
      <c r="J606" s="6">
        <f t="shared" si="40"/>
        <v>0</v>
      </c>
      <c r="K606" s="6">
        <f t="shared" si="41"/>
        <v>0</v>
      </c>
      <c r="L606" s="6">
        <f t="shared" si="42"/>
        <v>0</v>
      </c>
      <c r="M606" s="6">
        <f t="shared" si="43"/>
        <v>104.86</v>
      </c>
      <c r="N606" s="6">
        <v>104.86</v>
      </c>
      <c r="O606" s="36">
        <v>0</v>
      </c>
    </row>
    <row r="607" spans="1:16" ht="24" customHeight="1" x14ac:dyDescent="0.4">
      <c r="A607" s="2">
        <v>603</v>
      </c>
      <c r="B607" s="28">
        <v>6220003969</v>
      </c>
      <c r="C607" s="74" t="s">
        <v>2578</v>
      </c>
      <c r="D607" s="15" t="s">
        <v>891</v>
      </c>
      <c r="E607" s="15" t="s">
        <v>897</v>
      </c>
      <c r="F607" s="3" t="s">
        <v>3141</v>
      </c>
      <c r="G607" s="6">
        <v>265.91000000000003</v>
      </c>
      <c r="H607" s="42" t="s">
        <v>3322</v>
      </c>
      <c r="I607" s="5">
        <v>3.5</v>
      </c>
      <c r="J607" s="6">
        <f t="shared" si="40"/>
        <v>31.5</v>
      </c>
      <c r="K607" s="6">
        <f t="shared" si="41"/>
        <v>2.2050000000000001</v>
      </c>
      <c r="L607" s="6">
        <f t="shared" si="42"/>
        <v>33.71</v>
      </c>
      <c r="M607" s="6">
        <f t="shared" si="43"/>
        <v>299.62</v>
      </c>
      <c r="N607" s="6">
        <v>299.62</v>
      </c>
      <c r="O607" s="36">
        <v>0</v>
      </c>
    </row>
    <row r="608" spans="1:16" ht="24" customHeight="1" x14ac:dyDescent="0.4">
      <c r="A608" s="2">
        <v>604</v>
      </c>
      <c r="B608" s="28">
        <v>6220003970</v>
      </c>
      <c r="C608" s="74" t="s">
        <v>2579</v>
      </c>
      <c r="D608" s="15" t="s">
        <v>898</v>
      </c>
      <c r="E608" s="15" t="s">
        <v>899</v>
      </c>
      <c r="F608" s="3" t="s">
        <v>35</v>
      </c>
      <c r="G608" s="6">
        <v>0</v>
      </c>
      <c r="H608" s="42" t="s">
        <v>3265</v>
      </c>
      <c r="I608" s="5">
        <v>3.5</v>
      </c>
      <c r="J608" s="6">
        <f t="shared" si="40"/>
        <v>231</v>
      </c>
      <c r="K608" s="6">
        <f t="shared" si="41"/>
        <v>16.170000000000002</v>
      </c>
      <c r="L608" s="6">
        <f t="shared" si="42"/>
        <v>247.17</v>
      </c>
      <c r="M608" s="6">
        <f t="shared" si="43"/>
        <v>247.17</v>
      </c>
      <c r="N608" s="6">
        <v>247.17</v>
      </c>
      <c r="O608" s="36">
        <v>0</v>
      </c>
    </row>
    <row r="609" spans="1:15" ht="24" customHeight="1" x14ac:dyDescent="0.4">
      <c r="A609" s="2">
        <v>605</v>
      </c>
      <c r="B609" s="28">
        <v>6220003971</v>
      </c>
      <c r="C609" s="74" t="s">
        <v>2580</v>
      </c>
      <c r="D609" s="15" t="s">
        <v>1734</v>
      </c>
      <c r="E609" s="15" t="s">
        <v>900</v>
      </c>
      <c r="F609" s="3" t="s">
        <v>3077</v>
      </c>
      <c r="G609" s="6">
        <v>67.41</v>
      </c>
      <c r="H609" s="42" t="s">
        <v>3252</v>
      </c>
      <c r="I609" s="5">
        <v>3.5</v>
      </c>
      <c r="J609" s="6">
        <f t="shared" si="40"/>
        <v>21</v>
      </c>
      <c r="K609" s="6">
        <f t="shared" si="41"/>
        <v>1.4700000000000002</v>
      </c>
      <c r="L609" s="6">
        <f t="shared" si="42"/>
        <v>22.47</v>
      </c>
      <c r="M609" s="6">
        <f t="shared" si="43"/>
        <v>89.88</v>
      </c>
      <c r="N609" s="6">
        <v>89.88</v>
      </c>
      <c r="O609" s="36">
        <v>0</v>
      </c>
    </row>
    <row r="610" spans="1:15" ht="24" customHeight="1" x14ac:dyDescent="0.4">
      <c r="A610" s="2">
        <v>606</v>
      </c>
      <c r="B610" s="28">
        <v>6220003972</v>
      </c>
      <c r="C610" s="74" t="s">
        <v>2581</v>
      </c>
      <c r="D610" s="15" t="s">
        <v>901</v>
      </c>
      <c r="E610" s="15" t="s">
        <v>902</v>
      </c>
      <c r="F610" s="2" t="s">
        <v>1820</v>
      </c>
      <c r="G610" s="6">
        <v>1531.7400000000002</v>
      </c>
      <c r="H610" s="42" t="s">
        <v>3275</v>
      </c>
      <c r="I610" s="5">
        <v>3.5</v>
      </c>
      <c r="J610" s="6">
        <f t="shared" si="40"/>
        <v>0</v>
      </c>
      <c r="K610" s="6">
        <f t="shared" si="41"/>
        <v>0</v>
      </c>
      <c r="L610" s="6">
        <f t="shared" si="42"/>
        <v>0</v>
      </c>
      <c r="M610" s="6">
        <f t="shared" si="43"/>
        <v>1531.7400000000002</v>
      </c>
      <c r="N610" s="6">
        <v>1531.7400000000002</v>
      </c>
      <c r="O610" s="36">
        <v>0</v>
      </c>
    </row>
    <row r="611" spans="1:15" ht="24" customHeight="1" x14ac:dyDescent="0.4">
      <c r="A611" s="2">
        <v>607</v>
      </c>
      <c r="B611" s="28">
        <v>6220003973</v>
      </c>
      <c r="C611" s="74" t="s">
        <v>2582</v>
      </c>
      <c r="D611" s="15" t="s">
        <v>903</v>
      </c>
      <c r="E611" s="15" t="s">
        <v>904</v>
      </c>
      <c r="F611" s="3" t="s">
        <v>35</v>
      </c>
      <c r="G611" s="6">
        <v>0</v>
      </c>
      <c r="H611" s="42" t="s">
        <v>3290</v>
      </c>
      <c r="I611" s="5">
        <v>3.5</v>
      </c>
      <c r="J611" s="6">
        <f t="shared" si="40"/>
        <v>14</v>
      </c>
      <c r="K611" s="6">
        <f t="shared" si="41"/>
        <v>0.98000000000000009</v>
      </c>
      <c r="L611" s="6">
        <f t="shared" si="42"/>
        <v>14.98</v>
      </c>
      <c r="M611" s="6">
        <f t="shared" si="43"/>
        <v>14.98</v>
      </c>
      <c r="N611" s="6">
        <v>14.98</v>
      </c>
      <c r="O611" s="36">
        <v>0</v>
      </c>
    </row>
    <row r="612" spans="1:15" ht="24" customHeight="1" x14ac:dyDescent="0.4">
      <c r="A612" s="2">
        <v>608</v>
      </c>
      <c r="B612" s="28">
        <v>6220003974</v>
      </c>
      <c r="C612" s="89" t="s">
        <v>2583</v>
      </c>
      <c r="D612" s="87" t="s">
        <v>905</v>
      </c>
      <c r="E612" s="87" t="s">
        <v>906</v>
      </c>
      <c r="F612" s="3" t="s">
        <v>3066</v>
      </c>
      <c r="G612" s="6">
        <v>3640.2199999999993</v>
      </c>
      <c r="H612" s="42" t="s">
        <v>3322</v>
      </c>
      <c r="I612" s="5">
        <v>3.5</v>
      </c>
      <c r="J612" s="6">
        <f t="shared" si="40"/>
        <v>31.5</v>
      </c>
      <c r="K612" s="6">
        <f t="shared" si="41"/>
        <v>2.2050000000000001</v>
      </c>
      <c r="L612" s="6">
        <f t="shared" si="42"/>
        <v>33.71</v>
      </c>
      <c r="M612" s="6">
        <f t="shared" si="43"/>
        <v>3673.9299999999994</v>
      </c>
      <c r="N612" s="6">
        <v>3673.9299999999994</v>
      </c>
      <c r="O612" s="36">
        <v>0</v>
      </c>
    </row>
    <row r="613" spans="1:15" ht="24" customHeight="1" x14ac:dyDescent="0.4">
      <c r="A613" s="2">
        <v>609</v>
      </c>
      <c r="B613" s="28">
        <v>6220003975</v>
      </c>
      <c r="C613" s="101" t="s">
        <v>2584</v>
      </c>
      <c r="D613" s="102" t="s">
        <v>909</v>
      </c>
      <c r="E613" s="102" t="s">
        <v>910</v>
      </c>
      <c r="F613" s="3" t="s">
        <v>3066</v>
      </c>
      <c r="G613" s="6">
        <v>3374.3300000000004</v>
      </c>
      <c r="H613" s="42" t="s">
        <v>3302</v>
      </c>
      <c r="I613" s="5">
        <v>3.5</v>
      </c>
      <c r="J613" s="6">
        <f t="shared" si="40"/>
        <v>91</v>
      </c>
      <c r="K613" s="6">
        <f t="shared" si="41"/>
        <v>6.370000000000001</v>
      </c>
      <c r="L613" s="6">
        <f t="shared" si="42"/>
        <v>97.37</v>
      </c>
      <c r="M613" s="6">
        <f t="shared" si="43"/>
        <v>3471.7000000000003</v>
      </c>
      <c r="N613" s="6">
        <v>3471.7000000000003</v>
      </c>
      <c r="O613" s="36">
        <v>0</v>
      </c>
    </row>
    <row r="614" spans="1:15" ht="24" customHeight="1" x14ac:dyDescent="0.4">
      <c r="A614" s="2">
        <v>610</v>
      </c>
      <c r="B614" s="28">
        <v>6220003976</v>
      </c>
      <c r="C614" s="74" t="s">
        <v>2585</v>
      </c>
      <c r="D614" s="15" t="s">
        <v>1782</v>
      </c>
      <c r="E614" s="15" t="s">
        <v>1783</v>
      </c>
      <c r="F614" s="2" t="s">
        <v>35</v>
      </c>
      <c r="G614" s="6">
        <v>0</v>
      </c>
      <c r="H614" s="42" t="s">
        <v>3297</v>
      </c>
      <c r="I614" s="5">
        <v>3.5</v>
      </c>
      <c r="J614" s="6">
        <f t="shared" si="40"/>
        <v>45.5</v>
      </c>
      <c r="K614" s="6">
        <f t="shared" si="41"/>
        <v>3.1850000000000005</v>
      </c>
      <c r="L614" s="6">
        <f t="shared" si="42"/>
        <v>48.69</v>
      </c>
      <c r="M614" s="6">
        <f t="shared" si="43"/>
        <v>48.69</v>
      </c>
      <c r="N614" s="6">
        <v>48.69</v>
      </c>
      <c r="O614" s="36">
        <v>0</v>
      </c>
    </row>
    <row r="615" spans="1:15" ht="24" customHeight="1" x14ac:dyDescent="0.4">
      <c r="A615" s="2">
        <v>611</v>
      </c>
      <c r="B615" s="28">
        <v>6220003977</v>
      </c>
      <c r="C615" s="75" t="s">
        <v>2586</v>
      </c>
      <c r="D615" s="15" t="s">
        <v>911</v>
      </c>
      <c r="E615" s="15" t="s">
        <v>912</v>
      </c>
      <c r="F615" s="7" t="s">
        <v>3164</v>
      </c>
      <c r="G615" s="6">
        <v>483.18000000000006</v>
      </c>
      <c r="H615" s="42" t="s">
        <v>3279</v>
      </c>
      <c r="I615" s="5">
        <v>3.5</v>
      </c>
      <c r="J615" s="6">
        <f t="shared" si="40"/>
        <v>28</v>
      </c>
      <c r="K615" s="6">
        <f t="shared" si="41"/>
        <v>1.9600000000000002</v>
      </c>
      <c r="L615" s="6">
        <f t="shared" si="42"/>
        <v>29.96</v>
      </c>
      <c r="M615" s="6">
        <f t="shared" si="43"/>
        <v>513.1400000000001</v>
      </c>
      <c r="N615" s="6">
        <v>513.1400000000001</v>
      </c>
      <c r="O615" s="36">
        <v>0</v>
      </c>
    </row>
    <row r="616" spans="1:15" ht="24" customHeight="1" x14ac:dyDescent="0.4">
      <c r="A616" s="2">
        <v>612</v>
      </c>
      <c r="B616" s="28">
        <v>6220003978</v>
      </c>
      <c r="C616" s="74" t="s">
        <v>2587</v>
      </c>
      <c r="D616" s="15" t="s">
        <v>913</v>
      </c>
      <c r="E616" s="15" t="s">
        <v>914</v>
      </c>
      <c r="F616" s="7" t="s">
        <v>35</v>
      </c>
      <c r="G616" s="6">
        <v>0</v>
      </c>
      <c r="H616" s="42" t="s">
        <v>3279</v>
      </c>
      <c r="I616" s="5">
        <v>3.5</v>
      </c>
      <c r="J616" s="6">
        <f t="shared" si="40"/>
        <v>28</v>
      </c>
      <c r="K616" s="6">
        <f t="shared" si="41"/>
        <v>1.9600000000000002</v>
      </c>
      <c r="L616" s="6">
        <f t="shared" si="42"/>
        <v>29.96</v>
      </c>
      <c r="M616" s="6">
        <f t="shared" si="43"/>
        <v>29.96</v>
      </c>
      <c r="N616" s="6">
        <v>29.96</v>
      </c>
      <c r="O616" s="36">
        <v>0</v>
      </c>
    </row>
    <row r="617" spans="1:15" ht="24" customHeight="1" x14ac:dyDescent="0.4">
      <c r="A617" s="2">
        <v>613</v>
      </c>
      <c r="B617" s="28">
        <v>6220003979</v>
      </c>
      <c r="C617" s="74" t="s">
        <v>2588</v>
      </c>
      <c r="D617" s="15" t="s">
        <v>915</v>
      </c>
      <c r="E617" s="15" t="s">
        <v>916</v>
      </c>
      <c r="F617" s="3" t="s">
        <v>35</v>
      </c>
      <c r="G617" s="6">
        <v>0</v>
      </c>
      <c r="H617" s="42" t="s">
        <v>3291</v>
      </c>
      <c r="I617" s="5">
        <v>3.5</v>
      </c>
      <c r="J617" s="6">
        <f t="shared" si="40"/>
        <v>112</v>
      </c>
      <c r="K617" s="6">
        <f t="shared" si="41"/>
        <v>7.8400000000000007</v>
      </c>
      <c r="L617" s="6">
        <f t="shared" si="42"/>
        <v>119.84</v>
      </c>
      <c r="M617" s="6">
        <f t="shared" si="43"/>
        <v>119.84</v>
      </c>
      <c r="N617" s="6">
        <v>119.84</v>
      </c>
      <c r="O617" s="36">
        <v>0</v>
      </c>
    </row>
    <row r="618" spans="1:15" ht="24" customHeight="1" x14ac:dyDescent="0.4">
      <c r="A618" s="2">
        <v>614</v>
      </c>
      <c r="B618" s="28">
        <v>6220003980</v>
      </c>
      <c r="C618" s="89" t="s">
        <v>2589</v>
      </c>
      <c r="D618" s="87" t="s">
        <v>915</v>
      </c>
      <c r="E618" s="87" t="s">
        <v>917</v>
      </c>
      <c r="F618" s="3" t="s">
        <v>3100</v>
      </c>
      <c r="G618" s="6">
        <v>265.92999999999995</v>
      </c>
      <c r="H618" s="42" t="s">
        <v>3277</v>
      </c>
      <c r="I618" s="5">
        <v>3.5</v>
      </c>
      <c r="J618" s="6">
        <f t="shared" si="40"/>
        <v>17.5</v>
      </c>
      <c r="K618" s="6">
        <f t="shared" si="41"/>
        <v>1.2250000000000001</v>
      </c>
      <c r="L618" s="6">
        <f t="shared" si="42"/>
        <v>18.73</v>
      </c>
      <c r="M618" s="6">
        <f t="shared" si="43"/>
        <v>284.65999999999997</v>
      </c>
      <c r="N618" s="6">
        <v>284.65999999999997</v>
      </c>
      <c r="O618" s="36">
        <v>0</v>
      </c>
    </row>
    <row r="619" spans="1:15" ht="24" customHeight="1" x14ac:dyDescent="0.4">
      <c r="A619" s="2">
        <v>615</v>
      </c>
      <c r="B619" s="28">
        <v>6220003981</v>
      </c>
      <c r="C619" s="74" t="s">
        <v>2590</v>
      </c>
      <c r="D619" s="15" t="s">
        <v>918</v>
      </c>
      <c r="E619" s="15" t="s">
        <v>919</v>
      </c>
      <c r="F619" s="3" t="s">
        <v>3129</v>
      </c>
      <c r="G619" s="6">
        <v>1438.1600000000005</v>
      </c>
      <c r="H619" s="42" t="s">
        <v>3297</v>
      </c>
      <c r="I619" s="5">
        <v>3.5</v>
      </c>
      <c r="J619" s="6">
        <f t="shared" si="40"/>
        <v>45.5</v>
      </c>
      <c r="K619" s="6">
        <f t="shared" si="41"/>
        <v>3.1850000000000005</v>
      </c>
      <c r="L619" s="6">
        <f t="shared" si="42"/>
        <v>48.69</v>
      </c>
      <c r="M619" s="6">
        <f t="shared" si="43"/>
        <v>1486.8500000000006</v>
      </c>
      <c r="N619" s="6">
        <v>1486.8500000000006</v>
      </c>
      <c r="O619" s="36">
        <v>0</v>
      </c>
    </row>
    <row r="620" spans="1:15" ht="24" customHeight="1" x14ac:dyDescent="0.4">
      <c r="A620" s="2">
        <v>616</v>
      </c>
      <c r="B620" s="28">
        <v>6220003982</v>
      </c>
      <c r="C620" s="74" t="s">
        <v>2591</v>
      </c>
      <c r="D620" s="15" t="s">
        <v>629</v>
      </c>
      <c r="E620" s="15" t="s">
        <v>920</v>
      </c>
      <c r="F620" s="3" t="s">
        <v>35</v>
      </c>
      <c r="G620" s="6">
        <v>0</v>
      </c>
      <c r="H620" s="42" t="s">
        <v>3251</v>
      </c>
      <c r="I620" s="5">
        <v>3.5</v>
      </c>
      <c r="J620" s="6">
        <f t="shared" si="40"/>
        <v>24.5</v>
      </c>
      <c r="K620" s="6">
        <f t="shared" si="41"/>
        <v>1.7150000000000001</v>
      </c>
      <c r="L620" s="6">
        <f t="shared" si="42"/>
        <v>26.220000000000002</v>
      </c>
      <c r="M620" s="6">
        <f t="shared" si="43"/>
        <v>26.220000000000002</v>
      </c>
      <c r="N620" s="6">
        <v>26.220000000000002</v>
      </c>
      <c r="O620" s="36">
        <v>0</v>
      </c>
    </row>
    <row r="621" spans="1:15" ht="24" customHeight="1" x14ac:dyDescent="0.4">
      <c r="A621" s="2">
        <v>617</v>
      </c>
      <c r="B621" s="28">
        <v>6220003983</v>
      </c>
      <c r="C621" s="74" t="s">
        <v>2592</v>
      </c>
      <c r="D621" s="15" t="s">
        <v>921</v>
      </c>
      <c r="E621" s="15" t="s">
        <v>922</v>
      </c>
      <c r="F621" s="3" t="s">
        <v>3078</v>
      </c>
      <c r="G621" s="6">
        <v>2535.3900000000003</v>
      </c>
      <c r="H621" s="42" t="s">
        <v>3284</v>
      </c>
      <c r="I621" s="5">
        <v>3.5</v>
      </c>
      <c r="J621" s="6">
        <f t="shared" si="40"/>
        <v>227.5</v>
      </c>
      <c r="K621" s="6">
        <f t="shared" si="41"/>
        <v>15.925000000000001</v>
      </c>
      <c r="L621" s="6">
        <f t="shared" si="42"/>
        <v>243.42999999999998</v>
      </c>
      <c r="M621" s="6">
        <f t="shared" si="43"/>
        <v>2778.82</v>
      </c>
      <c r="N621" s="6">
        <v>2778.82</v>
      </c>
      <c r="O621" s="36">
        <v>0</v>
      </c>
    </row>
    <row r="622" spans="1:15" ht="24" customHeight="1" x14ac:dyDescent="0.4">
      <c r="A622" s="2">
        <v>618</v>
      </c>
      <c r="B622" s="28">
        <v>6220003984</v>
      </c>
      <c r="C622" s="74" t="s">
        <v>2593</v>
      </c>
      <c r="D622" s="15" t="s">
        <v>923</v>
      </c>
      <c r="E622" s="15" t="s">
        <v>924</v>
      </c>
      <c r="F622" s="3" t="s">
        <v>35</v>
      </c>
      <c r="G622" s="6">
        <v>0</v>
      </c>
      <c r="H622" s="42" t="s">
        <v>3251</v>
      </c>
      <c r="I622" s="5">
        <v>3.5</v>
      </c>
      <c r="J622" s="6">
        <f t="shared" si="40"/>
        <v>24.5</v>
      </c>
      <c r="K622" s="6">
        <f t="shared" si="41"/>
        <v>1.7150000000000001</v>
      </c>
      <c r="L622" s="6">
        <f t="shared" si="42"/>
        <v>26.220000000000002</v>
      </c>
      <c r="M622" s="6">
        <f t="shared" si="43"/>
        <v>26.220000000000002</v>
      </c>
      <c r="N622" s="6">
        <v>26.220000000000002</v>
      </c>
      <c r="O622" s="36">
        <v>0</v>
      </c>
    </row>
    <row r="623" spans="1:15" ht="24" customHeight="1" x14ac:dyDescent="0.4">
      <c r="A623" s="2">
        <v>619</v>
      </c>
      <c r="B623" s="28">
        <v>6220003985</v>
      </c>
      <c r="C623" s="101" t="s">
        <v>2594</v>
      </c>
      <c r="D623" s="102" t="s">
        <v>925</v>
      </c>
      <c r="E623" s="102" t="s">
        <v>924</v>
      </c>
      <c r="F623" s="3" t="s">
        <v>3066</v>
      </c>
      <c r="G623" s="6">
        <v>1041.2400000000002</v>
      </c>
      <c r="H623" s="42" t="s">
        <v>3322</v>
      </c>
      <c r="I623" s="5">
        <v>3.5</v>
      </c>
      <c r="J623" s="6">
        <f t="shared" si="40"/>
        <v>31.5</v>
      </c>
      <c r="K623" s="6">
        <f t="shared" si="41"/>
        <v>2.2050000000000001</v>
      </c>
      <c r="L623" s="6">
        <f t="shared" si="42"/>
        <v>33.71</v>
      </c>
      <c r="M623" s="6">
        <f t="shared" si="43"/>
        <v>1074.9500000000003</v>
      </c>
      <c r="N623" s="6">
        <v>1074.9500000000003</v>
      </c>
      <c r="O623" s="36">
        <v>0</v>
      </c>
    </row>
    <row r="624" spans="1:15" ht="24" customHeight="1" x14ac:dyDescent="0.4">
      <c r="A624" s="2">
        <v>620</v>
      </c>
      <c r="B624" s="28">
        <v>6220003986</v>
      </c>
      <c r="C624" s="74" t="s">
        <v>2595</v>
      </c>
      <c r="D624" s="15" t="s">
        <v>926</v>
      </c>
      <c r="E624" s="15" t="s">
        <v>927</v>
      </c>
      <c r="F624" s="3" t="s">
        <v>3079</v>
      </c>
      <c r="G624" s="6">
        <v>2823.78</v>
      </c>
      <c r="H624" s="42" t="s">
        <v>3318</v>
      </c>
      <c r="I624" s="5">
        <v>3.5</v>
      </c>
      <c r="J624" s="6">
        <f t="shared" ref="J624:J687" si="44">SUM(H624*I624)</f>
        <v>133</v>
      </c>
      <c r="K624" s="6">
        <f t="shared" ref="K624:K687" si="45">SUM(J624*7%)</f>
        <v>9.31</v>
      </c>
      <c r="L624" s="6">
        <f t="shared" ref="L624:L687" si="46">ROUNDUP(J624+K624,2)</f>
        <v>142.31</v>
      </c>
      <c r="M624" s="6">
        <f t="shared" ref="M624:M687" si="47">SUM(G624+L624)</f>
        <v>2966.09</v>
      </c>
      <c r="N624" s="6">
        <v>2966.09</v>
      </c>
      <c r="O624" s="36">
        <v>0</v>
      </c>
    </row>
    <row r="625" spans="1:18" ht="24" customHeight="1" x14ac:dyDescent="0.4">
      <c r="A625" s="2">
        <v>621</v>
      </c>
      <c r="B625" s="28">
        <v>6220003987</v>
      </c>
      <c r="C625" s="89" t="s">
        <v>2596</v>
      </c>
      <c r="D625" s="87" t="s">
        <v>1700</v>
      </c>
      <c r="E625" s="87" t="s">
        <v>1701</v>
      </c>
      <c r="F625" s="3" t="s">
        <v>3165</v>
      </c>
      <c r="G625" s="6">
        <v>329.59</v>
      </c>
      <c r="H625" s="42" t="s">
        <v>3304</v>
      </c>
      <c r="I625" s="5">
        <v>3.5</v>
      </c>
      <c r="J625" s="6">
        <f t="shared" si="44"/>
        <v>10.5</v>
      </c>
      <c r="K625" s="6">
        <f t="shared" si="45"/>
        <v>0.7350000000000001</v>
      </c>
      <c r="L625" s="6">
        <f t="shared" si="46"/>
        <v>11.24</v>
      </c>
      <c r="M625" s="6">
        <f t="shared" si="47"/>
        <v>340.83</v>
      </c>
      <c r="N625" s="6">
        <v>340.83</v>
      </c>
      <c r="O625" s="36">
        <v>0</v>
      </c>
    </row>
    <row r="626" spans="1:18" ht="24" customHeight="1" x14ac:dyDescent="0.4">
      <c r="A626" s="2">
        <v>622</v>
      </c>
      <c r="B626" s="28">
        <v>6220003988</v>
      </c>
      <c r="C626" s="74" t="s">
        <v>2597</v>
      </c>
      <c r="D626" s="15" t="s">
        <v>928</v>
      </c>
      <c r="E626" s="15" t="s">
        <v>929</v>
      </c>
      <c r="F626" s="3" t="s">
        <v>35</v>
      </c>
      <c r="G626" s="6">
        <v>0</v>
      </c>
      <c r="H626" s="42" t="s">
        <v>3322</v>
      </c>
      <c r="I626" s="5">
        <v>3.5</v>
      </c>
      <c r="J626" s="6">
        <f t="shared" si="44"/>
        <v>31.5</v>
      </c>
      <c r="K626" s="6">
        <f t="shared" si="45"/>
        <v>2.2050000000000001</v>
      </c>
      <c r="L626" s="6">
        <f t="shared" si="46"/>
        <v>33.71</v>
      </c>
      <c r="M626" s="6">
        <f t="shared" si="47"/>
        <v>33.71</v>
      </c>
      <c r="N626" s="6">
        <v>33.71</v>
      </c>
      <c r="O626" s="36">
        <v>0</v>
      </c>
    </row>
    <row r="627" spans="1:18" ht="24" customHeight="1" x14ac:dyDescent="0.4">
      <c r="A627" s="2">
        <v>623</v>
      </c>
      <c r="B627" s="28">
        <v>6220003989</v>
      </c>
      <c r="C627" s="74" t="s">
        <v>2598</v>
      </c>
      <c r="D627" s="15" t="s">
        <v>925</v>
      </c>
      <c r="E627" s="15" t="s">
        <v>930</v>
      </c>
      <c r="F627" s="3" t="s">
        <v>3061</v>
      </c>
      <c r="G627" s="6">
        <v>33.72</v>
      </c>
      <c r="H627" s="42" t="s">
        <v>3290</v>
      </c>
      <c r="I627" s="5">
        <v>3.5</v>
      </c>
      <c r="J627" s="6">
        <f t="shared" si="44"/>
        <v>14</v>
      </c>
      <c r="K627" s="6">
        <f t="shared" si="45"/>
        <v>0.98000000000000009</v>
      </c>
      <c r="L627" s="6">
        <f t="shared" si="46"/>
        <v>14.98</v>
      </c>
      <c r="M627" s="6">
        <f t="shared" si="47"/>
        <v>48.7</v>
      </c>
      <c r="N627" s="6">
        <v>48.7</v>
      </c>
      <c r="O627" s="36">
        <v>0</v>
      </c>
    </row>
    <row r="628" spans="1:18" ht="24" customHeight="1" x14ac:dyDescent="0.4">
      <c r="A628" s="2">
        <v>624</v>
      </c>
      <c r="B628" s="28">
        <v>6220003990</v>
      </c>
      <c r="C628" s="74" t="s">
        <v>2599</v>
      </c>
      <c r="D628" s="15" t="s">
        <v>931</v>
      </c>
      <c r="E628" s="15" t="s">
        <v>932</v>
      </c>
      <c r="F628" s="7" t="s">
        <v>3077</v>
      </c>
      <c r="G628" s="6">
        <v>325.81999999999994</v>
      </c>
      <c r="H628" s="42" t="s">
        <v>3276</v>
      </c>
      <c r="I628" s="5">
        <v>3.5</v>
      </c>
      <c r="J628" s="6">
        <f t="shared" si="44"/>
        <v>70</v>
      </c>
      <c r="K628" s="6">
        <f t="shared" si="45"/>
        <v>4.9000000000000004</v>
      </c>
      <c r="L628" s="6">
        <f t="shared" si="46"/>
        <v>74.900000000000006</v>
      </c>
      <c r="M628" s="6">
        <f t="shared" si="47"/>
        <v>400.71999999999991</v>
      </c>
      <c r="N628" s="6">
        <v>400.71999999999991</v>
      </c>
      <c r="O628" s="36">
        <v>0</v>
      </c>
      <c r="R628" s="93"/>
    </row>
    <row r="629" spans="1:18" ht="24" customHeight="1" x14ac:dyDescent="0.4">
      <c r="A629" s="2">
        <v>625</v>
      </c>
      <c r="B629" s="28">
        <v>6220003991</v>
      </c>
      <c r="C629" s="74" t="s">
        <v>2600</v>
      </c>
      <c r="D629" s="15" t="s">
        <v>925</v>
      </c>
      <c r="E629" s="15" t="s">
        <v>933</v>
      </c>
      <c r="F629" s="3" t="s">
        <v>3166</v>
      </c>
      <c r="G629" s="6">
        <v>7.5</v>
      </c>
      <c r="H629" s="42" t="s">
        <v>3317</v>
      </c>
      <c r="I629" s="5">
        <v>3.5</v>
      </c>
      <c r="J629" s="6">
        <f t="shared" si="44"/>
        <v>3.5</v>
      </c>
      <c r="K629" s="6">
        <f t="shared" si="45"/>
        <v>0.24500000000000002</v>
      </c>
      <c r="L629" s="6">
        <f t="shared" si="46"/>
        <v>3.75</v>
      </c>
      <c r="M629" s="6">
        <f t="shared" si="47"/>
        <v>11.25</v>
      </c>
      <c r="N629" s="6">
        <v>11.25</v>
      </c>
      <c r="O629" s="36">
        <v>0</v>
      </c>
    </row>
    <row r="630" spans="1:18" ht="24" customHeight="1" x14ac:dyDescent="0.4">
      <c r="A630" s="2">
        <v>626</v>
      </c>
      <c r="B630" s="28">
        <v>6220003992</v>
      </c>
      <c r="C630" s="74" t="s">
        <v>2601</v>
      </c>
      <c r="D630" s="15" t="s">
        <v>1702</v>
      </c>
      <c r="E630" s="15" t="s">
        <v>935</v>
      </c>
      <c r="F630" s="7" t="s">
        <v>35</v>
      </c>
      <c r="G630" s="6">
        <v>0</v>
      </c>
      <c r="H630" s="42" t="s">
        <v>3269</v>
      </c>
      <c r="I630" s="5">
        <v>3.5</v>
      </c>
      <c r="J630" s="6">
        <f t="shared" si="44"/>
        <v>154</v>
      </c>
      <c r="K630" s="6">
        <f t="shared" si="45"/>
        <v>10.780000000000001</v>
      </c>
      <c r="L630" s="6">
        <f t="shared" si="46"/>
        <v>164.78</v>
      </c>
      <c r="M630" s="6">
        <f t="shared" si="47"/>
        <v>164.78</v>
      </c>
      <c r="N630" s="6">
        <v>164.78</v>
      </c>
      <c r="O630" s="36">
        <v>0</v>
      </c>
    </row>
    <row r="631" spans="1:18" ht="24" customHeight="1" x14ac:dyDescent="0.4">
      <c r="A631" s="2">
        <v>627</v>
      </c>
      <c r="B631" s="28">
        <v>6220003993</v>
      </c>
      <c r="C631" s="89" t="s">
        <v>2602</v>
      </c>
      <c r="D631" s="87" t="s">
        <v>934</v>
      </c>
      <c r="E631" s="87" t="s">
        <v>935</v>
      </c>
      <c r="F631" s="7" t="s">
        <v>3066</v>
      </c>
      <c r="G631" s="6">
        <v>4179.5099999999993</v>
      </c>
      <c r="H631" s="42" t="s">
        <v>3289</v>
      </c>
      <c r="I631" s="5">
        <v>3.5</v>
      </c>
      <c r="J631" s="6">
        <f t="shared" si="44"/>
        <v>129.5</v>
      </c>
      <c r="K631" s="6">
        <f t="shared" si="45"/>
        <v>9.0650000000000013</v>
      </c>
      <c r="L631" s="6">
        <f t="shared" si="46"/>
        <v>138.57</v>
      </c>
      <c r="M631" s="6">
        <f t="shared" si="47"/>
        <v>4318.079999999999</v>
      </c>
      <c r="N631" s="6">
        <v>4318.079999999999</v>
      </c>
      <c r="O631" s="36">
        <v>0</v>
      </c>
    </row>
    <row r="632" spans="1:18" ht="24" customHeight="1" x14ac:dyDescent="0.4">
      <c r="A632" s="2">
        <v>628</v>
      </c>
      <c r="B632" s="28">
        <v>6220003994</v>
      </c>
      <c r="C632" s="101" t="s">
        <v>2603</v>
      </c>
      <c r="D632" s="102" t="s">
        <v>936</v>
      </c>
      <c r="E632" s="102" t="s">
        <v>937</v>
      </c>
      <c r="F632" s="7" t="s">
        <v>3066</v>
      </c>
      <c r="G632" s="6">
        <v>7336.5499999999984</v>
      </c>
      <c r="H632" s="42" t="s">
        <v>3337</v>
      </c>
      <c r="I632" s="5">
        <v>3.5</v>
      </c>
      <c r="J632" s="6">
        <f t="shared" si="44"/>
        <v>283.5</v>
      </c>
      <c r="K632" s="6">
        <f t="shared" si="45"/>
        <v>19.845000000000002</v>
      </c>
      <c r="L632" s="6">
        <f t="shared" si="46"/>
        <v>303.34999999999997</v>
      </c>
      <c r="M632" s="6">
        <f t="shared" si="47"/>
        <v>7639.8999999999987</v>
      </c>
      <c r="N632" s="6">
        <v>7639.8999999999987</v>
      </c>
      <c r="O632" s="36">
        <v>0</v>
      </c>
    </row>
    <row r="633" spans="1:18" ht="24" customHeight="1" x14ac:dyDescent="0.4">
      <c r="A633" s="2">
        <v>629</v>
      </c>
      <c r="B633" s="28">
        <v>6220003995</v>
      </c>
      <c r="C633" s="101" t="s">
        <v>2604</v>
      </c>
      <c r="D633" s="102" t="s">
        <v>936</v>
      </c>
      <c r="E633" s="102" t="s">
        <v>938</v>
      </c>
      <c r="F633" s="7" t="s">
        <v>3066</v>
      </c>
      <c r="G633" s="6">
        <v>453.25000000000017</v>
      </c>
      <c r="H633" s="42" t="s">
        <v>3290</v>
      </c>
      <c r="I633" s="5">
        <v>3.5</v>
      </c>
      <c r="J633" s="6">
        <f t="shared" si="44"/>
        <v>14</v>
      </c>
      <c r="K633" s="6">
        <f t="shared" si="45"/>
        <v>0.98000000000000009</v>
      </c>
      <c r="L633" s="6">
        <f t="shared" si="46"/>
        <v>14.98</v>
      </c>
      <c r="M633" s="6">
        <f t="shared" si="47"/>
        <v>468.23000000000019</v>
      </c>
      <c r="N633" s="6">
        <v>468.23000000000019</v>
      </c>
      <c r="O633" s="36">
        <v>0</v>
      </c>
    </row>
    <row r="634" spans="1:18" ht="24" customHeight="1" x14ac:dyDescent="0.4">
      <c r="A634" s="2">
        <v>630</v>
      </c>
      <c r="B634" s="28">
        <v>6220003996</v>
      </c>
      <c r="C634" s="4" t="s">
        <v>3218</v>
      </c>
      <c r="D634" s="17" t="s">
        <v>936</v>
      </c>
      <c r="E634" s="17" t="s">
        <v>3224</v>
      </c>
      <c r="F634" s="2" t="s">
        <v>35</v>
      </c>
      <c r="G634" s="12">
        <v>0</v>
      </c>
      <c r="H634" s="42" t="s">
        <v>3275</v>
      </c>
      <c r="I634" s="5">
        <v>3.5</v>
      </c>
      <c r="J634" s="6">
        <f t="shared" si="44"/>
        <v>0</v>
      </c>
      <c r="K634" s="6">
        <f t="shared" si="45"/>
        <v>0</v>
      </c>
      <c r="L634" s="6">
        <f t="shared" si="46"/>
        <v>0</v>
      </c>
      <c r="M634" s="6">
        <f t="shared" si="47"/>
        <v>0</v>
      </c>
      <c r="N634" s="5">
        <v>0</v>
      </c>
      <c r="O634" s="36">
        <v>0</v>
      </c>
    </row>
    <row r="635" spans="1:18" ht="24" customHeight="1" x14ac:dyDescent="0.4">
      <c r="A635" s="2">
        <v>631</v>
      </c>
      <c r="B635" s="28">
        <v>6220003997</v>
      </c>
      <c r="C635" s="74" t="s">
        <v>2605</v>
      </c>
      <c r="D635" s="15" t="s">
        <v>1784</v>
      </c>
      <c r="E635" s="15" t="s">
        <v>1785</v>
      </c>
      <c r="F635" s="2" t="s">
        <v>35</v>
      </c>
      <c r="G635" s="6">
        <v>0</v>
      </c>
      <c r="H635" s="42" t="s">
        <v>3316</v>
      </c>
      <c r="I635" s="5">
        <v>3.5</v>
      </c>
      <c r="J635" s="6">
        <f t="shared" si="44"/>
        <v>147</v>
      </c>
      <c r="K635" s="6">
        <f t="shared" si="45"/>
        <v>10.290000000000001</v>
      </c>
      <c r="L635" s="6">
        <f t="shared" si="46"/>
        <v>157.29</v>
      </c>
      <c r="M635" s="6">
        <f t="shared" si="47"/>
        <v>157.29</v>
      </c>
      <c r="N635" s="6">
        <v>157.29</v>
      </c>
      <c r="O635" s="36">
        <v>0</v>
      </c>
    </row>
    <row r="636" spans="1:18" ht="24" customHeight="1" x14ac:dyDescent="0.4">
      <c r="A636" s="2">
        <v>632</v>
      </c>
      <c r="B636" s="28">
        <v>6220003998</v>
      </c>
      <c r="C636" s="4" t="s">
        <v>3219</v>
      </c>
      <c r="D636" s="17" t="s">
        <v>3238</v>
      </c>
      <c r="E636" s="17" t="s">
        <v>3239</v>
      </c>
      <c r="F636" s="2" t="s">
        <v>35</v>
      </c>
      <c r="G636" s="12">
        <v>0</v>
      </c>
      <c r="H636" s="42" t="s">
        <v>3275</v>
      </c>
      <c r="I636" s="5">
        <v>3.5</v>
      </c>
      <c r="J636" s="6">
        <f t="shared" si="44"/>
        <v>0</v>
      </c>
      <c r="K636" s="6">
        <f t="shared" si="45"/>
        <v>0</v>
      </c>
      <c r="L636" s="6">
        <f t="shared" si="46"/>
        <v>0</v>
      </c>
      <c r="M636" s="6">
        <f t="shared" si="47"/>
        <v>0</v>
      </c>
      <c r="N636" s="5">
        <v>0</v>
      </c>
      <c r="O636" s="36">
        <v>0</v>
      </c>
    </row>
    <row r="637" spans="1:18" ht="24" customHeight="1" x14ac:dyDescent="0.4">
      <c r="A637" s="2">
        <v>633</v>
      </c>
      <c r="B637" s="28">
        <v>6220003999</v>
      </c>
      <c r="C637" s="101" t="s">
        <v>2606</v>
      </c>
      <c r="D637" s="102" t="s">
        <v>1635</v>
      </c>
      <c r="E637" s="102" t="s">
        <v>939</v>
      </c>
      <c r="F637" s="7" t="s">
        <v>3066</v>
      </c>
      <c r="G637" s="6">
        <v>3797.5099999999998</v>
      </c>
      <c r="H637" s="42" t="s">
        <v>3307</v>
      </c>
      <c r="I637" s="5">
        <v>3.5</v>
      </c>
      <c r="J637" s="6">
        <f t="shared" si="44"/>
        <v>94.5</v>
      </c>
      <c r="K637" s="6">
        <f t="shared" si="45"/>
        <v>6.6150000000000002</v>
      </c>
      <c r="L637" s="6">
        <f t="shared" si="46"/>
        <v>101.12</v>
      </c>
      <c r="M637" s="6">
        <f t="shared" si="47"/>
        <v>3898.6299999999997</v>
      </c>
      <c r="N637" s="6">
        <v>3898.6299999999997</v>
      </c>
      <c r="O637" s="36">
        <v>0</v>
      </c>
    </row>
    <row r="638" spans="1:18" ht="24" customHeight="1" x14ac:dyDescent="0.4">
      <c r="A638" s="2">
        <v>634</v>
      </c>
      <c r="B638" s="28">
        <v>6220004000</v>
      </c>
      <c r="C638" s="74" t="s">
        <v>2607</v>
      </c>
      <c r="D638" s="15" t="s">
        <v>1703</v>
      </c>
      <c r="E638" s="15" t="s">
        <v>939</v>
      </c>
      <c r="F638" s="7" t="s">
        <v>35</v>
      </c>
      <c r="G638" s="6">
        <v>0</v>
      </c>
      <c r="H638" s="42" t="s">
        <v>3307</v>
      </c>
      <c r="I638" s="5">
        <v>3.5</v>
      </c>
      <c r="J638" s="6">
        <f t="shared" si="44"/>
        <v>94.5</v>
      </c>
      <c r="K638" s="6">
        <f t="shared" si="45"/>
        <v>6.6150000000000002</v>
      </c>
      <c r="L638" s="6">
        <f t="shared" si="46"/>
        <v>101.12</v>
      </c>
      <c r="M638" s="6">
        <f t="shared" si="47"/>
        <v>101.12</v>
      </c>
      <c r="N638" s="6">
        <v>101.12</v>
      </c>
      <c r="O638" s="36">
        <v>0</v>
      </c>
    </row>
    <row r="639" spans="1:18" ht="24" customHeight="1" x14ac:dyDescent="0.4">
      <c r="A639" s="2">
        <v>635</v>
      </c>
      <c r="B639" s="28">
        <v>6220004001</v>
      </c>
      <c r="C639" s="101" t="s">
        <v>2608</v>
      </c>
      <c r="D639" s="102" t="s">
        <v>1704</v>
      </c>
      <c r="E639" s="102" t="s">
        <v>940</v>
      </c>
      <c r="F639" s="7" t="s">
        <v>3066</v>
      </c>
      <c r="G639" s="6">
        <v>3808.7400000000007</v>
      </c>
      <c r="H639" s="42" t="s">
        <v>3307</v>
      </c>
      <c r="I639" s="5">
        <v>3.5</v>
      </c>
      <c r="J639" s="6">
        <f t="shared" si="44"/>
        <v>94.5</v>
      </c>
      <c r="K639" s="6">
        <f t="shared" si="45"/>
        <v>6.6150000000000002</v>
      </c>
      <c r="L639" s="6">
        <f t="shared" si="46"/>
        <v>101.12</v>
      </c>
      <c r="M639" s="6">
        <f t="shared" si="47"/>
        <v>3909.8600000000006</v>
      </c>
      <c r="N639" s="6">
        <v>3909.8600000000006</v>
      </c>
      <c r="O639" s="36">
        <v>0</v>
      </c>
    </row>
    <row r="640" spans="1:18" ht="24" customHeight="1" x14ac:dyDescent="0.4">
      <c r="A640" s="2">
        <v>636</v>
      </c>
      <c r="B640" s="28">
        <v>6220004002</v>
      </c>
      <c r="C640" s="74" t="s">
        <v>2609</v>
      </c>
      <c r="D640" s="15" t="s">
        <v>1829</v>
      </c>
      <c r="E640" s="15" t="s">
        <v>1830</v>
      </c>
      <c r="F640" s="4" t="s">
        <v>35</v>
      </c>
      <c r="G640" s="6">
        <v>0</v>
      </c>
      <c r="H640" s="42" t="s">
        <v>3261</v>
      </c>
      <c r="I640" s="5">
        <v>3.5</v>
      </c>
      <c r="J640" s="6">
        <f t="shared" si="44"/>
        <v>77</v>
      </c>
      <c r="K640" s="6">
        <f t="shared" si="45"/>
        <v>5.3900000000000006</v>
      </c>
      <c r="L640" s="6">
        <f t="shared" si="46"/>
        <v>82.39</v>
      </c>
      <c r="M640" s="6">
        <f t="shared" si="47"/>
        <v>82.39</v>
      </c>
      <c r="N640" s="6">
        <v>82.39</v>
      </c>
      <c r="O640" s="36">
        <v>0</v>
      </c>
    </row>
    <row r="641" spans="1:15" ht="24" customHeight="1" x14ac:dyDescent="0.4">
      <c r="A641" s="2">
        <v>637</v>
      </c>
      <c r="B641" s="28">
        <v>6220004003</v>
      </c>
      <c r="C641" s="101" t="s">
        <v>2610</v>
      </c>
      <c r="D641" s="102" t="s">
        <v>941</v>
      </c>
      <c r="E641" s="102" t="s">
        <v>942</v>
      </c>
      <c r="F641" s="7" t="s">
        <v>3066</v>
      </c>
      <c r="G641" s="6">
        <v>8119.2399999999961</v>
      </c>
      <c r="H641" s="42" t="s">
        <v>3326</v>
      </c>
      <c r="I641" s="5">
        <v>3.5</v>
      </c>
      <c r="J641" s="6">
        <f t="shared" si="44"/>
        <v>234.5</v>
      </c>
      <c r="K641" s="6">
        <f t="shared" si="45"/>
        <v>16.415000000000003</v>
      </c>
      <c r="L641" s="6">
        <f t="shared" si="46"/>
        <v>250.92</v>
      </c>
      <c r="M641" s="6">
        <f t="shared" si="47"/>
        <v>8370.1599999999962</v>
      </c>
      <c r="N641" s="6">
        <v>8370.1599999999962</v>
      </c>
      <c r="O641" s="36">
        <v>0</v>
      </c>
    </row>
    <row r="642" spans="1:15" ht="24" customHeight="1" x14ac:dyDescent="0.4">
      <c r="A642" s="2">
        <v>638</v>
      </c>
      <c r="B642" s="28">
        <v>6220004004</v>
      </c>
      <c r="C642" s="74" t="s">
        <v>2611</v>
      </c>
      <c r="D642" s="15" t="s">
        <v>941</v>
      </c>
      <c r="E642" s="15" t="s">
        <v>943</v>
      </c>
      <c r="F642" s="3" t="s">
        <v>3167</v>
      </c>
      <c r="G642" s="6">
        <v>599.29000000000019</v>
      </c>
      <c r="H642" s="42" t="s">
        <v>3318</v>
      </c>
      <c r="I642" s="5">
        <v>3.5</v>
      </c>
      <c r="J642" s="6">
        <f t="shared" si="44"/>
        <v>133</v>
      </c>
      <c r="K642" s="6">
        <f t="shared" si="45"/>
        <v>9.31</v>
      </c>
      <c r="L642" s="6">
        <f t="shared" si="46"/>
        <v>142.31</v>
      </c>
      <c r="M642" s="6">
        <f t="shared" si="47"/>
        <v>741.60000000000014</v>
      </c>
      <c r="N642" s="6">
        <v>741.60000000000014</v>
      </c>
      <c r="O642" s="36">
        <v>0</v>
      </c>
    </row>
    <row r="643" spans="1:15" ht="24" customHeight="1" x14ac:dyDescent="0.4">
      <c r="A643" s="2">
        <v>639</v>
      </c>
      <c r="B643" s="28">
        <v>6220004005</v>
      </c>
      <c r="C643" s="74" t="s">
        <v>2612</v>
      </c>
      <c r="D643" s="15" t="s">
        <v>1651</v>
      </c>
      <c r="E643" s="15" t="s">
        <v>1652</v>
      </c>
      <c r="F643" s="3" t="s">
        <v>1975</v>
      </c>
      <c r="G643" s="6">
        <v>48.72</v>
      </c>
      <c r="H643" s="42" t="s">
        <v>3275</v>
      </c>
      <c r="I643" s="5">
        <v>3.5</v>
      </c>
      <c r="J643" s="6">
        <f t="shared" si="44"/>
        <v>0</v>
      </c>
      <c r="K643" s="6">
        <f t="shared" si="45"/>
        <v>0</v>
      </c>
      <c r="L643" s="6">
        <f t="shared" si="46"/>
        <v>0</v>
      </c>
      <c r="M643" s="6">
        <f t="shared" si="47"/>
        <v>48.72</v>
      </c>
      <c r="N643" s="6">
        <v>48.72</v>
      </c>
      <c r="O643" s="36">
        <v>0</v>
      </c>
    </row>
    <row r="644" spans="1:15" ht="24" customHeight="1" x14ac:dyDescent="0.4">
      <c r="A644" s="2">
        <v>640</v>
      </c>
      <c r="B644" s="28">
        <v>6220004006</v>
      </c>
      <c r="C644" s="74" t="s">
        <v>2613</v>
      </c>
      <c r="D644" s="15" t="s">
        <v>944</v>
      </c>
      <c r="E644" s="15" t="s">
        <v>945</v>
      </c>
      <c r="F644" s="3" t="s">
        <v>3088</v>
      </c>
      <c r="G644" s="6">
        <v>284.64000000000004</v>
      </c>
      <c r="H644" s="42" t="s">
        <v>3273</v>
      </c>
      <c r="I644" s="5">
        <v>3.5</v>
      </c>
      <c r="J644" s="6">
        <f t="shared" si="44"/>
        <v>66.5</v>
      </c>
      <c r="K644" s="6">
        <f t="shared" si="45"/>
        <v>4.6550000000000002</v>
      </c>
      <c r="L644" s="6">
        <f t="shared" si="46"/>
        <v>71.160000000000011</v>
      </c>
      <c r="M644" s="6">
        <f t="shared" si="47"/>
        <v>355.80000000000007</v>
      </c>
      <c r="N644" s="6">
        <v>355.80000000000007</v>
      </c>
      <c r="O644" s="36">
        <v>0</v>
      </c>
    </row>
    <row r="645" spans="1:15" ht="24" customHeight="1" x14ac:dyDescent="0.4">
      <c r="A645" s="2">
        <v>641</v>
      </c>
      <c r="B645" s="28">
        <v>6220004007</v>
      </c>
      <c r="C645" s="74" t="s">
        <v>2614</v>
      </c>
      <c r="D645" s="15" t="s">
        <v>944</v>
      </c>
      <c r="E645" s="15" t="s">
        <v>946</v>
      </c>
      <c r="F645" s="3" t="s">
        <v>3088</v>
      </c>
      <c r="G645" s="6">
        <v>191.01</v>
      </c>
      <c r="H645" s="42" t="s">
        <v>3297</v>
      </c>
      <c r="I645" s="5">
        <v>3.5</v>
      </c>
      <c r="J645" s="6">
        <f t="shared" si="44"/>
        <v>45.5</v>
      </c>
      <c r="K645" s="6">
        <f t="shared" si="45"/>
        <v>3.1850000000000005</v>
      </c>
      <c r="L645" s="6">
        <f t="shared" si="46"/>
        <v>48.69</v>
      </c>
      <c r="M645" s="6">
        <f t="shared" si="47"/>
        <v>239.7</v>
      </c>
      <c r="N645" s="6">
        <v>239.7</v>
      </c>
      <c r="O645" s="36">
        <v>0</v>
      </c>
    </row>
    <row r="646" spans="1:15" ht="24" customHeight="1" x14ac:dyDescent="0.4">
      <c r="A646" s="2">
        <v>642</v>
      </c>
      <c r="B646" s="28">
        <v>6220004008</v>
      </c>
      <c r="C646" s="101" t="s">
        <v>2615</v>
      </c>
      <c r="D646" s="102" t="s">
        <v>947</v>
      </c>
      <c r="E646" s="102" t="s">
        <v>948</v>
      </c>
      <c r="F646" s="3" t="s">
        <v>3066</v>
      </c>
      <c r="G646" s="6">
        <v>3426.7400000000002</v>
      </c>
      <c r="H646" s="42" t="s">
        <v>3273</v>
      </c>
      <c r="I646" s="5">
        <v>3.5</v>
      </c>
      <c r="J646" s="6">
        <f t="shared" si="44"/>
        <v>66.5</v>
      </c>
      <c r="K646" s="6">
        <f t="shared" si="45"/>
        <v>4.6550000000000002</v>
      </c>
      <c r="L646" s="6">
        <f t="shared" si="46"/>
        <v>71.160000000000011</v>
      </c>
      <c r="M646" s="6">
        <f t="shared" si="47"/>
        <v>3497.9</v>
      </c>
      <c r="N646" s="6">
        <v>3497.9</v>
      </c>
      <c r="O646" s="36">
        <v>0</v>
      </c>
    </row>
    <row r="647" spans="1:15" ht="24" customHeight="1" x14ac:dyDescent="0.4">
      <c r="A647" s="2">
        <v>643</v>
      </c>
      <c r="B647" s="28">
        <v>6220004009</v>
      </c>
      <c r="C647" s="101" t="s">
        <v>2616</v>
      </c>
      <c r="D647" s="102" t="s">
        <v>947</v>
      </c>
      <c r="E647" s="102" t="s">
        <v>949</v>
      </c>
      <c r="F647" s="3" t="s">
        <v>3066</v>
      </c>
      <c r="G647" s="6">
        <v>2037.3500000000008</v>
      </c>
      <c r="H647" s="42" t="s">
        <v>3297</v>
      </c>
      <c r="I647" s="5">
        <v>3.5</v>
      </c>
      <c r="J647" s="6">
        <f t="shared" si="44"/>
        <v>45.5</v>
      </c>
      <c r="K647" s="6">
        <f t="shared" si="45"/>
        <v>3.1850000000000005</v>
      </c>
      <c r="L647" s="6">
        <f t="shared" si="46"/>
        <v>48.69</v>
      </c>
      <c r="M647" s="6">
        <f t="shared" si="47"/>
        <v>2086.0400000000009</v>
      </c>
      <c r="N647" s="6">
        <v>2086.0400000000009</v>
      </c>
      <c r="O647" s="36">
        <v>0</v>
      </c>
    </row>
    <row r="648" spans="1:15" ht="24" customHeight="1" x14ac:dyDescent="0.4">
      <c r="A648" s="2">
        <v>644</v>
      </c>
      <c r="B648" s="28">
        <v>6220004010</v>
      </c>
      <c r="C648" s="74" t="s">
        <v>2617</v>
      </c>
      <c r="D648" s="15" t="s">
        <v>950</v>
      </c>
      <c r="E648" s="15" t="s">
        <v>951</v>
      </c>
      <c r="F648" s="3" t="s">
        <v>35</v>
      </c>
      <c r="G648" s="6">
        <v>0</v>
      </c>
      <c r="H648" s="42" t="s">
        <v>3367</v>
      </c>
      <c r="I648" s="5">
        <v>3.5</v>
      </c>
      <c r="J648" s="6">
        <f t="shared" si="44"/>
        <v>318.5</v>
      </c>
      <c r="K648" s="6">
        <f t="shared" si="45"/>
        <v>22.295000000000002</v>
      </c>
      <c r="L648" s="6">
        <f t="shared" si="46"/>
        <v>340.8</v>
      </c>
      <c r="M648" s="6">
        <f t="shared" si="47"/>
        <v>340.8</v>
      </c>
      <c r="N648" s="6">
        <v>340.8</v>
      </c>
      <c r="O648" s="36">
        <v>0</v>
      </c>
    </row>
    <row r="649" spans="1:15" ht="24" customHeight="1" x14ac:dyDescent="0.4">
      <c r="A649" s="2">
        <v>645</v>
      </c>
      <c r="B649" s="28">
        <v>6220004011</v>
      </c>
      <c r="C649" s="74" t="s">
        <v>2618</v>
      </c>
      <c r="D649" s="15" t="s">
        <v>952</v>
      </c>
      <c r="E649" s="15" t="s">
        <v>953</v>
      </c>
      <c r="F649" s="3" t="s">
        <v>3061</v>
      </c>
      <c r="G649" s="6">
        <v>374.51</v>
      </c>
      <c r="H649" s="42" t="s">
        <v>3263</v>
      </c>
      <c r="I649" s="5">
        <v>3.5</v>
      </c>
      <c r="J649" s="6">
        <f t="shared" si="44"/>
        <v>98</v>
      </c>
      <c r="K649" s="6">
        <f t="shared" si="45"/>
        <v>6.86</v>
      </c>
      <c r="L649" s="6">
        <f t="shared" si="46"/>
        <v>104.86</v>
      </c>
      <c r="M649" s="6">
        <f t="shared" si="47"/>
        <v>479.37</v>
      </c>
      <c r="N649" s="6">
        <v>479.37</v>
      </c>
      <c r="O649" s="36">
        <v>0</v>
      </c>
    </row>
    <row r="650" spans="1:15" ht="24.75" customHeight="1" x14ac:dyDescent="0.4">
      <c r="A650" s="2">
        <v>646</v>
      </c>
      <c r="B650" s="28">
        <v>6220004012</v>
      </c>
      <c r="C650" s="74" t="s">
        <v>2619</v>
      </c>
      <c r="D650" s="15" t="s">
        <v>954</v>
      </c>
      <c r="E650" s="15" t="s">
        <v>955</v>
      </c>
      <c r="F650" s="3" t="s">
        <v>35</v>
      </c>
      <c r="G650" s="6">
        <v>0</v>
      </c>
      <c r="H650" s="42" t="s">
        <v>3297</v>
      </c>
      <c r="I650" s="5">
        <v>3.5</v>
      </c>
      <c r="J650" s="6">
        <f t="shared" si="44"/>
        <v>45.5</v>
      </c>
      <c r="K650" s="6">
        <f t="shared" si="45"/>
        <v>3.1850000000000005</v>
      </c>
      <c r="L650" s="6">
        <f t="shared" si="46"/>
        <v>48.69</v>
      </c>
      <c r="M650" s="6">
        <f t="shared" si="47"/>
        <v>48.69</v>
      </c>
      <c r="N650" s="6">
        <v>48.69</v>
      </c>
      <c r="O650" s="36">
        <v>0</v>
      </c>
    </row>
    <row r="651" spans="1:15" ht="24" customHeight="1" x14ac:dyDescent="0.4">
      <c r="A651" s="2">
        <v>647</v>
      </c>
      <c r="B651" s="28">
        <v>6220004013</v>
      </c>
      <c r="C651" s="74" t="s">
        <v>2620</v>
      </c>
      <c r="D651" s="15" t="s">
        <v>956</v>
      </c>
      <c r="E651" s="15" t="s">
        <v>957</v>
      </c>
      <c r="F651" s="3" t="s">
        <v>35</v>
      </c>
      <c r="G651" s="6">
        <v>0</v>
      </c>
      <c r="H651" s="42" t="s">
        <v>3306</v>
      </c>
      <c r="I651" s="5">
        <v>3.5</v>
      </c>
      <c r="J651" s="6">
        <f t="shared" si="44"/>
        <v>35</v>
      </c>
      <c r="K651" s="6">
        <f t="shared" si="45"/>
        <v>2.4500000000000002</v>
      </c>
      <c r="L651" s="6">
        <f t="shared" si="46"/>
        <v>37.450000000000003</v>
      </c>
      <c r="M651" s="6">
        <f t="shared" si="47"/>
        <v>37.450000000000003</v>
      </c>
      <c r="N651" s="6">
        <v>37.450000000000003</v>
      </c>
      <c r="O651" s="36">
        <v>0</v>
      </c>
    </row>
    <row r="652" spans="1:15" ht="24" customHeight="1" x14ac:dyDescent="0.4">
      <c r="A652" s="2">
        <v>648</v>
      </c>
      <c r="B652" s="28">
        <v>6220004014</v>
      </c>
      <c r="C652" s="74" t="s">
        <v>2621</v>
      </c>
      <c r="D652" s="15" t="s">
        <v>958</v>
      </c>
      <c r="E652" s="15" t="s">
        <v>1789</v>
      </c>
      <c r="F652" s="3" t="s">
        <v>35</v>
      </c>
      <c r="G652" s="6">
        <v>0</v>
      </c>
      <c r="H652" s="42" t="s">
        <v>3307</v>
      </c>
      <c r="I652" s="5">
        <v>3.5</v>
      </c>
      <c r="J652" s="6">
        <f t="shared" si="44"/>
        <v>94.5</v>
      </c>
      <c r="K652" s="6">
        <f t="shared" si="45"/>
        <v>6.6150000000000002</v>
      </c>
      <c r="L652" s="6">
        <f t="shared" si="46"/>
        <v>101.12</v>
      </c>
      <c r="M652" s="6">
        <f t="shared" si="47"/>
        <v>101.12</v>
      </c>
      <c r="N652" s="6">
        <v>101.12</v>
      </c>
      <c r="O652" s="36">
        <v>0</v>
      </c>
    </row>
    <row r="653" spans="1:15" ht="24" customHeight="1" x14ac:dyDescent="0.4">
      <c r="A653" s="2">
        <v>649</v>
      </c>
      <c r="B653" s="28">
        <v>6220004015</v>
      </c>
      <c r="C653" s="74" t="s">
        <v>2622</v>
      </c>
      <c r="D653" s="15" t="s">
        <v>1705</v>
      </c>
      <c r="E653" s="15" t="s">
        <v>959</v>
      </c>
      <c r="F653" s="7" t="s">
        <v>35</v>
      </c>
      <c r="G653" s="6">
        <v>0</v>
      </c>
      <c r="H653" s="42" t="s">
        <v>3264</v>
      </c>
      <c r="I653" s="5">
        <v>3.5</v>
      </c>
      <c r="J653" s="6">
        <f t="shared" si="44"/>
        <v>56</v>
      </c>
      <c r="K653" s="6">
        <f t="shared" si="45"/>
        <v>3.9200000000000004</v>
      </c>
      <c r="L653" s="6">
        <f t="shared" si="46"/>
        <v>59.92</v>
      </c>
      <c r="M653" s="6">
        <f t="shared" si="47"/>
        <v>59.92</v>
      </c>
      <c r="N653" s="6">
        <v>59.92</v>
      </c>
      <c r="O653" s="36">
        <v>0</v>
      </c>
    </row>
    <row r="654" spans="1:15" ht="24" customHeight="1" x14ac:dyDescent="0.4">
      <c r="A654" s="2">
        <v>650</v>
      </c>
      <c r="B654" s="28">
        <v>6220004016</v>
      </c>
      <c r="C654" s="74" t="s">
        <v>2623</v>
      </c>
      <c r="D654" s="15" t="s">
        <v>1706</v>
      </c>
      <c r="E654" s="15" t="s">
        <v>960</v>
      </c>
      <c r="F654" s="7" t="s">
        <v>3168</v>
      </c>
      <c r="G654" s="6">
        <v>4913.51</v>
      </c>
      <c r="H654" s="42" t="s">
        <v>3351</v>
      </c>
      <c r="I654" s="5">
        <v>3.5</v>
      </c>
      <c r="J654" s="6">
        <f t="shared" si="44"/>
        <v>143.5</v>
      </c>
      <c r="K654" s="6">
        <f t="shared" si="45"/>
        <v>10.045000000000002</v>
      </c>
      <c r="L654" s="6">
        <f t="shared" si="46"/>
        <v>153.54999999999998</v>
      </c>
      <c r="M654" s="6">
        <f t="shared" si="47"/>
        <v>5067.0600000000004</v>
      </c>
      <c r="N654" s="6">
        <v>5067.0600000000004</v>
      </c>
      <c r="O654" s="36">
        <v>0</v>
      </c>
    </row>
    <row r="655" spans="1:15" ht="24" customHeight="1" x14ac:dyDescent="0.4">
      <c r="A655" s="2">
        <v>651</v>
      </c>
      <c r="B655" s="28">
        <v>6220004017</v>
      </c>
      <c r="C655" s="89" t="s">
        <v>2624</v>
      </c>
      <c r="D655" s="87" t="s">
        <v>1707</v>
      </c>
      <c r="E655" s="87" t="s">
        <v>961</v>
      </c>
      <c r="F655" s="3" t="s">
        <v>3169</v>
      </c>
      <c r="G655" s="6">
        <v>1044.9099999999999</v>
      </c>
      <c r="H655" s="42" t="s">
        <v>3276</v>
      </c>
      <c r="I655" s="5">
        <v>3.5</v>
      </c>
      <c r="J655" s="6">
        <f t="shared" si="44"/>
        <v>70</v>
      </c>
      <c r="K655" s="6">
        <f t="shared" si="45"/>
        <v>4.9000000000000004</v>
      </c>
      <c r="L655" s="6">
        <f t="shared" si="46"/>
        <v>74.900000000000006</v>
      </c>
      <c r="M655" s="6">
        <f t="shared" si="47"/>
        <v>1119.81</v>
      </c>
      <c r="N655" s="6">
        <v>1119.81</v>
      </c>
      <c r="O655" s="36">
        <v>0</v>
      </c>
    </row>
    <row r="656" spans="1:15" ht="24.75" customHeight="1" x14ac:dyDescent="0.4">
      <c r="A656" s="2">
        <v>652</v>
      </c>
      <c r="B656" s="28">
        <v>6220004018</v>
      </c>
      <c r="C656" s="74" t="s">
        <v>2625</v>
      </c>
      <c r="D656" s="15" t="s">
        <v>962</v>
      </c>
      <c r="E656" s="15" t="s">
        <v>963</v>
      </c>
      <c r="F656" s="3" t="s">
        <v>35</v>
      </c>
      <c r="G656" s="6">
        <v>0</v>
      </c>
      <c r="H656" s="42" t="s">
        <v>3276</v>
      </c>
      <c r="I656" s="5">
        <v>3.5</v>
      </c>
      <c r="J656" s="6">
        <f t="shared" si="44"/>
        <v>70</v>
      </c>
      <c r="K656" s="6">
        <f t="shared" si="45"/>
        <v>4.9000000000000004</v>
      </c>
      <c r="L656" s="6">
        <f t="shared" si="46"/>
        <v>74.900000000000006</v>
      </c>
      <c r="M656" s="6">
        <f t="shared" si="47"/>
        <v>74.900000000000006</v>
      </c>
      <c r="N656" s="6">
        <v>74.900000000000006</v>
      </c>
      <c r="O656" s="36">
        <v>0</v>
      </c>
    </row>
    <row r="657" spans="1:15" ht="24" customHeight="1" x14ac:dyDescent="0.4">
      <c r="A657" s="2">
        <v>653</v>
      </c>
      <c r="B657" s="28">
        <v>6220004019</v>
      </c>
      <c r="C657" s="74" t="s">
        <v>2626</v>
      </c>
      <c r="D657" s="15" t="s">
        <v>30</v>
      </c>
      <c r="E657" s="15" t="s">
        <v>964</v>
      </c>
      <c r="F657" s="3" t="s">
        <v>3062</v>
      </c>
      <c r="G657" s="6">
        <v>89.89</v>
      </c>
      <c r="H657" s="42" t="s">
        <v>3297</v>
      </c>
      <c r="I657" s="5">
        <v>3.5</v>
      </c>
      <c r="J657" s="6">
        <f t="shared" si="44"/>
        <v>45.5</v>
      </c>
      <c r="K657" s="6">
        <f t="shared" si="45"/>
        <v>3.1850000000000005</v>
      </c>
      <c r="L657" s="6">
        <f t="shared" si="46"/>
        <v>48.69</v>
      </c>
      <c r="M657" s="6">
        <f t="shared" si="47"/>
        <v>138.57999999999998</v>
      </c>
      <c r="N657" s="6">
        <v>138.57999999999998</v>
      </c>
      <c r="O657" s="36">
        <v>0</v>
      </c>
    </row>
    <row r="658" spans="1:15" ht="24" customHeight="1" x14ac:dyDescent="0.4">
      <c r="A658" s="2">
        <v>654</v>
      </c>
      <c r="B658" s="28">
        <v>6220004020</v>
      </c>
      <c r="C658" s="74" t="s">
        <v>2627</v>
      </c>
      <c r="D658" s="15" t="s">
        <v>1873</v>
      </c>
      <c r="E658" s="15" t="s">
        <v>1874</v>
      </c>
      <c r="F658" s="2" t="s">
        <v>35</v>
      </c>
      <c r="G658" s="6">
        <v>0</v>
      </c>
      <c r="H658" s="42" t="s">
        <v>3317</v>
      </c>
      <c r="I658" s="5">
        <v>3.5</v>
      </c>
      <c r="J658" s="6">
        <f t="shared" si="44"/>
        <v>3.5</v>
      </c>
      <c r="K658" s="6">
        <f t="shared" si="45"/>
        <v>0.24500000000000002</v>
      </c>
      <c r="L658" s="6">
        <f t="shared" si="46"/>
        <v>3.75</v>
      </c>
      <c r="M658" s="6">
        <f t="shared" si="47"/>
        <v>3.75</v>
      </c>
      <c r="N658" s="6">
        <v>3.75</v>
      </c>
      <c r="O658" s="36">
        <v>0</v>
      </c>
    </row>
    <row r="659" spans="1:15" ht="24" customHeight="1" x14ac:dyDescent="0.4">
      <c r="A659" s="2">
        <v>655</v>
      </c>
      <c r="B659" s="28">
        <v>6220004021</v>
      </c>
      <c r="C659" s="74" t="s">
        <v>2628</v>
      </c>
      <c r="D659" s="15" t="s">
        <v>1708</v>
      </c>
      <c r="E659" s="15" t="s">
        <v>965</v>
      </c>
      <c r="F659" s="3" t="s">
        <v>35</v>
      </c>
      <c r="G659" s="6">
        <v>0</v>
      </c>
      <c r="H659" s="42" t="s">
        <v>3251</v>
      </c>
      <c r="I659" s="5">
        <v>3.5</v>
      </c>
      <c r="J659" s="6">
        <f t="shared" si="44"/>
        <v>24.5</v>
      </c>
      <c r="K659" s="6">
        <f t="shared" si="45"/>
        <v>1.7150000000000001</v>
      </c>
      <c r="L659" s="6">
        <f t="shared" si="46"/>
        <v>26.220000000000002</v>
      </c>
      <c r="M659" s="6">
        <f t="shared" si="47"/>
        <v>26.220000000000002</v>
      </c>
      <c r="N659" s="6">
        <v>26.220000000000002</v>
      </c>
      <c r="O659" s="36">
        <v>0</v>
      </c>
    </row>
    <row r="660" spans="1:15" ht="24" customHeight="1" x14ac:dyDescent="0.4">
      <c r="A660" s="2">
        <v>656</v>
      </c>
      <c r="B660" s="28">
        <v>6220004022</v>
      </c>
      <c r="C660" s="74" t="s">
        <v>2629</v>
      </c>
      <c r="D660" s="15" t="s">
        <v>1708</v>
      </c>
      <c r="E660" s="15" t="s">
        <v>966</v>
      </c>
      <c r="F660" s="3" t="s">
        <v>35</v>
      </c>
      <c r="G660" s="6">
        <v>0</v>
      </c>
      <c r="H660" s="42" t="s">
        <v>3304</v>
      </c>
      <c r="I660" s="5">
        <v>3.5</v>
      </c>
      <c r="J660" s="6">
        <f t="shared" si="44"/>
        <v>10.5</v>
      </c>
      <c r="K660" s="6">
        <f t="shared" si="45"/>
        <v>0.7350000000000001</v>
      </c>
      <c r="L660" s="6">
        <f t="shared" si="46"/>
        <v>11.24</v>
      </c>
      <c r="M660" s="6">
        <f t="shared" si="47"/>
        <v>11.24</v>
      </c>
      <c r="N660" s="6">
        <v>11.24</v>
      </c>
      <c r="O660" s="36">
        <v>0</v>
      </c>
    </row>
    <row r="661" spans="1:15" ht="24" customHeight="1" x14ac:dyDescent="0.4">
      <c r="A661" s="2">
        <v>657</v>
      </c>
      <c r="B661" s="28">
        <v>6220004023</v>
      </c>
      <c r="C661" s="89" t="s">
        <v>2630</v>
      </c>
      <c r="D661" s="87" t="s">
        <v>967</v>
      </c>
      <c r="E661" s="87" t="s">
        <v>968</v>
      </c>
      <c r="F661" s="3" t="s">
        <v>3066</v>
      </c>
      <c r="G661" s="6">
        <v>1790.2100000000003</v>
      </c>
      <c r="H661" s="42" t="s">
        <v>3295</v>
      </c>
      <c r="I661" s="5">
        <v>3.5</v>
      </c>
      <c r="J661" s="6">
        <f t="shared" si="44"/>
        <v>63</v>
      </c>
      <c r="K661" s="6">
        <f t="shared" si="45"/>
        <v>4.41</v>
      </c>
      <c r="L661" s="6">
        <f t="shared" si="46"/>
        <v>67.41</v>
      </c>
      <c r="M661" s="6">
        <f t="shared" si="47"/>
        <v>1857.6200000000003</v>
      </c>
      <c r="N661" s="6">
        <v>1857.6200000000003</v>
      </c>
      <c r="O661" s="36">
        <v>0</v>
      </c>
    </row>
    <row r="662" spans="1:15" ht="24" customHeight="1" x14ac:dyDescent="0.4">
      <c r="A662" s="2">
        <v>658</v>
      </c>
      <c r="B662" s="28">
        <v>6220004024</v>
      </c>
      <c r="C662" s="89" t="s">
        <v>2631</v>
      </c>
      <c r="D662" s="87" t="s">
        <v>969</v>
      </c>
      <c r="E662" s="87" t="s">
        <v>970</v>
      </c>
      <c r="F662" s="3" t="s">
        <v>3066</v>
      </c>
      <c r="G662" s="6">
        <v>1205.9800000000007</v>
      </c>
      <c r="H662" s="42" t="s">
        <v>3252</v>
      </c>
      <c r="I662" s="5">
        <v>3.5</v>
      </c>
      <c r="J662" s="6">
        <f t="shared" si="44"/>
        <v>21</v>
      </c>
      <c r="K662" s="6">
        <f t="shared" si="45"/>
        <v>1.4700000000000002</v>
      </c>
      <c r="L662" s="6">
        <f t="shared" si="46"/>
        <v>22.47</v>
      </c>
      <c r="M662" s="6">
        <f t="shared" si="47"/>
        <v>1228.4500000000007</v>
      </c>
      <c r="N662" s="6">
        <v>1228.4500000000007</v>
      </c>
      <c r="O662" s="36">
        <v>0</v>
      </c>
    </row>
    <row r="663" spans="1:15" ht="24" customHeight="1" x14ac:dyDescent="0.4">
      <c r="A663" s="2">
        <v>659</v>
      </c>
      <c r="B663" s="28">
        <v>6220004025</v>
      </c>
      <c r="C663" s="74" t="s">
        <v>2632</v>
      </c>
      <c r="D663" s="15" t="s">
        <v>971</v>
      </c>
      <c r="E663" s="15" t="s">
        <v>972</v>
      </c>
      <c r="F663" s="3" t="s">
        <v>3170</v>
      </c>
      <c r="G663" s="6">
        <v>1468.1100000000006</v>
      </c>
      <c r="H663" s="42" t="s">
        <v>3295</v>
      </c>
      <c r="I663" s="5">
        <v>3.5</v>
      </c>
      <c r="J663" s="6">
        <f t="shared" si="44"/>
        <v>63</v>
      </c>
      <c r="K663" s="6">
        <f t="shared" si="45"/>
        <v>4.41</v>
      </c>
      <c r="L663" s="6">
        <f t="shared" si="46"/>
        <v>67.41</v>
      </c>
      <c r="M663" s="6">
        <f t="shared" si="47"/>
        <v>1535.5200000000007</v>
      </c>
      <c r="N663" s="6">
        <v>1535.5200000000007</v>
      </c>
      <c r="O663" s="36">
        <v>0</v>
      </c>
    </row>
    <row r="664" spans="1:15" ht="24" customHeight="1" x14ac:dyDescent="0.4">
      <c r="A664" s="2">
        <v>660</v>
      </c>
      <c r="B664" s="28">
        <v>6220004026</v>
      </c>
      <c r="C664" s="74" t="s">
        <v>2633</v>
      </c>
      <c r="D664" s="15" t="s">
        <v>973</v>
      </c>
      <c r="E664" s="15" t="s">
        <v>974</v>
      </c>
      <c r="F664" s="3" t="s">
        <v>3098</v>
      </c>
      <c r="G664" s="6">
        <v>12257.45</v>
      </c>
      <c r="H664" s="42" t="s">
        <v>3368</v>
      </c>
      <c r="I664" s="5">
        <v>3.5</v>
      </c>
      <c r="J664" s="6">
        <f t="shared" si="44"/>
        <v>346.5</v>
      </c>
      <c r="K664" s="6">
        <f t="shared" si="45"/>
        <v>24.255000000000003</v>
      </c>
      <c r="L664" s="6">
        <f t="shared" si="46"/>
        <v>370.76</v>
      </c>
      <c r="M664" s="6">
        <f t="shared" si="47"/>
        <v>12628.210000000001</v>
      </c>
      <c r="N664" s="6">
        <v>12628.210000000001</v>
      </c>
      <c r="O664" s="36">
        <v>0</v>
      </c>
    </row>
    <row r="665" spans="1:15" ht="24" customHeight="1" x14ac:dyDescent="0.4">
      <c r="A665" s="2">
        <v>661</v>
      </c>
      <c r="B665" s="28">
        <v>6220004027</v>
      </c>
      <c r="C665" s="89" t="s">
        <v>2634</v>
      </c>
      <c r="D665" s="87" t="s">
        <v>975</v>
      </c>
      <c r="E665" s="87" t="s">
        <v>976</v>
      </c>
      <c r="F665" s="3" t="s">
        <v>3066</v>
      </c>
      <c r="G665" s="6">
        <v>11141.460000000003</v>
      </c>
      <c r="H665" s="42" t="s">
        <v>3369</v>
      </c>
      <c r="I665" s="5">
        <v>3.5</v>
      </c>
      <c r="J665" s="6">
        <f t="shared" si="44"/>
        <v>423.5</v>
      </c>
      <c r="K665" s="6">
        <f t="shared" si="45"/>
        <v>29.645000000000003</v>
      </c>
      <c r="L665" s="6">
        <f t="shared" si="46"/>
        <v>453.15</v>
      </c>
      <c r="M665" s="6">
        <f t="shared" si="47"/>
        <v>11594.610000000002</v>
      </c>
      <c r="N665" s="6">
        <v>11594.610000000002</v>
      </c>
      <c r="O665" s="36">
        <v>0</v>
      </c>
    </row>
    <row r="666" spans="1:15" ht="24" customHeight="1" x14ac:dyDescent="0.4">
      <c r="A666" s="2">
        <v>662</v>
      </c>
      <c r="B666" s="28">
        <v>6220004028</v>
      </c>
      <c r="C666" s="89" t="s">
        <v>2635</v>
      </c>
      <c r="D666" s="87" t="s">
        <v>977</v>
      </c>
      <c r="E666" s="87" t="s">
        <v>978</v>
      </c>
      <c r="F666" s="3" t="s">
        <v>3098</v>
      </c>
      <c r="G666" s="6">
        <v>1775.2200000000007</v>
      </c>
      <c r="H666" s="42" t="s">
        <v>3333</v>
      </c>
      <c r="I666" s="5">
        <v>3.5</v>
      </c>
      <c r="J666" s="6">
        <f t="shared" si="44"/>
        <v>38.5</v>
      </c>
      <c r="K666" s="6">
        <f t="shared" si="45"/>
        <v>2.6950000000000003</v>
      </c>
      <c r="L666" s="6">
        <f t="shared" si="46"/>
        <v>41.199999999999996</v>
      </c>
      <c r="M666" s="6">
        <f t="shared" si="47"/>
        <v>1816.4200000000008</v>
      </c>
      <c r="N666" s="6">
        <v>1816.4200000000008</v>
      </c>
      <c r="O666" s="36">
        <v>0</v>
      </c>
    </row>
    <row r="667" spans="1:15" ht="24" customHeight="1" x14ac:dyDescent="0.4">
      <c r="A667" s="2">
        <v>663</v>
      </c>
      <c r="B667" s="28">
        <v>6220004029</v>
      </c>
      <c r="C667" s="74" t="s">
        <v>2636</v>
      </c>
      <c r="D667" s="15" t="s">
        <v>979</v>
      </c>
      <c r="E667" s="15" t="s">
        <v>980</v>
      </c>
      <c r="F667" s="7" t="s">
        <v>3075</v>
      </c>
      <c r="G667" s="6">
        <v>3220.75</v>
      </c>
      <c r="H667" s="42" t="s">
        <v>3305</v>
      </c>
      <c r="I667" s="5">
        <v>3.5</v>
      </c>
      <c r="J667" s="6">
        <f t="shared" si="44"/>
        <v>105</v>
      </c>
      <c r="K667" s="6">
        <f t="shared" si="45"/>
        <v>7.3500000000000005</v>
      </c>
      <c r="L667" s="6">
        <f t="shared" si="46"/>
        <v>112.35</v>
      </c>
      <c r="M667" s="6">
        <f t="shared" si="47"/>
        <v>3333.1</v>
      </c>
      <c r="N667" s="6">
        <v>3333.1</v>
      </c>
      <c r="O667" s="36">
        <v>0</v>
      </c>
    </row>
    <row r="668" spans="1:15" ht="24" customHeight="1" x14ac:dyDescent="0.4">
      <c r="A668" s="2">
        <v>664</v>
      </c>
      <c r="B668" s="28">
        <v>6220004030</v>
      </c>
      <c r="C668" s="74" t="s">
        <v>2637</v>
      </c>
      <c r="D668" s="15" t="s">
        <v>981</v>
      </c>
      <c r="E668" s="15" t="s">
        <v>982</v>
      </c>
      <c r="F668" s="3" t="s">
        <v>35</v>
      </c>
      <c r="G668" s="6">
        <v>0</v>
      </c>
      <c r="H668" s="42" t="s">
        <v>3263</v>
      </c>
      <c r="I668" s="5">
        <v>3.5</v>
      </c>
      <c r="J668" s="6">
        <f t="shared" si="44"/>
        <v>98</v>
      </c>
      <c r="K668" s="6">
        <f t="shared" si="45"/>
        <v>6.86</v>
      </c>
      <c r="L668" s="6">
        <f t="shared" si="46"/>
        <v>104.86</v>
      </c>
      <c r="M668" s="6">
        <f t="shared" si="47"/>
        <v>104.86</v>
      </c>
      <c r="N668" s="6">
        <v>104.86</v>
      </c>
      <c r="O668" s="36">
        <v>0</v>
      </c>
    </row>
    <row r="669" spans="1:15" ht="24" customHeight="1" x14ac:dyDescent="0.4">
      <c r="A669" s="2">
        <v>665</v>
      </c>
      <c r="B669" s="28">
        <v>6220004031</v>
      </c>
      <c r="C669" s="89" t="s">
        <v>2638</v>
      </c>
      <c r="D669" s="87" t="s">
        <v>983</v>
      </c>
      <c r="E669" s="87" t="s">
        <v>984</v>
      </c>
      <c r="F669" s="3" t="s">
        <v>1976</v>
      </c>
      <c r="G669" s="6">
        <v>161.16</v>
      </c>
      <c r="H669" s="42" t="s">
        <v>3275</v>
      </c>
      <c r="I669" s="5">
        <v>3.5</v>
      </c>
      <c r="J669" s="6">
        <f t="shared" si="44"/>
        <v>0</v>
      </c>
      <c r="K669" s="6">
        <f t="shared" si="45"/>
        <v>0</v>
      </c>
      <c r="L669" s="6">
        <f t="shared" si="46"/>
        <v>0</v>
      </c>
      <c r="M669" s="6">
        <f t="shared" si="47"/>
        <v>161.16</v>
      </c>
      <c r="N669" s="6">
        <v>161.16</v>
      </c>
      <c r="O669" s="36">
        <v>0</v>
      </c>
    </row>
    <row r="670" spans="1:15" ht="24" customHeight="1" x14ac:dyDescent="0.4">
      <c r="A670" s="2">
        <v>666</v>
      </c>
      <c r="B670" s="28">
        <v>6220004032</v>
      </c>
      <c r="C670" s="74" t="s">
        <v>2639</v>
      </c>
      <c r="D670" s="15" t="s">
        <v>986</v>
      </c>
      <c r="E670" s="15" t="s">
        <v>987</v>
      </c>
      <c r="F670" s="7" t="s">
        <v>3088</v>
      </c>
      <c r="G670" s="6">
        <v>187.26</v>
      </c>
      <c r="H670" s="42" t="s">
        <v>3252</v>
      </c>
      <c r="I670" s="5">
        <v>3.5</v>
      </c>
      <c r="J670" s="6">
        <f t="shared" si="44"/>
        <v>21</v>
      </c>
      <c r="K670" s="6">
        <f t="shared" si="45"/>
        <v>1.4700000000000002</v>
      </c>
      <c r="L670" s="6">
        <f t="shared" si="46"/>
        <v>22.47</v>
      </c>
      <c r="M670" s="6">
        <f t="shared" si="47"/>
        <v>209.73</v>
      </c>
      <c r="N670" s="6">
        <v>209.73</v>
      </c>
      <c r="O670" s="36">
        <v>0</v>
      </c>
    </row>
    <row r="671" spans="1:15" ht="24" customHeight="1" x14ac:dyDescent="0.4">
      <c r="A671" s="2">
        <v>667</v>
      </c>
      <c r="B671" s="28">
        <v>6220004033</v>
      </c>
      <c r="C671" s="89" t="s">
        <v>2640</v>
      </c>
      <c r="D671" s="87" t="s">
        <v>1751</v>
      </c>
      <c r="E671" s="87" t="s">
        <v>1752</v>
      </c>
      <c r="F671" s="2" t="s">
        <v>3155</v>
      </c>
      <c r="G671" s="6">
        <v>3449.1799999999994</v>
      </c>
      <c r="H671" s="42" t="s">
        <v>3293</v>
      </c>
      <c r="I671" s="5">
        <v>3.5</v>
      </c>
      <c r="J671" s="6">
        <f t="shared" si="44"/>
        <v>168</v>
      </c>
      <c r="K671" s="6">
        <f t="shared" si="45"/>
        <v>11.760000000000002</v>
      </c>
      <c r="L671" s="6">
        <f t="shared" si="46"/>
        <v>179.76</v>
      </c>
      <c r="M671" s="6">
        <f t="shared" si="47"/>
        <v>3628.9399999999996</v>
      </c>
      <c r="N671" s="6">
        <v>3628.9399999999996</v>
      </c>
      <c r="O671" s="36">
        <v>0</v>
      </c>
    </row>
    <row r="672" spans="1:15" ht="24" customHeight="1" x14ac:dyDescent="0.4">
      <c r="A672" s="2">
        <v>668</v>
      </c>
      <c r="B672" s="28">
        <v>6220004034</v>
      </c>
      <c r="C672" s="89" t="s">
        <v>2641</v>
      </c>
      <c r="D672" s="87" t="s">
        <v>988</v>
      </c>
      <c r="E672" s="87" t="s">
        <v>989</v>
      </c>
      <c r="F672" s="7" t="s">
        <v>1881</v>
      </c>
      <c r="G672" s="6">
        <v>288.43000000000006</v>
      </c>
      <c r="H672" s="42" t="s">
        <v>3275</v>
      </c>
      <c r="I672" s="5">
        <v>3.5</v>
      </c>
      <c r="J672" s="6">
        <f t="shared" si="44"/>
        <v>0</v>
      </c>
      <c r="K672" s="6">
        <f t="shared" si="45"/>
        <v>0</v>
      </c>
      <c r="L672" s="6">
        <f t="shared" si="46"/>
        <v>0</v>
      </c>
      <c r="M672" s="6">
        <f t="shared" si="47"/>
        <v>288.43000000000006</v>
      </c>
      <c r="N672" s="6">
        <v>288.43000000000006</v>
      </c>
      <c r="O672" s="36">
        <v>0</v>
      </c>
    </row>
    <row r="673" spans="1:17" ht="24" customHeight="1" x14ac:dyDescent="0.4">
      <c r="A673" s="2">
        <v>669</v>
      </c>
      <c r="B673" s="28">
        <v>6220004035</v>
      </c>
      <c r="C673" s="101" t="s">
        <v>2642</v>
      </c>
      <c r="D673" s="102" t="s">
        <v>1735</v>
      </c>
      <c r="E673" s="102" t="s">
        <v>1736</v>
      </c>
      <c r="F673" s="7" t="s">
        <v>3066</v>
      </c>
      <c r="G673" s="6">
        <v>22885.760000000002</v>
      </c>
      <c r="H673" s="42" t="s">
        <v>3350</v>
      </c>
      <c r="I673" s="5">
        <v>3.5</v>
      </c>
      <c r="J673" s="6">
        <f t="shared" si="44"/>
        <v>826</v>
      </c>
      <c r="K673" s="6">
        <f t="shared" si="45"/>
        <v>57.820000000000007</v>
      </c>
      <c r="L673" s="6">
        <f t="shared" si="46"/>
        <v>883.82</v>
      </c>
      <c r="M673" s="6">
        <f t="shared" si="47"/>
        <v>23769.58</v>
      </c>
      <c r="N673" s="6">
        <v>23769.58</v>
      </c>
      <c r="O673" s="36">
        <v>0</v>
      </c>
    </row>
    <row r="674" spans="1:17" ht="24" customHeight="1" x14ac:dyDescent="0.4">
      <c r="A674" s="2">
        <v>670</v>
      </c>
      <c r="B674" s="28">
        <v>6220004036</v>
      </c>
      <c r="C674" s="101" t="s">
        <v>2643</v>
      </c>
      <c r="D674" s="102" t="s">
        <v>1709</v>
      </c>
      <c r="E674" s="102" t="s">
        <v>1710</v>
      </c>
      <c r="F674" s="7" t="s">
        <v>3066</v>
      </c>
      <c r="G674" s="6">
        <v>9984.2800000000007</v>
      </c>
      <c r="H674" s="42" t="s">
        <v>3271</v>
      </c>
      <c r="I674" s="5">
        <v>3.5</v>
      </c>
      <c r="J674" s="6">
        <f t="shared" si="44"/>
        <v>273</v>
      </c>
      <c r="K674" s="6">
        <f t="shared" si="45"/>
        <v>19.110000000000003</v>
      </c>
      <c r="L674" s="6">
        <f t="shared" si="46"/>
        <v>292.11</v>
      </c>
      <c r="M674" s="6">
        <f t="shared" si="47"/>
        <v>10276.390000000001</v>
      </c>
      <c r="N674" s="6">
        <v>10276.390000000001</v>
      </c>
      <c r="O674" s="36">
        <v>0</v>
      </c>
    </row>
    <row r="675" spans="1:17" ht="24" customHeight="1" x14ac:dyDescent="0.4">
      <c r="A675" s="2">
        <v>671</v>
      </c>
      <c r="B675" s="28">
        <v>6220004037</v>
      </c>
      <c r="C675" s="89" t="s">
        <v>2644</v>
      </c>
      <c r="D675" s="87" t="s">
        <v>990</v>
      </c>
      <c r="E675" s="87" t="s">
        <v>991</v>
      </c>
      <c r="F675" s="7" t="s">
        <v>3066</v>
      </c>
      <c r="G675" s="6">
        <v>3070.98</v>
      </c>
      <c r="H675" s="42" t="s">
        <v>3273</v>
      </c>
      <c r="I675" s="5">
        <v>3.5</v>
      </c>
      <c r="J675" s="6">
        <f t="shared" si="44"/>
        <v>66.5</v>
      </c>
      <c r="K675" s="6">
        <f t="shared" si="45"/>
        <v>4.6550000000000002</v>
      </c>
      <c r="L675" s="6">
        <f t="shared" si="46"/>
        <v>71.160000000000011</v>
      </c>
      <c r="M675" s="6">
        <f t="shared" si="47"/>
        <v>3142.14</v>
      </c>
      <c r="N675" s="6">
        <v>3142.14</v>
      </c>
      <c r="O675" s="36">
        <v>0</v>
      </c>
    </row>
    <row r="676" spans="1:17" ht="24" customHeight="1" x14ac:dyDescent="0.4">
      <c r="A676" s="2">
        <v>672</v>
      </c>
      <c r="B676" s="28">
        <v>6220004038</v>
      </c>
      <c r="C676" s="100" t="s">
        <v>2645</v>
      </c>
      <c r="D676" s="90" t="s">
        <v>1737</v>
      </c>
      <c r="E676" s="90" t="s">
        <v>992</v>
      </c>
      <c r="F676" s="7" t="s">
        <v>3066</v>
      </c>
      <c r="G676" s="6">
        <v>16283.33</v>
      </c>
      <c r="H676" s="42" t="s">
        <v>3370</v>
      </c>
      <c r="I676" s="5">
        <v>3.5</v>
      </c>
      <c r="J676" s="6">
        <f t="shared" si="44"/>
        <v>486.5</v>
      </c>
      <c r="K676" s="6">
        <f t="shared" si="45"/>
        <v>34.055</v>
      </c>
      <c r="L676" s="6">
        <f t="shared" si="46"/>
        <v>520.55999999999995</v>
      </c>
      <c r="M676" s="6">
        <f t="shared" si="47"/>
        <v>16803.89</v>
      </c>
      <c r="N676" s="6">
        <v>16803.89</v>
      </c>
      <c r="O676" s="36">
        <v>0</v>
      </c>
    </row>
    <row r="677" spans="1:17" ht="24" customHeight="1" x14ac:dyDescent="0.4">
      <c r="A677" s="2">
        <v>673</v>
      </c>
      <c r="B677" s="28">
        <v>6220004039</v>
      </c>
      <c r="C677" s="74" t="s">
        <v>2646</v>
      </c>
      <c r="D677" s="15" t="s">
        <v>993</v>
      </c>
      <c r="E677" s="15" t="s">
        <v>994</v>
      </c>
      <c r="F677" s="3" t="s">
        <v>3084</v>
      </c>
      <c r="G677" s="6">
        <v>5774.88</v>
      </c>
      <c r="H677" s="42" t="s">
        <v>3338</v>
      </c>
      <c r="I677" s="5">
        <v>3.5</v>
      </c>
      <c r="J677" s="6">
        <f t="shared" si="44"/>
        <v>206.5</v>
      </c>
      <c r="K677" s="6">
        <f t="shared" si="45"/>
        <v>14.455000000000002</v>
      </c>
      <c r="L677" s="6">
        <f t="shared" si="46"/>
        <v>220.95999999999998</v>
      </c>
      <c r="M677" s="6">
        <f t="shared" si="47"/>
        <v>5995.84</v>
      </c>
      <c r="N677" s="6">
        <v>5995.84</v>
      </c>
      <c r="O677" s="36">
        <v>0</v>
      </c>
    </row>
    <row r="678" spans="1:17" ht="24" customHeight="1" x14ac:dyDescent="0.4">
      <c r="A678" s="2">
        <v>674</v>
      </c>
      <c r="B678" s="28">
        <v>6220004040</v>
      </c>
      <c r="C678" s="74" t="s">
        <v>2647</v>
      </c>
      <c r="D678" s="15" t="s">
        <v>122</v>
      </c>
      <c r="E678" s="15" t="s">
        <v>1665</v>
      </c>
      <c r="F678" s="3" t="s">
        <v>35</v>
      </c>
      <c r="G678" s="6">
        <v>0</v>
      </c>
      <c r="H678" s="42" t="s">
        <v>3313</v>
      </c>
      <c r="I678" s="5">
        <v>3.5</v>
      </c>
      <c r="J678" s="6">
        <f t="shared" si="44"/>
        <v>126</v>
      </c>
      <c r="K678" s="6">
        <f t="shared" si="45"/>
        <v>8.82</v>
      </c>
      <c r="L678" s="6">
        <f t="shared" si="46"/>
        <v>134.82</v>
      </c>
      <c r="M678" s="6">
        <f t="shared" si="47"/>
        <v>134.82</v>
      </c>
      <c r="N678" s="6">
        <v>134.82</v>
      </c>
      <c r="O678" s="36">
        <v>0</v>
      </c>
    </row>
    <row r="679" spans="1:17" ht="24" customHeight="1" x14ac:dyDescent="0.4">
      <c r="A679" s="2">
        <v>675</v>
      </c>
      <c r="B679" s="28">
        <v>6220004041</v>
      </c>
      <c r="C679" s="89" t="s">
        <v>2648</v>
      </c>
      <c r="D679" s="87" t="s">
        <v>995</v>
      </c>
      <c r="E679" s="87" t="s">
        <v>996</v>
      </c>
      <c r="F679" s="3" t="s">
        <v>3171</v>
      </c>
      <c r="G679" s="6">
        <v>1310.8000000000002</v>
      </c>
      <c r="H679" s="42" t="s">
        <v>3263</v>
      </c>
      <c r="I679" s="5">
        <v>3.5</v>
      </c>
      <c r="J679" s="6">
        <f t="shared" si="44"/>
        <v>98</v>
      </c>
      <c r="K679" s="6">
        <f t="shared" si="45"/>
        <v>6.86</v>
      </c>
      <c r="L679" s="6">
        <f t="shared" si="46"/>
        <v>104.86</v>
      </c>
      <c r="M679" s="6">
        <f t="shared" si="47"/>
        <v>1415.66</v>
      </c>
      <c r="N679" s="6">
        <v>1415.66</v>
      </c>
      <c r="O679" s="36">
        <v>0</v>
      </c>
    </row>
    <row r="680" spans="1:17" ht="24" customHeight="1" x14ac:dyDescent="0.4">
      <c r="A680" s="2">
        <v>676</v>
      </c>
      <c r="B680" s="28">
        <v>6220004042</v>
      </c>
      <c r="C680" s="74" t="s">
        <v>2649</v>
      </c>
      <c r="D680" s="15" t="s">
        <v>140</v>
      </c>
      <c r="E680" s="15" t="s">
        <v>1738</v>
      </c>
      <c r="F680" s="3" t="s">
        <v>3172</v>
      </c>
      <c r="G680" s="6">
        <v>1067.3900000000003</v>
      </c>
      <c r="H680" s="42" t="s">
        <v>3290</v>
      </c>
      <c r="I680" s="5">
        <v>3.5</v>
      </c>
      <c r="J680" s="6">
        <f t="shared" si="44"/>
        <v>14</v>
      </c>
      <c r="K680" s="6">
        <f t="shared" si="45"/>
        <v>0.98000000000000009</v>
      </c>
      <c r="L680" s="6">
        <f t="shared" si="46"/>
        <v>14.98</v>
      </c>
      <c r="M680" s="6">
        <f t="shared" si="47"/>
        <v>1082.3700000000003</v>
      </c>
      <c r="N680" s="6">
        <v>1082.3700000000003</v>
      </c>
      <c r="O680" s="36">
        <v>0</v>
      </c>
    </row>
    <row r="681" spans="1:17" ht="24" customHeight="1" x14ac:dyDescent="0.4">
      <c r="A681" s="2">
        <v>677</v>
      </c>
      <c r="B681" s="28">
        <v>6220004043</v>
      </c>
      <c r="C681" s="74" t="s">
        <v>2650</v>
      </c>
      <c r="D681" s="15" t="s">
        <v>997</v>
      </c>
      <c r="E681" s="15" t="s">
        <v>998</v>
      </c>
      <c r="F681" s="3" t="s">
        <v>35</v>
      </c>
      <c r="G681" s="6">
        <v>0</v>
      </c>
      <c r="H681" s="42" t="s">
        <v>3371</v>
      </c>
      <c r="I681" s="5">
        <v>3.5</v>
      </c>
      <c r="J681" s="6">
        <f t="shared" si="44"/>
        <v>199.5</v>
      </c>
      <c r="K681" s="6">
        <f t="shared" si="45"/>
        <v>13.965000000000002</v>
      </c>
      <c r="L681" s="6">
        <f t="shared" si="46"/>
        <v>213.47</v>
      </c>
      <c r="M681" s="6">
        <f t="shared" si="47"/>
        <v>213.47</v>
      </c>
      <c r="N681" s="6">
        <v>213.47</v>
      </c>
      <c r="O681" s="36">
        <v>0</v>
      </c>
    </row>
    <row r="682" spans="1:17" ht="24" customHeight="1" x14ac:dyDescent="0.4">
      <c r="A682" s="2">
        <v>678</v>
      </c>
      <c r="B682" s="28">
        <v>6220004044</v>
      </c>
      <c r="C682" s="74" t="s">
        <v>2651</v>
      </c>
      <c r="D682" s="15" t="s">
        <v>1711</v>
      </c>
      <c r="E682" s="15" t="s">
        <v>1712</v>
      </c>
      <c r="F682" s="3" t="s">
        <v>3173</v>
      </c>
      <c r="G682" s="6">
        <v>5864.7</v>
      </c>
      <c r="H682" s="42" t="s">
        <v>3314</v>
      </c>
      <c r="I682" s="5">
        <v>3.5</v>
      </c>
      <c r="J682" s="6">
        <f t="shared" si="44"/>
        <v>189</v>
      </c>
      <c r="K682" s="6">
        <f t="shared" si="45"/>
        <v>13.23</v>
      </c>
      <c r="L682" s="6">
        <f t="shared" si="46"/>
        <v>202.23</v>
      </c>
      <c r="M682" s="6">
        <f t="shared" si="47"/>
        <v>6066.9299999999994</v>
      </c>
      <c r="N682" s="6">
        <v>6066.9299999999994</v>
      </c>
      <c r="O682" s="36">
        <v>0</v>
      </c>
    </row>
    <row r="683" spans="1:17" ht="24" customHeight="1" x14ac:dyDescent="0.4">
      <c r="A683" s="2">
        <v>679</v>
      </c>
      <c r="B683" s="28">
        <v>6220004045</v>
      </c>
      <c r="C683" s="89" t="s">
        <v>2652</v>
      </c>
      <c r="D683" s="87" t="s">
        <v>999</v>
      </c>
      <c r="E683" s="87" t="s">
        <v>1000</v>
      </c>
      <c r="F683" s="7" t="s">
        <v>3174</v>
      </c>
      <c r="G683" s="6">
        <v>1340.7800000000007</v>
      </c>
      <c r="H683" s="42" t="s">
        <v>3251</v>
      </c>
      <c r="I683" s="5">
        <v>3.5</v>
      </c>
      <c r="J683" s="6">
        <f t="shared" si="44"/>
        <v>24.5</v>
      </c>
      <c r="K683" s="6">
        <f t="shared" si="45"/>
        <v>1.7150000000000001</v>
      </c>
      <c r="L683" s="6">
        <f t="shared" si="46"/>
        <v>26.220000000000002</v>
      </c>
      <c r="M683" s="6">
        <f t="shared" si="47"/>
        <v>1367.0000000000007</v>
      </c>
      <c r="N683" s="6">
        <v>1367.0000000000007</v>
      </c>
      <c r="O683" s="36">
        <v>0</v>
      </c>
    </row>
    <row r="684" spans="1:17" ht="24" customHeight="1" x14ac:dyDescent="0.4">
      <c r="A684" s="2">
        <v>680</v>
      </c>
      <c r="B684" s="28">
        <v>6220004046</v>
      </c>
      <c r="C684" s="100" t="s">
        <v>2653</v>
      </c>
      <c r="D684" s="90" t="s">
        <v>1001</v>
      </c>
      <c r="E684" s="90" t="s">
        <v>1002</v>
      </c>
      <c r="F684" s="7" t="s">
        <v>3174</v>
      </c>
      <c r="G684" s="6">
        <v>2101.04</v>
      </c>
      <c r="H684" s="42" t="s">
        <v>3297</v>
      </c>
      <c r="I684" s="5">
        <v>3.5</v>
      </c>
      <c r="J684" s="6">
        <f t="shared" si="44"/>
        <v>45.5</v>
      </c>
      <c r="K684" s="6">
        <f t="shared" si="45"/>
        <v>3.1850000000000005</v>
      </c>
      <c r="L684" s="6">
        <f t="shared" si="46"/>
        <v>48.69</v>
      </c>
      <c r="M684" s="6">
        <f t="shared" si="47"/>
        <v>2149.73</v>
      </c>
      <c r="N684" s="6">
        <v>2149.73</v>
      </c>
      <c r="O684" s="36">
        <v>0</v>
      </c>
      <c r="Q684" s="51"/>
    </row>
    <row r="685" spans="1:17" ht="24" customHeight="1" x14ac:dyDescent="0.4">
      <c r="A685" s="2">
        <v>681</v>
      </c>
      <c r="B685" s="28">
        <v>6220004047</v>
      </c>
      <c r="C685" s="89" t="s">
        <v>2654</v>
      </c>
      <c r="D685" s="87" t="s">
        <v>1003</v>
      </c>
      <c r="E685" s="87" t="s">
        <v>1004</v>
      </c>
      <c r="F685" s="7" t="s">
        <v>3066</v>
      </c>
      <c r="G685" s="6">
        <v>1793.9300000000007</v>
      </c>
      <c r="H685" s="42" t="s">
        <v>3333</v>
      </c>
      <c r="I685" s="5">
        <v>3.5</v>
      </c>
      <c r="J685" s="6">
        <f t="shared" si="44"/>
        <v>38.5</v>
      </c>
      <c r="K685" s="6">
        <f t="shared" si="45"/>
        <v>2.6950000000000003</v>
      </c>
      <c r="L685" s="6">
        <f t="shared" si="46"/>
        <v>41.199999999999996</v>
      </c>
      <c r="M685" s="6">
        <f t="shared" si="47"/>
        <v>1835.1300000000008</v>
      </c>
      <c r="N685" s="6">
        <v>1835.1300000000008</v>
      </c>
      <c r="O685" s="36">
        <v>0</v>
      </c>
    </row>
    <row r="686" spans="1:17" ht="24" customHeight="1" x14ac:dyDescent="0.4">
      <c r="A686" s="2">
        <v>682</v>
      </c>
      <c r="B686" s="28">
        <v>6220004048</v>
      </c>
      <c r="C686" s="89" t="s">
        <v>2655</v>
      </c>
      <c r="D686" s="87" t="s">
        <v>1005</v>
      </c>
      <c r="E686" s="87" t="s">
        <v>1006</v>
      </c>
      <c r="F686" s="7" t="s">
        <v>3066</v>
      </c>
      <c r="G686" s="6">
        <v>12714.380000000003</v>
      </c>
      <c r="H686" s="42" t="s">
        <v>3284</v>
      </c>
      <c r="I686" s="5">
        <v>3.5</v>
      </c>
      <c r="J686" s="6">
        <f t="shared" si="44"/>
        <v>227.5</v>
      </c>
      <c r="K686" s="6">
        <f t="shared" si="45"/>
        <v>15.925000000000001</v>
      </c>
      <c r="L686" s="6">
        <f t="shared" si="46"/>
        <v>243.42999999999998</v>
      </c>
      <c r="M686" s="6">
        <f t="shared" si="47"/>
        <v>12957.810000000003</v>
      </c>
      <c r="N686" s="6">
        <v>12957.810000000003</v>
      </c>
      <c r="O686" s="36">
        <v>0</v>
      </c>
    </row>
    <row r="687" spans="1:17" ht="24" customHeight="1" x14ac:dyDescent="0.4">
      <c r="A687" s="2">
        <v>683</v>
      </c>
      <c r="B687" s="28">
        <v>6220004049</v>
      </c>
      <c r="C687" s="89" t="s">
        <v>2656</v>
      </c>
      <c r="D687" s="87" t="s">
        <v>1007</v>
      </c>
      <c r="E687" s="87" t="s">
        <v>1008</v>
      </c>
      <c r="F687" s="7" t="s">
        <v>3066</v>
      </c>
      <c r="G687" s="6">
        <v>4014.7299999999996</v>
      </c>
      <c r="H687" s="42" t="s">
        <v>3257</v>
      </c>
      <c r="I687" s="5">
        <v>3.5</v>
      </c>
      <c r="J687" s="6">
        <f t="shared" si="44"/>
        <v>150.5</v>
      </c>
      <c r="K687" s="6">
        <f t="shared" si="45"/>
        <v>10.535</v>
      </c>
      <c r="L687" s="6">
        <f t="shared" si="46"/>
        <v>161.04</v>
      </c>
      <c r="M687" s="6">
        <f t="shared" si="47"/>
        <v>4175.7699999999995</v>
      </c>
      <c r="N687" s="6">
        <v>4175.7699999999995</v>
      </c>
      <c r="O687" s="36">
        <v>0</v>
      </c>
    </row>
    <row r="688" spans="1:17" ht="24" customHeight="1" x14ac:dyDescent="0.4">
      <c r="A688" s="2">
        <v>684</v>
      </c>
      <c r="B688" s="28">
        <v>6220004050</v>
      </c>
      <c r="C688" s="74" t="s">
        <v>2657</v>
      </c>
      <c r="D688" s="15" t="s">
        <v>1009</v>
      </c>
      <c r="E688" s="15" t="s">
        <v>1010</v>
      </c>
      <c r="F688" s="7" t="s">
        <v>35</v>
      </c>
      <c r="G688" s="6">
        <v>0</v>
      </c>
      <c r="H688" s="42" t="s">
        <v>3307</v>
      </c>
      <c r="I688" s="5">
        <v>3.5</v>
      </c>
      <c r="J688" s="6">
        <f t="shared" ref="J688:J751" si="48">SUM(H688*I688)</f>
        <v>94.5</v>
      </c>
      <c r="K688" s="6">
        <f t="shared" ref="K688:K751" si="49">SUM(J688*7%)</f>
        <v>6.6150000000000002</v>
      </c>
      <c r="L688" s="6">
        <f t="shared" ref="L688:L751" si="50">ROUNDUP(J688+K688,2)</f>
        <v>101.12</v>
      </c>
      <c r="M688" s="6">
        <f t="shared" ref="M688:M751" si="51">SUM(G688+L688)</f>
        <v>101.12</v>
      </c>
      <c r="N688" s="6">
        <v>101.12</v>
      </c>
      <c r="O688" s="36">
        <v>0</v>
      </c>
    </row>
    <row r="689" spans="1:15" ht="24" customHeight="1" x14ac:dyDescent="0.4">
      <c r="A689" s="2">
        <v>685</v>
      </c>
      <c r="B689" s="28">
        <v>6220004051</v>
      </c>
      <c r="C689" s="101" t="s">
        <v>2658</v>
      </c>
      <c r="D689" s="102" t="s">
        <v>254</v>
      </c>
      <c r="E689" s="102" t="s">
        <v>1618</v>
      </c>
      <c r="F689" s="3" t="s">
        <v>3066</v>
      </c>
      <c r="G689" s="6">
        <v>8591.0999999999985</v>
      </c>
      <c r="H689" s="42" t="s">
        <v>3321</v>
      </c>
      <c r="I689" s="5">
        <v>3.5</v>
      </c>
      <c r="J689" s="6">
        <f t="shared" si="48"/>
        <v>353.5</v>
      </c>
      <c r="K689" s="6">
        <f t="shared" si="49"/>
        <v>24.745000000000001</v>
      </c>
      <c r="L689" s="6">
        <f t="shared" si="50"/>
        <v>378.25</v>
      </c>
      <c r="M689" s="6">
        <f t="shared" si="51"/>
        <v>8969.3499999999985</v>
      </c>
      <c r="N689" s="6">
        <v>8969.3499999999985</v>
      </c>
      <c r="O689" s="36">
        <v>0</v>
      </c>
    </row>
    <row r="690" spans="1:15" ht="24" customHeight="1" x14ac:dyDescent="0.4">
      <c r="A690" s="2">
        <v>686</v>
      </c>
      <c r="B690" s="28">
        <v>6220004052</v>
      </c>
      <c r="C690" s="74" t="s">
        <v>2659</v>
      </c>
      <c r="D690" s="15" t="s">
        <v>254</v>
      </c>
      <c r="E690" s="15" t="s">
        <v>1619</v>
      </c>
      <c r="F690" s="3" t="s">
        <v>1831</v>
      </c>
      <c r="G690" s="6">
        <v>2093.4899999999998</v>
      </c>
      <c r="H690" s="42" t="s">
        <v>3275</v>
      </c>
      <c r="I690" s="5">
        <v>3.5</v>
      </c>
      <c r="J690" s="6">
        <f t="shared" si="48"/>
        <v>0</v>
      </c>
      <c r="K690" s="6">
        <f t="shared" si="49"/>
        <v>0</v>
      </c>
      <c r="L690" s="6">
        <f t="shared" si="50"/>
        <v>0</v>
      </c>
      <c r="M690" s="6">
        <f t="shared" si="51"/>
        <v>2093.4899999999998</v>
      </c>
      <c r="N690" s="6">
        <v>2093.4899999999998</v>
      </c>
      <c r="O690" s="36">
        <v>0</v>
      </c>
    </row>
    <row r="691" spans="1:15" ht="24" customHeight="1" x14ac:dyDescent="0.4">
      <c r="A691" s="2">
        <v>687</v>
      </c>
      <c r="B691" s="28">
        <v>6220004053</v>
      </c>
      <c r="C691" s="89" t="s">
        <v>2660</v>
      </c>
      <c r="D691" s="87" t="s">
        <v>254</v>
      </c>
      <c r="E691" s="87" t="s">
        <v>1620</v>
      </c>
      <c r="F691" s="3" t="s">
        <v>3066</v>
      </c>
      <c r="G691" s="6">
        <v>12201.289999999999</v>
      </c>
      <c r="H691" s="42" t="s">
        <v>3372</v>
      </c>
      <c r="I691" s="5">
        <v>3.5</v>
      </c>
      <c r="J691" s="6">
        <f t="shared" si="48"/>
        <v>875</v>
      </c>
      <c r="K691" s="6">
        <f t="shared" si="49"/>
        <v>61.250000000000007</v>
      </c>
      <c r="L691" s="6">
        <f t="shared" si="50"/>
        <v>936.25</v>
      </c>
      <c r="M691" s="6">
        <f t="shared" si="51"/>
        <v>13137.539999999999</v>
      </c>
      <c r="N691" s="6">
        <v>13137.539999999999</v>
      </c>
      <c r="O691" s="36">
        <v>0</v>
      </c>
    </row>
    <row r="692" spans="1:15" ht="24" customHeight="1" x14ac:dyDescent="0.4">
      <c r="A692" s="2">
        <v>688</v>
      </c>
      <c r="B692" s="28">
        <v>6220004054</v>
      </c>
      <c r="C692" s="101" t="s">
        <v>2661</v>
      </c>
      <c r="D692" s="102" t="s">
        <v>254</v>
      </c>
      <c r="E692" s="102" t="s">
        <v>1621</v>
      </c>
      <c r="F692" s="3" t="s">
        <v>3066</v>
      </c>
      <c r="G692" s="6">
        <v>9018.0499999999993</v>
      </c>
      <c r="H692" s="42" t="s">
        <v>3363</v>
      </c>
      <c r="I692" s="5">
        <v>3.5</v>
      </c>
      <c r="J692" s="6">
        <f t="shared" si="48"/>
        <v>276.5</v>
      </c>
      <c r="K692" s="6">
        <f t="shared" si="49"/>
        <v>19.355</v>
      </c>
      <c r="L692" s="6">
        <f t="shared" si="50"/>
        <v>295.86</v>
      </c>
      <c r="M692" s="6">
        <f t="shared" si="51"/>
        <v>9313.91</v>
      </c>
      <c r="N692" s="6">
        <v>9313.91</v>
      </c>
      <c r="O692" s="36">
        <v>0</v>
      </c>
    </row>
    <row r="693" spans="1:15" ht="24" customHeight="1" x14ac:dyDescent="0.4">
      <c r="A693" s="2">
        <v>689</v>
      </c>
      <c r="B693" s="28">
        <v>6220004055</v>
      </c>
      <c r="C693" s="101" t="s">
        <v>2662</v>
      </c>
      <c r="D693" s="102" t="s">
        <v>254</v>
      </c>
      <c r="E693" s="102" t="s">
        <v>1622</v>
      </c>
      <c r="F693" s="3" t="s">
        <v>3066</v>
      </c>
      <c r="G693" s="6">
        <v>2793.86</v>
      </c>
      <c r="H693" s="42" t="s">
        <v>3262</v>
      </c>
      <c r="I693" s="5">
        <v>3.5</v>
      </c>
      <c r="J693" s="6">
        <f t="shared" si="48"/>
        <v>80.5</v>
      </c>
      <c r="K693" s="6">
        <f t="shared" si="49"/>
        <v>5.6350000000000007</v>
      </c>
      <c r="L693" s="6">
        <f t="shared" si="50"/>
        <v>86.14</v>
      </c>
      <c r="M693" s="6">
        <f t="shared" si="51"/>
        <v>2880</v>
      </c>
      <c r="N693" s="6">
        <v>2880</v>
      </c>
      <c r="O693" s="36">
        <v>0</v>
      </c>
    </row>
    <row r="694" spans="1:15" ht="24" customHeight="1" x14ac:dyDescent="0.4">
      <c r="A694" s="2">
        <v>690</v>
      </c>
      <c r="B694" s="28">
        <v>6220004056</v>
      </c>
      <c r="C694" s="74" t="s">
        <v>2663</v>
      </c>
      <c r="D694" s="15" t="s">
        <v>254</v>
      </c>
      <c r="E694" s="15" t="s">
        <v>1623</v>
      </c>
      <c r="F694" s="2" t="s">
        <v>35</v>
      </c>
      <c r="G694" s="6">
        <v>0</v>
      </c>
      <c r="H694" s="42" t="s">
        <v>3277</v>
      </c>
      <c r="I694" s="5">
        <v>3.5</v>
      </c>
      <c r="J694" s="6">
        <f t="shared" si="48"/>
        <v>17.5</v>
      </c>
      <c r="K694" s="6">
        <f t="shared" si="49"/>
        <v>1.2250000000000001</v>
      </c>
      <c r="L694" s="6">
        <f t="shared" si="50"/>
        <v>18.73</v>
      </c>
      <c r="M694" s="6">
        <f t="shared" si="51"/>
        <v>18.73</v>
      </c>
      <c r="N694" s="6">
        <v>18.73</v>
      </c>
      <c r="O694" s="36">
        <v>0</v>
      </c>
    </row>
    <row r="695" spans="1:15" ht="24" customHeight="1" x14ac:dyDescent="0.4">
      <c r="A695" s="2">
        <v>691</v>
      </c>
      <c r="B695" s="28">
        <v>6220004057</v>
      </c>
      <c r="C695" s="101" t="s">
        <v>2664</v>
      </c>
      <c r="D695" s="102" t="s">
        <v>254</v>
      </c>
      <c r="E695" s="102" t="s">
        <v>1624</v>
      </c>
      <c r="F695" s="3" t="s">
        <v>3066</v>
      </c>
      <c r="G695" s="6">
        <v>5636.2999999999993</v>
      </c>
      <c r="H695" s="42" t="s">
        <v>3354</v>
      </c>
      <c r="I695" s="5">
        <v>3.5</v>
      </c>
      <c r="J695" s="6">
        <f t="shared" si="48"/>
        <v>171.5</v>
      </c>
      <c r="K695" s="6">
        <f t="shared" si="49"/>
        <v>12.005000000000001</v>
      </c>
      <c r="L695" s="6">
        <f t="shared" si="50"/>
        <v>183.51</v>
      </c>
      <c r="M695" s="6">
        <f t="shared" si="51"/>
        <v>5819.8099999999995</v>
      </c>
      <c r="N695" s="6">
        <v>5819.8099999999995</v>
      </c>
      <c r="O695" s="36">
        <v>0</v>
      </c>
    </row>
    <row r="696" spans="1:15" ht="24" customHeight="1" x14ac:dyDescent="0.4">
      <c r="A696" s="2">
        <v>692</v>
      </c>
      <c r="B696" s="28">
        <v>6220004058</v>
      </c>
      <c r="C696" s="101" t="s">
        <v>2665</v>
      </c>
      <c r="D696" s="102" t="s">
        <v>548</v>
      </c>
      <c r="E696" s="102" t="s">
        <v>1011</v>
      </c>
      <c r="F696" s="3" t="s">
        <v>3066</v>
      </c>
      <c r="G696" s="6">
        <v>2820.0500000000006</v>
      </c>
      <c r="H696" s="42" t="s">
        <v>3302</v>
      </c>
      <c r="I696" s="5">
        <v>3.5</v>
      </c>
      <c r="J696" s="6">
        <f t="shared" si="48"/>
        <v>91</v>
      </c>
      <c r="K696" s="6">
        <f t="shared" si="49"/>
        <v>6.370000000000001</v>
      </c>
      <c r="L696" s="6">
        <f t="shared" si="50"/>
        <v>97.37</v>
      </c>
      <c r="M696" s="6">
        <f t="shared" si="51"/>
        <v>2917.4200000000005</v>
      </c>
      <c r="N696" s="6">
        <v>2917.4200000000005</v>
      </c>
      <c r="O696" s="36">
        <v>0</v>
      </c>
    </row>
    <row r="697" spans="1:15" ht="24" customHeight="1" x14ac:dyDescent="0.4">
      <c r="A697" s="2">
        <v>693</v>
      </c>
      <c r="B697" s="28">
        <v>6220004059</v>
      </c>
      <c r="C697" s="101" t="s">
        <v>2666</v>
      </c>
      <c r="D697" s="102" t="s">
        <v>548</v>
      </c>
      <c r="E697" s="102" t="s">
        <v>1012</v>
      </c>
      <c r="F697" s="3" t="s">
        <v>3175</v>
      </c>
      <c r="G697" s="6">
        <v>1887.5500000000002</v>
      </c>
      <c r="H697" s="42" t="s">
        <v>3319</v>
      </c>
      <c r="I697" s="5">
        <v>3.5</v>
      </c>
      <c r="J697" s="6">
        <f t="shared" si="48"/>
        <v>115.5</v>
      </c>
      <c r="K697" s="6">
        <f t="shared" si="49"/>
        <v>8.0850000000000009</v>
      </c>
      <c r="L697" s="6">
        <f t="shared" si="50"/>
        <v>123.59</v>
      </c>
      <c r="M697" s="6">
        <f t="shared" si="51"/>
        <v>2011.14</v>
      </c>
      <c r="N697" s="6">
        <v>2011.14</v>
      </c>
      <c r="O697" s="36">
        <v>0</v>
      </c>
    </row>
    <row r="698" spans="1:15" ht="24" customHeight="1" x14ac:dyDescent="0.4">
      <c r="A698" s="2">
        <v>694</v>
      </c>
      <c r="B698" s="28">
        <v>6220004060</v>
      </c>
      <c r="C698" s="101" t="s">
        <v>2667</v>
      </c>
      <c r="D698" s="102" t="s">
        <v>120</v>
      </c>
      <c r="E698" s="102" t="s">
        <v>1625</v>
      </c>
      <c r="F698" s="3" t="s">
        <v>3176</v>
      </c>
      <c r="G698" s="6">
        <v>2292.0200000000009</v>
      </c>
      <c r="H698" s="42" t="s">
        <v>3301</v>
      </c>
      <c r="I698" s="5">
        <v>3.5</v>
      </c>
      <c r="J698" s="6">
        <f t="shared" si="48"/>
        <v>87.5</v>
      </c>
      <c r="K698" s="6">
        <f t="shared" si="49"/>
        <v>6.1250000000000009</v>
      </c>
      <c r="L698" s="6">
        <f t="shared" si="50"/>
        <v>93.63000000000001</v>
      </c>
      <c r="M698" s="6">
        <f t="shared" si="51"/>
        <v>2385.650000000001</v>
      </c>
      <c r="N698" s="6">
        <v>2385.650000000001</v>
      </c>
      <c r="O698" s="36">
        <v>0</v>
      </c>
    </row>
    <row r="699" spans="1:15" ht="24" customHeight="1" x14ac:dyDescent="0.4">
      <c r="A699" s="2">
        <v>695</v>
      </c>
      <c r="B699" s="28">
        <v>6220004061</v>
      </c>
      <c r="C699" s="74" t="s">
        <v>2668</v>
      </c>
      <c r="D699" s="15" t="s">
        <v>548</v>
      </c>
      <c r="E699" s="15" t="s">
        <v>1013</v>
      </c>
      <c r="F699" s="3" t="s">
        <v>3177</v>
      </c>
      <c r="G699" s="6">
        <v>2288.2499999999991</v>
      </c>
      <c r="H699" s="42" t="s">
        <v>3264</v>
      </c>
      <c r="I699" s="5">
        <v>3.5</v>
      </c>
      <c r="J699" s="6">
        <f t="shared" si="48"/>
        <v>56</v>
      </c>
      <c r="K699" s="6">
        <f t="shared" si="49"/>
        <v>3.9200000000000004</v>
      </c>
      <c r="L699" s="6">
        <f t="shared" si="50"/>
        <v>59.92</v>
      </c>
      <c r="M699" s="6">
        <f t="shared" si="51"/>
        <v>2348.1699999999992</v>
      </c>
      <c r="N699" s="6">
        <v>2348.1699999999992</v>
      </c>
      <c r="O699" s="36">
        <v>0</v>
      </c>
    </row>
    <row r="700" spans="1:15" ht="24" customHeight="1" x14ac:dyDescent="0.4">
      <c r="A700" s="2">
        <v>696</v>
      </c>
      <c r="B700" s="28">
        <v>6220004062</v>
      </c>
      <c r="C700" s="74" t="s">
        <v>2669</v>
      </c>
      <c r="D700" s="15" t="s">
        <v>548</v>
      </c>
      <c r="E700" s="15" t="s">
        <v>1014</v>
      </c>
      <c r="F700" s="3" t="s">
        <v>35</v>
      </c>
      <c r="G700" s="6">
        <v>0</v>
      </c>
      <c r="H700" s="42" t="s">
        <v>3273</v>
      </c>
      <c r="I700" s="5">
        <v>3.5</v>
      </c>
      <c r="J700" s="6">
        <f t="shared" si="48"/>
        <v>66.5</v>
      </c>
      <c r="K700" s="6">
        <f t="shared" si="49"/>
        <v>4.6550000000000002</v>
      </c>
      <c r="L700" s="6">
        <f t="shared" si="50"/>
        <v>71.160000000000011</v>
      </c>
      <c r="M700" s="6">
        <f t="shared" si="51"/>
        <v>71.160000000000011</v>
      </c>
      <c r="N700" s="6">
        <v>71.160000000000011</v>
      </c>
      <c r="O700" s="36">
        <v>0</v>
      </c>
    </row>
    <row r="701" spans="1:15" ht="24" customHeight="1" x14ac:dyDescent="0.4">
      <c r="A701" s="2">
        <v>697</v>
      </c>
      <c r="B701" s="28">
        <v>6220004063</v>
      </c>
      <c r="C701" s="101" t="s">
        <v>2670</v>
      </c>
      <c r="D701" s="102" t="s">
        <v>548</v>
      </c>
      <c r="E701" s="102" t="s">
        <v>1015</v>
      </c>
      <c r="F701" s="3" t="s">
        <v>3066</v>
      </c>
      <c r="G701" s="6">
        <v>5164.4500000000007</v>
      </c>
      <c r="H701" s="42" t="s">
        <v>3351</v>
      </c>
      <c r="I701" s="5">
        <v>3.5</v>
      </c>
      <c r="J701" s="6">
        <f t="shared" si="48"/>
        <v>143.5</v>
      </c>
      <c r="K701" s="6">
        <f t="shared" si="49"/>
        <v>10.045000000000002</v>
      </c>
      <c r="L701" s="6">
        <f t="shared" si="50"/>
        <v>153.54999999999998</v>
      </c>
      <c r="M701" s="6">
        <f t="shared" si="51"/>
        <v>5318.0000000000009</v>
      </c>
      <c r="N701" s="6">
        <v>5318.0000000000009</v>
      </c>
      <c r="O701" s="36">
        <v>0</v>
      </c>
    </row>
    <row r="702" spans="1:15" ht="24" customHeight="1" x14ac:dyDescent="0.4">
      <c r="A702" s="2">
        <v>698</v>
      </c>
      <c r="B702" s="28">
        <v>6220004064</v>
      </c>
      <c r="C702" s="101" t="s">
        <v>2671</v>
      </c>
      <c r="D702" s="102" t="s">
        <v>548</v>
      </c>
      <c r="E702" s="102" t="s">
        <v>1016</v>
      </c>
      <c r="F702" s="3" t="s">
        <v>3066</v>
      </c>
      <c r="G702" s="6">
        <v>14684.24</v>
      </c>
      <c r="H702" s="42" t="s">
        <v>3370</v>
      </c>
      <c r="I702" s="5">
        <v>3.5</v>
      </c>
      <c r="J702" s="6">
        <f t="shared" si="48"/>
        <v>486.5</v>
      </c>
      <c r="K702" s="6">
        <f t="shared" si="49"/>
        <v>34.055</v>
      </c>
      <c r="L702" s="6">
        <f t="shared" si="50"/>
        <v>520.55999999999995</v>
      </c>
      <c r="M702" s="6">
        <f t="shared" si="51"/>
        <v>15204.8</v>
      </c>
      <c r="N702" s="6">
        <v>15204.8</v>
      </c>
      <c r="O702" s="36">
        <v>0</v>
      </c>
    </row>
    <row r="703" spans="1:15" ht="24" customHeight="1" x14ac:dyDescent="0.4">
      <c r="A703" s="2">
        <v>699</v>
      </c>
      <c r="B703" s="28">
        <v>6220004065</v>
      </c>
      <c r="C703" s="74" t="s">
        <v>2672</v>
      </c>
      <c r="D703" s="15" t="s">
        <v>548</v>
      </c>
      <c r="E703" s="15" t="s">
        <v>1017</v>
      </c>
      <c r="F703" s="3" t="s">
        <v>35</v>
      </c>
      <c r="G703" s="6">
        <v>0</v>
      </c>
      <c r="H703" s="42" t="s">
        <v>3333</v>
      </c>
      <c r="I703" s="5">
        <v>3.5</v>
      </c>
      <c r="J703" s="6">
        <f t="shared" si="48"/>
        <v>38.5</v>
      </c>
      <c r="K703" s="6">
        <f t="shared" si="49"/>
        <v>2.6950000000000003</v>
      </c>
      <c r="L703" s="6">
        <f t="shared" si="50"/>
        <v>41.199999999999996</v>
      </c>
      <c r="M703" s="6">
        <f t="shared" si="51"/>
        <v>41.199999999999996</v>
      </c>
      <c r="N703" s="6">
        <v>41.199999999999996</v>
      </c>
      <c r="O703" s="36">
        <v>0</v>
      </c>
    </row>
    <row r="704" spans="1:15" ht="24" customHeight="1" x14ac:dyDescent="0.4">
      <c r="A704" s="2">
        <v>700</v>
      </c>
      <c r="B704" s="28">
        <v>6220004066</v>
      </c>
      <c r="C704" s="101" t="s">
        <v>2673</v>
      </c>
      <c r="D704" s="102" t="s">
        <v>548</v>
      </c>
      <c r="E704" s="102" t="s">
        <v>1018</v>
      </c>
      <c r="F704" s="3" t="s">
        <v>3066</v>
      </c>
      <c r="G704" s="6">
        <v>5022.1000000000013</v>
      </c>
      <c r="H704" s="42" t="s">
        <v>3311</v>
      </c>
      <c r="I704" s="5">
        <v>3.5</v>
      </c>
      <c r="J704" s="6">
        <f t="shared" si="48"/>
        <v>101.5</v>
      </c>
      <c r="K704" s="6">
        <f t="shared" si="49"/>
        <v>7.1050000000000004</v>
      </c>
      <c r="L704" s="6">
        <f t="shared" si="50"/>
        <v>108.61</v>
      </c>
      <c r="M704" s="6">
        <f t="shared" si="51"/>
        <v>5130.7100000000009</v>
      </c>
      <c r="N704" s="6">
        <v>5130.7100000000009</v>
      </c>
      <c r="O704" s="36">
        <v>0</v>
      </c>
    </row>
    <row r="705" spans="1:15" ht="24" customHeight="1" x14ac:dyDescent="0.4">
      <c r="A705" s="2">
        <v>701</v>
      </c>
      <c r="B705" s="28">
        <v>6220004067</v>
      </c>
      <c r="C705" s="74" t="s">
        <v>2674</v>
      </c>
      <c r="D705" s="15" t="s">
        <v>1019</v>
      </c>
      <c r="E705" s="15" t="s">
        <v>1020</v>
      </c>
      <c r="F705" s="3" t="s">
        <v>3066</v>
      </c>
      <c r="G705" s="6">
        <v>46501.749999999993</v>
      </c>
      <c r="H705" s="42" t="s">
        <v>3373</v>
      </c>
      <c r="I705" s="5">
        <v>3.5</v>
      </c>
      <c r="J705" s="6">
        <f t="shared" si="48"/>
        <v>1445.5</v>
      </c>
      <c r="K705" s="6">
        <f t="shared" si="49"/>
        <v>101.18500000000002</v>
      </c>
      <c r="L705" s="6">
        <f t="shared" si="50"/>
        <v>1546.69</v>
      </c>
      <c r="M705" s="6">
        <f t="shared" si="51"/>
        <v>48048.439999999995</v>
      </c>
      <c r="N705" s="6">
        <v>48048.439999999995</v>
      </c>
      <c r="O705" s="36">
        <v>0</v>
      </c>
    </row>
    <row r="706" spans="1:15" ht="24" customHeight="1" x14ac:dyDescent="0.4">
      <c r="A706" s="2">
        <v>702</v>
      </c>
      <c r="B706" s="28">
        <v>6220004068</v>
      </c>
      <c r="C706" s="74" t="s">
        <v>2675</v>
      </c>
      <c r="D706" s="15" t="s">
        <v>1021</v>
      </c>
      <c r="E706" s="15" t="s">
        <v>1022</v>
      </c>
      <c r="F706" s="3" t="s">
        <v>35</v>
      </c>
      <c r="G706" s="6">
        <v>0</v>
      </c>
      <c r="H706" s="42" t="s">
        <v>3306</v>
      </c>
      <c r="I706" s="5">
        <v>3.5</v>
      </c>
      <c r="J706" s="6">
        <f t="shared" si="48"/>
        <v>35</v>
      </c>
      <c r="K706" s="6">
        <f t="shared" si="49"/>
        <v>2.4500000000000002</v>
      </c>
      <c r="L706" s="6">
        <f t="shared" si="50"/>
        <v>37.450000000000003</v>
      </c>
      <c r="M706" s="6">
        <f t="shared" si="51"/>
        <v>37.450000000000003</v>
      </c>
      <c r="N706" s="6">
        <v>37.450000000000003</v>
      </c>
      <c r="O706" s="36">
        <v>0</v>
      </c>
    </row>
    <row r="707" spans="1:15" ht="24" customHeight="1" x14ac:dyDescent="0.4">
      <c r="A707" s="2">
        <v>703</v>
      </c>
      <c r="B707" s="28">
        <v>6220004069</v>
      </c>
      <c r="C707" s="74" t="s">
        <v>2676</v>
      </c>
      <c r="D707" s="15" t="s">
        <v>1023</v>
      </c>
      <c r="E707" s="15" t="s">
        <v>1024</v>
      </c>
      <c r="F707" s="3" t="s">
        <v>35</v>
      </c>
      <c r="G707" s="6">
        <v>0</v>
      </c>
      <c r="H707" s="42" t="s">
        <v>3263</v>
      </c>
      <c r="I707" s="5">
        <v>3.5</v>
      </c>
      <c r="J707" s="6">
        <f t="shared" si="48"/>
        <v>98</v>
      </c>
      <c r="K707" s="6">
        <f t="shared" si="49"/>
        <v>6.86</v>
      </c>
      <c r="L707" s="6">
        <f t="shared" si="50"/>
        <v>104.86</v>
      </c>
      <c r="M707" s="6">
        <f t="shared" si="51"/>
        <v>104.86</v>
      </c>
      <c r="N707" s="6">
        <v>104.86</v>
      </c>
      <c r="O707" s="36">
        <v>0</v>
      </c>
    </row>
    <row r="708" spans="1:15" ht="24" customHeight="1" x14ac:dyDescent="0.4">
      <c r="A708" s="2">
        <v>704</v>
      </c>
      <c r="B708" s="28">
        <v>6220004070</v>
      </c>
      <c r="C708" s="74" t="s">
        <v>2677</v>
      </c>
      <c r="D708" s="15" t="s">
        <v>1753</v>
      </c>
      <c r="E708" s="15" t="s">
        <v>1754</v>
      </c>
      <c r="F708" s="2" t="s">
        <v>35</v>
      </c>
      <c r="G708" s="6">
        <v>0</v>
      </c>
      <c r="H708" s="42" t="s">
        <v>3374</v>
      </c>
      <c r="I708" s="5">
        <v>3.5</v>
      </c>
      <c r="J708" s="6">
        <f t="shared" si="48"/>
        <v>549.5</v>
      </c>
      <c r="K708" s="6">
        <f t="shared" si="49"/>
        <v>38.465000000000003</v>
      </c>
      <c r="L708" s="6">
        <f t="shared" si="50"/>
        <v>587.97</v>
      </c>
      <c r="M708" s="6">
        <f t="shared" si="51"/>
        <v>587.97</v>
      </c>
      <c r="N708" s="6">
        <v>587.97</v>
      </c>
      <c r="O708" s="36">
        <v>0</v>
      </c>
    </row>
    <row r="709" spans="1:15" ht="24" customHeight="1" x14ac:dyDescent="0.4">
      <c r="A709" s="2">
        <v>705</v>
      </c>
      <c r="B709" s="28">
        <v>6220004071</v>
      </c>
      <c r="C709" s="74" t="s">
        <v>2678</v>
      </c>
      <c r="D709" s="15" t="s">
        <v>1025</v>
      </c>
      <c r="E709" s="15" t="s">
        <v>1026</v>
      </c>
      <c r="F709" s="3" t="s">
        <v>3076</v>
      </c>
      <c r="G709" s="6">
        <v>2936.14</v>
      </c>
      <c r="H709" s="42" t="s">
        <v>3291</v>
      </c>
      <c r="I709" s="5">
        <v>3.5</v>
      </c>
      <c r="J709" s="6">
        <f t="shared" si="48"/>
        <v>112</v>
      </c>
      <c r="K709" s="6">
        <f t="shared" si="49"/>
        <v>7.8400000000000007</v>
      </c>
      <c r="L709" s="6">
        <f t="shared" si="50"/>
        <v>119.84</v>
      </c>
      <c r="M709" s="6">
        <f t="shared" si="51"/>
        <v>3055.98</v>
      </c>
      <c r="N709" s="6">
        <v>3055.98</v>
      </c>
      <c r="O709" s="36">
        <v>0</v>
      </c>
    </row>
    <row r="710" spans="1:15" ht="24" customHeight="1" x14ac:dyDescent="0.4">
      <c r="A710" s="2">
        <v>706</v>
      </c>
      <c r="B710" s="28">
        <v>6220004072</v>
      </c>
      <c r="C710" s="101" t="s">
        <v>2679</v>
      </c>
      <c r="D710" s="102" t="s">
        <v>1027</v>
      </c>
      <c r="E710" s="102" t="s">
        <v>1028</v>
      </c>
      <c r="F710" s="3" t="s">
        <v>3066</v>
      </c>
      <c r="G710" s="6">
        <v>5684.9800000000005</v>
      </c>
      <c r="H710" s="42" t="s">
        <v>3375</v>
      </c>
      <c r="I710" s="5">
        <v>3.5</v>
      </c>
      <c r="J710" s="6">
        <f t="shared" si="48"/>
        <v>756</v>
      </c>
      <c r="K710" s="6">
        <f t="shared" si="49"/>
        <v>52.92</v>
      </c>
      <c r="L710" s="6">
        <f t="shared" si="50"/>
        <v>808.92</v>
      </c>
      <c r="M710" s="6">
        <f t="shared" si="51"/>
        <v>6493.9000000000005</v>
      </c>
      <c r="N710" s="6">
        <v>6493.9000000000005</v>
      </c>
      <c r="O710" s="36">
        <v>0</v>
      </c>
    </row>
    <row r="711" spans="1:15" ht="24" customHeight="1" x14ac:dyDescent="0.4">
      <c r="A711" s="2">
        <v>707</v>
      </c>
      <c r="B711" s="28">
        <v>6220004073</v>
      </c>
      <c r="C711" s="74" t="s">
        <v>2680</v>
      </c>
      <c r="D711" s="15" t="s">
        <v>1029</v>
      </c>
      <c r="E711" s="15" t="s">
        <v>1030</v>
      </c>
      <c r="F711" s="3" t="s">
        <v>1896</v>
      </c>
      <c r="G711" s="6">
        <v>711.61000000000013</v>
      </c>
      <c r="H711" s="42" t="s">
        <v>3275</v>
      </c>
      <c r="I711" s="5">
        <v>3.5</v>
      </c>
      <c r="J711" s="6">
        <f t="shared" si="48"/>
        <v>0</v>
      </c>
      <c r="K711" s="6">
        <f t="shared" si="49"/>
        <v>0</v>
      </c>
      <c r="L711" s="6">
        <f t="shared" si="50"/>
        <v>0</v>
      </c>
      <c r="M711" s="6">
        <f t="shared" si="51"/>
        <v>711.61000000000013</v>
      </c>
      <c r="N711" s="6">
        <v>711.61000000000013</v>
      </c>
      <c r="O711" s="36">
        <v>0</v>
      </c>
    </row>
    <row r="712" spans="1:15" ht="24" customHeight="1" x14ac:dyDescent="0.4">
      <c r="A712" s="2">
        <v>708</v>
      </c>
      <c r="B712" s="28">
        <v>6220004074</v>
      </c>
      <c r="C712" s="74" t="s">
        <v>2681</v>
      </c>
      <c r="D712" s="15" t="s">
        <v>1669</v>
      </c>
      <c r="E712" s="15" t="s">
        <v>1031</v>
      </c>
      <c r="F712" s="3" t="s">
        <v>35</v>
      </c>
      <c r="G712" s="6">
        <v>0</v>
      </c>
      <c r="H712" s="42" t="s">
        <v>3261</v>
      </c>
      <c r="I712" s="5">
        <v>3.5</v>
      </c>
      <c r="J712" s="6">
        <f t="shared" si="48"/>
        <v>77</v>
      </c>
      <c r="K712" s="6">
        <f t="shared" si="49"/>
        <v>5.3900000000000006</v>
      </c>
      <c r="L712" s="6">
        <f t="shared" si="50"/>
        <v>82.39</v>
      </c>
      <c r="M712" s="6">
        <f t="shared" si="51"/>
        <v>82.39</v>
      </c>
      <c r="N712" s="6">
        <v>82.39</v>
      </c>
      <c r="O712" s="36">
        <v>0</v>
      </c>
    </row>
    <row r="713" spans="1:15" ht="24" customHeight="1" x14ac:dyDescent="0.4">
      <c r="A713" s="2">
        <v>709</v>
      </c>
      <c r="B713" s="28">
        <v>6220004075</v>
      </c>
      <c r="C713" s="74" t="s">
        <v>2682</v>
      </c>
      <c r="D713" s="15" t="s">
        <v>1032</v>
      </c>
      <c r="E713" s="15" t="s">
        <v>1033</v>
      </c>
      <c r="F713" s="7" t="s">
        <v>35</v>
      </c>
      <c r="G713" s="6">
        <v>0</v>
      </c>
      <c r="H713" s="42" t="s">
        <v>3313</v>
      </c>
      <c r="I713" s="5">
        <v>3.5</v>
      </c>
      <c r="J713" s="6">
        <f t="shared" si="48"/>
        <v>126</v>
      </c>
      <c r="K713" s="6">
        <f t="shared" si="49"/>
        <v>8.82</v>
      </c>
      <c r="L713" s="6">
        <f t="shared" si="50"/>
        <v>134.82</v>
      </c>
      <c r="M713" s="6">
        <f t="shared" si="51"/>
        <v>134.82</v>
      </c>
      <c r="N713" s="6">
        <v>134.82</v>
      </c>
      <c r="O713" s="36">
        <v>0</v>
      </c>
    </row>
    <row r="714" spans="1:15" ht="24" customHeight="1" x14ac:dyDescent="0.4">
      <c r="A714" s="2">
        <v>710</v>
      </c>
      <c r="B714" s="28">
        <v>6220004076</v>
      </c>
      <c r="C714" s="74" t="s">
        <v>2683</v>
      </c>
      <c r="D714" s="15" t="s">
        <v>1034</v>
      </c>
      <c r="E714" s="15" t="s">
        <v>1035</v>
      </c>
      <c r="F714" s="3" t="s">
        <v>3062</v>
      </c>
      <c r="G714" s="6">
        <v>209.72</v>
      </c>
      <c r="H714" s="42" t="s">
        <v>3286</v>
      </c>
      <c r="I714" s="5">
        <v>3.5</v>
      </c>
      <c r="J714" s="6">
        <f t="shared" si="48"/>
        <v>108.5</v>
      </c>
      <c r="K714" s="6">
        <f t="shared" si="49"/>
        <v>7.5950000000000006</v>
      </c>
      <c r="L714" s="6">
        <f t="shared" si="50"/>
        <v>116.10000000000001</v>
      </c>
      <c r="M714" s="6">
        <f t="shared" si="51"/>
        <v>325.82</v>
      </c>
      <c r="N714" s="6">
        <v>325.82</v>
      </c>
      <c r="O714" s="36">
        <v>0</v>
      </c>
    </row>
    <row r="715" spans="1:15" ht="24" customHeight="1" x14ac:dyDescent="0.4">
      <c r="A715" s="2">
        <v>711</v>
      </c>
      <c r="B715" s="28">
        <v>6220004077</v>
      </c>
      <c r="C715" s="74" t="s">
        <v>2684</v>
      </c>
      <c r="D715" s="15" t="s">
        <v>1036</v>
      </c>
      <c r="E715" s="15" t="s">
        <v>1037</v>
      </c>
      <c r="F715" s="3" t="s">
        <v>3088</v>
      </c>
      <c r="G715" s="6">
        <v>1314.51</v>
      </c>
      <c r="H715" s="42" t="s">
        <v>3376</v>
      </c>
      <c r="I715" s="5">
        <v>3.5</v>
      </c>
      <c r="J715" s="6">
        <f t="shared" si="48"/>
        <v>308</v>
      </c>
      <c r="K715" s="6">
        <f t="shared" si="49"/>
        <v>21.560000000000002</v>
      </c>
      <c r="L715" s="6">
        <f t="shared" si="50"/>
        <v>329.56</v>
      </c>
      <c r="M715" s="6">
        <f t="shared" si="51"/>
        <v>1644.07</v>
      </c>
      <c r="N715" s="6">
        <v>1644.07</v>
      </c>
      <c r="O715" s="36">
        <v>0</v>
      </c>
    </row>
    <row r="716" spans="1:15" ht="24" customHeight="1" x14ac:dyDescent="0.4">
      <c r="A716" s="2">
        <v>712</v>
      </c>
      <c r="B716" s="28">
        <v>6220004078</v>
      </c>
      <c r="C716" s="74" t="s">
        <v>2685</v>
      </c>
      <c r="D716" s="15" t="s">
        <v>1038</v>
      </c>
      <c r="E716" s="15" t="s">
        <v>1039</v>
      </c>
      <c r="F716" s="3" t="s">
        <v>35</v>
      </c>
      <c r="G716" s="6">
        <v>0</v>
      </c>
      <c r="H716" s="42" t="s">
        <v>3276</v>
      </c>
      <c r="I716" s="5">
        <v>3.5</v>
      </c>
      <c r="J716" s="6">
        <f t="shared" si="48"/>
        <v>70</v>
      </c>
      <c r="K716" s="6">
        <f t="shared" si="49"/>
        <v>4.9000000000000004</v>
      </c>
      <c r="L716" s="6">
        <f t="shared" si="50"/>
        <v>74.900000000000006</v>
      </c>
      <c r="M716" s="6">
        <f t="shared" si="51"/>
        <v>74.900000000000006</v>
      </c>
      <c r="N716" s="6">
        <v>74.900000000000006</v>
      </c>
      <c r="O716" s="36">
        <v>0</v>
      </c>
    </row>
    <row r="717" spans="1:15" ht="24" customHeight="1" x14ac:dyDescent="0.4">
      <c r="A717" s="2">
        <v>713</v>
      </c>
      <c r="B717" s="28">
        <v>6220004079</v>
      </c>
      <c r="C717" s="74" t="s">
        <v>2686</v>
      </c>
      <c r="D717" s="15" t="s">
        <v>1040</v>
      </c>
      <c r="E717" s="15" t="s">
        <v>1041</v>
      </c>
      <c r="F717" s="3" t="s">
        <v>3098</v>
      </c>
      <c r="G717" s="6">
        <v>6741.0999999999985</v>
      </c>
      <c r="H717" s="42" t="s">
        <v>3289</v>
      </c>
      <c r="I717" s="5">
        <v>3.5</v>
      </c>
      <c r="J717" s="6">
        <f t="shared" si="48"/>
        <v>129.5</v>
      </c>
      <c r="K717" s="6">
        <f t="shared" si="49"/>
        <v>9.0650000000000013</v>
      </c>
      <c r="L717" s="6">
        <f t="shared" si="50"/>
        <v>138.57</v>
      </c>
      <c r="M717" s="6">
        <f t="shared" si="51"/>
        <v>6879.6699999999983</v>
      </c>
      <c r="N717" s="6">
        <v>6879.6699999999983</v>
      </c>
      <c r="O717" s="36">
        <v>0</v>
      </c>
    </row>
    <row r="718" spans="1:15" ht="24" customHeight="1" x14ac:dyDescent="0.4">
      <c r="A718" s="2">
        <v>714</v>
      </c>
      <c r="B718" s="28">
        <v>6220004080</v>
      </c>
      <c r="C718" s="74" t="s">
        <v>2687</v>
      </c>
      <c r="D718" s="15" t="s">
        <v>1042</v>
      </c>
      <c r="E718" s="15" t="s">
        <v>1043</v>
      </c>
      <c r="F718" s="3" t="s">
        <v>35</v>
      </c>
      <c r="G718" s="6">
        <v>0</v>
      </c>
      <c r="H718" s="42" t="s">
        <v>3284</v>
      </c>
      <c r="I718" s="5">
        <v>3.5</v>
      </c>
      <c r="J718" s="6">
        <f t="shared" si="48"/>
        <v>227.5</v>
      </c>
      <c r="K718" s="6">
        <f t="shared" si="49"/>
        <v>15.925000000000001</v>
      </c>
      <c r="L718" s="6">
        <f t="shared" si="50"/>
        <v>243.42999999999998</v>
      </c>
      <c r="M718" s="6">
        <f t="shared" si="51"/>
        <v>243.42999999999998</v>
      </c>
      <c r="N718" s="6">
        <v>243.42999999999998</v>
      </c>
      <c r="O718" s="36">
        <v>0</v>
      </c>
    </row>
    <row r="719" spans="1:15" ht="24" customHeight="1" x14ac:dyDescent="0.4">
      <c r="A719" s="2">
        <v>715</v>
      </c>
      <c r="B719" s="28">
        <v>6220004081</v>
      </c>
      <c r="C719" s="74" t="s">
        <v>2688</v>
      </c>
      <c r="D719" s="15" t="s">
        <v>1044</v>
      </c>
      <c r="E719" s="15" t="s">
        <v>1045</v>
      </c>
      <c r="F719" s="3" t="s">
        <v>3062</v>
      </c>
      <c r="G719" s="6">
        <v>71.16</v>
      </c>
      <c r="H719" s="42" t="s">
        <v>3290</v>
      </c>
      <c r="I719" s="5">
        <v>3.5</v>
      </c>
      <c r="J719" s="6">
        <f t="shared" si="48"/>
        <v>14</v>
      </c>
      <c r="K719" s="6">
        <f t="shared" si="49"/>
        <v>0.98000000000000009</v>
      </c>
      <c r="L719" s="6">
        <f t="shared" si="50"/>
        <v>14.98</v>
      </c>
      <c r="M719" s="6">
        <f t="shared" si="51"/>
        <v>86.14</v>
      </c>
      <c r="N719" s="6">
        <v>86.14</v>
      </c>
      <c r="O719" s="36">
        <v>0</v>
      </c>
    </row>
    <row r="720" spans="1:15" ht="24" customHeight="1" x14ac:dyDescent="0.4">
      <c r="A720" s="2">
        <v>716</v>
      </c>
      <c r="B720" s="28">
        <v>6220004082</v>
      </c>
      <c r="C720" s="74" t="s">
        <v>2689</v>
      </c>
      <c r="D720" s="15" t="s">
        <v>1047</v>
      </c>
      <c r="E720" s="15" t="s">
        <v>1048</v>
      </c>
      <c r="F720" s="3" t="s">
        <v>3106</v>
      </c>
      <c r="G720" s="6">
        <v>116.11</v>
      </c>
      <c r="H720" s="42" t="s">
        <v>3279</v>
      </c>
      <c r="I720" s="5">
        <v>3.5</v>
      </c>
      <c r="J720" s="6">
        <f t="shared" si="48"/>
        <v>28</v>
      </c>
      <c r="K720" s="6">
        <f t="shared" si="49"/>
        <v>1.9600000000000002</v>
      </c>
      <c r="L720" s="6">
        <f t="shared" si="50"/>
        <v>29.96</v>
      </c>
      <c r="M720" s="6">
        <f t="shared" si="51"/>
        <v>146.07</v>
      </c>
      <c r="N720" s="6">
        <v>146.07</v>
      </c>
      <c r="O720" s="36">
        <v>0</v>
      </c>
    </row>
    <row r="721" spans="1:15" ht="24" customHeight="1" x14ac:dyDescent="0.4">
      <c r="A721" s="2">
        <v>717</v>
      </c>
      <c r="B721" s="28">
        <v>6220004083</v>
      </c>
      <c r="C721" s="74" t="s">
        <v>2690</v>
      </c>
      <c r="D721" s="15" t="s">
        <v>1049</v>
      </c>
      <c r="E721" s="15" t="s">
        <v>1050</v>
      </c>
      <c r="F721" s="3" t="s">
        <v>35</v>
      </c>
      <c r="G721" s="6">
        <v>0</v>
      </c>
      <c r="H721" s="42" t="s">
        <v>3261</v>
      </c>
      <c r="I721" s="5">
        <v>3.5</v>
      </c>
      <c r="J721" s="6">
        <f t="shared" si="48"/>
        <v>77</v>
      </c>
      <c r="K721" s="6">
        <f t="shared" si="49"/>
        <v>5.3900000000000006</v>
      </c>
      <c r="L721" s="6">
        <f t="shared" si="50"/>
        <v>82.39</v>
      </c>
      <c r="M721" s="6">
        <f t="shared" si="51"/>
        <v>82.39</v>
      </c>
      <c r="N721" s="6">
        <v>82.39</v>
      </c>
      <c r="O721" s="36">
        <v>0</v>
      </c>
    </row>
    <row r="722" spans="1:15" ht="24" customHeight="1" x14ac:dyDescent="0.4">
      <c r="A722" s="2">
        <v>718</v>
      </c>
      <c r="B722" s="28">
        <v>6220004084</v>
      </c>
      <c r="C722" s="89" t="s">
        <v>2691</v>
      </c>
      <c r="D722" s="87" t="s">
        <v>1051</v>
      </c>
      <c r="E722" s="87" t="s">
        <v>1052</v>
      </c>
      <c r="F722" s="16" t="s">
        <v>1977</v>
      </c>
      <c r="G722" s="6">
        <v>63.74</v>
      </c>
      <c r="H722" s="42" t="s">
        <v>3317</v>
      </c>
      <c r="I722" s="5">
        <v>3.5</v>
      </c>
      <c r="J722" s="6">
        <f t="shared" si="48"/>
        <v>3.5</v>
      </c>
      <c r="K722" s="6">
        <f t="shared" si="49"/>
        <v>0.24500000000000002</v>
      </c>
      <c r="L722" s="6">
        <f t="shared" si="50"/>
        <v>3.75</v>
      </c>
      <c r="M722" s="6">
        <f t="shared" si="51"/>
        <v>67.490000000000009</v>
      </c>
      <c r="N722" s="6">
        <v>67.490000000000009</v>
      </c>
      <c r="O722" s="36">
        <v>0</v>
      </c>
    </row>
    <row r="723" spans="1:15" ht="24" customHeight="1" x14ac:dyDescent="0.4">
      <c r="A723" s="2">
        <v>719</v>
      </c>
      <c r="B723" s="28">
        <v>6220004085</v>
      </c>
      <c r="C723" s="74" t="s">
        <v>2692</v>
      </c>
      <c r="D723" s="15" t="s">
        <v>1053</v>
      </c>
      <c r="E723" s="15" t="s">
        <v>1054</v>
      </c>
      <c r="F723" s="3" t="s">
        <v>35</v>
      </c>
      <c r="G723" s="6">
        <v>0</v>
      </c>
      <c r="H723" s="42" t="s">
        <v>3257</v>
      </c>
      <c r="I723" s="5">
        <v>3.5</v>
      </c>
      <c r="J723" s="6">
        <f t="shared" si="48"/>
        <v>150.5</v>
      </c>
      <c r="K723" s="6">
        <f t="shared" si="49"/>
        <v>10.535</v>
      </c>
      <c r="L723" s="6">
        <f t="shared" si="50"/>
        <v>161.04</v>
      </c>
      <c r="M723" s="6">
        <f t="shared" si="51"/>
        <v>161.04</v>
      </c>
      <c r="N723" s="6">
        <v>161.04</v>
      </c>
      <c r="O723" s="36">
        <v>0</v>
      </c>
    </row>
    <row r="724" spans="1:15" ht="24" customHeight="1" x14ac:dyDescent="0.4">
      <c r="A724" s="2">
        <v>720</v>
      </c>
      <c r="B724" s="28">
        <v>6220004086</v>
      </c>
      <c r="C724" s="74" t="s">
        <v>2693</v>
      </c>
      <c r="D724" s="15" t="s">
        <v>1055</v>
      </c>
      <c r="E724" s="15" t="s">
        <v>1056</v>
      </c>
      <c r="F724" s="3" t="s">
        <v>3141</v>
      </c>
      <c r="G724" s="6">
        <v>872.61000000000013</v>
      </c>
      <c r="H724" s="42" t="s">
        <v>3280</v>
      </c>
      <c r="I724" s="5">
        <v>3.5</v>
      </c>
      <c r="J724" s="6">
        <f t="shared" si="48"/>
        <v>122.5</v>
      </c>
      <c r="K724" s="6">
        <f t="shared" si="49"/>
        <v>8.5750000000000011</v>
      </c>
      <c r="L724" s="6">
        <f t="shared" si="50"/>
        <v>131.07999999999998</v>
      </c>
      <c r="M724" s="6">
        <f t="shared" si="51"/>
        <v>1003.69</v>
      </c>
      <c r="N724" s="6">
        <v>1003.69</v>
      </c>
      <c r="O724" s="36">
        <v>0</v>
      </c>
    </row>
    <row r="725" spans="1:15" ht="24" customHeight="1" x14ac:dyDescent="0.4">
      <c r="A725" s="2">
        <v>721</v>
      </c>
      <c r="B725" s="28">
        <v>6220004087</v>
      </c>
      <c r="C725" s="74" t="s">
        <v>2694</v>
      </c>
      <c r="D725" s="15" t="s">
        <v>1875</v>
      </c>
      <c r="E725" s="15" t="s">
        <v>1876</v>
      </c>
      <c r="F725" s="2" t="s">
        <v>3088</v>
      </c>
      <c r="G725" s="6">
        <v>89.89</v>
      </c>
      <c r="H725" s="42" t="s">
        <v>3251</v>
      </c>
      <c r="I725" s="5">
        <v>3.5</v>
      </c>
      <c r="J725" s="6">
        <f t="shared" si="48"/>
        <v>24.5</v>
      </c>
      <c r="K725" s="6">
        <f t="shared" si="49"/>
        <v>1.7150000000000001</v>
      </c>
      <c r="L725" s="6">
        <f t="shared" si="50"/>
        <v>26.220000000000002</v>
      </c>
      <c r="M725" s="6">
        <f t="shared" si="51"/>
        <v>116.11</v>
      </c>
      <c r="N725" s="6">
        <v>116.11</v>
      </c>
      <c r="O725" s="36">
        <v>0</v>
      </c>
    </row>
    <row r="726" spans="1:15" ht="24" customHeight="1" x14ac:dyDescent="0.4">
      <c r="A726" s="2">
        <v>722</v>
      </c>
      <c r="B726" s="28">
        <v>6220004088</v>
      </c>
      <c r="C726" s="74" t="s">
        <v>2695</v>
      </c>
      <c r="D726" s="15" t="s">
        <v>1057</v>
      </c>
      <c r="E726" s="15" t="s">
        <v>1058</v>
      </c>
      <c r="F726" s="7" t="s">
        <v>35</v>
      </c>
      <c r="G726" s="6">
        <v>0</v>
      </c>
      <c r="H726" s="42" t="s">
        <v>3262</v>
      </c>
      <c r="I726" s="5">
        <v>3.5</v>
      </c>
      <c r="J726" s="6">
        <f t="shared" si="48"/>
        <v>80.5</v>
      </c>
      <c r="K726" s="6">
        <f t="shared" si="49"/>
        <v>5.6350000000000007</v>
      </c>
      <c r="L726" s="6">
        <f t="shared" si="50"/>
        <v>86.14</v>
      </c>
      <c r="M726" s="6">
        <f t="shared" si="51"/>
        <v>86.14</v>
      </c>
      <c r="N726" s="6">
        <v>86.14</v>
      </c>
      <c r="O726" s="36">
        <v>0</v>
      </c>
    </row>
    <row r="727" spans="1:15" ht="24" customHeight="1" x14ac:dyDescent="0.4">
      <c r="A727" s="2">
        <v>723</v>
      </c>
      <c r="B727" s="28">
        <v>6220004089</v>
      </c>
      <c r="C727" s="74" t="s">
        <v>2696</v>
      </c>
      <c r="D727" s="15" t="s">
        <v>1057</v>
      </c>
      <c r="E727" s="15" t="s">
        <v>1059</v>
      </c>
      <c r="F727" s="3" t="s">
        <v>35</v>
      </c>
      <c r="G727" s="6">
        <v>0</v>
      </c>
      <c r="H727" s="42" t="s">
        <v>3328</v>
      </c>
      <c r="I727" s="5">
        <v>3.5</v>
      </c>
      <c r="J727" s="6">
        <f t="shared" si="48"/>
        <v>213.5</v>
      </c>
      <c r="K727" s="6">
        <f t="shared" si="49"/>
        <v>14.945000000000002</v>
      </c>
      <c r="L727" s="6">
        <f t="shared" si="50"/>
        <v>228.45</v>
      </c>
      <c r="M727" s="6">
        <f t="shared" si="51"/>
        <v>228.45</v>
      </c>
      <c r="N727" s="6">
        <v>228.45</v>
      </c>
      <c r="O727" s="36">
        <v>0</v>
      </c>
    </row>
    <row r="728" spans="1:15" ht="24" customHeight="1" x14ac:dyDescent="0.4">
      <c r="A728" s="2">
        <v>724</v>
      </c>
      <c r="B728" s="28">
        <v>6220004090</v>
      </c>
      <c r="C728" s="74" t="s">
        <v>2697</v>
      </c>
      <c r="D728" s="15" t="s">
        <v>1060</v>
      </c>
      <c r="E728" s="15" t="s">
        <v>1061</v>
      </c>
      <c r="F728" s="3" t="s">
        <v>3060</v>
      </c>
      <c r="G728" s="6">
        <v>63.669999999999995</v>
      </c>
      <c r="H728" s="42" t="s">
        <v>3295</v>
      </c>
      <c r="I728" s="5">
        <v>3.5</v>
      </c>
      <c r="J728" s="6">
        <f t="shared" si="48"/>
        <v>63</v>
      </c>
      <c r="K728" s="6">
        <f t="shared" si="49"/>
        <v>4.41</v>
      </c>
      <c r="L728" s="6">
        <f t="shared" si="50"/>
        <v>67.41</v>
      </c>
      <c r="M728" s="6">
        <f t="shared" si="51"/>
        <v>131.07999999999998</v>
      </c>
      <c r="N728" s="6">
        <v>131.07999999999998</v>
      </c>
      <c r="O728" s="36">
        <v>0</v>
      </c>
    </row>
    <row r="729" spans="1:15" ht="24" customHeight="1" x14ac:dyDescent="0.4">
      <c r="A729" s="2">
        <v>725</v>
      </c>
      <c r="B729" s="28">
        <v>6220004091</v>
      </c>
      <c r="C729" s="74" t="s">
        <v>2698</v>
      </c>
      <c r="D729" s="15" t="s">
        <v>1062</v>
      </c>
      <c r="E729" s="15" t="s">
        <v>1063</v>
      </c>
      <c r="F729" s="3" t="s">
        <v>3060</v>
      </c>
      <c r="G729" s="6">
        <v>26.220000000000002</v>
      </c>
      <c r="H729" s="42" t="s">
        <v>3322</v>
      </c>
      <c r="I729" s="5">
        <v>3.5</v>
      </c>
      <c r="J729" s="6">
        <f t="shared" si="48"/>
        <v>31.5</v>
      </c>
      <c r="K729" s="6">
        <f t="shared" si="49"/>
        <v>2.2050000000000001</v>
      </c>
      <c r="L729" s="6">
        <f t="shared" si="50"/>
        <v>33.71</v>
      </c>
      <c r="M729" s="6">
        <f t="shared" si="51"/>
        <v>59.930000000000007</v>
      </c>
      <c r="N729" s="6">
        <v>59.930000000000007</v>
      </c>
      <c r="O729" s="36">
        <v>0</v>
      </c>
    </row>
    <row r="730" spans="1:15" ht="24" customHeight="1" x14ac:dyDescent="0.4">
      <c r="A730" s="2">
        <v>726</v>
      </c>
      <c r="B730" s="28">
        <v>6220004092</v>
      </c>
      <c r="C730" s="74" t="s">
        <v>2699</v>
      </c>
      <c r="D730" s="15" t="s">
        <v>1064</v>
      </c>
      <c r="E730" s="15" t="s">
        <v>1065</v>
      </c>
      <c r="F730" s="3" t="s">
        <v>35</v>
      </c>
      <c r="G730" s="6">
        <v>0</v>
      </c>
      <c r="H730" s="42" t="s">
        <v>3248</v>
      </c>
      <c r="I730" s="5">
        <v>3.5</v>
      </c>
      <c r="J730" s="6">
        <f t="shared" si="48"/>
        <v>52.5</v>
      </c>
      <c r="K730" s="6">
        <f t="shared" si="49"/>
        <v>3.6750000000000003</v>
      </c>
      <c r="L730" s="6">
        <f t="shared" si="50"/>
        <v>56.18</v>
      </c>
      <c r="M730" s="6">
        <f t="shared" si="51"/>
        <v>56.18</v>
      </c>
      <c r="N730" s="6">
        <v>56.18</v>
      </c>
      <c r="O730" s="36">
        <v>0</v>
      </c>
    </row>
    <row r="731" spans="1:15" ht="24" customHeight="1" x14ac:dyDescent="0.4">
      <c r="A731" s="2">
        <v>727</v>
      </c>
      <c r="B731" s="28">
        <v>6220004093</v>
      </c>
      <c r="C731" s="101" t="s">
        <v>2700</v>
      </c>
      <c r="D731" s="102" t="s">
        <v>1066</v>
      </c>
      <c r="E731" s="102" t="s">
        <v>1067</v>
      </c>
      <c r="F731" s="3" t="s">
        <v>3066</v>
      </c>
      <c r="G731" s="6">
        <v>2149.7200000000007</v>
      </c>
      <c r="H731" s="42" t="s">
        <v>3248</v>
      </c>
      <c r="I731" s="5">
        <v>3.5</v>
      </c>
      <c r="J731" s="6">
        <f t="shared" si="48"/>
        <v>52.5</v>
      </c>
      <c r="K731" s="6">
        <f t="shared" si="49"/>
        <v>3.6750000000000003</v>
      </c>
      <c r="L731" s="6">
        <f t="shared" si="50"/>
        <v>56.18</v>
      </c>
      <c r="M731" s="6">
        <f t="shared" si="51"/>
        <v>2205.9000000000005</v>
      </c>
      <c r="N731" s="6">
        <v>2205.9000000000005</v>
      </c>
      <c r="O731" s="36">
        <v>0</v>
      </c>
    </row>
    <row r="732" spans="1:15" ht="24" customHeight="1" x14ac:dyDescent="0.4">
      <c r="A732" s="2">
        <v>728</v>
      </c>
      <c r="B732" s="28">
        <v>6220004094</v>
      </c>
      <c r="C732" s="74" t="s">
        <v>2701</v>
      </c>
      <c r="D732" s="15" t="s">
        <v>30</v>
      </c>
      <c r="E732" s="15" t="s">
        <v>1953</v>
      </c>
      <c r="F732" s="2" t="s">
        <v>35</v>
      </c>
      <c r="G732" s="6">
        <v>0</v>
      </c>
      <c r="H732" s="42" t="s">
        <v>3317</v>
      </c>
      <c r="I732" s="5">
        <v>3.5</v>
      </c>
      <c r="J732" s="6">
        <f t="shared" si="48"/>
        <v>3.5</v>
      </c>
      <c r="K732" s="6">
        <f t="shared" si="49"/>
        <v>0.24500000000000002</v>
      </c>
      <c r="L732" s="6">
        <f t="shared" si="50"/>
        <v>3.75</v>
      </c>
      <c r="M732" s="6">
        <f t="shared" si="51"/>
        <v>3.75</v>
      </c>
      <c r="N732" s="6">
        <v>3.75</v>
      </c>
      <c r="O732" s="36">
        <v>0</v>
      </c>
    </row>
    <row r="733" spans="1:15" ht="24" customHeight="1" x14ac:dyDescent="0.4">
      <c r="A733" s="2">
        <v>729</v>
      </c>
      <c r="B733" s="28">
        <v>6220004095</v>
      </c>
      <c r="C733" s="101" t="s">
        <v>2702</v>
      </c>
      <c r="D733" s="102" t="s">
        <v>1066</v>
      </c>
      <c r="E733" s="102" t="s">
        <v>1068</v>
      </c>
      <c r="F733" s="3" t="s">
        <v>3066</v>
      </c>
      <c r="G733" s="6">
        <v>970.05000000000041</v>
      </c>
      <c r="H733" s="42" t="s">
        <v>3251</v>
      </c>
      <c r="I733" s="5">
        <v>3.5</v>
      </c>
      <c r="J733" s="6">
        <f t="shared" si="48"/>
        <v>24.5</v>
      </c>
      <c r="K733" s="6">
        <f t="shared" si="49"/>
        <v>1.7150000000000001</v>
      </c>
      <c r="L733" s="6">
        <f t="shared" si="50"/>
        <v>26.220000000000002</v>
      </c>
      <c r="M733" s="6">
        <f t="shared" si="51"/>
        <v>996.27000000000044</v>
      </c>
      <c r="N733" s="6">
        <v>996.27000000000044</v>
      </c>
      <c r="O733" s="36">
        <v>0</v>
      </c>
    </row>
    <row r="734" spans="1:15" ht="24" customHeight="1" x14ac:dyDescent="0.4">
      <c r="A734" s="2">
        <v>730</v>
      </c>
      <c r="B734" s="28">
        <v>6220004096</v>
      </c>
      <c r="C734" s="74" t="s">
        <v>2703</v>
      </c>
      <c r="D734" s="15" t="s">
        <v>1069</v>
      </c>
      <c r="E734" s="15" t="s">
        <v>1070</v>
      </c>
      <c r="F734" s="3" t="s">
        <v>35</v>
      </c>
      <c r="G734" s="6">
        <v>0</v>
      </c>
      <c r="H734" s="42" t="s">
        <v>3254</v>
      </c>
      <c r="I734" s="5">
        <v>3.5</v>
      </c>
      <c r="J734" s="6">
        <f t="shared" si="48"/>
        <v>42</v>
      </c>
      <c r="K734" s="6">
        <f t="shared" si="49"/>
        <v>2.9400000000000004</v>
      </c>
      <c r="L734" s="6">
        <f t="shared" si="50"/>
        <v>44.94</v>
      </c>
      <c r="M734" s="6">
        <f t="shared" si="51"/>
        <v>44.94</v>
      </c>
      <c r="N734" s="6">
        <v>44.94</v>
      </c>
      <c r="O734" s="36">
        <v>0</v>
      </c>
    </row>
    <row r="735" spans="1:15" ht="24" customHeight="1" x14ac:dyDescent="0.4">
      <c r="A735" s="2">
        <v>731</v>
      </c>
      <c r="B735" s="28">
        <v>6220004097</v>
      </c>
      <c r="C735" s="74" t="s">
        <v>2704</v>
      </c>
      <c r="D735" s="15" t="s">
        <v>1069</v>
      </c>
      <c r="E735" s="15" t="s">
        <v>1071</v>
      </c>
      <c r="F735" s="3" t="s">
        <v>35</v>
      </c>
      <c r="G735" s="6">
        <v>0</v>
      </c>
      <c r="H735" s="42" t="s">
        <v>3248</v>
      </c>
      <c r="I735" s="5">
        <v>3.5</v>
      </c>
      <c r="J735" s="6">
        <f t="shared" si="48"/>
        <v>52.5</v>
      </c>
      <c r="K735" s="6">
        <f t="shared" si="49"/>
        <v>3.6750000000000003</v>
      </c>
      <c r="L735" s="6">
        <f t="shared" si="50"/>
        <v>56.18</v>
      </c>
      <c r="M735" s="6">
        <f t="shared" si="51"/>
        <v>56.18</v>
      </c>
      <c r="N735" s="6">
        <v>56.18</v>
      </c>
      <c r="O735" s="36">
        <v>0</v>
      </c>
    </row>
    <row r="736" spans="1:15" ht="24" customHeight="1" x14ac:dyDescent="0.4">
      <c r="A736" s="2">
        <v>732</v>
      </c>
      <c r="B736" s="28">
        <v>6220004098</v>
      </c>
      <c r="C736" s="74" t="s">
        <v>2705</v>
      </c>
      <c r="D736" s="15" t="s">
        <v>1072</v>
      </c>
      <c r="E736" s="15" t="s">
        <v>1073</v>
      </c>
      <c r="F736" s="3" t="s">
        <v>35</v>
      </c>
      <c r="G736" s="6">
        <v>0</v>
      </c>
      <c r="H736" s="42" t="s">
        <v>3301</v>
      </c>
      <c r="I736" s="5">
        <v>3.5</v>
      </c>
      <c r="J736" s="6">
        <f t="shared" si="48"/>
        <v>87.5</v>
      </c>
      <c r="K736" s="6">
        <f t="shared" si="49"/>
        <v>6.1250000000000009</v>
      </c>
      <c r="L736" s="6">
        <f t="shared" si="50"/>
        <v>93.63000000000001</v>
      </c>
      <c r="M736" s="6">
        <f t="shared" si="51"/>
        <v>93.63000000000001</v>
      </c>
      <c r="N736" s="6">
        <v>93.63000000000001</v>
      </c>
      <c r="O736" s="36">
        <v>0</v>
      </c>
    </row>
    <row r="737" spans="1:15" ht="24" customHeight="1" x14ac:dyDescent="0.4">
      <c r="A737" s="2">
        <v>733</v>
      </c>
      <c r="B737" s="28">
        <v>6220004099</v>
      </c>
      <c r="C737" s="4" t="s">
        <v>3220</v>
      </c>
      <c r="D737" s="17" t="s">
        <v>3240</v>
      </c>
      <c r="E737" s="17" t="s">
        <v>3241</v>
      </c>
      <c r="F737" s="2" t="s">
        <v>35</v>
      </c>
      <c r="G737" s="12">
        <v>0</v>
      </c>
      <c r="H737" s="42" t="s">
        <v>3304</v>
      </c>
      <c r="I737" s="5">
        <v>3.5</v>
      </c>
      <c r="J737" s="6">
        <f t="shared" si="48"/>
        <v>10.5</v>
      </c>
      <c r="K737" s="6">
        <f t="shared" si="49"/>
        <v>0.7350000000000001</v>
      </c>
      <c r="L737" s="6">
        <f t="shared" si="50"/>
        <v>11.24</v>
      </c>
      <c r="M737" s="6">
        <f t="shared" si="51"/>
        <v>11.24</v>
      </c>
      <c r="N737" s="5">
        <v>11.24</v>
      </c>
      <c r="O737" s="36">
        <v>0</v>
      </c>
    </row>
    <row r="738" spans="1:15" ht="24" customHeight="1" x14ac:dyDescent="0.4">
      <c r="A738" s="2">
        <v>734</v>
      </c>
      <c r="B738" s="28">
        <v>6220004100</v>
      </c>
      <c r="C738" s="74" t="s">
        <v>2706</v>
      </c>
      <c r="D738" s="15" t="s">
        <v>1074</v>
      </c>
      <c r="E738" s="15" t="s">
        <v>1075</v>
      </c>
      <c r="F738" s="3" t="s">
        <v>35</v>
      </c>
      <c r="G738" s="6">
        <v>0</v>
      </c>
      <c r="H738" s="42" t="s">
        <v>3254</v>
      </c>
      <c r="I738" s="5">
        <v>3.5</v>
      </c>
      <c r="J738" s="6">
        <f t="shared" si="48"/>
        <v>42</v>
      </c>
      <c r="K738" s="6">
        <f t="shared" si="49"/>
        <v>2.9400000000000004</v>
      </c>
      <c r="L738" s="6">
        <f t="shared" si="50"/>
        <v>44.94</v>
      </c>
      <c r="M738" s="6">
        <f t="shared" si="51"/>
        <v>44.94</v>
      </c>
      <c r="N738" s="6">
        <v>44.94</v>
      </c>
      <c r="O738" s="36">
        <v>0</v>
      </c>
    </row>
    <row r="739" spans="1:15" ht="24" customHeight="1" x14ac:dyDescent="0.4">
      <c r="A739" s="2">
        <v>735</v>
      </c>
      <c r="B739" s="28">
        <v>6220004101</v>
      </c>
      <c r="C739" s="74" t="s">
        <v>2707</v>
      </c>
      <c r="D739" s="15" t="s">
        <v>1076</v>
      </c>
      <c r="E739" s="15" t="s">
        <v>1077</v>
      </c>
      <c r="F739" s="3" t="s">
        <v>3106</v>
      </c>
      <c r="G739" s="6">
        <v>1119.77</v>
      </c>
      <c r="H739" s="42" t="s">
        <v>3346</v>
      </c>
      <c r="I739" s="5">
        <v>3.5</v>
      </c>
      <c r="J739" s="6">
        <f t="shared" si="48"/>
        <v>178.5</v>
      </c>
      <c r="K739" s="6">
        <f t="shared" si="49"/>
        <v>12.495000000000001</v>
      </c>
      <c r="L739" s="6">
        <f t="shared" si="50"/>
        <v>191</v>
      </c>
      <c r="M739" s="6">
        <f t="shared" si="51"/>
        <v>1310.77</v>
      </c>
      <c r="N739" s="6">
        <v>1310.77</v>
      </c>
      <c r="O739" s="36">
        <v>0</v>
      </c>
    </row>
    <row r="740" spans="1:15" ht="24" customHeight="1" x14ac:dyDescent="0.4">
      <c r="A740" s="2">
        <v>736</v>
      </c>
      <c r="B740" s="28">
        <v>6220004102</v>
      </c>
      <c r="C740" s="74" t="s">
        <v>2708</v>
      </c>
      <c r="D740" s="15" t="s">
        <v>1807</v>
      </c>
      <c r="E740" s="15" t="s">
        <v>1808</v>
      </c>
      <c r="F740" s="2" t="s">
        <v>35</v>
      </c>
      <c r="G740" s="6">
        <v>0</v>
      </c>
      <c r="H740" s="42" t="s">
        <v>3272</v>
      </c>
      <c r="I740" s="5">
        <v>3.5</v>
      </c>
      <c r="J740" s="6">
        <f t="shared" si="48"/>
        <v>59.5</v>
      </c>
      <c r="K740" s="6">
        <f t="shared" si="49"/>
        <v>4.165</v>
      </c>
      <c r="L740" s="6">
        <f t="shared" si="50"/>
        <v>63.669999999999995</v>
      </c>
      <c r="M740" s="6">
        <f t="shared" si="51"/>
        <v>63.669999999999995</v>
      </c>
      <c r="N740" s="6">
        <v>63.669999999999995</v>
      </c>
      <c r="O740" s="36">
        <v>0</v>
      </c>
    </row>
    <row r="741" spans="1:15" ht="24" customHeight="1" x14ac:dyDescent="0.4">
      <c r="A741" s="2">
        <v>737</v>
      </c>
      <c r="B741" s="28">
        <v>6220004103</v>
      </c>
      <c r="C741" s="74" t="s">
        <v>2709</v>
      </c>
      <c r="D741" s="15" t="s">
        <v>1078</v>
      </c>
      <c r="E741" s="15" t="s">
        <v>1079</v>
      </c>
      <c r="F741" s="3" t="s">
        <v>35</v>
      </c>
      <c r="G741" s="6">
        <v>0</v>
      </c>
      <c r="H741" s="42" t="s">
        <v>3251</v>
      </c>
      <c r="I741" s="5">
        <v>3.5</v>
      </c>
      <c r="J741" s="6">
        <f t="shared" si="48"/>
        <v>24.5</v>
      </c>
      <c r="K741" s="6">
        <f t="shared" si="49"/>
        <v>1.7150000000000001</v>
      </c>
      <c r="L741" s="6">
        <f t="shared" si="50"/>
        <v>26.220000000000002</v>
      </c>
      <c r="M741" s="6">
        <f t="shared" si="51"/>
        <v>26.220000000000002</v>
      </c>
      <c r="N741" s="6">
        <v>26.220000000000002</v>
      </c>
      <c r="O741" s="36">
        <v>0</v>
      </c>
    </row>
    <row r="742" spans="1:15" ht="24" customHeight="1" x14ac:dyDescent="0.4">
      <c r="A742" s="2">
        <v>738</v>
      </c>
      <c r="B742" s="28">
        <v>6220004104</v>
      </c>
      <c r="C742" s="74" t="s">
        <v>2710</v>
      </c>
      <c r="D742" s="15" t="s">
        <v>1080</v>
      </c>
      <c r="E742" s="15" t="s">
        <v>1081</v>
      </c>
      <c r="F742" s="3" t="s">
        <v>35</v>
      </c>
      <c r="G742" s="6">
        <v>0</v>
      </c>
      <c r="H742" s="42" t="s">
        <v>3262</v>
      </c>
      <c r="I742" s="5">
        <v>3.5</v>
      </c>
      <c r="J742" s="6">
        <f t="shared" si="48"/>
        <v>80.5</v>
      </c>
      <c r="K742" s="6">
        <f t="shared" si="49"/>
        <v>5.6350000000000007</v>
      </c>
      <c r="L742" s="6">
        <f t="shared" si="50"/>
        <v>86.14</v>
      </c>
      <c r="M742" s="6">
        <f t="shared" si="51"/>
        <v>86.14</v>
      </c>
      <c r="N742" s="6">
        <v>86.14</v>
      </c>
      <c r="O742" s="36">
        <v>0</v>
      </c>
    </row>
    <row r="743" spans="1:15" ht="24" customHeight="1" x14ac:dyDescent="0.4">
      <c r="A743" s="2">
        <v>739</v>
      </c>
      <c r="B743" s="28">
        <v>6220004105</v>
      </c>
      <c r="C743" s="74" t="s">
        <v>2711</v>
      </c>
      <c r="D743" s="15" t="s">
        <v>1082</v>
      </c>
      <c r="E743" s="15" t="s">
        <v>1083</v>
      </c>
      <c r="F743" s="3" t="s">
        <v>3078</v>
      </c>
      <c r="G743" s="6">
        <v>348.30999999999995</v>
      </c>
      <c r="H743" s="42" t="s">
        <v>3333</v>
      </c>
      <c r="I743" s="5">
        <v>3.5</v>
      </c>
      <c r="J743" s="6">
        <f t="shared" si="48"/>
        <v>38.5</v>
      </c>
      <c r="K743" s="6">
        <f t="shared" si="49"/>
        <v>2.6950000000000003</v>
      </c>
      <c r="L743" s="6">
        <f t="shared" si="50"/>
        <v>41.199999999999996</v>
      </c>
      <c r="M743" s="6">
        <f t="shared" si="51"/>
        <v>389.50999999999993</v>
      </c>
      <c r="N743" s="6">
        <v>389.50999999999993</v>
      </c>
      <c r="O743" s="36">
        <v>0</v>
      </c>
    </row>
    <row r="744" spans="1:15" ht="24" customHeight="1" x14ac:dyDescent="0.4">
      <c r="A744" s="2">
        <v>740</v>
      </c>
      <c r="B744" s="28">
        <v>6220004106</v>
      </c>
      <c r="C744" s="74" t="s">
        <v>2712</v>
      </c>
      <c r="D744" s="15" t="s">
        <v>30</v>
      </c>
      <c r="E744" s="15" t="s">
        <v>1084</v>
      </c>
      <c r="F744" s="3" t="s">
        <v>3060</v>
      </c>
      <c r="G744" s="6">
        <v>71.160000000000011</v>
      </c>
      <c r="H744" s="42" t="s">
        <v>3301</v>
      </c>
      <c r="I744" s="5">
        <v>3.5</v>
      </c>
      <c r="J744" s="6">
        <f t="shared" si="48"/>
        <v>87.5</v>
      </c>
      <c r="K744" s="6">
        <f t="shared" si="49"/>
        <v>6.1250000000000009</v>
      </c>
      <c r="L744" s="6">
        <f t="shared" si="50"/>
        <v>93.63000000000001</v>
      </c>
      <c r="M744" s="6">
        <f t="shared" si="51"/>
        <v>164.79000000000002</v>
      </c>
      <c r="N744" s="6">
        <v>164.79000000000002</v>
      </c>
      <c r="O744" s="36">
        <v>0</v>
      </c>
    </row>
    <row r="745" spans="1:15" ht="24" customHeight="1" x14ac:dyDescent="0.4">
      <c r="A745" s="2">
        <v>741</v>
      </c>
      <c r="B745" s="28">
        <v>6220004107</v>
      </c>
      <c r="C745" s="74" t="s">
        <v>2713</v>
      </c>
      <c r="D745" s="15" t="s">
        <v>1085</v>
      </c>
      <c r="E745" s="15" t="s">
        <v>1086</v>
      </c>
      <c r="F745" s="3" t="s">
        <v>3060</v>
      </c>
      <c r="G745" s="6">
        <v>168.53</v>
      </c>
      <c r="H745" s="42" t="s">
        <v>3293</v>
      </c>
      <c r="I745" s="5">
        <v>3.5</v>
      </c>
      <c r="J745" s="6">
        <f t="shared" si="48"/>
        <v>168</v>
      </c>
      <c r="K745" s="6">
        <f t="shared" si="49"/>
        <v>11.760000000000002</v>
      </c>
      <c r="L745" s="6">
        <f t="shared" si="50"/>
        <v>179.76</v>
      </c>
      <c r="M745" s="6">
        <f t="shared" si="51"/>
        <v>348.28999999999996</v>
      </c>
      <c r="N745" s="6">
        <v>348.28999999999996</v>
      </c>
      <c r="O745" s="36">
        <v>0</v>
      </c>
    </row>
    <row r="746" spans="1:15" ht="24" customHeight="1" x14ac:dyDescent="0.4">
      <c r="A746" s="2">
        <v>742</v>
      </c>
      <c r="B746" s="28">
        <v>6220004108</v>
      </c>
      <c r="C746" s="74" t="s">
        <v>2714</v>
      </c>
      <c r="D746" s="15" t="s">
        <v>1087</v>
      </c>
      <c r="E746" s="15" t="s">
        <v>1088</v>
      </c>
      <c r="F746" s="3" t="s">
        <v>3060</v>
      </c>
      <c r="G746" s="6">
        <v>26.220000000000002</v>
      </c>
      <c r="H746" s="42" t="s">
        <v>3254</v>
      </c>
      <c r="I746" s="5">
        <v>3.5</v>
      </c>
      <c r="J746" s="6">
        <f t="shared" si="48"/>
        <v>42</v>
      </c>
      <c r="K746" s="6">
        <f t="shared" si="49"/>
        <v>2.9400000000000004</v>
      </c>
      <c r="L746" s="6">
        <f t="shared" si="50"/>
        <v>44.94</v>
      </c>
      <c r="M746" s="6">
        <f t="shared" si="51"/>
        <v>71.16</v>
      </c>
      <c r="N746" s="6">
        <v>71.16</v>
      </c>
      <c r="O746" s="36">
        <v>0</v>
      </c>
    </row>
    <row r="747" spans="1:15" ht="24" customHeight="1" x14ac:dyDescent="0.4">
      <c r="A747" s="2">
        <v>743</v>
      </c>
      <c r="B747" s="28">
        <v>6220004109</v>
      </c>
      <c r="C747" s="74" t="s">
        <v>2715</v>
      </c>
      <c r="D747" s="15" t="s">
        <v>1089</v>
      </c>
      <c r="E747" s="15" t="s">
        <v>1090</v>
      </c>
      <c r="F747" s="3" t="s">
        <v>35</v>
      </c>
      <c r="G747" s="6">
        <v>0</v>
      </c>
      <c r="H747" s="42" t="s">
        <v>3273</v>
      </c>
      <c r="I747" s="5">
        <v>3.5</v>
      </c>
      <c r="J747" s="6">
        <f t="shared" si="48"/>
        <v>66.5</v>
      </c>
      <c r="K747" s="6">
        <f t="shared" si="49"/>
        <v>4.6550000000000002</v>
      </c>
      <c r="L747" s="6">
        <f t="shared" si="50"/>
        <v>71.160000000000011</v>
      </c>
      <c r="M747" s="6">
        <f t="shared" si="51"/>
        <v>71.160000000000011</v>
      </c>
      <c r="N747" s="6">
        <v>71.160000000000011</v>
      </c>
      <c r="O747" s="36">
        <v>0</v>
      </c>
    </row>
    <row r="748" spans="1:15" ht="24" customHeight="1" x14ac:dyDescent="0.4">
      <c r="A748" s="2">
        <v>744</v>
      </c>
      <c r="B748" s="28">
        <v>6220004110</v>
      </c>
      <c r="C748" s="74" t="s">
        <v>2716</v>
      </c>
      <c r="D748" s="15" t="s">
        <v>1091</v>
      </c>
      <c r="E748" s="15" t="s">
        <v>1092</v>
      </c>
      <c r="F748" s="3" t="s">
        <v>35</v>
      </c>
      <c r="G748" s="6">
        <v>0</v>
      </c>
      <c r="H748" s="42" t="s">
        <v>3362</v>
      </c>
      <c r="I748" s="5">
        <v>3.5</v>
      </c>
      <c r="J748" s="6">
        <f t="shared" si="48"/>
        <v>157.5</v>
      </c>
      <c r="K748" s="6">
        <f t="shared" si="49"/>
        <v>11.025</v>
      </c>
      <c r="L748" s="6">
        <f t="shared" si="50"/>
        <v>168.53</v>
      </c>
      <c r="M748" s="6">
        <f t="shared" si="51"/>
        <v>168.53</v>
      </c>
      <c r="N748" s="6">
        <v>168.53</v>
      </c>
      <c r="O748" s="36">
        <v>0</v>
      </c>
    </row>
    <row r="749" spans="1:15" ht="24" customHeight="1" x14ac:dyDescent="0.4">
      <c r="A749" s="2">
        <v>745</v>
      </c>
      <c r="B749" s="28">
        <v>6220004111</v>
      </c>
      <c r="C749" s="74" t="s">
        <v>2717</v>
      </c>
      <c r="D749" s="15" t="s">
        <v>1093</v>
      </c>
      <c r="E749" s="15" t="s">
        <v>1094</v>
      </c>
      <c r="F749" s="3" t="s">
        <v>35</v>
      </c>
      <c r="G749" s="6">
        <v>0</v>
      </c>
      <c r="H749" s="42" t="s">
        <v>3262</v>
      </c>
      <c r="I749" s="5">
        <v>3.5</v>
      </c>
      <c r="J749" s="6">
        <f t="shared" si="48"/>
        <v>80.5</v>
      </c>
      <c r="K749" s="6">
        <f t="shared" si="49"/>
        <v>5.6350000000000007</v>
      </c>
      <c r="L749" s="6">
        <f t="shared" si="50"/>
        <v>86.14</v>
      </c>
      <c r="M749" s="6">
        <f t="shared" si="51"/>
        <v>86.14</v>
      </c>
      <c r="N749" s="6">
        <v>86.14</v>
      </c>
      <c r="O749" s="36">
        <v>0</v>
      </c>
    </row>
    <row r="750" spans="1:15" ht="24" customHeight="1" x14ac:dyDescent="0.4">
      <c r="A750" s="2">
        <v>746</v>
      </c>
      <c r="B750" s="28">
        <v>6220004112</v>
      </c>
      <c r="C750" s="101" t="s">
        <v>2718</v>
      </c>
      <c r="D750" s="102" t="s">
        <v>1095</v>
      </c>
      <c r="E750" s="102" t="s">
        <v>1096</v>
      </c>
      <c r="F750" s="7" t="s">
        <v>3066</v>
      </c>
      <c r="G750" s="6">
        <v>4786.1899999999996</v>
      </c>
      <c r="H750" s="42" t="s">
        <v>3287</v>
      </c>
      <c r="I750" s="5">
        <v>3.5</v>
      </c>
      <c r="J750" s="6">
        <f t="shared" si="48"/>
        <v>196</v>
      </c>
      <c r="K750" s="6">
        <f t="shared" si="49"/>
        <v>13.72</v>
      </c>
      <c r="L750" s="6">
        <f t="shared" si="50"/>
        <v>209.72</v>
      </c>
      <c r="M750" s="6">
        <f t="shared" si="51"/>
        <v>4995.91</v>
      </c>
      <c r="N750" s="6">
        <v>4995.91</v>
      </c>
      <c r="O750" s="36">
        <v>0</v>
      </c>
    </row>
    <row r="751" spans="1:15" ht="24" customHeight="1" x14ac:dyDescent="0.4">
      <c r="A751" s="2">
        <v>747</v>
      </c>
      <c r="B751" s="28">
        <v>6220004113</v>
      </c>
      <c r="C751" s="96" t="s">
        <v>2719</v>
      </c>
      <c r="D751" s="76" t="s">
        <v>30</v>
      </c>
      <c r="E751" s="76" t="s">
        <v>1097</v>
      </c>
      <c r="F751" s="3" t="s">
        <v>35</v>
      </c>
      <c r="G751" s="6">
        <v>0</v>
      </c>
      <c r="H751" s="42" t="s">
        <v>3313</v>
      </c>
      <c r="I751" s="5">
        <v>3.5</v>
      </c>
      <c r="J751" s="6">
        <f t="shared" si="48"/>
        <v>126</v>
      </c>
      <c r="K751" s="6">
        <f t="shared" si="49"/>
        <v>8.82</v>
      </c>
      <c r="L751" s="6">
        <f t="shared" si="50"/>
        <v>134.82</v>
      </c>
      <c r="M751" s="6">
        <f t="shared" si="51"/>
        <v>134.82</v>
      </c>
      <c r="N751" s="6">
        <v>134.82</v>
      </c>
      <c r="O751" s="36">
        <v>0</v>
      </c>
    </row>
    <row r="752" spans="1:15" ht="24" customHeight="1" x14ac:dyDescent="0.4">
      <c r="A752" s="2">
        <v>748</v>
      </c>
      <c r="B752" s="28">
        <v>6220004114</v>
      </c>
      <c r="C752" s="74" t="s">
        <v>2720</v>
      </c>
      <c r="D752" s="15" t="s">
        <v>1098</v>
      </c>
      <c r="E752" s="15" t="s">
        <v>1099</v>
      </c>
      <c r="F752" s="3" t="s">
        <v>3106</v>
      </c>
      <c r="G752" s="6">
        <v>1512.9899999999998</v>
      </c>
      <c r="H752" s="42" t="s">
        <v>3376</v>
      </c>
      <c r="I752" s="5">
        <v>3.5</v>
      </c>
      <c r="J752" s="6">
        <f t="shared" ref="J752:J815" si="52">SUM(H752*I752)</f>
        <v>308</v>
      </c>
      <c r="K752" s="6">
        <f t="shared" ref="K752:K815" si="53">SUM(J752*7%)</f>
        <v>21.560000000000002</v>
      </c>
      <c r="L752" s="6">
        <f t="shared" ref="L752:L815" si="54">ROUNDUP(J752+K752,2)</f>
        <v>329.56</v>
      </c>
      <c r="M752" s="6">
        <f t="shared" ref="M752:M815" si="55">SUM(G752+L752)</f>
        <v>1842.5499999999997</v>
      </c>
      <c r="N752" s="6">
        <v>1842.5499999999997</v>
      </c>
      <c r="O752" s="36">
        <v>0</v>
      </c>
    </row>
    <row r="753" spans="1:15" ht="24" customHeight="1" x14ac:dyDescent="0.4">
      <c r="A753" s="2">
        <v>749</v>
      </c>
      <c r="B753" s="28">
        <v>6220004115</v>
      </c>
      <c r="C753" s="74" t="s">
        <v>2721</v>
      </c>
      <c r="D753" s="15" t="s">
        <v>1818</v>
      </c>
      <c r="E753" s="15" t="s">
        <v>1819</v>
      </c>
      <c r="F753" s="2" t="s">
        <v>35</v>
      </c>
      <c r="G753" s="6">
        <v>0</v>
      </c>
      <c r="H753" s="42" t="s">
        <v>3290</v>
      </c>
      <c r="I753" s="5">
        <v>3.5</v>
      </c>
      <c r="J753" s="6">
        <f t="shared" si="52"/>
        <v>14</v>
      </c>
      <c r="K753" s="6">
        <f t="shared" si="53"/>
        <v>0.98000000000000009</v>
      </c>
      <c r="L753" s="6">
        <f t="shared" si="54"/>
        <v>14.98</v>
      </c>
      <c r="M753" s="6">
        <f t="shared" si="55"/>
        <v>14.98</v>
      </c>
      <c r="N753" s="6">
        <v>14.98</v>
      </c>
      <c r="O753" s="36">
        <v>0</v>
      </c>
    </row>
    <row r="754" spans="1:15" ht="24" customHeight="1" x14ac:dyDescent="0.4">
      <c r="A754" s="2">
        <v>750</v>
      </c>
      <c r="B754" s="28">
        <v>6220004116</v>
      </c>
      <c r="C754" s="74" t="s">
        <v>2722</v>
      </c>
      <c r="D754" s="15" t="s">
        <v>1100</v>
      </c>
      <c r="E754" s="15" t="s">
        <v>1101</v>
      </c>
      <c r="F754" s="3" t="s">
        <v>35</v>
      </c>
      <c r="G754" s="6">
        <v>0</v>
      </c>
      <c r="H754" s="42" t="s">
        <v>3322</v>
      </c>
      <c r="I754" s="5">
        <v>3.5</v>
      </c>
      <c r="J754" s="6">
        <f t="shared" si="52"/>
        <v>31.5</v>
      </c>
      <c r="K754" s="6">
        <f t="shared" si="53"/>
        <v>2.2050000000000001</v>
      </c>
      <c r="L754" s="6">
        <f t="shared" si="54"/>
        <v>33.71</v>
      </c>
      <c r="M754" s="6">
        <f t="shared" si="55"/>
        <v>33.71</v>
      </c>
      <c r="N754" s="6">
        <v>33.71</v>
      </c>
      <c r="O754" s="36">
        <v>0</v>
      </c>
    </row>
    <row r="755" spans="1:15" ht="24" customHeight="1" x14ac:dyDescent="0.4">
      <c r="A755" s="2">
        <v>751</v>
      </c>
      <c r="B755" s="28">
        <v>6220004117</v>
      </c>
      <c r="C755" s="74" t="s">
        <v>2723</v>
      </c>
      <c r="D755" s="15" t="s">
        <v>1102</v>
      </c>
      <c r="E755" s="15" t="s">
        <v>1103</v>
      </c>
      <c r="F755" s="7" t="s">
        <v>3100</v>
      </c>
      <c r="G755" s="6">
        <v>977.46999999999991</v>
      </c>
      <c r="H755" s="42" t="s">
        <v>3291</v>
      </c>
      <c r="I755" s="5">
        <v>3.5</v>
      </c>
      <c r="J755" s="6">
        <f t="shared" si="52"/>
        <v>112</v>
      </c>
      <c r="K755" s="6">
        <f t="shared" si="53"/>
        <v>7.8400000000000007</v>
      </c>
      <c r="L755" s="6">
        <f t="shared" si="54"/>
        <v>119.84</v>
      </c>
      <c r="M755" s="6">
        <f t="shared" si="55"/>
        <v>1097.31</v>
      </c>
      <c r="N755" s="6">
        <v>1097.31</v>
      </c>
      <c r="O755" s="36">
        <v>0</v>
      </c>
    </row>
    <row r="756" spans="1:15" ht="24" customHeight="1" x14ac:dyDescent="0.4">
      <c r="A756" s="2">
        <v>752</v>
      </c>
      <c r="B756" s="28">
        <v>6220004118</v>
      </c>
      <c r="C756" s="74" t="s">
        <v>2724</v>
      </c>
      <c r="D756" s="15" t="s">
        <v>1093</v>
      </c>
      <c r="E756" s="15" t="s">
        <v>1104</v>
      </c>
      <c r="F756" s="3" t="s">
        <v>35</v>
      </c>
      <c r="G756" s="6">
        <v>0</v>
      </c>
      <c r="H756" s="42" t="s">
        <v>3297</v>
      </c>
      <c r="I756" s="5">
        <v>3.5</v>
      </c>
      <c r="J756" s="6">
        <f t="shared" si="52"/>
        <v>45.5</v>
      </c>
      <c r="K756" s="6">
        <f t="shared" si="53"/>
        <v>3.1850000000000005</v>
      </c>
      <c r="L756" s="6">
        <f t="shared" si="54"/>
        <v>48.69</v>
      </c>
      <c r="M756" s="6">
        <f t="shared" si="55"/>
        <v>48.69</v>
      </c>
      <c r="N756" s="6">
        <v>48.69</v>
      </c>
      <c r="O756" s="36">
        <v>0</v>
      </c>
    </row>
    <row r="757" spans="1:15" ht="24" customHeight="1" x14ac:dyDescent="0.4">
      <c r="A757" s="2">
        <v>753</v>
      </c>
      <c r="B757" s="28">
        <v>6220004119</v>
      </c>
      <c r="C757" s="74" t="s">
        <v>2725</v>
      </c>
      <c r="D757" s="15" t="s">
        <v>1105</v>
      </c>
      <c r="E757" s="15" t="s">
        <v>1106</v>
      </c>
      <c r="F757" s="3" t="s">
        <v>35</v>
      </c>
      <c r="G757" s="6">
        <v>0</v>
      </c>
      <c r="H757" s="42" t="s">
        <v>3262</v>
      </c>
      <c r="I757" s="5">
        <v>3.5</v>
      </c>
      <c r="J757" s="6">
        <f t="shared" si="52"/>
        <v>80.5</v>
      </c>
      <c r="K757" s="6">
        <f t="shared" si="53"/>
        <v>5.6350000000000007</v>
      </c>
      <c r="L757" s="6">
        <f t="shared" si="54"/>
        <v>86.14</v>
      </c>
      <c r="M757" s="6">
        <f t="shared" si="55"/>
        <v>86.14</v>
      </c>
      <c r="N757" s="6">
        <v>86.14</v>
      </c>
      <c r="O757" s="36">
        <v>0</v>
      </c>
    </row>
    <row r="758" spans="1:15" ht="24" customHeight="1" x14ac:dyDescent="0.4">
      <c r="A758" s="2">
        <v>754</v>
      </c>
      <c r="B758" s="28">
        <v>6220004120</v>
      </c>
      <c r="C758" s="74" t="s">
        <v>2726</v>
      </c>
      <c r="D758" s="15" t="s">
        <v>1107</v>
      </c>
      <c r="E758" s="15" t="s">
        <v>1108</v>
      </c>
      <c r="F758" s="3" t="s">
        <v>35</v>
      </c>
      <c r="G758" s="6">
        <v>0</v>
      </c>
      <c r="H758" s="42" t="s">
        <v>3297</v>
      </c>
      <c r="I758" s="5">
        <v>3.5</v>
      </c>
      <c r="J758" s="6">
        <f t="shared" si="52"/>
        <v>45.5</v>
      </c>
      <c r="K758" s="6">
        <f t="shared" si="53"/>
        <v>3.1850000000000005</v>
      </c>
      <c r="L758" s="6">
        <f t="shared" si="54"/>
        <v>48.69</v>
      </c>
      <c r="M758" s="6">
        <f t="shared" si="55"/>
        <v>48.69</v>
      </c>
      <c r="N758" s="6">
        <v>48.69</v>
      </c>
      <c r="O758" s="36">
        <v>0</v>
      </c>
    </row>
    <row r="759" spans="1:15" ht="24" customHeight="1" x14ac:dyDescent="0.4">
      <c r="A759" s="2">
        <v>755</v>
      </c>
      <c r="B759" s="28">
        <v>6220004121</v>
      </c>
      <c r="C759" s="74" t="s">
        <v>2727</v>
      </c>
      <c r="D759" s="15" t="s">
        <v>1109</v>
      </c>
      <c r="E759" s="15" t="s">
        <v>1110</v>
      </c>
      <c r="F759" s="3" t="s">
        <v>35</v>
      </c>
      <c r="G759" s="6">
        <v>0</v>
      </c>
      <c r="H759" s="42" t="s">
        <v>3280</v>
      </c>
      <c r="I759" s="5">
        <v>3.5</v>
      </c>
      <c r="J759" s="6">
        <f t="shared" si="52"/>
        <v>122.5</v>
      </c>
      <c r="K759" s="6">
        <f t="shared" si="53"/>
        <v>8.5750000000000011</v>
      </c>
      <c r="L759" s="6">
        <f t="shared" si="54"/>
        <v>131.07999999999998</v>
      </c>
      <c r="M759" s="6">
        <f t="shared" si="55"/>
        <v>131.07999999999998</v>
      </c>
      <c r="N759" s="6">
        <v>131.07999999999998</v>
      </c>
      <c r="O759" s="36">
        <v>0</v>
      </c>
    </row>
    <row r="760" spans="1:15" ht="24" customHeight="1" x14ac:dyDescent="0.4">
      <c r="A760" s="2">
        <v>756</v>
      </c>
      <c r="B760" s="28">
        <v>6220004122</v>
      </c>
      <c r="C760" s="74" t="s">
        <v>2728</v>
      </c>
      <c r="D760" s="15" t="s">
        <v>1111</v>
      </c>
      <c r="E760" s="15" t="s">
        <v>1112</v>
      </c>
      <c r="F760" s="3" t="s">
        <v>35</v>
      </c>
      <c r="G760" s="6">
        <v>0</v>
      </c>
      <c r="H760" s="42" t="s">
        <v>3254</v>
      </c>
      <c r="I760" s="5">
        <v>3.5</v>
      </c>
      <c r="J760" s="6">
        <f t="shared" si="52"/>
        <v>42</v>
      </c>
      <c r="K760" s="6">
        <f t="shared" si="53"/>
        <v>2.9400000000000004</v>
      </c>
      <c r="L760" s="6">
        <f t="shared" si="54"/>
        <v>44.94</v>
      </c>
      <c r="M760" s="6">
        <f t="shared" si="55"/>
        <v>44.94</v>
      </c>
      <c r="N760" s="6">
        <v>44.94</v>
      </c>
      <c r="O760" s="36">
        <v>0</v>
      </c>
    </row>
    <row r="761" spans="1:15" ht="24" customHeight="1" x14ac:dyDescent="0.4">
      <c r="A761" s="2">
        <v>757</v>
      </c>
      <c r="B761" s="28">
        <v>6220004123</v>
      </c>
      <c r="C761" s="74" t="s">
        <v>2729</v>
      </c>
      <c r="D761" s="15" t="s">
        <v>1113</v>
      </c>
      <c r="E761" s="15" t="s">
        <v>1114</v>
      </c>
      <c r="F761" s="3" t="s">
        <v>35</v>
      </c>
      <c r="G761" s="6">
        <v>0</v>
      </c>
      <c r="H761" s="42" t="s">
        <v>3261</v>
      </c>
      <c r="I761" s="5">
        <v>3.5</v>
      </c>
      <c r="J761" s="6">
        <f t="shared" si="52"/>
        <v>77</v>
      </c>
      <c r="K761" s="6">
        <f t="shared" si="53"/>
        <v>5.3900000000000006</v>
      </c>
      <c r="L761" s="6">
        <f t="shared" si="54"/>
        <v>82.39</v>
      </c>
      <c r="M761" s="6">
        <f t="shared" si="55"/>
        <v>82.39</v>
      </c>
      <c r="N761" s="6">
        <v>82.39</v>
      </c>
      <c r="O761" s="36">
        <v>0</v>
      </c>
    </row>
    <row r="762" spans="1:15" ht="24" customHeight="1" x14ac:dyDescent="0.4">
      <c r="A762" s="2">
        <v>758</v>
      </c>
      <c r="B762" s="28">
        <v>6220004124</v>
      </c>
      <c r="C762" s="74" t="s">
        <v>2730</v>
      </c>
      <c r="D762" s="15" t="s">
        <v>1115</v>
      </c>
      <c r="E762" s="15" t="s">
        <v>1116</v>
      </c>
      <c r="F762" s="3" t="s">
        <v>3077</v>
      </c>
      <c r="G762" s="6">
        <v>569.26</v>
      </c>
      <c r="H762" s="42" t="s">
        <v>3311</v>
      </c>
      <c r="I762" s="5">
        <v>3.5</v>
      </c>
      <c r="J762" s="6">
        <f t="shared" si="52"/>
        <v>101.5</v>
      </c>
      <c r="K762" s="6">
        <f t="shared" si="53"/>
        <v>7.1050000000000004</v>
      </c>
      <c r="L762" s="6">
        <f t="shared" si="54"/>
        <v>108.61</v>
      </c>
      <c r="M762" s="6">
        <f t="shared" si="55"/>
        <v>677.87</v>
      </c>
      <c r="N762" s="6">
        <v>677.87</v>
      </c>
      <c r="O762" s="36">
        <v>0</v>
      </c>
    </row>
    <row r="763" spans="1:15" ht="24" customHeight="1" x14ac:dyDescent="0.4">
      <c r="A763" s="2">
        <v>759</v>
      </c>
      <c r="B763" s="28">
        <v>6220004125</v>
      </c>
      <c r="C763" s="74" t="s">
        <v>2731</v>
      </c>
      <c r="D763" s="15" t="s">
        <v>1117</v>
      </c>
      <c r="E763" s="15" t="s">
        <v>1118</v>
      </c>
      <c r="F763" s="4" t="s">
        <v>35</v>
      </c>
      <c r="G763" s="6">
        <v>0</v>
      </c>
      <c r="H763" s="42" t="s">
        <v>3251</v>
      </c>
      <c r="I763" s="5">
        <v>3.5</v>
      </c>
      <c r="J763" s="6">
        <f t="shared" si="52"/>
        <v>24.5</v>
      </c>
      <c r="K763" s="6">
        <f t="shared" si="53"/>
        <v>1.7150000000000001</v>
      </c>
      <c r="L763" s="6">
        <f t="shared" si="54"/>
        <v>26.220000000000002</v>
      </c>
      <c r="M763" s="6">
        <f t="shared" si="55"/>
        <v>26.220000000000002</v>
      </c>
      <c r="N763" s="6">
        <v>26.220000000000002</v>
      </c>
      <c r="O763" s="36">
        <v>0</v>
      </c>
    </row>
    <row r="764" spans="1:15" ht="24" customHeight="1" x14ac:dyDescent="0.4">
      <c r="A764" s="2">
        <v>760</v>
      </c>
      <c r="B764" s="28">
        <v>6220004126</v>
      </c>
      <c r="C764" s="74" t="s">
        <v>2732</v>
      </c>
      <c r="D764" s="15" t="s">
        <v>1119</v>
      </c>
      <c r="E764" s="15" t="s">
        <v>1120</v>
      </c>
      <c r="F764" s="3" t="s">
        <v>35</v>
      </c>
      <c r="G764" s="6">
        <v>0</v>
      </c>
      <c r="H764" s="42" t="s">
        <v>3340</v>
      </c>
      <c r="I764" s="5">
        <v>3.5</v>
      </c>
      <c r="J764" s="6">
        <f t="shared" si="52"/>
        <v>119</v>
      </c>
      <c r="K764" s="6">
        <f t="shared" si="53"/>
        <v>8.33</v>
      </c>
      <c r="L764" s="6">
        <f t="shared" si="54"/>
        <v>127.33</v>
      </c>
      <c r="M764" s="6">
        <f t="shared" si="55"/>
        <v>127.33</v>
      </c>
      <c r="N764" s="6">
        <v>127.33</v>
      </c>
      <c r="O764" s="36">
        <v>0</v>
      </c>
    </row>
    <row r="765" spans="1:15" ht="24" customHeight="1" x14ac:dyDescent="0.4">
      <c r="A765" s="2">
        <v>761</v>
      </c>
      <c r="B765" s="28">
        <v>6220004127</v>
      </c>
      <c r="C765" s="101" t="s">
        <v>2733</v>
      </c>
      <c r="D765" s="102" t="s">
        <v>1121</v>
      </c>
      <c r="E765" s="102" t="s">
        <v>1122</v>
      </c>
      <c r="F765" s="3" t="s">
        <v>3066</v>
      </c>
      <c r="G765" s="6">
        <v>3879.91</v>
      </c>
      <c r="H765" s="42" t="s">
        <v>3261</v>
      </c>
      <c r="I765" s="5">
        <v>3.5</v>
      </c>
      <c r="J765" s="6">
        <f t="shared" si="52"/>
        <v>77</v>
      </c>
      <c r="K765" s="6">
        <f t="shared" si="53"/>
        <v>5.3900000000000006</v>
      </c>
      <c r="L765" s="6">
        <f t="shared" si="54"/>
        <v>82.39</v>
      </c>
      <c r="M765" s="6">
        <f t="shared" si="55"/>
        <v>3962.2999999999997</v>
      </c>
      <c r="N765" s="6">
        <v>3962.2999999999997</v>
      </c>
      <c r="O765" s="36">
        <v>0</v>
      </c>
    </row>
    <row r="766" spans="1:15" ht="24" customHeight="1" x14ac:dyDescent="0.4">
      <c r="A766" s="2">
        <v>762</v>
      </c>
      <c r="B766" s="28">
        <v>6220004128</v>
      </c>
      <c r="C766" s="101" t="s">
        <v>2734</v>
      </c>
      <c r="D766" s="102" t="s">
        <v>1123</v>
      </c>
      <c r="E766" s="102" t="s">
        <v>1124</v>
      </c>
      <c r="F766" s="3" t="s">
        <v>3066</v>
      </c>
      <c r="G766" s="6">
        <v>4512.82</v>
      </c>
      <c r="H766" s="42" t="s">
        <v>3340</v>
      </c>
      <c r="I766" s="5">
        <v>3.5</v>
      </c>
      <c r="J766" s="6">
        <f t="shared" si="52"/>
        <v>119</v>
      </c>
      <c r="K766" s="6">
        <f t="shared" si="53"/>
        <v>8.33</v>
      </c>
      <c r="L766" s="6">
        <f t="shared" si="54"/>
        <v>127.33</v>
      </c>
      <c r="M766" s="6">
        <f t="shared" si="55"/>
        <v>4640.1499999999996</v>
      </c>
      <c r="N766" s="6">
        <v>4640.1499999999996</v>
      </c>
      <c r="O766" s="36">
        <v>0</v>
      </c>
    </row>
    <row r="767" spans="1:15" ht="24" customHeight="1" x14ac:dyDescent="0.4">
      <c r="A767" s="2">
        <v>763</v>
      </c>
      <c r="B767" s="28">
        <v>6220004129</v>
      </c>
      <c r="C767" s="74" t="s">
        <v>2735</v>
      </c>
      <c r="D767" s="15" t="s">
        <v>1125</v>
      </c>
      <c r="E767" s="15" t="s">
        <v>1126</v>
      </c>
      <c r="F767" s="3" t="s">
        <v>35</v>
      </c>
      <c r="G767" s="6">
        <v>0</v>
      </c>
      <c r="H767" s="42" t="s">
        <v>3276</v>
      </c>
      <c r="I767" s="5">
        <v>3.5</v>
      </c>
      <c r="J767" s="6">
        <f t="shared" si="52"/>
        <v>70</v>
      </c>
      <c r="K767" s="6">
        <f t="shared" si="53"/>
        <v>4.9000000000000004</v>
      </c>
      <c r="L767" s="6">
        <f t="shared" si="54"/>
        <v>74.900000000000006</v>
      </c>
      <c r="M767" s="6">
        <f t="shared" si="55"/>
        <v>74.900000000000006</v>
      </c>
      <c r="N767" s="6">
        <v>74.900000000000006</v>
      </c>
      <c r="O767" s="36">
        <v>0</v>
      </c>
    </row>
    <row r="768" spans="1:15" ht="24" customHeight="1" x14ac:dyDescent="0.4">
      <c r="A768" s="2">
        <v>764</v>
      </c>
      <c r="B768" s="28">
        <v>6220004130</v>
      </c>
      <c r="C768" s="101" t="s">
        <v>2736</v>
      </c>
      <c r="D768" s="102" t="s">
        <v>1127</v>
      </c>
      <c r="E768" s="102" t="s">
        <v>1128</v>
      </c>
      <c r="F768" s="3" t="s">
        <v>3066</v>
      </c>
      <c r="G768" s="6">
        <v>1715.3000000000006</v>
      </c>
      <c r="H768" s="42" t="s">
        <v>3277</v>
      </c>
      <c r="I768" s="5">
        <v>3.5</v>
      </c>
      <c r="J768" s="6">
        <f t="shared" si="52"/>
        <v>17.5</v>
      </c>
      <c r="K768" s="6">
        <f t="shared" si="53"/>
        <v>1.2250000000000001</v>
      </c>
      <c r="L768" s="6">
        <f t="shared" si="54"/>
        <v>18.73</v>
      </c>
      <c r="M768" s="6">
        <f t="shared" si="55"/>
        <v>1734.0300000000007</v>
      </c>
      <c r="N768" s="6">
        <v>1734.0300000000007</v>
      </c>
      <c r="O768" s="36">
        <v>0</v>
      </c>
    </row>
    <row r="769" spans="1:15" ht="24" customHeight="1" x14ac:dyDescent="0.4">
      <c r="A769" s="2">
        <v>765</v>
      </c>
      <c r="B769" s="28">
        <v>6220004131</v>
      </c>
      <c r="C769" s="101" t="s">
        <v>2737</v>
      </c>
      <c r="D769" s="102" t="s">
        <v>1123</v>
      </c>
      <c r="E769" s="102" t="s">
        <v>1129</v>
      </c>
      <c r="F769" s="3" t="s">
        <v>3066</v>
      </c>
      <c r="G769" s="6">
        <v>6314.1400000000012</v>
      </c>
      <c r="H769" s="42" t="s">
        <v>3268</v>
      </c>
      <c r="I769" s="5">
        <v>3.5</v>
      </c>
      <c r="J769" s="6">
        <f t="shared" si="52"/>
        <v>185.5</v>
      </c>
      <c r="K769" s="6">
        <f t="shared" si="53"/>
        <v>12.985000000000001</v>
      </c>
      <c r="L769" s="6">
        <f t="shared" si="54"/>
        <v>198.48999999999998</v>
      </c>
      <c r="M769" s="6">
        <f t="shared" si="55"/>
        <v>6512.630000000001</v>
      </c>
      <c r="N769" s="6">
        <v>6512.630000000001</v>
      </c>
      <c r="O769" s="36">
        <v>0</v>
      </c>
    </row>
    <row r="770" spans="1:15" ht="24" customHeight="1" x14ac:dyDescent="0.4">
      <c r="A770" s="2">
        <v>766</v>
      </c>
      <c r="B770" s="28">
        <v>6220004132</v>
      </c>
      <c r="C770" s="74" t="s">
        <v>2738</v>
      </c>
      <c r="D770" s="15" t="s">
        <v>1130</v>
      </c>
      <c r="E770" s="15" t="s">
        <v>1131</v>
      </c>
      <c r="F770" s="3" t="s">
        <v>3098</v>
      </c>
      <c r="G770" s="6">
        <v>8609.82</v>
      </c>
      <c r="H770" s="42" t="s">
        <v>3371</v>
      </c>
      <c r="I770" s="5">
        <v>3.5</v>
      </c>
      <c r="J770" s="6">
        <f t="shared" si="52"/>
        <v>199.5</v>
      </c>
      <c r="K770" s="6">
        <f t="shared" si="53"/>
        <v>13.965000000000002</v>
      </c>
      <c r="L770" s="6">
        <f t="shared" si="54"/>
        <v>213.47</v>
      </c>
      <c r="M770" s="6">
        <f t="shared" si="55"/>
        <v>8823.2899999999991</v>
      </c>
      <c r="N770" s="6">
        <v>8823.2899999999991</v>
      </c>
      <c r="O770" s="36">
        <v>0</v>
      </c>
    </row>
    <row r="771" spans="1:15" ht="24" customHeight="1" x14ac:dyDescent="0.4">
      <c r="A771" s="2">
        <v>767</v>
      </c>
      <c r="B771" s="28">
        <v>6220004133</v>
      </c>
      <c r="C771" s="74" t="s">
        <v>2739</v>
      </c>
      <c r="D771" s="15" t="s">
        <v>803</v>
      </c>
      <c r="E771" s="15" t="s">
        <v>1608</v>
      </c>
      <c r="F771" s="3" t="s">
        <v>3062</v>
      </c>
      <c r="G771" s="6">
        <v>1321.99</v>
      </c>
      <c r="H771" s="42" t="s">
        <v>3377</v>
      </c>
      <c r="I771" s="5">
        <v>3.5</v>
      </c>
      <c r="J771" s="6">
        <f t="shared" si="52"/>
        <v>626.5</v>
      </c>
      <c r="K771" s="6">
        <f t="shared" si="53"/>
        <v>43.855000000000004</v>
      </c>
      <c r="L771" s="6">
        <f t="shared" si="54"/>
        <v>670.36</v>
      </c>
      <c r="M771" s="6">
        <f t="shared" si="55"/>
        <v>1992.35</v>
      </c>
      <c r="N771" s="6">
        <v>1992.35</v>
      </c>
      <c r="O771" s="36">
        <v>0</v>
      </c>
    </row>
    <row r="772" spans="1:15" ht="24" customHeight="1" x14ac:dyDescent="0.4">
      <c r="A772" s="2">
        <v>768</v>
      </c>
      <c r="B772" s="28">
        <v>6220004134</v>
      </c>
      <c r="C772" s="75" t="s">
        <v>2740</v>
      </c>
      <c r="D772" s="15" t="s">
        <v>1132</v>
      </c>
      <c r="E772" s="15" t="s">
        <v>1133</v>
      </c>
      <c r="F772" s="7" t="s">
        <v>35</v>
      </c>
      <c r="G772" s="6">
        <v>0</v>
      </c>
      <c r="H772" s="42" t="s">
        <v>3258</v>
      </c>
      <c r="I772" s="5">
        <v>3.5</v>
      </c>
      <c r="J772" s="6">
        <f t="shared" si="52"/>
        <v>203</v>
      </c>
      <c r="K772" s="6">
        <f t="shared" si="53"/>
        <v>14.21</v>
      </c>
      <c r="L772" s="6">
        <f t="shared" si="54"/>
        <v>217.21</v>
      </c>
      <c r="M772" s="6">
        <f t="shared" si="55"/>
        <v>217.21</v>
      </c>
      <c r="N772" s="6">
        <v>217.21</v>
      </c>
      <c r="O772" s="36">
        <v>0</v>
      </c>
    </row>
    <row r="773" spans="1:15" ht="24" customHeight="1" x14ac:dyDescent="0.4">
      <c r="A773" s="2">
        <v>769</v>
      </c>
      <c r="B773" s="28">
        <v>6220004135</v>
      </c>
      <c r="C773" s="75" t="s">
        <v>2741</v>
      </c>
      <c r="D773" s="15" t="s">
        <v>1134</v>
      </c>
      <c r="E773" s="15" t="s">
        <v>1133</v>
      </c>
      <c r="F773" s="3" t="s">
        <v>35</v>
      </c>
      <c r="G773" s="6">
        <v>0</v>
      </c>
      <c r="H773" s="42" t="s">
        <v>3306</v>
      </c>
      <c r="I773" s="5">
        <v>3.5</v>
      </c>
      <c r="J773" s="6">
        <f t="shared" si="52"/>
        <v>35</v>
      </c>
      <c r="K773" s="6">
        <f t="shared" si="53"/>
        <v>2.4500000000000002</v>
      </c>
      <c r="L773" s="6">
        <f t="shared" si="54"/>
        <v>37.450000000000003</v>
      </c>
      <c r="M773" s="6">
        <f t="shared" si="55"/>
        <v>37.450000000000003</v>
      </c>
      <c r="N773" s="6">
        <v>37.450000000000003</v>
      </c>
      <c r="O773" s="36">
        <v>0</v>
      </c>
    </row>
    <row r="774" spans="1:15" ht="24" customHeight="1" x14ac:dyDescent="0.4">
      <c r="A774" s="2">
        <v>770</v>
      </c>
      <c r="B774" s="28">
        <v>6220004136</v>
      </c>
      <c r="C774" s="97" t="s">
        <v>2742</v>
      </c>
      <c r="D774" s="87" t="s">
        <v>1135</v>
      </c>
      <c r="E774" s="87" t="s">
        <v>1133</v>
      </c>
      <c r="F774" s="3" t="s">
        <v>3066</v>
      </c>
      <c r="G774" s="6">
        <v>1138.5600000000006</v>
      </c>
      <c r="H774" s="42" t="s">
        <v>3322</v>
      </c>
      <c r="I774" s="5">
        <v>3.5</v>
      </c>
      <c r="J774" s="6">
        <f t="shared" si="52"/>
        <v>31.5</v>
      </c>
      <c r="K774" s="6">
        <f t="shared" si="53"/>
        <v>2.2050000000000001</v>
      </c>
      <c r="L774" s="6">
        <f t="shared" si="54"/>
        <v>33.71</v>
      </c>
      <c r="M774" s="6">
        <f t="shared" si="55"/>
        <v>1172.2700000000007</v>
      </c>
      <c r="N774" s="6">
        <v>1172.2700000000007</v>
      </c>
      <c r="O774" s="36">
        <v>0</v>
      </c>
    </row>
    <row r="775" spans="1:15" ht="24" customHeight="1" x14ac:dyDescent="0.4">
      <c r="A775" s="2">
        <v>771</v>
      </c>
      <c r="B775" s="28">
        <v>6220004137</v>
      </c>
      <c r="C775" s="104" t="s">
        <v>2743</v>
      </c>
      <c r="D775" s="102" t="s">
        <v>1136</v>
      </c>
      <c r="E775" s="102" t="s">
        <v>1133</v>
      </c>
      <c r="F775" s="3" t="s">
        <v>3066</v>
      </c>
      <c r="G775" s="6">
        <v>4542.75</v>
      </c>
      <c r="H775" s="42" t="s">
        <v>3269</v>
      </c>
      <c r="I775" s="5">
        <v>3.5</v>
      </c>
      <c r="J775" s="6">
        <f t="shared" si="52"/>
        <v>154</v>
      </c>
      <c r="K775" s="6">
        <f t="shared" si="53"/>
        <v>10.780000000000001</v>
      </c>
      <c r="L775" s="6">
        <f t="shared" si="54"/>
        <v>164.78</v>
      </c>
      <c r="M775" s="6">
        <f t="shared" si="55"/>
        <v>4707.53</v>
      </c>
      <c r="N775" s="6">
        <v>4707.53</v>
      </c>
      <c r="O775" s="36">
        <v>0</v>
      </c>
    </row>
    <row r="776" spans="1:15" ht="24" customHeight="1" x14ac:dyDescent="0.4">
      <c r="A776" s="2">
        <v>772</v>
      </c>
      <c r="B776" s="28">
        <v>6220004138</v>
      </c>
      <c r="C776" s="75" t="s">
        <v>2744</v>
      </c>
      <c r="D776" s="15" t="s">
        <v>1137</v>
      </c>
      <c r="E776" s="15" t="s">
        <v>1133</v>
      </c>
      <c r="F776" s="3" t="s">
        <v>3067</v>
      </c>
      <c r="G776" s="6">
        <v>921.3</v>
      </c>
      <c r="H776" s="42" t="s">
        <v>3301</v>
      </c>
      <c r="I776" s="5">
        <v>3.5</v>
      </c>
      <c r="J776" s="6">
        <f t="shared" si="52"/>
        <v>87.5</v>
      </c>
      <c r="K776" s="6">
        <f t="shared" si="53"/>
        <v>6.1250000000000009</v>
      </c>
      <c r="L776" s="6">
        <f t="shared" si="54"/>
        <v>93.63000000000001</v>
      </c>
      <c r="M776" s="6">
        <f t="shared" si="55"/>
        <v>1014.93</v>
      </c>
      <c r="N776" s="6">
        <v>1014.93</v>
      </c>
      <c r="O776" s="36">
        <v>0</v>
      </c>
    </row>
    <row r="777" spans="1:15" ht="24" customHeight="1" x14ac:dyDescent="0.4">
      <c r="A777" s="2">
        <v>773</v>
      </c>
      <c r="B777" s="28">
        <v>6220004139</v>
      </c>
      <c r="C777" s="97" t="s">
        <v>2745</v>
      </c>
      <c r="D777" s="87" t="s">
        <v>1138</v>
      </c>
      <c r="E777" s="87" t="s">
        <v>1133</v>
      </c>
      <c r="F777" s="3" t="s">
        <v>3066</v>
      </c>
      <c r="G777" s="6">
        <v>5112.0100000000011</v>
      </c>
      <c r="H777" s="42" t="s">
        <v>3315</v>
      </c>
      <c r="I777" s="5">
        <v>3.5</v>
      </c>
      <c r="J777" s="6">
        <f t="shared" si="52"/>
        <v>161</v>
      </c>
      <c r="K777" s="6">
        <f t="shared" si="53"/>
        <v>11.270000000000001</v>
      </c>
      <c r="L777" s="6">
        <f t="shared" si="54"/>
        <v>172.27</v>
      </c>
      <c r="M777" s="6">
        <f t="shared" si="55"/>
        <v>5284.2800000000016</v>
      </c>
      <c r="N777" s="6">
        <v>5284.2800000000016</v>
      </c>
      <c r="O777" s="36">
        <v>0</v>
      </c>
    </row>
    <row r="778" spans="1:15" ht="24" customHeight="1" x14ac:dyDescent="0.4">
      <c r="A778" s="2">
        <v>774</v>
      </c>
      <c r="B778" s="28">
        <v>6220004140</v>
      </c>
      <c r="C778" s="74" t="s">
        <v>2746</v>
      </c>
      <c r="D778" s="15" t="s">
        <v>1139</v>
      </c>
      <c r="E778" s="15" t="s">
        <v>1133</v>
      </c>
      <c r="F778" s="3" t="s">
        <v>3062</v>
      </c>
      <c r="G778" s="6">
        <v>4280.54</v>
      </c>
      <c r="H778" s="42" t="s">
        <v>3279</v>
      </c>
      <c r="I778" s="5">
        <v>3.5</v>
      </c>
      <c r="J778" s="6">
        <f t="shared" si="52"/>
        <v>28</v>
      </c>
      <c r="K778" s="6">
        <f t="shared" si="53"/>
        <v>1.9600000000000002</v>
      </c>
      <c r="L778" s="6">
        <f t="shared" si="54"/>
        <v>29.96</v>
      </c>
      <c r="M778" s="6">
        <f t="shared" si="55"/>
        <v>4310.5</v>
      </c>
      <c r="N778" s="6">
        <v>4310.5</v>
      </c>
      <c r="O778" s="36">
        <v>0</v>
      </c>
    </row>
    <row r="779" spans="1:15" ht="24" customHeight="1" x14ac:dyDescent="0.4">
      <c r="A779" s="2">
        <v>775</v>
      </c>
      <c r="B779" s="28">
        <v>6220004141</v>
      </c>
      <c r="C779" s="75" t="s">
        <v>2747</v>
      </c>
      <c r="D779" s="15" t="s">
        <v>1139</v>
      </c>
      <c r="E779" s="15" t="s">
        <v>1133</v>
      </c>
      <c r="F779" s="3" t="s">
        <v>3088</v>
      </c>
      <c r="G779" s="6">
        <v>8152.8700000000008</v>
      </c>
      <c r="H779" s="42" t="s">
        <v>3378</v>
      </c>
      <c r="I779" s="5">
        <v>3.5</v>
      </c>
      <c r="J779" s="6">
        <f t="shared" si="52"/>
        <v>504</v>
      </c>
      <c r="K779" s="6">
        <f t="shared" si="53"/>
        <v>35.28</v>
      </c>
      <c r="L779" s="6">
        <f t="shared" si="54"/>
        <v>539.28</v>
      </c>
      <c r="M779" s="6">
        <f t="shared" si="55"/>
        <v>8692.1500000000015</v>
      </c>
      <c r="N779" s="6">
        <v>8692.1500000000015</v>
      </c>
      <c r="O779" s="36">
        <v>0</v>
      </c>
    </row>
    <row r="780" spans="1:15" ht="24" customHeight="1" x14ac:dyDescent="0.4">
      <c r="A780" s="2">
        <v>776</v>
      </c>
      <c r="B780" s="28">
        <v>6220004142</v>
      </c>
      <c r="C780" s="104" t="s">
        <v>2748</v>
      </c>
      <c r="D780" s="102" t="s">
        <v>1140</v>
      </c>
      <c r="E780" s="102" t="s">
        <v>1133</v>
      </c>
      <c r="F780" s="7" t="s">
        <v>3066</v>
      </c>
      <c r="G780" s="6">
        <v>31840.07</v>
      </c>
      <c r="H780" s="42" t="s">
        <v>3379</v>
      </c>
      <c r="I780" s="5">
        <v>3.5</v>
      </c>
      <c r="J780" s="6">
        <f t="shared" si="52"/>
        <v>1120</v>
      </c>
      <c r="K780" s="6">
        <f t="shared" si="53"/>
        <v>78.400000000000006</v>
      </c>
      <c r="L780" s="6">
        <f t="shared" si="54"/>
        <v>1198.4000000000001</v>
      </c>
      <c r="M780" s="6">
        <f t="shared" si="55"/>
        <v>33038.47</v>
      </c>
      <c r="N780" s="6">
        <v>33038.47</v>
      </c>
      <c r="O780" s="36">
        <v>0</v>
      </c>
    </row>
    <row r="781" spans="1:15" ht="24" customHeight="1" x14ac:dyDescent="0.4">
      <c r="A781" s="2">
        <v>777</v>
      </c>
      <c r="B781" s="28">
        <v>6220004143</v>
      </c>
      <c r="C781" s="104" t="s">
        <v>2749</v>
      </c>
      <c r="D781" s="102" t="s">
        <v>1140</v>
      </c>
      <c r="E781" s="102" t="s">
        <v>1133</v>
      </c>
      <c r="F781" s="3" t="s">
        <v>3066</v>
      </c>
      <c r="G781" s="6">
        <v>144575.82</v>
      </c>
      <c r="H781" s="42" t="s">
        <v>3380</v>
      </c>
      <c r="I781" s="5">
        <v>3.5</v>
      </c>
      <c r="J781" s="6">
        <f t="shared" si="52"/>
        <v>4483.5</v>
      </c>
      <c r="K781" s="6">
        <f t="shared" si="53"/>
        <v>313.84500000000003</v>
      </c>
      <c r="L781" s="6">
        <f t="shared" si="54"/>
        <v>4797.3500000000004</v>
      </c>
      <c r="M781" s="6">
        <f t="shared" si="55"/>
        <v>149373.17000000001</v>
      </c>
      <c r="N781" s="6">
        <v>149373.17000000001</v>
      </c>
      <c r="O781" s="36">
        <v>0</v>
      </c>
    </row>
    <row r="782" spans="1:15" ht="24" customHeight="1" x14ac:dyDescent="0.4">
      <c r="A782" s="2">
        <v>778</v>
      </c>
      <c r="B782" s="28">
        <v>6220004144</v>
      </c>
      <c r="C782" s="75" t="s">
        <v>2750</v>
      </c>
      <c r="D782" s="15" t="s">
        <v>1141</v>
      </c>
      <c r="E782" s="15" t="s">
        <v>1133</v>
      </c>
      <c r="F782" s="3" t="s">
        <v>35</v>
      </c>
      <c r="G782" s="6">
        <v>0</v>
      </c>
      <c r="H782" s="42" t="s">
        <v>3252</v>
      </c>
      <c r="I782" s="5">
        <v>3.5</v>
      </c>
      <c r="J782" s="6">
        <f t="shared" si="52"/>
        <v>21</v>
      </c>
      <c r="K782" s="6">
        <f t="shared" si="53"/>
        <v>1.4700000000000002</v>
      </c>
      <c r="L782" s="6">
        <f t="shared" si="54"/>
        <v>22.47</v>
      </c>
      <c r="M782" s="6">
        <f t="shared" si="55"/>
        <v>22.47</v>
      </c>
      <c r="N782" s="6">
        <v>22.47</v>
      </c>
      <c r="O782" s="36">
        <v>0</v>
      </c>
    </row>
    <row r="783" spans="1:15" ht="24" customHeight="1" x14ac:dyDescent="0.4">
      <c r="A783" s="2">
        <v>779</v>
      </c>
      <c r="B783" s="28">
        <v>6220004145</v>
      </c>
      <c r="C783" s="75" t="s">
        <v>2751</v>
      </c>
      <c r="D783" s="17" t="s">
        <v>1141</v>
      </c>
      <c r="E783" s="15" t="s">
        <v>1133</v>
      </c>
      <c r="F783" s="3" t="s">
        <v>35</v>
      </c>
      <c r="G783" s="6">
        <v>0</v>
      </c>
      <c r="H783" s="42" t="s">
        <v>3381</v>
      </c>
      <c r="I783" s="5">
        <v>3.5</v>
      </c>
      <c r="J783" s="6">
        <f t="shared" si="52"/>
        <v>934.5</v>
      </c>
      <c r="K783" s="6">
        <f t="shared" si="53"/>
        <v>65.415000000000006</v>
      </c>
      <c r="L783" s="6">
        <f t="shared" si="54"/>
        <v>999.92</v>
      </c>
      <c r="M783" s="6">
        <f t="shared" si="55"/>
        <v>999.92</v>
      </c>
      <c r="N783" s="6">
        <v>999.92</v>
      </c>
      <c r="O783" s="36">
        <v>0</v>
      </c>
    </row>
    <row r="784" spans="1:15" ht="24" customHeight="1" x14ac:dyDescent="0.4">
      <c r="A784" s="2">
        <v>780</v>
      </c>
      <c r="B784" s="28">
        <v>6220004146</v>
      </c>
      <c r="C784" s="104" t="s">
        <v>2752</v>
      </c>
      <c r="D784" s="102" t="s">
        <v>1142</v>
      </c>
      <c r="E784" s="102" t="s">
        <v>1133</v>
      </c>
      <c r="F784" s="3" t="s">
        <v>3093</v>
      </c>
      <c r="G784" s="6">
        <v>15942.57</v>
      </c>
      <c r="H784" s="42" t="s">
        <v>3318</v>
      </c>
      <c r="I784" s="5">
        <v>3.5</v>
      </c>
      <c r="J784" s="6">
        <f t="shared" si="52"/>
        <v>133</v>
      </c>
      <c r="K784" s="6">
        <f t="shared" si="53"/>
        <v>9.31</v>
      </c>
      <c r="L784" s="6">
        <f t="shared" si="54"/>
        <v>142.31</v>
      </c>
      <c r="M784" s="6">
        <f t="shared" si="55"/>
        <v>16084.88</v>
      </c>
      <c r="N784" s="6">
        <v>16084.88</v>
      </c>
      <c r="O784" s="36">
        <v>0</v>
      </c>
    </row>
    <row r="785" spans="1:16" ht="24" customHeight="1" x14ac:dyDescent="0.4">
      <c r="A785" s="2">
        <v>781</v>
      </c>
      <c r="B785" s="28">
        <v>6220004147</v>
      </c>
      <c r="C785" s="75" t="s">
        <v>2753</v>
      </c>
      <c r="D785" s="15" t="s">
        <v>1143</v>
      </c>
      <c r="E785" s="15" t="s">
        <v>1133</v>
      </c>
      <c r="F785" s="3" t="s">
        <v>3132</v>
      </c>
      <c r="G785" s="6">
        <v>1902.52</v>
      </c>
      <c r="H785" s="42" t="s">
        <v>3313</v>
      </c>
      <c r="I785" s="5">
        <v>3.5</v>
      </c>
      <c r="J785" s="6">
        <f t="shared" si="52"/>
        <v>126</v>
      </c>
      <c r="K785" s="6">
        <f t="shared" si="53"/>
        <v>8.82</v>
      </c>
      <c r="L785" s="6">
        <f t="shared" si="54"/>
        <v>134.82</v>
      </c>
      <c r="M785" s="6">
        <f t="shared" si="55"/>
        <v>2037.34</v>
      </c>
      <c r="N785" s="6">
        <v>2037.34</v>
      </c>
      <c r="O785" s="36">
        <v>0</v>
      </c>
    </row>
    <row r="786" spans="1:16" ht="24" customHeight="1" x14ac:dyDescent="0.4">
      <c r="A786" s="2">
        <v>782</v>
      </c>
      <c r="B786" s="28">
        <v>6220004148</v>
      </c>
      <c r="C786" s="97" t="s">
        <v>2754</v>
      </c>
      <c r="D786" s="88" t="s">
        <v>1144</v>
      </c>
      <c r="E786" s="87" t="s">
        <v>1145</v>
      </c>
      <c r="F786" s="3" t="s">
        <v>3066</v>
      </c>
      <c r="G786" s="6">
        <v>4958.4699999999993</v>
      </c>
      <c r="H786" s="42" t="s">
        <v>3301</v>
      </c>
      <c r="I786" s="5">
        <v>3.5</v>
      </c>
      <c r="J786" s="6">
        <f t="shared" si="52"/>
        <v>87.5</v>
      </c>
      <c r="K786" s="6">
        <f t="shared" si="53"/>
        <v>6.1250000000000009</v>
      </c>
      <c r="L786" s="6">
        <f t="shared" si="54"/>
        <v>93.63000000000001</v>
      </c>
      <c r="M786" s="6">
        <f t="shared" si="55"/>
        <v>5052.0999999999995</v>
      </c>
      <c r="N786" s="6">
        <v>5052.0999999999995</v>
      </c>
      <c r="O786" s="36">
        <v>0</v>
      </c>
    </row>
    <row r="787" spans="1:16" ht="24" customHeight="1" x14ac:dyDescent="0.4">
      <c r="A787" s="2">
        <v>783</v>
      </c>
      <c r="B787" s="28">
        <v>6220004149</v>
      </c>
      <c r="C787" s="75" t="s">
        <v>2755</v>
      </c>
      <c r="D787" s="17" t="s">
        <v>1146</v>
      </c>
      <c r="E787" s="15" t="s">
        <v>1147</v>
      </c>
      <c r="F787" s="3" t="s">
        <v>35</v>
      </c>
      <c r="G787" s="6">
        <v>0</v>
      </c>
      <c r="H787" s="42" t="s">
        <v>3305</v>
      </c>
      <c r="I787" s="5">
        <v>3.5</v>
      </c>
      <c r="J787" s="6">
        <f t="shared" si="52"/>
        <v>105</v>
      </c>
      <c r="K787" s="6">
        <f t="shared" si="53"/>
        <v>7.3500000000000005</v>
      </c>
      <c r="L787" s="6">
        <f t="shared" si="54"/>
        <v>112.35</v>
      </c>
      <c r="M787" s="6">
        <f t="shared" si="55"/>
        <v>112.35</v>
      </c>
      <c r="N787" s="6">
        <v>112.35</v>
      </c>
      <c r="O787" s="36">
        <v>0</v>
      </c>
    </row>
    <row r="788" spans="1:16" ht="24" customHeight="1" x14ac:dyDescent="0.4">
      <c r="A788" s="2">
        <v>784</v>
      </c>
      <c r="B788" s="28">
        <v>6220004150</v>
      </c>
      <c r="C788" s="97" t="s">
        <v>2756</v>
      </c>
      <c r="D788" s="88" t="s">
        <v>1148</v>
      </c>
      <c r="E788" s="87" t="s">
        <v>1149</v>
      </c>
      <c r="F788" s="3" t="s">
        <v>3066</v>
      </c>
      <c r="G788" s="6">
        <v>2164.7200000000012</v>
      </c>
      <c r="H788" s="42" t="s">
        <v>3295</v>
      </c>
      <c r="I788" s="5">
        <v>3.5</v>
      </c>
      <c r="J788" s="6">
        <f t="shared" si="52"/>
        <v>63</v>
      </c>
      <c r="K788" s="6">
        <f t="shared" si="53"/>
        <v>4.41</v>
      </c>
      <c r="L788" s="6">
        <f t="shared" si="54"/>
        <v>67.41</v>
      </c>
      <c r="M788" s="6">
        <f t="shared" si="55"/>
        <v>2232.130000000001</v>
      </c>
      <c r="N788" s="6">
        <v>2232.130000000001</v>
      </c>
      <c r="O788" s="36">
        <v>0</v>
      </c>
    </row>
    <row r="789" spans="1:16" ht="24" customHeight="1" x14ac:dyDescent="0.4">
      <c r="A789" s="2">
        <v>785</v>
      </c>
      <c r="B789" s="28">
        <v>6220004151</v>
      </c>
      <c r="C789" s="75" t="s">
        <v>2757</v>
      </c>
      <c r="D789" s="17" t="s">
        <v>1150</v>
      </c>
      <c r="E789" s="15" t="s">
        <v>1151</v>
      </c>
      <c r="F789" s="7" t="s">
        <v>3141</v>
      </c>
      <c r="G789" s="6">
        <v>546.79</v>
      </c>
      <c r="H789" s="42" t="s">
        <v>3262</v>
      </c>
      <c r="I789" s="5">
        <v>3.5</v>
      </c>
      <c r="J789" s="6">
        <f t="shared" si="52"/>
        <v>80.5</v>
      </c>
      <c r="K789" s="6">
        <f t="shared" si="53"/>
        <v>5.6350000000000007</v>
      </c>
      <c r="L789" s="6">
        <f t="shared" si="54"/>
        <v>86.14</v>
      </c>
      <c r="M789" s="6">
        <f t="shared" si="55"/>
        <v>632.92999999999995</v>
      </c>
      <c r="N789" s="6">
        <v>632.92999999999995</v>
      </c>
      <c r="O789" s="36">
        <v>0</v>
      </c>
    </row>
    <row r="790" spans="1:16" ht="24" customHeight="1" x14ac:dyDescent="0.4">
      <c r="A790" s="2">
        <v>786</v>
      </c>
      <c r="B790" s="28">
        <v>6220004152</v>
      </c>
      <c r="C790" s="74" t="s">
        <v>2758</v>
      </c>
      <c r="D790" s="17" t="s">
        <v>1152</v>
      </c>
      <c r="E790" s="15" t="s">
        <v>1153</v>
      </c>
      <c r="F790" s="7" t="s">
        <v>35</v>
      </c>
      <c r="G790" s="6">
        <v>0</v>
      </c>
      <c r="H790" s="42" t="s">
        <v>3382</v>
      </c>
      <c r="I790" s="5">
        <v>3.5</v>
      </c>
      <c r="J790" s="6">
        <f t="shared" si="52"/>
        <v>304.5</v>
      </c>
      <c r="K790" s="6">
        <f t="shared" si="53"/>
        <v>21.315000000000001</v>
      </c>
      <c r="L790" s="6">
        <f t="shared" si="54"/>
        <v>325.82</v>
      </c>
      <c r="M790" s="6">
        <f t="shared" si="55"/>
        <v>325.82</v>
      </c>
      <c r="N790" s="6">
        <v>325.82</v>
      </c>
      <c r="O790" s="36">
        <v>0</v>
      </c>
    </row>
    <row r="791" spans="1:16" ht="24" customHeight="1" x14ac:dyDescent="0.4">
      <c r="A791" s="2">
        <v>787</v>
      </c>
      <c r="B791" s="28">
        <v>6220004153</v>
      </c>
      <c r="C791" s="75" t="s">
        <v>2759</v>
      </c>
      <c r="D791" s="17" t="s">
        <v>1154</v>
      </c>
      <c r="E791" s="15" t="s">
        <v>1155</v>
      </c>
      <c r="F791" s="3" t="s">
        <v>3075</v>
      </c>
      <c r="G791" s="6">
        <v>2808.8200000000006</v>
      </c>
      <c r="H791" s="42" t="s">
        <v>3298</v>
      </c>
      <c r="I791" s="5">
        <v>3.5</v>
      </c>
      <c r="J791" s="6">
        <f t="shared" si="52"/>
        <v>192.5</v>
      </c>
      <c r="K791" s="6">
        <f t="shared" si="53"/>
        <v>13.475000000000001</v>
      </c>
      <c r="L791" s="6">
        <f t="shared" si="54"/>
        <v>205.98</v>
      </c>
      <c r="M791" s="6">
        <f t="shared" si="55"/>
        <v>3014.8000000000006</v>
      </c>
      <c r="N791" s="6">
        <v>3014.8000000000006</v>
      </c>
      <c r="O791" s="36">
        <v>0</v>
      </c>
    </row>
    <row r="792" spans="1:16" ht="24" customHeight="1" x14ac:dyDescent="0.4">
      <c r="A792" s="2">
        <v>788</v>
      </c>
      <c r="B792" s="28">
        <v>6220004154</v>
      </c>
      <c r="C792" s="75" t="s">
        <v>2760</v>
      </c>
      <c r="D792" s="17" t="s">
        <v>1156</v>
      </c>
      <c r="E792" s="15" t="s">
        <v>1157</v>
      </c>
      <c r="F792" s="3" t="s">
        <v>35</v>
      </c>
      <c r="G792" s="6">
        <v>0</v>
      </c>
      <c r="H792" s="42" t="s">
        <v>3266</v>
      </c>
      <c r="I792" s="5">
        <v>3.5</v>
      </c>
      <c r="J792" s="6">
        <f t="shared" si="52"/>
        <v>7</v>
      </c>
      <c r="K792" s="6">
        <f t="shared" si="53"/>
        <v>0.49000000000000005</v>
      </c>
      <c r="L792" s="6">
        <f t="shared" si="54"/>
        <v>7.49</v>
      </c>
      <c r="M792" s="6">
        <f t="shared" si="55"/>
        <v>7.49</v>
      </c>
      <c r="N792" s="6">
        <v>7.49</v>
      </c>
      <c r="O792" s="36">
        <v>0</v>
      </c>
    </row>
    <row r="793" spans="1:16" ht="24" customHeight="1" x14ac:dyDescent="0.4">
      <c r="A793" s="2">
        <v>789</v>
      </c>
      <c r="B793" s="28">
        <v>6220004155</v>
      </c>
      <c r="C793" s="75" t="s">
        <v>2761</v>
      </c>
      <c r="D793" s="15" t="s">
        <v>1158</v>
      </c>
      <c r="E793" s="15" t="s">
        <v>1159</v>
      </c>
      <c r="F793" s="3" t="s">
        <v>35</v>
      </c>
      <c r="G793" s="6">
        <v>0</v>
      </c>
      <c r="H793" s="42" t="s">
        <v>3281</v>
      </c>
      <c r="I793" s="5">
        <v>3.5</v>
      </c>
      <c r="J793" s="6">
        <f t="shared" si="52"/>
        <v>49</v>
      </c>
      <c r="K793" s="6">
        <f t="shared" si="53"/>
        <v>3.43</v>
      </c>
      <c r="L793" s="6">
        <f t="shared" si="54"/>
        <v>52.43</v>
      </c>
      <c r="M793" s="6">
        <f t="shared" si="55"/>
        <v>52.43</v>
      </c>
      <c r="N793" s="6">
        <v>52.43</v>
      </c>
      <c r="O793" s="36">
        <v>0</v>
      </c>
    </row>
    <row r="794" spans="1:16" ht="24" customHeight="1" x14ac:dyDescent="0.4">
      <c r="A794" s="2">
        <v>790</v>
      </c>
      <c r="B794" s="28">
        <v>6220004156</v>
      </c>
      <c r="C794" s="75" t="s">
        <v>2762</v>
      </c>
      <c r="D794" s="17" t="s">
        <v>1160</v>
      </c>
      <c r="E794" s="15" t="s">
        <v>1161</v>
      </c>
      <c r="F794" s="7" t="s">
        <v>3097</v>
      </c>
      <c r="G794" s="6">
        <v>801.45999999999981</v>
      </c>
      <c r="H794" s="42" t="s">
        <v>3295</v>
      </c>
      <c r="I794" s="5">
        <v>3.5</v>
      </c>
      <c r="J794" s="6">
        <f t="shared" si="52"/>
        <v>63</v>
      </c>
      <c r="K794" s="6">
        <f t="shared" si="53"/>
        <v>4.41</v>
      </c>
      <c r="L794" s="6">
        <f t="shared" si="54"/>
        <v>67.41</v>
      </c>
      <c r="M794" s="6">
        <f t="shared" si="55"/>
        <v>868.86999999999978</v>
      </c>
      <c r="N794" s="6">
        <v>868.86999999999978</v>
      </c>
      <c r="O794" s="36">
        <v>0</v>
      </c>
    </row>
    <row r="795" spans="1:16" ht="24" customHeight="1" x14ac:dyDescent="0.4">
      <c r="A795" s="2">
        <v>791</v>
      </c>
      <c r="B795" s="28">
        <v>6220004157</v>
      </c>
      <c r="C795" s="75" t="s">
        <v>2763</v>
      </c>
      <c r="D795" s="17" t="s">
        <v>1162</v>
      </c>
      <c r="E795" s="15" t="s">
        <v>1163</v>
      </c>
      <c r="F795" s="7" t="s">
        <v>35</v>
      </c>
      <c r="G795" s="6">
        <v>0</v>
      </c>
      <c r="H795" s="42" t="s">
        <v>3291</v>
      </c>
      <c r="I795" s="5">
        <v>3.5</v>
      </c>
      <c r="J795" s="6">
        <f t="shared" si="52"/>
        <v>112</v>
      </c>
      <c r="K795" s="6">
        <f t="shared" si="53"/>
        <v>7.8400000000000007</v>
      </c>
      <c r="L795" s="6">
        <f t="shared" si="54"/>
        <v>119.84</v>
      </c>
      <c r="M795" s="6">
        <f t="shared" si="55"/>
        <v>119.84</v>
      </c>
      <c r="N795" s="6">
        <v>119.84</v>
      </c>
      <c r="O795" s="36">
        <v>0</v>
      </c>
    </row>
    <row r="796" spans="1:16" ht="24" customHeight="1" x14ac:dyDescent="0.4">
      <c r="A796" s="2">
        <v>792</v>
      </c>
      <c r="B796" s="28">
        <v>6220004158</v>
      </c>
      <c r="C796" s="75" t="s">
        <v>2764</v>
      </c>
      <c r="D796" s="17" t="s">
        <v>1164</v>
      </c>
      <c r="E796" s="15" t="s">
        <v>1165</v>
      </c>
      <c r="F796" s="3" t="s">
        <v>3178</v>
      </c>
      <c r="G796" s="6">
        <v>10134.070000000002</v>
      </c>
      <c r="H796" s="42" t="s">
        <v>3342</v>
      </c>
      <c r="I796" s="5">
        <v>3.5</v>
      </c>
      <c r="J796" s="6">
        <f t="shared" si="52"/>
        <v>280</v>
      </c>
      <c r="K796" s="6">
        <f t="shared" si="53"/>
        <v>19.600000000000001</v>
      </c>
      <c r="L796" s="6">
        <f t="shared" si="54"/>
        <v>299.60000000000002</v>
      </c>
      <c r="M796" s="6">
        <f t="shared" si="55"/>
        <v>10433.670000000002</v>
      </c>
      <c r="N796" s="6">
        <v>10433.670000000002</v>
      </c>
      <c r="O796" s="36">
        <v>0</v>
      </c>
      <c r="P796" s="26"/>
    </row>
    <row r="797" spans="1:16" ht="24" customHeight="1" x14ac:dyDescent="0.4">
      <c r="A797" s="2">
        <v>793</v>
      </c>
      <c r="B797" s="28">
        <v>6220004159</v>
      </c>
      <c r="C797" s="75" t="s">
        <v>2765</v>
      </c>
      <c r="D797" s="17" t="s">
        <v>985</v>
      </c>
      <c r="E797" s="17" t="s">
        <v>1166</v>
      </c>
      <c r="F797" s="7" t="s">
        <v>3060</v>
      </c>
      <c r="G797" s="6">
        <v>228.45</v>
      </c>
      <c r="H797" s="42" t="s">
        <v>3326</v>
      </c>
      <c r="I797" s="5">
        <v>3.5</v>
      </c>
      <c r="J797" s="6">
        <f t="shared" si="52"/>
        <v>234.5</v>
      </c>
      <c r="K797" s="6">
        <f t="shared" si="53"/>
        <v>16.415000000000003</v>
      </c>
      <c r="L797" s="6">
        <f t="shared" si="54"/>
        <v>250.92</v>
      </c>
      <c r="M797" s="6">
        <f t="shared" si="55"/>
        <v>479.37</v>
      </c>
      <c r="N797" s="6">
        <v>479.37</v>
      </c>
      <c r="O797" s="36">
        <v>0</v>
      </c>
    </row>
    <row r="798" spans="1:16" ht="24" customHeight="1" x14ac:dyDescent="0.4">
      <c r="A798" s="2">
        <v>794</v>
      </c>
      <c r="B798" s="28">
        <v>6220004160</v>
      </c>
      <c r="C798" s="75" t="s">
        <v>2766</v>
      </c>
      <c r="D798" s="17" t="s">
        <v>1167</v>
      </c>
      <c r="E798" s="15" t="s">
        <v>1168</v>
      </c>
      <c r="F798" s="7" t="s">
        <v>3074</v>
      </c>
      <c r="G798" s="6">
        <v>2123.4399999999996</v>
      </c>
      <c r="H798" s="42" t="s">
        <v>3340</v>
      </c>
      <c r="I798" s="5">
        <v>3.5</v>
      </c>
      <c r="J798" s="6">
        <f t="shared" si="52"/>
        <v>119</v>
      </c>
      <c r="K798" s="6">
        <f t="shared" si="53"/>
        <v>8.33</v>
      </c>
      <c r="L798" s="6">
        <f t="shared" si="54"/>
        <v>127.33</v>
      </c>
      <c r="M798" s="6">
        <f t="shared" si="55"/>
        <v>2250.7699999999995</v>
      </c>
      <c r="N798" s="6">
        <v>2250.7699999999995</v>
      </c>
      <c r="O798" s="36">
        <v>0</v>
      </c>
      <c r="P798" s="26"/>
    </row>
    <row r="799" spans="1:16" ht="24" customHeight="1" x14ac:dyDescent="0.4">
      <c r="A799" s="2">
        <v>795</v>
      </c>
      <c r="B799" s="28">
        <v>6220004161</v>
      </c>
      <c r="C799" s="75" t="s">
        <v>2767</v>
      </c>
      <c r="D799" s="17" t="s">
        <v>1169</v>
      </c>
      <c r="E799" s="15" t="s">
        <v>1170</v>
      </c>
      <c r="F799" s="3" t="s">
        <v>3088</v>
      </c>
      <c r="G799" s="6">
        <v>277.14</v>
      </c>
      <c r="H799" s="42" t="s">
        <v>3257</v>
      </c>
      <c r="I799" s="5">
        <v>3.5</v>
      </c>
      <c r="J799" s="6">
        <f t="shared" si="52"/>
        <v>150.5</v>
      </c>
      <c r="K799" s="6">
        <f t="shared" si="53"/>
        <v>10.535</v>
      </c>
      <c r="L799" s="6">
        <f t="shared" si="54"/>
        <v>161.04</v>
      </c>
      <c r="M799" s="6">
        <f t="shared" si="55"/>
        <v>438.17999999999995</v>
      </c>
      <c r="N799" s="6">
        <v>438.17999999999995</v>
      </c>
      <c r="O799" s="36">
        <v>0</v>
      </c>
      <c r="P799" s="26"/>
    </row>
    <row r="800" spans="1:16" ht="24" customHeight="1" x14ac:dyDescent="0.4">
      <c r="A800" s="2">
        <v>796</v>
      </c>
      <c r="B800" s="28">
        <v>6220004162</v>
      </c>
      <c r="C800" s="75" t="s">
        <v>2768</v>
      </c>
      <c r="D800" s="17" t="s">
        <v>1171</v>
      </c>
      <c r="E800" s="15" t="s">
        <v>1172</v>
      </c>
      <c r="F800" s="7" t="s">
        <v>3106</v>
      </c>
      <c r="G800" s="6">
        <v>509.34000000000003</v>
      </c>
      <c r="H800" s="42" t="s">
        <v>3262</v>
      </c>
      <c r="I800" s="5">
        <v>3.5</v>
      </c>
      <c r="J800" s="6">
        <f t="shared" si="52"/>
        <v>80.5</v>
      </c>
      <c r="K800" s="6">
        <f t="shared" si="53"/>
        <v>5.6350000000000007</v>
      </c>
      <c r="L800" s="6">
        <f t="shared" si="54"/>
        <v>86.14</v>
      </c>
      <c r="M800" s="6">
        <f t="shared" si="55"/>
        <v>595.48</v>
      </c>
      <c r="N800" s="6">
        <v>595.48</v>
      </c>
      <c r="O800" s="36">
        <v>0</v>
      </c>
    </row>
    <row r="801" spans="1:15" ht="24" customHeight="1" x14ac:dyDescent="0.4">
      <c r="A801" s="2">
        <v>797</v>
      </c>
      <c r="B801" s="28">
        <v>6220004163</v>
      </c>
      <c r="C801" s="75" t="s">
        <v>2769</v>
      </c>
      <c r="D801" s="17" t="s">
        <v>1173</v>
      </c>
      <c r="E801" s="17" t="s">
        <v>1174</v>
      </c>
      <c r="F801" s="7" t="s">
        <v>35</v>
      </c>
      <c r="G801" s="6">
        <v>0</v>
      </c>
      <c r="H801" s="42">
        <v>12</v>
      </c>
      <c r="I801" s="5">
        <v>3.5</v>
      </c>
      <c r="J801" s="6">
        <f t="shared" si="52"/>
        <v>42</v>
      </c>
      <c r="K801" s="6">
        <f t="shared" si="53"/>
        <v>2.9400000000000004</v>
      </c>
      <c r="L801" s="6">
        <f t="shared" si="54"/>
        <v>44.94</v>
      </c>
      <c r="M801" s="6">
        <f t="shared" si="55"/>
        <v>44.94</v>
      </c>
      <c r="N801" s="6">
        <v>44.94</v>
      </c>
      <c r="O801" s="36">
        <v>0</v>
      </c>
    </row>
    <row r="802" spans="1:15" ht="24" customHeight="1" x14ac:dyDescent="0.4">
      <c r="A802" s="2">
        <v>798</v>
      </c>
      <c r="B802" s="28">
        <v>6220004164</v>
      </c>
      <c r="C802" s="4" t="s">
        <v>3221</v>
      </c>
      <c r="D802" s="17" t="s">
        <v>3242</v>
      </c>
      <c r="E802" s="17" t="s">
        <v>3243</v>
      </c>
      <c r="F802" s="2" t="s">
        <v>35</v>
      </c>
      <c r="G802" s="12">
        <v>0</v>
      </c>
      <c r="H802" s="42" t="s">
        <v>3304</v>
      </c>
      <c r="I802" s="5">
        <v>3.5</v>
      </c>
      <c r="J802" s="6">
        <f t="shared" si="52"/>
        <v>10.5</v>
      </c>
      <c r="K802" s="6">
        <f t="shared" si="53"/>
        <v>0.7350000000000001</v>
      </c>
      <c r="L802" s="6">
        <f t="shared" si="54"/>
        <v>11.24</v>
      </c>
      <c r="M802" s="6">
        <f t="shared" si="55"/>
        <v>11.24</v>
      </c>
      <c r="N802" s="5">
        <v>11.24</v>
      </c>
      <c r="O802" s="36">
        <v>0</v>
      </c>
    </row>
    <row r="803" spans="1:15" ht="24" customHeight="1" x14ac:dyDescent="0.4">
      <c r="A803" s="2">
        <v>799</v>
      </c>
      <c r="B803" s="28">
        <v>6220004165</v>
      </c>
      <c r="C803" s="75" t="s">
        <v>2770</v>
      </c>
      <c r="D803" s="17" t="s">
        <v>1175</v>
      </c>
      <c r="E803" s="17" t="s">
        <v>1176</v>
      </c>
      <c r="F803" s="7" t="s">
        <v>35</v>
      </c>
      <c r="G803" s="6">
        <v>0</v>
      </c>
      <c r="H803" s="42" t="s">
        <v>3269</v>
      </c>
      <c r="I803" s="5">
        <v>3.5</v>
      </c>
      <c r="J803" s="6">
        <f t="shared" si="52"/>
        <v>154</v>
      </c>
      <c r="K803" s="6">
        <f t="shared" si="53"/>
        <v>10.780000000000001</v>
      </c>
      <c r="L803" s="6">
        <f t="shared" si="54"/>
        <v>164.78</v>
      </c>
      <c r="M803" s="6">
        <f t="shared" si="55"/>
        <v>164.78</v>
      </c>
      <c r="N803" s="6">
        <v>164.78</v>
      </c>
      <c r="O803" s="36">
        <v>0</v>
      </c>
    </row>
    <row r="804" spans="1:15" ht="24" customHeight="1" x14ac:dyDescent="0.4">
      <c r="A804" s="2">
        <v>800</v>
      </c>
      <c r="B804" s="28">
        <v>6220004166</v>
      </c>
      <c r="C804" s="4" t="s">
        <v>3222</v>
      </c>
      <c r="D804" s="17" t="s">
        <v>3244</v>
      </c>
      <c r="E804" s="17" t="s">
        <v>3245</v>
      </c>
      <c r="F804" s="2" t="s">
        <v>35</v>
      </c>
      <c r="G804" s="12">
        <v>0</v>
      </c>
      <c r="H804" s="42" t="s">
        <v>3314</v>
      </c>
      <c r="I804" s="5">
        <v>3.5</v>
      </c>
      <c r="J804" s="6">
        <f t="shared" si="52"/>
        <v>189</v>
      </c>
      <c r="K804" s="6">
        <f t="shared" si="53"/>
        <v>13.23</v>
      </c>
      <c r="L804" s="6">
        <f t="shared" si="54"/>
        <v>202.23</v>
      </c>
      <c r="M804" s="6">
        <f t="shared" si="55"/>
        <v>202.23</v>
      </c>
      <c r="N804" s="5">
        <v>202.23</v>
      </c>
      <c r="O804" s="36">
        <v>0</v>
      </c>
    </row>
    <row r="805" spans="1:15" ht="24" customHeight="1" x14ac:dyDescent="0.4">
      <c r="A805" s="2">
        <v>801</v>
      </c>
      <c r="B805" s="28">
        <v>6220004167</v>
      </c>
      <c r="C805" s="91" t="s">
        <v>2771</v>
      </c>
      <c r="D805" s="76" t="s">
        <v>1177</v>
      </c>
      <c r="E805" s="92" t="s">
        <v>1178</v>
      </c>
      <c r="F805" s="7" t="s">
        <v>35</v>
      </c>
      <c r="G805" s="6">
        <v>0</v>
      </c>
      <c r="H805" s="42" t="s">
        <v>3363</v>
      </c>
      <c r="I805" s="5">
        <v>3.5</v>
      </c>
      <c r="J805" s="6">
        <f t="shared" si="52"/>
        <v>276.5</v>
      </c>
      <c r="K805" s="6">
        <f t="shared" si="53"/>
        <v>19.355</v>
      </c>
      <c r="L805" s="6">
        <f t="shared" si="54"/>
        <v>295.86</v>
      </c>
      <c r="M805" s="6">
        <f t="shared" si="55"/>
        <v>295.86</v>
      </c>
      <c r="N805" s="6">
        <v>295.86</v>
      </c>
      <c r="O805" s="36">
        <v>0</v>
      </c>
    </row>
    <row r="806" spans="1:15" ht="24" customHeight="1" x14ac:dyDescent="0.4">
      <c r="A806" s="2">
        <v>802</v>
      </c>
      <c r="B806" s="28">
        <v>6220004168</v>
      </c>
      <c r="C806" s="75" t="s">
        <v>2772</v>
      </c>
      <c r="D806" s="15" t="s">
        <v>1755</v>
      </c>
      <c r="E806" s="17" t="s">
        <v>1756</v>
      </c>
      <c r="F806" s="2" t="s">
        <v>35</v>
      </c>
      <c r="G806" s="6">
        <v>0</v>
      </c>
      <c r="H806" s="42" t="s">
        <v>3304</v>
      </c>
      <c r="I806" s="5">
        <v>3.5</v>
      </c>
      <c r="J806" s="6">
        <f t="shared" si="52"/>
        <v>10.5</v>
      </c>
      <c r="K806" s="6">
        <f t="shared" si="53"/>
        <v>0.7350000000000001</v>
      </c>
      <c r="L806" s="6">
        <f t="shared" si="54"/>
        <v>11.24</v>
      </c>
      <c r="M806" s="6">
        <f t="shared" si="55"/>
        <v>11.24</v>
      </c>
      <c r="N806" s="6">
        <v>11.24</v>
      </c>
      <c r="O806" s="36">
        <v>0</v>
      </c>
    </row>
    <row r="807" spans="1:15" ht="24" customHeight="1" x14ac:dyDescent="0.4">
      <c r="A807" s="2">
        <v>803</v>
      </c>
      <c r="B807" s="28">
        <v>6220004169</v>
      </c>
      <c r="C807" s="75" t="s">
        <v>2773</v>
      </c>
      <c r="D807" s="15" t="s">
        <v>1179</v>
      </c>
      <c r="E807" s="15" t="s">
        <v>1180</v>
      </c>
      <c r="F807" s="3" t="s">
        <v>35</v>
      </c>
      <c r="G807" s="6">
        <v>0</v>
      </c>
      <c r="H807" s="42" t="s">
        <v>3302</v>
      </c>
      <c r="I807" s="5">
        <v>3.5</v>
      </c>
      <c r="J807" s="6">
        <f t="shared" si="52"/>
        <v>91</v>
      </c>
      <c r="K807" s="6">
        <f t="shared" si="53"/>
        <v>6.370000000000001</v>
      </c>
      <c r="L807" s="6">
        <f t="shared" si="54"/>
        <v>97.37</v>
      </c>
      <c r="M807" s="6">
        <f t="shared" si="55"/>
        <v>97.37</v>
      </c>
      <c r="N807" s="6">
        <v>97.37</v>
      </c>
      <c r="O807" s="36">
        <v>0</v>
      </c>
    </row>
    <row r="808" spans="1:15" ht="24" customHeight="1" x14ac:dyDescent="0.4">
      <c r="A808" s="2">
        <v>804</v>
      </c>
      <c r="B808" s="28">
        <v>6220004170</v>
      </c>
      <c r="C808" s="75" t="s">
        <v>2774</v>
      </c>
      <c r="D808" s="15" t="s">
        <v>1557</v>
      </c>
      <c r="E808" s="17" t="s">
        <v>1558</v>
      </c>
      <c r="F808" s="2" t="s">
        <v>3106</v>
      </c>
      <c r="G808" s="6">
        <v>1116.02</v>
      </c>
      <c r="H808" s="42" t="s">
        <v>3332</v>
      </c>
      <c r="I808" s="5">
        <v>3.5</v>
      </c>
      <c r="J808" s="6">
        <f t="shared" si="52"/>
        <v>224</v>
      </c>
      <c r="K808" s="6">
        <f t="shared" si="53"/>
        <v>15.680000000000001</v>
      </c>
      <c r="L808" s="6">
        <f t="shared" si="54"/>
        <v>239.68</v>
      </c>
      <c r="M808" s="6">
        <f t="shared" si="55"/>
        <v>1355.7</v>
      </c>
      <c r="N808" s="6">
        <v>1355.7</v>
      </c>
      <c r="O808" s="36">
        <v>0</v>
      </c>
    </row>
    <row r="809" spans="1:15" ht="24" customHeight="1" x14ac:dyDescent="0.4">
      <c r="A809" s="2">
        <v>805</v>
      </c>
      <c r="B809" s="28">
        <v>6220004171</v>
      </c>
      <c r="C809" s="97" t="s">
        <v>2775</v>
      </c>
      <c r="D809" s="87" t="s">
        <v>1181</v>
      </c>
      <c r="E809" s="88" t="s">
        <v>1182</v>
      </c>
      <c r="F809" s="3" t="s">
        <v>3084</v>
      </c>
      <c r="G809" s="6">
        <v>1348.2600000000004</v>
      </c>
      <c r="H809" s="42" t="s">
        <v>3297</v>
      </c>
      <c r="I809" s="5">
        <v>3.5</v>
      </c>
      <c r="J809" s="6">
        <f t="shared" si="52"/>
        <v>45.5</v>
      </c>
      <c r="K809" s="6">
        <f t="shared" si="53"/>
        <v>3.1850000000000005</v>
      </c>
      <c r="L809" s="6">
        <f t="shared" si="54"/>
        <v>48.69</v>
      </c>
      <c r="M809" s="6">
        <f t="shared" si="55"/>
        <v>1396.9500000000005</v>
      </c>
      <c r="N809" s="6">
        <v>1396.9500000000005</v>
      </c>
      <c r="O809" s="36">
        <v>0</v>
      </c>
    </row>
    <row r="810" spans="1:15" ht="24" customHeight="1" x14ac:dyDescent="0.4">
      <c r="A810" s="2">
        <v>806</v>
      </c>
      <c r="B810" s="28">
        <v>6220004172</v>
      </c>
      <c r="C810" s="75" t="s">
        <v>2776</v>
      </c>
      <c r="D810" s="15" t="s">
        <v>1183</v>
      </c>
      <c r="E810" s="17" t="s">
        <v>1184</v>
      </c>
      <c r="F810" s="3" t="s">
        <v>3170</v>
      </c>
      <c r="G810" s="6">
        <v>1483.0800000000004</v>
      </c>
      <c r="H810" s="42" t="s">
        <v>3304</v>
      </c>
      <c r="I810" s="5">
        <v>3.5</v>
      </c>
      <c r="J810" s="6">
        <f t="shared" si="52"/>
        <v>10.5</v>
      </c>
      <c r="K810" s="6">
        <f t="shared" si="53"/>
        <v>0.7350000000000001</v>
      </c>
      <c r="L810" s="6">
        <f t="shared" si="54"/>
        <v>11.24</v>
      </c>
      <c r="M810" s="6">
        <f t="shared" si="55"/>
        <v>1494.3200000000004</v>
      </c>
      <c r="N810" s="6">
        <v>1494.3200000000004</v>
      </c>
      <c r="O810" s="36">
        <v>0</v>
      </c>
    </row>
    <row r="811" spans="1:15" ht="24" customHeight="1" x14ac:dyDescent="0.4">
      <c r="A811" s="2">
        <v>807</v>
      </c>
      <c r="B811" s="28">
        <v>6220004173</v>
      </c>
      <c r="C811" s="97" t="s">
        <v>2777</v>
      </c>
      <c r="D811" s="87" t="s">
        <v>1185</v>
      </c>
      <c r="E811" s="88" t="s">
        <v>1186</v>
      </c>
      <c r="F811" s="3" t="s">
        <v>3129</v>
      </c>
      <c r="G811" s="6">
        <v>3482.93</v>
      </c>
      <c r="H811" s="42" t="s">
        <v>3257</v>
      </c>
      <c r="I811" s="5">
        <v>3.5</v>
      </c>
      <c r="J811" s="6">
        <f t="shared" si="52"/>
        <v>150.5</v>
      </c>
      <c r="K811" s="6">
        <f t="shared" si="53"/>
        <v>10.535</v>
      </c>
      <c r="L811" s="6">
        <f t="shared" si="54"/>
        <v>161.04</v>
      </c>
      <c r="M811" s="6">
        <f t="shared" si="55"/>
        <v>3643.97</v>
      </c>
      <c r="N811" s="6">
        <v>3643.97</v>
      </c>
      <c r="O811" s="36">
        <v>0</v>
      </c>
    </row>
    <row r="812" spans="1:15" ht="24" customHeight="1" x14ac:dyDescent="0.4">
      <c r="A812" s="2">
        <v>808</v>
      </c>
      <c r="B812" s="28">
        <v>6220004174</v>
      </c>
      <c r="C812" s="75" t="s">
        <v>2778</v>
      </c>
      <c r="D812" s="15" t="s">
        <v>1187</v>
      </c>
      <c r="E812" s="17" t="s">
        <v>1188</v>
      </c>
      <c r="F812" s="3" t="s">
        <v>35</v>
      </c>
      <c r="G812" s="6">
        <v>0</v>
      </c>
      <c r="H812" s="42" t="s">
        <v>3351</v>
      </c>
      <c r="I812" s="5">
        <v>3.5</v>
      </c>
      <c r="J812" s="6">
        <f t="shared" si="52"/>
        <v>143.5</v>
      </c>
      <c r="K812" s="6">
        <f t="shared" si="53"/>
        <v>10.045000000000002</v>
      </c>
      <c r="L812" s="6">
        <f t="shared" si="54"/>
        <v>153.54999999999998</v>
      </c>
      <c r="M812" s="6">
        <f t="shared" si="55"/>
        <v>153.54999999999998</v>
      </c>
      <c r="N812" s="6">
        <v>153.54999999999998</v>
      </c>
      <c r="O812" s="36">
        <v>0</v>
      </c>
    </row>
    <row r="813" spans="1:15" ht="24" customHeight="1" x14ac:dyDescent="0.4">
      <c r="A813" s="2">
        <v>809</v>
      </c>
      <c r="B813" s="28">
        <v>6220004175</v>
      </c>
      <c r="C813" s="75" t="s">
        <v>2779</v>
      </c>
      <c r="D813" s="15" t="s">
        <v>1189</v>
      </c>
      <c r="E813" s="17" t="s">
        <v>1190</v>
      </c>
      <c r="F813" s="3" t="s">
        <v>3132</v>
      </c>
      <c r="G813" s="6">
        <v>4943.4300000000012</v>
      </c>
      <c r="H813" s="42" t="s">
        <v>3313</v>
      </c>
      <c r="I813" s="5">
        <v>3.5</v>
      </c>
      <c r="J813" s="6">
        <f t="shared" si="52"/>
        <v>126</v>
      </c>
      <c r="K813" s="6">
        <f t="shared" si="53"/>
        <v>8.82</v>
      </c>
      <c r="L813" s="6">
        <f t="shared" si="54"/>
        <v>134.82</v>
      </c>
      <c r="M813" s="6">
        <f t="shared" si="55"/>
        <v>5078.2500000000009</v>
      </c>
      <c r="N813" s="6">
        <v>5078.2500000000009</v>
      </c>
      <c r="O813" s="36">
        <v>0</v>
      </c>
    </row>
    <row r="814" spans="1:15" ht="24" customHeight="1" x14ac:dyDescent="0.4">
      <c r="A814" s="2">
        <v>810</v>
      </c>
      <c r="B814" s="28">
        <v>6220004176</v>
      </c>
      <c r="C814" s="104" t="s">
        <v>2780</v>
      </c>
      <c r="D814" s="102" t="s">
        <v>1191</v>
      </c>
      <c r="E814" s="105" t="s">
        <v>1192</v>
      </c>
      <c r="F814" s="3" t="s">
        <v>3066</v>
      </c>
      <c r="G814" s="6">
        <v>764.07000000000039</v>
      </c>
      <c r="H814" s="42" t="s">
        <v>3251</v>
      </c>
      <c r="I814" s="5">
        <v>3.5</v>
      </c>
      <c r="J814" s="6">
        <f t="shared" si="52"/>
        <v>24.5</v>
      </c>
      <c r="K814" s="6">
        <f t="shared" si="53"/>
        <v>1.7150000000000001</v>
      </c>
      <c r="L814" s="6">
        <f t="shared" si="54"/>
        <v>26.220000000000002</v>
      </c>
      <c r="M814" s="6">
        <f t="shared" si="55"/>
        <v>790.29000000000042</v>
      </c>
      <c r="N814" s="6">
        <v>790.29000000000042</v>
      </c>
      <c r="O814" s="36">
        <v>0</v>
      </c>
    </row>
    <row r="815" spans="1:15" ht="24" customHeight="1" x14ac:dyDescent="0.4">
      <c r="A815" s="2">
        <v>811</v>
      </c>
      <c r="B815" s="28">
        <v>6220004177</v>
      </c>
      <c r="C815" s="75" t="s">
        <v>2781</v>
      </c>
      <c r="D815" s="15" t="s">
        <v>1193</v>
      </c>
      <c r="E815" s="17" t="s">
        <v>1194</v>
      </c>
      <c r="F815" s="4" t="s">
        <v>35</v>
      </c>
      <c r="G815" s="6">
        <v>0</v>
      </c>
      <c r="H815" s="42" t="s">
        <v>3252</v>
      </c>
      <c r="I815" s="5">
        <v>3.5</v>
      </c>
      <c r="J815" s="6">
        <f t="shared" si="52"/>
        <v>21</v>
      </c>
      <c r="K815" s="6">
        <f t="shared" si="53"/>
        <v>1.4700000000000002</v>
      </c>
      <c r="L815" s="6">
        <f t="shared" si="54"/>
        <v>22.47</v>
      </c>
      <c r="M815" s="6">
        <f t="shared" si="55"/>
        <v>22.47</v>
      </c>
      <c r="N815" s="6">
        <v>22.47</v>
      </c>
      <c r="O815" s="36">
        <v>0</v>
      </c>
    </row>
    <row r="816" spans="1:15" ht="24" customHeight="1" x14ac:dyDescent="0.4">
      <c r="A816" s="2">
        <v>812</v>
      </c>
      <c r="B816" s="28">
        <v>6220004178</v>
      </c>
      <c r="C816" s="104" t="s">
        <v>2782</v>
      </c>
      <c r="D816" s="102" t="s">
        <v>1195</v>
      </c>
      <c r="E816" s="105" t="s">
        <v>1196</v>
      </c>
      <c r="F816" s="4" t="s">
        <v>3066</v>
      </c>
      <c r="G816" s="6">
        <v>6958.32</v>
      </c>
      <c r="H816" s="42" t="s">
        <v>3257</v>
      </c>
      <c r="I816" s="5">
        <v>3.5</v>
      </c>
      <c r="J816" s="6">
        <f t="shared" ref="J816:J845" si="56">SUM(H816*I816)</f>
        <v>150.5</v>
      </c>
      <c r="K816" s="6">
        <f t="shared" ref="K816:K845" si="57">SUM(J816*7%)</f>
        <v>10.535</v>
      </c>
      <c r="L816" s="6">
        <f t="shared" ref="L816:L845" si="58">ROUNDUP(J816+K816,2)</f>
        <v>161.04</v>
      </c>
      <c r="M816" s="6">
        <f t="shared" ref="M816:M845" si="59">SUM(G816+L816)</f>
        <v>7119.36</v>
      </c>
      <c r="N816" s="6">
        <v>7119.36</v>
      </c>
      <c r="O816" s="36">
        <v>0</v>
      </c>
    </row>
    <row r="817" spans="1:15" ht="24" customHeight="1" x14ac:dyDescent="0.4">
      <c r="A817" s="2">
        <v>813</v>
      </c>
      <c r="B817" s="28">
        <v>6220004179</v>
      </c>
      <c r="C817" s="97" t="s">
        <v>2783</v>
      </c>
      <c r="D817" s="87" t="s">
        <v>1197</v>
      </c>
      <c r="E817" s="88" t="s">
        <v>1198</v>
      </c>
      <c r="F817" s="4" t="s">
        <v>3179</v>
      </c>
      <c r="G817" s="6">
        <v>5595.14</v>
      </c>
      <c r="H817" s="42" t="s">
        <v>3272</v>
      </c>
      <c r="I817" s="5">
        <v>3.5</v>
      </c>
      <c r="J817" s="6">
        <f t="shared" si="56"/>
        <v>59.5</v>
      </c>
      <c r="K817" s="6">
        <f t="shared" si="57"/>
        <v>4.165</v>
      </c>
      <c r="L817" s="6">
        <f t="shared" si="58"/>
        <v>63.669999999999995</v>
      </c>
      <c r="M817" s="6">
        <f t="shared" si="59"/>
        <v>5658.81</v>
      </c>
      <c r="N817" s="6">
        <v>5658.81</v>
      </c>
      <c r="O817" s="36">
        <v>0</v>
      </c>
    </row>
    <row r="818" spans="1:15" ht="24" customHeight="1" x14ac:dyDescent="0.4">
      <c r="A818" s="2">
        <v>814</v>
      </c>
      <c r="B818" s="28">
        <v>6220004180</v>
      </c>
      <c r="C818" s="104" t="s">
        <v>2784</v>
      </c>
      <c r="D818" s="102" t="s">
        <v>1199</v>
      </c>
      <c r="E818" s="105" t="s">
        <v>1200</v>
      </c>
      <c r="F818" s="4" t="s">
        <v>3066</v>
      </c>
      <c r="G818" s="6">
        <v>4291.829999999999</v>
      </c>
      <c r="H818" s="42" t="s">
        <v>3327</v>
      </c>
      <c r="I818" s="5">
        <v>3.5</v>
      </c>
      <c r="J818" s="6">
        <f t="shared" si="56"/>
        <v>140</v>
      </c>
      <c r="K818" s="6">
        <f t="shared" si="57"/>
        <v>9.8000000000000007</v>
      </c>
      <c r="L818" s="6">
        <f t="shared" si="58"/>
        <v>149.80000000000001</v>
      </c>
      <c r="M818" s="6">
        <f t="shared" si="59"/>
        <v>4441.6299999999992</v>
      </c>
      <c r="N818" s="6">
        <v>4441.6299999999992</v>
      </c>
      <c r="O818" s="36">
        <v>0</v>
      </c>
    </row>
    <row r="819" spans="1:15" ht="24" customHeight="1" x14ac:dyDescent="0.4">
      <c r="A819" s="2">
        <v>815</v>
      </c>
      <c r="B819" s="28">
        <v>6220004181</v>
      </c>
      <c r="C819" s="97" t="s">
        <v>2785</v>
      </c>
      <c r="D819" s="87" t="s">
        <v>1201</v>
      </c>
      <c r="E819" s="87" t="s">
        <v>1202</v>
      </c>
      <c r="F819" s="4" t="s">
        <v>3066</v>
      </c>
      <c r="G819" s="6">
        <v>2381.9300000000003</v>
      </c>
      <c r="H819" s="42" t="s">
        <v>3248</v>
      </c>
      <c r="I819" s="5">
        <v>3.5</v>
      </c>
      <c r="J819" s="6">
        <f t="shared" si="56"/>
        <v>52.5</v>
      </c>
      <c r="K819" s="6">
        <f t="shared" si="57"/>
        <v>3.6750000000000003</v>
      </c>
      <c r="L819" s="6">
        <f t="shared" si="58"/>
        <v>56.18</v>
      </c>
      <c r="M819" s="6">
        <f t="shared" si="59"/>
        <v>2438.11</v>
      </c>
      <c r="N819" s="6">
        <v>2438.11</v>
      </c>
      <c r="O819" s="36">
        <v>0</v>
      </c>
    </row>
    <row r="820" spans="1:15" ht="24" customHeight="1" x14ac:dyDescent="0.4">
      <c r="A820" s="2">
        <v>816</v>
      </c>
      <c r="B820" s="28">
        <v>6220004182</v>
      </c>
      <c r="C820" s="75" t="s">
        <v>2786</v>
      </c>
      <c r="D820" s="15" t="s">
        <v>1203</v>
      </c>
      <c r="E820" s="15" t="s">
        <v>1204</v>
      </c>
      <c r="F820" s="3" t="s">
        <v>3180</v>
      </c>
      <c r="G820" s="6">
        <v>202.23</v>
      </c>
      <c r="H820" s="42" t="s">
        <v>3285</v>
      </c>
      <c r="I820" s="5">
        <v>3.5</v>
      </c>
      <c r="J820" s="6">
        <f t="shared" si="56"/>
        <v>329</v>
      </c>
      <c r="K820" s="6">
        <f t="shared" si="57"/>
        <v>23.03</v>
      </c>
      <c r="L820" s="6">
        <f t="shared" si="58"/>
        <v>352.03</v>
      </c>
      <c r="M820" s="6">
        <f t="shared" si="59"/>
        <v>554.26</v>
      </c>
      <c r="N820" s="6">
        <v>554.26</v>
      </c>
      <c r="O820" s="36">
        <v>0</v>
      </c>
    </row>
    <row r="821" spans="1:15" ht="24" customHeight="1" x14ac:dyDescent="0.4">
      <c r="A821" s="2">
        <v>817</v>
      </c>
      <c r="B821" s="28">
        <v>6220004183</v>
      </c>
      <c r="C821" s="97" t="s">
        <v>2787</v>
      </c>
      <c r="D821" s="87" t="s">
        <v>1205</v>
      </c>
      <c r="E821" s="87" t="s">
        <v>1206</v>
      </c>
      <c r="F821" s="4" t="s">
        <v>1894</v>
      </c>
      <c r="G821" s="6">
        <v>1816.4100000000008</v>
      </c>
      <c r="H821" s="42" t="s">
        <v>3266</v>
      </c>
      <c r="I821" s="5">
        <v>3.5</v>
      </c>
      <c r="J821" s="6">
        <f t="shared" si="56"/>
        <v>7</v>
      </c>
      <c r="K821" s="6">
        <f t="shared" si="57"/>
        <v>0.49000000000000005</v>
      </c>
      <c r="L821" s="6">
        <f t="shared" si="58"/>
        <v>7.49</v>
      </c>
      <c r="M821" s="6">
        <f t="shared" si="59"/>
        <v>1823.9000000000008</v>
      </c>
      <c r="N821" s="6">
        <v>1823.9000000000008</v>
      </c>
      <c r="O821" s="36">
        <v>0</v>
      </c>
    </row>
    <row r="822" spans="1:15" ht="24" customHeight="1" x14ac:dyDescent="0.4">
      <c r="A822" s="2">
        <v>818</v>
      </c>
      <c r="B822" s="28">
        <v>6220004184</v>
      </c>
      <c r="C822" s="97" t="s">
        <v>2788</v>
      </c>
      <c r="D822" s="87" t="s">
        <v>1205</v>
      </c>
      <c r="E822" s="87" t="s">
        <v>1207</v>
      </c>
      <c r="F822" s="4" t="s">
        <v>3066</v>
      </c>
      <c r="G822" s="6">
        <v>6287.920000000001</v>
      </c>
      <c r="H822" s="42" t="s">
        <v>3383</v>
      </c>
      <c r="I822" s="5">
        <v>3.5</v>
      </c>
      <c r="J822" s="6">
        <f t="shared" si="56"/>
        <v>392</v>
      </c>
      <c r="K822" s="6">
        <f t="shared" si="57"/>
        <v>27.44</v>
      </c>
      <c r="L822" s="6">
        <f t="shared" si="58"/>
        <v>419.44</v>
      </c>
      <c r="M822" s="6">
        <f t="shared" si="59"/>
        <v>6707.3600000000006</v>
      </c>
      <c r="N822" s="6">
        <v>6707.3600000000006</v>
      </c>
      <c r="O822" s="36">
        <v>0</v>
      </c>
    </row>
    <row r="823" spans="1:15" ht="24" customHeight="1" x14ac:dyDescent="0.4">
      <c r="A823" s="2">
        <v>819</v>
      </c>
      <c r="B823" s="28">
        <v>6220004185</v>
      </c>
      <c r="C823" s="75" t="s">
        <v>2789</v>
      </c>
      <c r="D823" s="15" t="s">
        <v>1208</v>
      </c>
      <c r="E823" s="15" t="s">
        <v>1209</v>
      </c>
      <c r="F823" s="4" t="s">
        <v>3129</v>
      </c>
      <c r="G823" s="6">
        <v>3599.0000000000005</v>
      </c>
      <c r="H823" s="42" t="s">
        <v>3362</v>
      </c>
      <c r="I823" s="5">
        <v>3.5</v>
      </c>
      <c r="J823" s="6">
        <f t="shared" si="56"/>
        <v>157.5</v>
      </c>
      <c r="K823" s="6">
        <f t="shared" si="57"/>
        <v>11.025</v>
      </c>
      <c r="L823" s="6">
        <f t="shared" si="58"/>
        <v>168.53</v>
      </c>
      <c r="M823" s="6">
        <f t="shared" si="59"/>
        <v>3767.5300000000007</v>
      </c>
      <c r="N823" s="6">
        <v>3767.5300000000007</v>
      </c>
      <c r="O823" s="36">
        <v>0</v>
      </c>
    </row>
    <row r="824" spans="1:15" ht="24" customHeight="1" x14ac:dyDescent="0.4">
      <c r="A824" s="2">
        <v>820</v>
      </c>
      <c r="B824" s="28">
        <v>6220004186</v>
      </c>
      <c r="C824" s="75" t="s">
        <v>2790</v>
      </c>
      <c r="D824" s="15" t="s">
        <v>1210</v>
      </c>
      <c r="E824" s="15" t="s">
        <v>1211</v>
      </c>
      <c r="F824" s="3" t="s">
        <v>3060</v>
      </c>
      <c r="G824" s="6">
        <v>3988.4300000000003</v>
      </c>
      <c r="H824" s="42" t="s">
        <v>3384</v>
      </c>
      <c r="I824" s="5">
        <v>3.5</v>
      </c>
      <c r="J824" s="6">
        <f t="shared" si="56"/>
        <v>4494</v>
      </c>
      <c r="K824" s="6">
        <f t="shared" si="57"/>
        <v>314.58000000000004</v>
      </c>
      <c r="L824" s="6">
        <f t="shared" si="58"/>
        <v>4808.58</v>
      </c>
      <c r="M824" s="6">
        <f t="shared" si="59"/>
        <v>8797.01</v>
      </c>
      <c r="N824" s="6">
        <v>8797.01</v>
      </c>
      <c r="O824" s="36">
        <v>0</v>
      </c>
    </row>
    <row r="825" spans="1:15" ht="24" customHeight="1" x14ac:dyDescent="0.4">
      <c r="A825" s="2">
        <v>821</v>
      </c>
      <c r="B825" s="28">
        <v>6220004187</v>
      </c>
      <c r="C825" s="75" t="s">
        <v>2791</v>
      </c>
      <c r="D825" s="15" t="s">
        <v>1828</v>
      </c>
      <c r="E825" s="15" t="s">
        <v>1821</v>
      </c>
      <c r="F825" s="2" t="s">
        <v>35</v>
      </c>
      <c r="G825" s="6">
        <v>0</v>
      </c>
      <c r="H825" s="42" t="s">
        <v>3385</v>
      </c>
      <c r="I825" s="5">
        <v>3.5</v>
      </c>
      <c r="J825" s="6">
        <f t="shared" si="56"/>
        <v>381.5</v>
      </c>
      <c r="K825" s="6">
        <f t="shared" si="57"/>
        <v>26.705000000000002</v>
      </c>
      <c r="L825" s="6">
        <f t="shared" si="58"/>
        <v>408.21</v>
      </c>
      <c r="M825" s="6">
        <f t="shared" si="59"/>
        <v>408.21</v>
      </c>
      <c r="N825" s="6">
        <v>408.21</v>
      </c>
      <c r="O825" s="36">
        <v>0</v>
      </c>
    </row>
    <row r="826" spans="1:15" ht="24" customHeight="1" x14ac:dyDescent="0.4">
      <c r="A826" s="2">
        <v>822</v>
      </c>
      <c r="B826" s="28">
        <v>6220004188</v>
      </c>
      <c r="C826" s="104" t="s">
        <v>2792</v>
      </c>
      <c r="D826" s="102" t="s">
        <v>1212</v>
      </c>
      <c r="E826" s="102" t="s">
        <v>1213</v>
      </c>
      <c r="F826" s="4" t="s">
        <v>3066</v>
      </c>
      <c r="G826" s="6">
        <v>38678.44000000001</v>
      </c>
      <c r="H826" s="42" t="s">
        <v>3306</v>
      </c>
      <c r="I826" s="5">
        <v>3.5</v>
      </c>
      <c r="J826" s="6">
        <f t="shared" si="56"/>
        <v>35</v>
      </c>
      <c r="K826" s="6">
        <f t="shared" si="57"/>
        <v>2.4500000000000002</v>
      </c>
      <c r="L826" s="6">
        <f t="shared" si="58"/>
        <v>37.450000000000003</v>
      </c>
      <c r="M826" s="6">
        <f t="shared" si="59"/>
        <v>38715.890000000007</v>
      </c>
      <c r="N826" s="6">
        <v>38715.890000000007</v>
      </c>
      <c r="O826" s="36">
        <v>0</v>
      </c>
    </row>
    <row r="827" spans="1:15" ht="24" customHeight="1" x14ac:dyDescent="0.4">
      <c r="A827" s="2">
        <v>823</v>
      </c>
      <c r="B827" s="28">
        <v>6220004189</v>
      </c>
      <c r="C827" s="97" t="s">
        <v>2793</v>
      </c>
      <c r="D827" s="87" t="s">
        <v>1214</v>
      </c>
      <c r="E827" s="87" t="s">
        <v>1215</v>
      </c>
      <c r="F827" s="4" t="s">
        <v>3181</v>
      </c>
      <c r="G827" s="6">
        <v>730.35000000000014</v>
      </c>
      <c r="H827" s="42" t="s">
        <v>3290</v>
      </c>
      <c r="I827" s="5">
        <v>3.5</v>
      </c>
      <c r="J827" s="6">
        <f t="shared" si="56"/>
        <v>14</v>
      </c>
      <c r="K827" s="6">
        <f t="shared" si="57"/>
        <v>0.98000000000000009</v>
      </c>
      <c r="L827" s="6">
        <f t="shared" si="58"/>
        <v>14.98</v>
      </c>
      <c r="M827" s="6">
        <f t="shared" si="59"/>
        <v>745.33000000000015</v>
      </c>
      <c r="N827" s="6">
        <v>745.33000000000015</v>
      </c>
      <c r="O827" s="36">
        <v>0</v>
      </c>
    </row>
    <row r="828" spans="1:15" ht="24" customHeight="1" x14ac:dyDescent="0.4">
      <c r="A828" s="2">
        <v>824</v>
      </c>
      <c r="B828" s="28">
        <v>6220004190</v>
      </c>
      <c r="C828" s="75" t="s">
        <v>2794</v>
      </c>
      <c r="D828" s="15" t="s">
        <v>1216</v>
      </c>
      <c r="E828" s="15" t="s">
        <v>1768</v>
      </c>
      <c r="F828" s="3" t="s">
        <v>1809</v>
      </c>
      <c r="G828" s="6">
        <v>119.84</v>
      </c>
      <c r="H828" s="42" t="s">
        <v>3280</v>
      </c>
      <c r="I828" s="5">
        <v>3.5</v>
      </c>
      <c r="J828" s="6">
        <f t="shared" si="56"/>
        <v>122.5</v>
      </c>
      <c r="K828" s="6">
        <f t="shared" si="57"/>
        <v>8.5750000000000011</v>
      </c>
      <c r="L828" s="6">
        <f t="shared" si="58"/>
        <v>131.07999999999998</v>
      </c>
      <c r="M828" s="6">
        <f t="shared" si="59"/>
        <v>250.92</v>
      </c>
      <c r="N828" s="6">
        <v>250.92</v>
      </c>
      <c r="O828" s="36">
        <v>0</v>
      </c>
    </row>
    <row r="829" spans="1:15" ht="24" customHeight="1" x14ac:dyDescent="0.4">
      <c r="A829" s="2">
        <v>825</v>
      </c>
      <c r="B829" s="28">
        <v>6220004191</v>
      </c>
      <c r="C829" s="75" t="s">
        <v>2795</v>
      </c>
      <c r="D829" s="15" t="s">
        <v>1217</v>
      </c>
      <c r="E829" s="15" t="s">
        <v>1218</v>
      </c>
      <c r="F829" s="3" t="s">
        <v>35</v>
      </c>
      <c r="G829" s="6">
        <v>0</v>
      </c>
      <c r="H829" s="42" t="s">
        <v>3382</v>
      </c>
      <c r="I829" s="5">
        <v>3.5</v>
      </c>
      <c r="J829" s="6">
        <f t="shared" si="56"/>
        <v>304.5</v>
      </c>
      <c r="K829" s="6">
        <f t="shared" si="57"/>
        <v>21.315000000000001</v>
      </c>
      <c r="L829" s="6">
        <f t="shared" si="58"/>
        <v>325.82</v>
      </c>
      <c r="M829" s="6">
        <f t="shared" si="59"/>
        <v>325.82</v>
      </c>
      <c r="N829" s="6">
        <v>325.82</v>
      </c>
      <c r="O829" s="36">
        <v>0</v>
      </c>
    </row>
    <row r="830" spans="1:15" ht="24" customHeight="1" x14ac:dyDescent="0.4">
      <c r="A830" s="2">
        <v>826</v>
      </c>
      <c r="B830" s="28">
        <v>6220004192</v>
      </c>
      <c r="C830" s="97" t="s">
        <v>2796</v>
      </c>
      <c r="D830" s="87" t="s">
        <v>1219</v>
      </c>
      <c r="E830" s="87" t="s">
        <v>1220</v>
      </c>
      <c r="F830" s="4" t="s">
        <v>3182</v>
      </c>
      <c r="G830" s="6">
        <v>10392.450000000001</v>
      </c>
      <c r="H830" s="42" t="s">
        <v>3386</v>
      </c>
      <c r="I830" s="5">
        <v>3.5</v>
      </c>
      <c r="J830" s="6">
        <f t="shared" si="56"/>
        <v>490</v>
      </c>
      <c r="K830" s="6">
        <f t="shared" si="57"/>
        <v>34.300000000000004</v>
      </c>
      <c r="L830" s="6">
        <f t="shared" si="58"/>
        <v>524.29999999999995</v>
      </c>
      <c r="M830" s="6">
        <f t="shared" si="59"/>
        <v>10916.75</v>
      </c>
      <c r="N830" s="6">
        <v>10916.75</v>
      </c>
      <c r="O830" s="36">
        <v>0</v>
      </c>
    </row>
    <row r="831" spans="1:15" ht="24" customHeight="1" x14ac:dyDescent="0.4">
      <c r="A831" s="2">
        <v>827</v>
      </c>
      <c r="B831" s="28">
        <v>6220004193</v>
      </c>
      <c r="C831" s="104" t="s">
        <v>2797</v>
      </c>
      <c r="D831" s="105" t="s">
        <v>1221</v>
      </c>
      <c r="E831" s="102" t="s">
        <v>1222</v>
      </c>
      <c r="F831" s="4" t="s">
        <v>3183</v>
      </c>
      <c r="G831" s="6">
        <v>153.65</v>
      </c>
      <c r="H831" s="42" t="s">
        <v>3266</v>
      </c>
      <c r="I831" s="5">
        <v>3.5</v>
      </c>
      <c r="J831" s="6">
        <f t="shared" si="56"/>
        <v>7</v>
      </c>
      <c r="K831" s="6">
        <f t="shared" si="57"/>
        <v>0.49000000000000005</v>
      </c>
      <c r="L831" s="6">
        <f t="shared" si="58"/>
        <v>7.49</v>
      </c>
      <c r="M831" s="6">
        <f t="shared" si="59"/>
        <v>161.14000000000001</v>
      </c>
      <c r="N831" s="6">
        <v>161.14000000000001</v>
      </c>
      <c r="O831" s="36">
        <v>0</v>
      </c>
    </row>
    <row r="832" spans="1:15" ht="24" customHeight="1" x14ac:dyDescent="0.4">
      <c r="A832" s="2">
        <v>828</v>
      </c>
      <c r="B832" s="28">
        <v>6220004194</v>
      </c>
      <c r="C832" s="75" t="s">
        <v>2798</v>
      </c>
      <c r="D832" s="17" t="s">
        <v>1223</v>
      </c>
      <c r="E832" s="15" t="s">
        <v>1224</v>
      </c>
      <c r="F832" s="4" t="s">
        <v>35</v>
      </c>
      <c r="G832" s="6">
        <v>0</v>
      </c>
      <c r="H832" s="42" t="s">
        <v>3254</v>
      </c>
      <c r="I832" s="5">
        <v>3.5</v>
      </c>
      <c r="J832" s="6">
        <f t="shared" si="56"/>
        <v>42</v>
      </c>
      <c r="K832" s="6">
        <f t="shared" si="57"/>
        <v>2.9400000000000004</v>
      </c>
      <c r="L832" s="6">
        <f t="shared" si="58"/>
        <v>44.94</v>
      </c>
      <c r="M832" s="6">
        <f t="shared" si="59"/>
        <v>44.94</v>
      </c>
      <c r="N832" s="6">
        <v>44.94</v>
      </c>
      <c r="O832" s="36">
        <v>0</v>
      </c>
    </row>
    <row r="833" spans="1:16" ht="24" customHeight="1" x14ac:dyDescent="0.4">
      <c r="A833" s="2">
        <v>829</v>
      </c>
      <c r="B833" s="28">
        <v>6220004195</v>
      </c>
      <c r="C833" s="75" t="s">
        <v>2799</v>
      </c>
      <c r="D833" s="17" t="s">
        <v>1225</v>
      </c>
      <c r="E833" s="15" t="s">
        <v>1226</v>
      </c>
      <c r="F833" s="4" t="s">
        <v>35</v>
      </c>
      <c r="G833" s="6">
        <v>0</v>
      </c>
      <c r="H833" s="42" t="s">
        <v>3297</v>
      </c>
      <c r="I833" s="5">
        <v>3.5</v>
      </c>
      <c r="J833" s="6">
        <f t="shared" si="56"/>
        <v>45.5</v>
      </c>
      <c r="K833" s="6">
        <f t="shared" si="57"/>
        <v>3.1850000000000005</v>
      </c>
      <c r="L833" s="6">
        <f t="shared" si="58"/>
        <v>48.69</v>
      </c>
      <c r="M833" s="6">
        <f t="shared" si="59"/>
        <v>48.69</v>
      </c>
      <c r="N833" s="6">
        <v>48.69</v>
      </c>
      <c r="O833" s="36">
        <v>0</v>
      </c>
    </row>
    <row r="834" spans="1:16" x14ac:dyDescent="0.4">
      <c r="A834" s="2">
        <v>830</v>
      </c>
      <c r="B834" s="28">
        <v>6220004196</v>
      </c>
      <c r="C834" s="4" t="s">
        <v>3223</v>
      </c>
      <c r="D834" s="17" t="s">
        <v>3246</v>
      </c>
      <c r="E834" s="17" t="s">
        <v>3247</v>
      </c>
      <c r="F834" s="2" t="s">
        <v>35</v>
      </c>
      <c r="G834" s="12">
        <v>0</v>
      </c>
      <c r="H834" s="42" t="s">
        <v>3275</v>
      </c>
      <c r="I834" s="5">
        <v>3.5</v>
      </c>
      <c r="J834" s="6">
        <f t="shared" si="56"/>
        <v>0</v>
      </c>
      <c r="K834" s="6">
        <f t="shared" si="57"/>
        <v>0</v>
      </c>
      <c r="L834" s="6">
        <f t="shared" si="58"/>
        <v>0</v>
      </c>
      <c r="M834" s="6">
        <f t="shared" si="59"/>
        <v>0</v>
      </c>
      <c r="N834" s="5">
        <v>0</v>
      </c>
      <c r="O834" s="36">
        <v>0</v>
      </c>
    </row>
    <row r="835" spans="1:16" x14ac:dyDescent="0.4">
      <c r="A835" s="2">
        <v>831</v>
      </c>
      <c r="B835" s="28">
        <v>6220004197</v>
      </c>
      <c r="C835" s="75" t="s">
        <v>2800</v>
      </c>
      <c r="D835" s="17" t="s">
        <v>1227</v>
      </c>
      <c r="E835" s="15" t="s">
        <v>1228</v>
      </c>
      <c r="F835" s="3" t="s">
        <v>35</v>
      </c>
      <c r="G835" s="6">
        <v>0</v>
      </c>
      <c r="H835" s="42" t="s">
        <v>3387</v>
      </c>
      <c r="I835" s="5">
        <v>3.5</v>
      </c>
      <c r="J835" s="6">
        <f t="shared" si="56"/>
        <v>584.5</v>
      </c>
      <c r="K835" s="6">
        <f t="shared" si="57"/>
        <v>40.915000000000006</v>
      </c>
      <c r="L835" s="6">
        <f t="shared" si="58"/>
        <v>625.41999999999996</v>
      </c>
      <c r="M835" s="6">
        <f t="shared" si="59"/>
        <v>625.41999999999996</v>
      </c>
      <c r="N835" s="6">
        <v>625.41999999999996</v>
      </c>
      <c r="O835" s="36">
        <v>0</v>
      </c>
    </row>
    <row r="836" spans="1:16" x14ac:dyDescent="0.4">
      <c r="A836" s="2">
        <v>832</v>
      </c>
      <c r="B836" s="28">
        <v>6220004198</v>
      </c>
      <c r="C836" s="104" t="s">
        <v>2801</v>
      </c>
      <c r="D836" s="105" t="s">
        <v>1229</v>
      </c>
      <c r="E836" s="102" t="s">
        <v>1230</v>
      </c>
      <c r="F836" s="4" t="s">
        <v>3066</v>
      </c>
      <c r="G836" s="6">
        <v>1172.25</v>
      </c>
      <c r="H836" s="42" t="s">
        <v>3262</v>
      </c>
      <c r="I836" s="5">
        <v>3.5</v>
      </c>
      <c r="J836" s="6">
        <f t="shared" si="56"/>
        <v>80.5</v>
      </c>
      <c r="K836" s="6">
        <f t="shared" si="57"/>
        <v>5.6350000000000007</v>
      </c>
      <c r="L836" s="6">
        <f t="shared" si="58"/>
        <v>86.14</v>
      </c>
      <c r="M836" s="6">
        <f t="shared" si="59"/>
        <v>1258.3900000000001</v>
      </c>
      <c r="N836" s="6">
        <v>1258.3900000000001</v>
      </c>
      <c r="O836" s="36">
        <v>0</v>
      </c>
    </row>
    <row r="837" spans="1:16" x14ac:dyDescent="0.4">
      <c r="A837" s="2">
        <v>833</v>
      </c>
      <c r="B837" s="28">
        <v>6220004199</v>
      </c>
      <c r="C837" s="97" t="s">
        <v>2802</v>
      </c>
      <c r="D837" s="88" t="s">
        <v>1231</v>
      </c>
      <c r="E837" s="87" t="s">
        <v>1232</v>
      </c>
      <c r="F837" s="4" t="s">
        <v>3184</v>
      </c>
      <c r="G837" s="6">
        <v>2411.8699999999994</v>
      </c>
      <c r="H837" s="42" t="s">
        <v>3290</v>
      </c>
      <c r="I837" s="5">
        <v>3.5</v>
      </c>
      <c r="J837" s="6">
        <f t="shared" si="56"/>
        <v>14</v>
      </c>
      <c r="K837" s="6">
        <f t="shared" si="57"/>
        <v>0.98000000000000009</v>
      </c>
      <c r="L837" s="6">
        <f t="shared" si="58"/>
        <v>14.98</v>
      </c>
      <c r="M837" s="6">
        <f t="shared" si="59"/>
        <v>2426.8499999999995</v>
      </c>
      <c r="N837" s="6">
        <v>2426.8499999999995</v>
      </c>
      <c r="O837" s="36">
        <v>0</v>
      </c>
    </row>
    <row r="838" spans="1:16" x14ac:dyDescent="0.4">
      <c r="A838" s="2">
        <v>834</v>
      </c>
      <c r="B838" s="28">
        <v>6220004200</v>
      </c>
      <c r="C838" s="97" t="s">
        <v>2803</v>
      </c>
      <c r="D838" s="88" t="s">
        <v>1233</v>
      </c>
      <c r="E838" s="87" t="s">
        <v>1234</v>
      </c>
      <c r="F838" s="4" t="s">
        <v>3066</v>
      </c>
      <c r="G838" s="6">
        <v>996.26000000000056</v>
      </c>
      <c r="H838" s="42" t="s">
        <v>3254</v>
      </c>
      <c r="I838" s="5">
        <v>3.5</v>
      </c>
      <c r="J838" s="6">
        <f t="shared" si="56"/>
        <v>42</v>
      </c>
      <c r="K838" s="6">
        <f t="shared" si="57"/>
        <v>2.9400000000000004</v>
      </c>
      <c r="L838" s="6">
        <f t="shared" si="58"/>
        <v>44.94</v>
      </c>
      <c r="M838" s="6">
        <f t="shared" si="59"/>
        <v>1041.2000000000005</v>
      </c>
      <c r="N838" s="6">
        <v>1041.2000000000005</v>
      </c>
      <c r="O838" s="36">
        <v>0</v>
      </c>
    </row>
    <row r="839" spans="1:16" x14ac:dyDescent="0.4">
      <c r="A839" s="2">
        <v>835</v>
      </c>
      <c r="B839" s="28">
        <v>6220004201</v>
      </c>
      <c r="C839" s="75" t="s">
        <v>2804</v>
      </c>
      <c r="D839" s="17" t="s">
        <v>1597</v>
      </c>
      <c r="E839" s="15" t="s">
        <v>1598</v>
      </c>
      <c r="F839" s="2" t="s">
        <v>35</v>
      </c>
      <c r="G839" s="6">
        <v>0</v>
      </c>
      <c r="H839" s="42" t="s">
        <v>3309</v>
      </c>
      <c r="I839" s="5">
        <v>3.5</v>
      </c>
      <c r="J839" s="6">
        <f t="shared" si="56"/>
        <v>619.5</v>
      </c>
      <c r="K839" s="6">
        <f t="shared" si="57"/>
        <v>43.365000000000002</v>
      </c>
      <c r="L839" s="6">
        <f t="shared" si="58"/>
        <v>662.87</v>
      </c>
      <c r="M839" s="6">
        <f t="shared" si="59"/>
        <v>662.87</v>
      </c>
      <c r="N839" s="6">
        <v>662.87</v>
      </c>
      <c r="O839" s="36">
        <v>0</v>
      </c>
    </row>
    <row r="840" spans="1:16" x14ac:dyDescent="0.4">
      <c r="A840" s="2">
        <v>836</v>
      </c>
      <c r="B840" s="28">
        <v>6220004202</v>
      </c>
      <c r="C840" s="97" t="s">
        <v>2805</v>
      </c>
      <c r="D840" s="88" t="s">
        <v>1235</v>
      </c>
      <c r="E840" s="87" t="s">
        <v>1236</v>
      </c>
      <c r="F840" s="4" t="s">
        <v>3066</v>
      </c>
      <c r="G840" s="6">
        <v>4100.8599999999988</v>
      </c>
      <c r="H840" s="42" t="s">
        <v>3251</v>
      </c>
      <c r="I840" s="5">
        <v>3.5</v>
      </c>
      <c r="J840" s="6">
        <f t="shared" si="56"/>
        <v>24.5</v>
      </c>
      <c r="K840" s="6">
        <f t="shared" si="57"/>
        <v>1.7150000000000001</v>
      </c>
      <c r="L840" s="6">
        <f t="shared" si="58"/>
        <v>26.220000000000002</v>
      </c>
      <c r="M840" s="6">
        <f t="shared" si="59"/>
        <v>4127.079999999999</v>
      </c>
      <c r="N840" s="6">
        <v>4127.079999999999</v>
      </c>
      <c r="O840" s="36">
        <v>0</v>
      </c>
    </row>
    <row r="841" spans="1:16" x14ac:dyDescent="0.4">
      <c r="A841" s="2">
        <v>837</v>
      </c>
      <c r="B841" s="28">
        <v>6220004203</v>
      </c>
      <c r="C841" s="97" t="s">
        <v>2806</v>
      </c>
      <c r="D841" s="88" t="s">
        <v>1237</v>
      </c>
      <c r="E841" s="87" t="s">
        <v>1238</v>
      </c>
      <c r="F841" s="4" t="s">
        <v>3066</v>
      </c>
      <c r="G841" s="6">
        <v>1037.43</v>
      </c>
      <c r="H841" s="42" t="s">
        <v>3272</v>
      </c>
      <c r="I841" s="5">
        <v>3.5</v>
      </c>
      <c r="J841" s="6">
        <f t="shared" si="56"/>
        <v>59.5</v>
      </c>
      <c r="K841" s="6">
        <f t="shared" si="57"/>
        <v>4.165</v>
      </c>
      <c r="L841" s="6">
        <f t="shared" si="58"/>
        <v>63.669999999999995</v>
      </c>
      <c r="M841" s="6">
        <f t="shared" si="59"/>
        <v>1101.1000000000001</v>
      </c>
      <c r="N841" s="6">
        <v>1101.1000000000001</v>
      </c>
      <c r="O841" s="36">
        <v>0</v>
      </c>
    </row>
    <row r="842" spans="1:16" x14ac:dyDescent="0.4">
      <c r="A842" s="2">
        <v>838</v>
      </c>
      <c r="B842" s="28">
        <v>6220004204</v>
      </c>
      <c r="C842" s="97" t="s">
        <v>2807</v>
      </c>
      <c r="D842" s="88" t="s">
        <v>1239</v>
      </c>
      <c r="E842" s="87" t="s">
        <v>1240</v>
      </c>
      <c r="F842" s="4" t="s">
        <v>3066</v>
      </c>
      <c r="G842" s="6">
        <v>760.34000000000026</v>
      </c>
      <c r="H842" s="42" t="s">
        <v>3277</v>
      </c>
      <c r="I842" s="5">
        <v>3.5</v>
      </c>
      <c r="J842" s="6">
        <f t="shared" si="56"/>
        <v>17.5</v>
      </c>
      <c r="K842" s="6">
        <f t="shared" si="57"/>
        <v>1.2250000000000001</v>
      </c>
      <c r="L842" s="6">
        <f t="shared" si="58"/>
        <v>18.73</v>
      </c>
      <c r="M842" s="6">
        <f t="shared" si="59"/>
        <v>779.07000000000028</v>
      </c>
      <c r="N842" s="6">
        <v>779.07000000000028</v>
      </c>
      <c r="O842" s="36">
        <v>0</v>
      </c>
    </row>
    <row r="843" spans="1:16" x14ac:dyDescent="0.4">
      <c r="A843" s="2">
        <v>839</v>
      </c>
      <c r="B843" s="28">
        <v>6220004205</v>
      </c>
      <c r="C843" s="75" t="s">
        <v>2808</v>
      </c>
      <c r="D843" s="17" t="s">
        <v>1241</v>
      </c>
      <c r="E843" s="15" t="s">
        <v>1242</v>
      </c>
      <c r="F843" s="4" t="s">
        <v>3084</v>
      </c>
      <c r="G843" s="6">
        <v>1966.2300000000009</v>
      </c>
      <c r="H843" s="42" t="s">
        <v>3281</v>
      </c>
      <c r="I843" s="5">
        <v>3.5</v>
      </c>
      <c r="J843" s="6">
        <f t="shared" si="56"/>
        <v>49</v>
      </c>
      <c r="K843" s="6">
        <f t="shared" si="57"/>
        <v>3.43</v>
      </c>
      <c r="L843" s="6">
        <f t="shared" si="58"/>
        <v>52.43</v>
      </c>
      <c r="M843" s="6">
        <f t="shared" si="59"/>
        <v>2018.660000000001</v>
      </c>
      <c r="N843" s="6">
        <v>2018.660000000001</v>
      </c>
      <c r="O843" s="36">
        <v>0</v>
      </c>
    </row>
    <row r="844" spans="1:16" x14ac:dyDescent="0.4">
      <c r="A844" s="2">
        <v>840</v>
      </c>
      <c r="B844" s="28">
        <v>6220004206</v>
      </c>
      <c r="C844" s="75" t="s">
        <v>2809</v>
      </c>
      <c r="D844" s="17" t="s">
        <v>820</v>
      </c>
      <c r="E844" s="15" t="s">
        <v>1243</v>
      </c>
      <c r="F844" s="4" t="s">
        <v>35</v>
      </c>
      <c r="G844" s="6">
        <v>0</v>
      </c>
      <c r="H844" s="42" t="s">
        <v>3352</v>
      </c>
      <c r="I844" s="5">
        <v>3.5</v>
      </c>
      <c r="J844" s="6">
        <f t="shared" si="56"/>
        <v>252</v>
      </c>
      <c r="K844" s="6">
        <f t="shared" si="57"/>
        <v>17.64</v>
      </c>
      <c r="L844" s="6">
        <f t="shared" si="58"/>
        <v>269.64</v>
      </c>
      <c r="M844" s="6">
        <f t="shared" si="59"/>
        <v>269.64</v>
      </c>
      <c r="N844" s="6">
        <v>269.64</v>
      </c>
      <c r="O844" s="36">
        <v>0</v>
      </c>
    </row>
    <row r="845" spans="1:16" x14ac:dyDescent="0.4">
      <c r="A845" s="2">
        <v>841</v>
      </c>
      <c r="B845" s="28">
        <v>6220004207</v>
      </c>
      <c r="C845" s="75" t="s">
        <v>2810</v>
      </c>
      <c r="D845" s="17" t="s">
        <v>1887</v>
      </c>
      <c r="E845" s="17" t="s">
        <v>1888</v>
      </c>
      <c r="F845" s="2" t="s">
        <v>3077</v>
      </c>
      <c r="G845" s="6">
        <v>202.23000000000002</v>
      </c>
      <c r="H845" s="42" t="s">
        <v>3272</v>
      </c>
      <c r="I845" s="5">
        <v>3.5</v>
      </c>
      <c r="J845" s="6">
        <f t="shared" si="56"/>
        <v>59.5</v>
      </c>
      <c r="K845" s="6">
        <f t="shared" si="57"/>
        <v>4.165</v>
      </c>
      <c r="L845" s="6">
        <f t="shared" si="58"/>
        <v>63.669999999999995</v>
      </c>
      <c r="M845" s="6">
        <f t="shared" si="59"/>
        <v>265.90000000000003</v>
      </c>
      <c r="N845" s="6">
        <v>265.90000000000003</v>
      </c>
      <c r="O845" s="36">
        <v>0</v>
      </c>
    </row>
    <row r="846" spans="1:16" x14ac:dyDescent="0.4">
      <c r="G846" s="44">
        <f>SUM(G5:G845)</f>
        <v>1700031.35</v>
      </c>
      <c r="L846" s="65">
        <f>SUM(L5:L845)</f>
        <v>121215.35</v>
      </c>
      <c r="M846" s="69">
        <f>SUM(M5:M845)</f>
        <v>1821246.6999999972</v>
      </c>
      <c r="N846" s="60">
        <f>SUM(N5:N845)</f>
        <v>1821246.6999999972</v>
      </c>
      <c r="O846" s="37"/>
      <c r="P846" s="80"/>
    </row>
    <row r="847" spans="1:16" x14ac:dyDescent="0.4">
      <c r="L847" s="52">
        <f>SUM(G846+L846)</f>
        <v>1821246.7000000002</v>
      </c>
      <c r="M847" s="66">
        <f>SUM(N846-P846)</f>
        <v>1821246.6999999972</v>
      </c>
      <c r="O847" s="36"/>
    </row>
    <row r="850" spans="3:15" x14ac:dyDescent="0.4">
      <c r="F850" s="51"/>
      <c r="H850" s="1"/>
      <c r="I850" s="26"/>
      <c r="J850" s="37"/>
      <c r="K850" s="37"/>
    </row>
    <row r="851" spans="3:15" x14ac:dyDescent="0.4">
      <c r="G851" s="84"/>
      <c r="H851" s="79"/>
      <c r="I851" s="26"/>
      <c r="J851" s="1"/>
      <c r="K851" s="1"/>
      <c r="M851" s="37"/>
      <c r="N851" s="37"/>
    </row>
    <row r="852" spans="3:15" x14ac:dyDescent="0.4">
      <c r="H852" s="48"/>
      <c r="I852" s="26"/>
      <c r="J852" s="1"/>
      <c r="K852" s="1"/>
      <c r="L852" s="1"/>
      <c r="N852" s="9"/>
      <c r="O852" s="37"/>
    </row>
    <row r="853" spans="3:15" x14ac:dyDescent="0.4">
      <c r="C853" s="99"/>
      <c r="D853" s="9" t="s">
        <v>3205</v>
      </c>
      <c r="G853" s="11" t="s">
        <v>3065</v>
      </c>
      <c r="H853" s="84"/>
      <c r="M853" s="27"/>
    </row>
    <row r="854" spans="3:15" x14ac:dyDescent="0.4">
      <c r="C854" s="94"/>
      <c r="D854" s="9" t="s">
        <v>3206</v>
      </c>
    </row>
    <row r="855" spans="3:15" x14ac:dyDescent="0.4">
      <c r="C855" s="103"/>
      <c r="D855" s="9" t="s">
        <v>3208</v>
      </c>
    </row>
    <row r="856" spans="3:15" x14ac:dyDescent="0.4">
      <c r="C856" s="95"/>
      <c r="D856" s="9" t="s">
        <v>3209</v>
      </c>
    </row>
  </sheetData>
  <mergeCells count="10">
    <mergeCell ref="D3:D4"/>
    <mergeCell ref="A1:N1"/>
    <mergeCell ref="J3:J4"/>
    <mergeCell ref="K3:K4"/>
    <mergeCell ref="M3:M4"/>
    <mergeCell ref="N3:N4"/>
    <mergeCell ref="A3:A4"/>
    <mergeCell ref="B3:B4"/>
    <mergeCell ref="E3:E4"/>
    <mergeCell ref="G3:G4"/>
  </mergeCells>
  <pageMargins left="0" right="0" top="0" bottom="0" header="0.31496062992125984" footer="0.31496062992125984"/>
  <pageSetup paperSize="9" scale="50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64"/>
  <sheetViews>
    <sheetView tabSelected="1" topLeftCell="A241" zoomScale="70" zoomScaleNormal="70" workbookViewId="0">
      <selection activeCell="L254" sqref="L254"/>
    </sheetView>
  </sheetViews>
  <sheetFormatPr baseColWidth="10" defaultColWidth="9" defaultRowHeight="24" x14ac:dyDescent="0.4"/>
  <cols>
    <col min="1" max="1" width="6.6640625" style="11" customWidth="1"/>
    <col min="2" max="2" width="14.33203125" style="11" customWidth="1"/>
    <col min="3" max="3" width="20.1640625" style="72" customWidth="1"/>
    <col min="4" max="4" width="38.6640625" style="9" customWidth="1"/>
    <col min="5" max="5" width="40.1640625" style="9" customWidth="1"/>
    <col min="6" max="6" width="33" style="11" customWidth="1"/>
    <col min="7" max="7" width="20.1640625" style="44" customWidth="1"/>
    <col min="8" max="8" width="12.1640625" style="49" customWidth="1"/>
    <col min="9" max="9" width="10.6640625" style="8" customWidth="1"/>
    <col min="10" max="10" width="12.83203125" style="9" customWidth="1"/>
    <col min="11" max="11" width="10.33203125" style="9" customWidth="1"/>
    <col min="12" max="12" width="19.33203125" style="9" customWidth="1"/>
    <col min="13" max="13" width="19.1640625" style="9" customWidth="1"/>
    <col min="14" max="14" width="14.6640625" style="8" customWidth="1"/>
    <col min="15" max="15" width="5.6640625" style="34" customWidth="1"/>
    <col min="16" max="16" width="18.33203125" style="30" customWidth="1"/>
    <col min="17" max="17" width="12" style="9" customWidth="1"/>
    <col min="18" max="18" width="13.33203125" style="81" customWidth="1"/>
    <col min="19" max="19" width="20.33203125" style="9" customWidth="1"/>
    <col min="20" max="16384" width="9" style="9"/>
  </cols>
  <sheetData>
    <row r="1" spans="1:26" x14ac:dyDescent="0.4">
      <c r="A1" s="182" t="s">
        <v>3070</v>
      </c>
      <c r="B1" s="182"/>
      <c r="C1" s="182"/>
      <c r="D1" s="182"/>
      <c r="E1" s="182"/>
      <c r="F1" s="182"/>
      <c r="G1" s="182"/>
      <c r="H1" s="185"/>
      <c r="I1" s="182"/>
      <c r="J1" s="182"/>
      <c r="K1" s="182"/>
      <c r="L1" s="182"/>
      <c r="M1" s="182"/>
      <c r="N1" s="26"/>
    </row>
    <row r="2" spans="1:26" x14ac:dyDescent="0.4">
      <c r="A2" s="67"/>
      <c r="B2" s="67"/>
      <c r="C2" s="71"/>
      <c r="D2" s="67"/>
      <c r="E2" s="67"/>
      <c r="F2" s="67"/>
      <c r="G2" s="50"/>
      <c r="H2" s="68"/>
      <c r="I2" s="67"/>
      <c r="J2" s="67"/>
      <c r="K2" s="67"/>
      <c r="L2" s="67"/>
      <c r="N2" s="67" t="s">
        <v>1245</v>
      </c>
    </row>
    <row r="3" spans="1:26" ht="24.75" customHeight="1" x14ac:dyDescent="0.4">
      <c r="A3" s="180" t="s">
        <v>0</v>
      </c>
      <c r="B3" s="180" t="s">
        <v>1</v>
      </c>
      <c r="C3" s="108" t="s">
        <v>2811</v>
      </c>
      <c r="D3" s="180" t="s">
        <v>2816</v>
      </c>
      <c r="E3" s="180" t="s">
        <v>2</v>
      </c>
      <c r="F3" s="108" t="s">
        <v>3</v>
      </c>
      <c r="G3" s="184" t="s">
        <v>1761</v>
      </c>
      <c r="H3" s="47" t="s">
        <v>4</v>
      </c>
      <c r="I3" s="13" t="s">
        <v>5</v>
      </c>
      <c r="J3" s="180" t="s">
        <v>6</v>
      </c>
      <c r="K3" s="180" t="s">
        <v>7</v>
      </c>
      <c r="L3" s="108" t="s">
        <v>8</v>
      </c>
      <c r="M3" s="180" t="s">
        <v>9</v>
      </c>
      <c r="N3" s="183" t="s">
        <v>10</v>
      </c>
      <c r="O3" s="54"/>
    </row>
    <row r="4" spans="1:26" ht="24.75" customHeight="1" x14ac:dyDescent="0.4">
      <c r="A4" s="180"/>
      <c r="B4" s="180"/>
      <c r="C4" s="108" t="s">
        <v>2812</v>
      </c>
      <c r="D4" s="180"/>
      <c r="E4" s="180"/>
      <c r="F4" s="108" t="s">
        <v>11</v>
      </c>
      <c r="G4" s="184"/>
      <c r="H4" s="47" t="s">
        <v>12</v>
      </c>
      <c r="I4" s="13" t="s">
        <v>1603</v>
      </c>
      <c r="J4" s="180"/>
      <c r="K4" s="180"/>
      <c r="L4" s="108" t="s">
        <v>13</v>
      </c>
      <c r="M4" s="180"/>
      <c r="N4" s="183"/>
      <c r="O4" s="54"/>
      <c r="Q4" s="55"/>
      <c r="R4" s="82" t="s">
        <v>3207</v>
      </c>
    </row>
    <row r="5" spans="1:26" ht="24" customHeight="1" x14ac:dyDescent="0.4">
      <c r="A5" s="29">
        <v>1</v>
      </c>
      <c r="B5" s="28">
        <v>6230000996</v>
      </c>
      <c r="C5" s="73" t="s">
        <v>2817</v>
      </c>
      <c r="D5" s="15" t="s">
        <v>1287</v>
      </c>
      <c r="E5" s="15" t="s">
        <v>1636</v>
      </c>
      <c r="F5" s="3" t="s">
        <v>35</v>
      </c>
      <c r="G5" s="45">
        <v>0</v>
      </c>
      <c r="H5" s="70" t="s">
        <v>3338</v>
      </c>
      <c r="I5" s="19">
        <v>4</v>
      </c>
      <c r="J5" s="6">
        <f>H5*I5</f>
        <v>236</v>
      </c>
      <c r="K5" s="6">
        <f>J5*7%</f>
        <v>16.520000000000003</v>
      </c>
      <c r="L5" s="6">
        <f>ROUNDUP(J5+K5,2)</f>
        <v>252.52</v>
      </c>
      <c r="M5" s="6">
        <f t="shared" ref="M5:M68" si="0">SUM(G5+L5)</f>
        <v>252.52</v>
      </c>
      <c r="N5" s="20">
        <v>252.52</v>
      </c>
      <c r="O5" s="34">
        <v>1</v>
      </c>
      <c r="P5" s="31"/>
    </row>
    <row r="6" spans="1:26" ht="24" customHeight="1" x14ac:dyDescent="0.4">
      <c r="A6" s="2">
        <v>2</v>
      </c>
      <c r="B6" s="28">
        <v>6230000997</v>
      </c>
      <c r="C6" s="98" t="s">
        <v>2818</v>
      </c>
      <c r="D6" s="87" t="s">
        <v>1713</v>
      </c>
      <c r="E6" s="87" t="s">
        <v>1246</v>
      </c>
      <c r="F6" s="3" t="s">
        <v>3066</v>
      </c>
      <c r="G6" s="45">
        <v>9642.840000000002</v>
      </c>
      <c r="H6" s="70" t="s">
        <v>3343</v>
      </c>
      <c r="I6" s="19">
        <v>4</v>
      </c>
      <c r="J6" s="6">
        <f>H6*I6</f>
        <v>296</v>
      </c>
      <c r="K6" s="6">
        <f>J6*7%</f>
        <v>20.720000000000002</v>
      </c>
      <c r="L6" s="6">
        <f>ROUNDUP(J6+K6,2)</f>
        <v>316.72000000000003</v>
      </c>
      <c r="M6" s="6">
        <f t="shared" si="0"/>
        <v>9959.5600000000013</v>
      </c>
      <c r="N6" s="21">
        <v>9959.5600000000013</v>
      </c>
      <c r="O6" s="34">
        <v>1</v>
      </c>
      <c r="P6" s="31"/>
      <c r="Z6" s="1"/>
    </row>
    <row r="7" spans="1:26" ht="24" customHeight="1" x14ac:dyDescent="0.4">
      <c r="A7" s="29">
        <v>3</v>
      </c>
      <c r="B7" s="28">
        <v>6230000998</v>
      </c>
      <c r="C7" s="73" t="s">
        <v>2819</v>
      </c>
      <c r="D7" s="15" t="s">
        <v>34</v>
      </c>
      <c r="E7" s="15" t="s">
        <v>1247</v>
      </c>
      <c r="F7" s="3" t="s">
        <v>35</v>
      </c>
      <c r="G7" s="45">
        <v>0</v>
      </c>
      <c r="H7" s="70" t="s">
        <v>3333</v>
      </c>
      <c r="I7" s="19">
        <v>4</v>
      </c>
      <c r="J7" s="6">
        <f>H7*I7</f>
        <v>44</v>
      </c>
      <c r="K7" s="6">
        <f>J7*7%</f>
        <v>3.08</v>
      </c>
      <c r="L7" s="6">
        <f>ROUNDUP(J7+K7,2)</f>
        <v>47.08</v>
      </c>
      <c r="M7" s="6">
        <f>SUM(G7+L7)</f>
        <v>47.08</v>
      </c>
      <c r="N7" s="21">
        <v>47.08</v>
      </c>
      <c r="O7" s="34">
        <v>1</v>
      </c>
      <c r="P7" s="31"/>
      <c r="Z7" s="1"/>
    </row>
    <row r="8" spans="1:26" ht="24" customHeight="1" x14ac:dyDescent="0.4">
      <c r="A8" s="2">
        <v>4</v>
      </c>
      <c r="B8" s="28">
        <v>6230000999</v>
      </c>
      <c r="C8" s="73" t="s">
        <v>2820</v>
      </c>
      <c r="D8" s="15" t="s">
        <v>1670</v>
      </c>
      <c r="E8" s="15" t="s">
        <v>1637</v>
      </c>
      <c r="F8" s="3" t="s">
        <v>35</v>
      </c>
      <c r="G8" s="45">
        <v>0</v>
      </c>
      <c r="H8" s="70" t="s">
        <v>3393</v>
      </c>
      <c r="I8" s="19">
        <v>4</v>
      </c>
      <c r="J8" s="6">
        <f>H8*I8</f>
        <v>3344</v>
      </c>
      <c r="K8" s="6">
        <f>J8*7%</f>
        <v>234.08</v>
      </c>
      <c r="L8" s="6">
        <f>ROUNDUP(J8+K8,2)</f>
        <v>3578.08</v>
      </c>
      <c r="M8" s="6">
        <f t="shared" si="0"/>
        <v>3578.08</v>
      </c>
      <c r="N8" s="21">
        <v>3578.08</v>
      </c>
      <c r="O8" s="34">
        <v>1</v>
      </c>
      <c r="P8" s="31"/>
      <c r="Z8" s="1"/>
    </row>
    <row r="9" spans="1:26" ht="24" customHeight="1" x14ac:dyDescent="0.4">
      <c r="A9" s="29">
        <v>5</v>
      </c>
      <c r="B9" s="28">
        <v>6230001000</v>
      </c>
      <c r="C9" s="73" t="s">
        <v>2821</v>
      </c>
      <c r="D9" s="15" t="s">
        <v>1672</v>
      </c>
      <c r="E9" s="15" t="s">
        <v>1248</v>
      </c>
      <c r="F9" s="3" t="s">
        <v>35</v>
      </c>
      <c r="G9" s="45">
        <v>0</v>
      </c>
      <c r="H9" s="70" t="s">
        <v>3266</v>
      </c>
      <c r="I9" s="19">
        <v>4</v>
      </c>
      <c r="J9" s="6">
        <f>H9*I9</f>
        <v>8</v>
      </c>
      <c r="K9" s="6">
        <f>J9*7%</f>
        <v>0.56000000000000005</v>
      </c>
      <c r="L9" s="6">
        <f>ROUNDUP(J9+K9,2)</f>
        <v>8.56</v>
      </c>
      <c r="M9" s="6">
        <f t="shared" si="0"/>
        <v>8.56</v>
      </c>
      <c r="N9" s="21">
        <v>8.56</v>
      </c>
      <c r="O9" s="34">
        <v>1</v>
      </c>
      <c r="P9" s="31"/>
      <c r="Z9" s="1"/>
    </row>
    <row r="10" spans="1:26" ht="24" customHeight="1" x14ac:dyDescent="0.4">
      <c r="A10" s="2">
        <v>6</v>
      </c>
      <c r="B10" s="28">
        <v>6230001001</v>
      </c>
      <c r="C10" s="73" t="s">
        <v>2822</v>
      </c>
      <c r="D10" s="15" t="s">
        <v>1714</v>
      </c>
      <c r="E10" s="15" t="s">
        <v>1249</v>
      </c>
      <c r="F10" s="3" t="s">
        <v>35</v>
      </c>
      <c r="G10" s="45">
        <v>0</v>
      </c>
      <c r="H10" s="70" t="s">
        <v>3302</v>
      </c>
      <c r="I10" s="19">
        <v>4</v>
      </c>
      <c r="J10" s="6">
        <f t="shared" ref="J10:J73" si="1">H10*I10</f>
        <v>104</v>
      </c>
      <c r="K10" s="6">
        <f t="shared" ref="K10:K73" si="2">J10*7%</f>
        <v>7.2800000000000011</v>
      </c>
      <c r="L10" s="6">
        <f t="shared" ref="L10:L73" si="3">ROUNDUP(J10+K10,2)</f>
        <v>111.28</v>
      </c>
      <c r="M10" s="6">
        <f>SUM(G10+L10)</f>
        <v>111.28</v>
      </c>
      <c r="N10" s="21">
        <v>111.28</v>
      </c>
      <c r="O10" s="34">
        <v>1</v>
      </c>
      <c r="P10" s="31"/>
      <c r="Z10" s="1"/>
    </row>
    <row r="11" spans="1:26" ht="24" customHeight="1" x14ac:dyDescent="0.4">
      <c r="A11" s="29">
        <v>7</v>
      </c>
      <c r="B11" s="28">
        <v>6230001002</v>
      </c>
      <c r="C11" s="73" t="s">
        <v>2823</v>
      </c>
      <c r="D11" s="15" t="s">
        <v>1657</v>
      </c>
      <c r="E11" s="15" t="s">
        <v>1658</v>
      </c>
      <c r="F11" s="3" t="s">
        <v>35</v>
      </c>
      <c r="G11" s="45">
        <v>0</v>
      </c>
      <c r="H11" s="70" t="s">
        <v>3325</v>
      </c>
      <c r="I11" s="19">
        <v>4</v>
      </c>
      <c r="J11" s="6">
        <f t="shared" si="1"/>
        <v>84</v>
      </c>
      <c r="K11" s="6">
        <f t="shared" si="2"/>
        <v>5.8800000000000008</v>
      </c>
      <c r="L11" s="6">
        <f t="shared" si="3"/>
        <v>89.88</v>
      </c>
      <c r="M11" s="6">
        <f t="shared" si="0"/>
        <v>89.88</v>
      </c>
      <c r="N11" s="21">
        <v>89.88</v>
      </c>
      <c r="O11" s="34">
        <v>1</v>
      </c>
      <c r="P11" s="31"/>
      <c r="Z11" s="1"/>
    </row>
    <row r="12" spans="1:26" ht="24" customHeight="1" x14ac:dyDescent="0.4">
      <c r="A12" s="2">
        <v>8</v>
      </c>
      <c r="B12" s="28">
        <v>6230001003</v>
      </c>
      <c r="C12" s="98" t="s">
        <v>2824</v>
      </c>
      <c r="D12" s="87" t="s">
        <v>1716</v>
      </c>
      <c r="E12" s="87" t="s">
        <v>1717</v>
      </c>
      <c r="F12" s="3" t="s">
        <v>3148</v>
      </c>
      <c r="G12" s="45">
        <v>3659.3999999999992</v>
      </c>
      <c r="H12" s="70" t="s">
        <v>3307</v>
      </c>
      <c r="I12" s="19">
        <v>4</v>
      </c>
      <c r="J12" s="6">
        <f t="shared" si="1"/>
        <v>108</v>
      </c>
      <c r="K12" s="6">
        <f t="shared" si="2"/>
        <v>7.5600000000000005</v>
      </c>
      <c r="L12" s="6">
        <f t="shared" si="3"/>
        <v>115.56</v>
      </c>
      <c r="M12" s="6">
        <f t="shared" si="0"/>
        <v>3774.9599999999991</v>
      </c>
      <c r="N12" s="21">
        <v>3774.9599999999991</v>
      </c>
      <c r="O12" s="34">
        <v>1</v>
      </c>
      <c r="P12" s="31"/>
      <c r="Z12" s="1"/>
    </row>
    <row r="13" spans="1:26" ht="24" customHeight="1" x14ac:dyDescent="0.4">
      <c r="A13" s="29">
        <v>9</v>
      </c>
      <c r="B13" s="28">
        <v>6230001004</v>
      </c>
      <c r="C13" s="73" t="s">
        <v>2825</v>
      </c>
      <c r="D13" s="15" t="s">
        <v>1718</v>
      </c>
      <c r="E13" s="15" t="s">
        <v>1719</v>
      </c>
      <c r="F13" s="3" t="s">
        <v>35</v>
      </c>
      <c r="G13" s="45">
        <v>0</v>
      </c>
      <c r="H13" s="70" t="s">
        <v>3394</v>
      </c>
      <c r="I13" s="19">
        <v>4</v>
      </c>
      <c r="J13" s="6">
        <f t="shared" si="1"/>
        <v>360</v>
      </c>
      <c r="K13" s="6">
        <f t="shared" si="2"/>
        <v>25.200000000000003</v>
      </c>
      <c r="L13" s="6">
        <f t="shared" si="3"/>
        <v>385.2</v>
      </c>
      <c r="M13" s="6">
        <f>SUM(G13+L13)</f>
        <v>385.2</v>
      </c>
      <c r="N13" s="21">
        <v>385.2</v>
      </c>
      <c r="O13" s="34">
        <v>1</v>
      </c>
      <c r="P13" s="31"/>
      <c r="Z13" s="1"/>
    </row>
    <row r="14" spans="1:26" ht="24" customHeight="1" x14ac:dyDescent="0.4">
      <c r="A14" s="2">
        <v>10</v>
      </c>
      <c r="B14" s="28">
        <v>6230001005</v>
      </c>
      <c r="C14" s="98" t="s">
        <v>2826</v>
      </c>
      <c r="D14" s="87" t="s">
        <v>1250</v>
      </c>
      <c r="E14" s="87" t="s">
        <v>1251</v>
      </c>
      <c r="F14" s="3" t="s">
        <v>3066</v>
      </c>
      <c r="G14" s="45">
        <v>7554.1999999999989</v>
      </c>
      <c r="H14" s="70" t="s">
        <v>3291</v>
      </c>
      <c r="I14" s="19">
        <v>4</v>
      </c>
      <c r="J14" s="6">
        <f t="shared" si="1"/>
        <v>128</v>
      </c>
      <c r="K14" s="6">
        <f t="shared" si="2"/>
        <v>8.9600000000000009</v>
      </c>
      <c r="L14" s="6">
        <f t="shared" si="3"/>
        <v>136.96</v>
      </c>
      <c r="M14" s="6">
        <f t="shared" si="0"/>
        <v>7691.1599999999989</v>
      </c>
      <c r="N14" s="21">
        <v>7691.1599999999989</v>
      </c>
      <c r="O14" s="34">
        <v>1</v>
      </c>
      <c r="P14" s="31"/>
      <c r="Z14" s="1"/>
    </row>
    <row r="15" spans="1:26" ht="24" customHeight="1" x14ac:dyDescent="0.4">
      <c r="A15" s="29">
        <v>11</v>
      </c>
      <c r="B15" s="28">
        <v>6230001006</v>
      </c>
      <c r="C15" s="73" t="s">
        <v>2827</v>
      </c>
      <c r="D15" s="15" t="s">
        <v>1252</v>
      </c>
      <c r="E15" s="15" t="s">
        <v>1253</v>
      </c>
      <c r="F15" s="3" t="s">
        <v>35</v>
      </c>
      <c r="G15" s="45">
        <v>0</v>
      </c>
      <c r="H15" s="70" t="s">
        <v>3395</v>
      </c>
      <c r="I15" s="19">
        <v>4</v>
      </c>
      <c r="J15" s="6">
        <f t="shared" si="1"/>
        <v>1400</v>
      </c>
      <c r="K15" s="6">
        <f t="shared" si="2"/>
        <v>98.000000000000014</v>
      </c>
      <c r="L15" s="6">
        <f t="shared" si="3"/>
        <v>1498</v>
      </c>
      <c r="M15" s="6">
        <f t="shared" si="0"/>
        <v>1498</v>
      </c>
      <c r="N15" s="21">
        <v>1498</v>
      </c>
      <c r="O15" s="34">
        <v>1</v>
      </c>
      <c r="P15" s="31"/>
      <c r="Z15" s="1"/>
    </row>
    <row r="16" spans="1:26" ht="24" customHeight="1" x14ac:dyDescent="0.4">
      <c r="A16" s="2">
        <v>12</v>
      </c>
      <c r="B16" s="28">
        <v>6230001007</v>
      </c>
      <c r="C16" s="73" t="s">
        <v>2828</v>
      </c>
      <c r="D16" s="15" t="s">
        <v>1720</v>
      </c>
      <c r="E16" s="15" t="s">
        <v>1254</v>
      </c>
      <c r="F16" s="3" t="s">
        <v>35</v>
      </c>
      <c r="G16" s="45">
        <v>0</v>
      </c>
      <c r="H16" s="70" t="s">
        <v>3344</v>
      </c>
      <c r="I16" s="19">
        <v>4</v>
      </c>
      <c r="J16" s="6">
        <f t="shared" si="1"/>
        <v>284</v>
      </c>
      <c r="K16" s="6">
        <f t="shared" si="2"/>
        <v>19.880000000000003</v>
      </c>
      <c r="L16" s="6">
        <f t="shared" si="3"/>
        <v>303.88</v>
      </c>
      <c r="M16" s="6">
        <f>SUM(G16+L16)</f>
        <v>303.88</v>
      </c>
      <c r="N16" s="21">
        <v>303.88</v>
      </c>
      <c r="O16" s="34">
        <v>1</v>
      </c>
      <c r="P16" s="31"/>
      <c r="Z16" s="1"/>
    </row>
    <row r="17" spans="1:26" ht="24" customHeight="1" x14ac:dyDescent="0.4">
      <c r="A17" s="29">
        <v>13</v>
      </c>
      <c r="B17" s="28">
        <v>6230001008</v>
      </c>
      <c r="C17" s="73" t="s">
        <v>2829</v>
      </c>
      <c r="D17" s="15" t="s">
        <v>1255</v>
      </c>
      <c r="E17" s="15" t="s">
        <v>1256</v>
      </c>
      <c r="F17" s="3" t="s">
        <v>35</v>
      </c>
      <c r="G17" s="45">
        <v>0</v>
      </c>
      <c r="H17" s="70" t="s">
        <v>3333</v>
      </c>
      <c r="I17" s="19">
        <v>4</v>
      </c>
      <c r="J17" s="6">
        <f t="shared" si="1"/>
        <v>44</v>
      </c>
      <c r="K17" s="6">
        <f t="shared" si="2"/>
        <v>3.08</v>
      </c>
      <c r="L17" s="6">
        <f t="shared" si="3"/>
        <v>47.08</v>
      </c>
      <c r="M17" s="6">
        <f t="shared" si="0"/>
        <v>47.08</v>
      </c>
      <c r="N17" s="21">
        <v>47.08</v>
      </c>
      <c r="O17" s="34">
        <v>1</v>
      </c>
      <c r="P17" s="31"/>
      <c r="Z17" s="1"/>
    </row>
    <row r="18" spans="1:26" ht="24" customHeight="1" x14ac:dyDescent="0.4">
      <c r="A18" s="2">
        <v>14</v>
      </c>
      <c r="B18" s="28">
        <v>6230001009</v>
      </c>
      <c r="C18" s="98" t="s">
        <v>2830</v>
      </c>
      <c r="D18" s="87" t="s">
        <v>1721</v>
      </c>
      <c r="E18" s="87" t="s">
        <v>1257</v>
      </c>
      <c r="F18" s="3" t="s">
        <v>1929</v>
      </c>
      <c r="G18" s="45">
        <v>5067.5199999999986</v>
      </c>
      <c r="H18" s="70" t="s">
        <v>3275</v>
      </c>
      <c r="I18" s="19">
        <v>4</v>
      </c>
      <c r="J18" s="6">
        <f t="shared" si="1"/>
        <v>0</v>
      </c>
      <c r="K18" s="6">
        <f t="shared" si="2"/>
        <v>0</v>
      </c>
      <c r="L18" s="6">
        <f t="shared" si="3"/>
        <v>0</v>
      </c>
      <c r="M18" s="6">
        <f t="shared" si="0"/>
        <v>5067.5199999999986</v>
      </c>
      <c r="N18" s="21">
        <v>5067.5199999999986</v>
      </c>
      <c r="O18" s="34">
        <v>1</v>
      </c>
      <c r="P18" s="31"/>
      <c r="Z18" s="1"/>
    </row>
    <row r="19" spans="1:26" ht="24" customHeight="1" x14ac:dyDescent="0.4">
      <c r="A19" s="29">
        <v>15</v>
      </c>
      <c r="B19" s="28">
        <v>6230001010</v>
      </c>
      <c r="C19" s="98" t="s">
        <v>2831</v>
      </c>
      <c r="D19" s="87" t="s">
        <v>1880</v>
      </c>
      <c r="E19" s="87" t="s">
        <v>1258</v>
      </c>
      <c r="F19" s="3" t="s">
        <v>3066</v>
      </c>
      <c r="G19" s="45">
        <v>8410.1999999999989</v>
      </c>
      <c r="H19" s="70" t="s">
        <v>3338</v>
      </c>
      <c r="I19" s="19">
        <v>4</v>
      </c>
      <c r="J19" s="6">
        <f t="shared" si="1"/>
        <v>236</v>
      </c>
      <c r="K19" s="6">
        <f t="shared" si="2"/>
        <v>16.520000000000003</v>
      </c>
      <c r="L19" s="6">
        <f t="shared" si="3"/>
        <v>252.52</v>
      </c>
      <c r="M19" s="6">
        <f>SUM(G19+L19)</f>
        <v>8662.7199999999993</v>
      </c>
      <c r="N19" s="21">
        <v>8662.7199999999993</v>
      </c>
      <c r="O19" s="34">
        <v>1</v>
      </c>
      <c r="P19" s="31"/>
      <c r="Z19" s="1"/>
    </row>
    <row r="20" spans="1:26" ht="24" customHeight="1" x14ac:dyDescent="0.4">
      <c r="A20" s="2">
        <v>16</v>
      </c>
      <c r="B20" s="28">
        <v>6230001011</v>
      </c>
      <c r="C20" s="98" t="s">
        <v>2832</v>
      </c>
      <c r="D20" s="87" t="s">
        <v>1260</v>
      </c>
      <c r="E20" s="87" t="s">
        <v>1259</v>
      </c>
      <c r="F20" s="3" t="s">
        <v>3186</v>
      </c>
      <c r="G20" s="45">
        <v>1271.1599999999999</v>
      </c>
      <c r="H20" s="70" t="s">
        <v>3251</v>
      </c>
      <c r="I20" s="19">
        <v>4</v>
      </c>
      <c r="J20" s="6">
        <f t="shared" si="1"/>
        <v>28</v>
      </c>
      <c r="K20" s="6">
        <f t="shared" si="2"/>
        <v>1.9600000000000002</v>
      </c>
      <c r="L20" s="6">
        <f t="shared" si="3"/>
        <v>29.96</v>
      </c>
      <c r="M20" s="6">
        <f t="shared" si="0"/>
        <v>1301.1199999999999</v>
      </c>
      <c r="N20" s="21">
        <v>1301.1199999999999</v>
      </c>
      <c r="O20" s="34">
        <v>1</v>
      </c>
      <c r="P20" s="31"/>
      <c r="Z20" s="1"/>
    </row>
    <row r="21" spans="1:26" ht="24" customHeight="1" x14ac:dyDescent="0.4">
      <c r="A21" s="29">
        <v>17</v>
      </c>
      <c r="B21" s="28">
        <v>6230001012</v>
      </c>
      <c r="C21" s="98" t="s">
        <v>2833</v>
      </c>
      <c r="D21" s="87" t="s">
        <v>1261</v>
      </c>
      <c r="E21" s="87" t="s">
        <v>1259</v>
      </c>
      <c r="F21" s="3" t="s">
        <v>3075</v>
      </c>
      <c r="G21" s="45">
        <v>1057.1599999999999</v>
      </c>
      <c r="H21" s="70" t="s">
        <v>3277</v>
      </c>
      <c r="I21" s="19">
        <v>4</v>
      </c>
      <c r="J21" s="6">
        <f t="shared" si="1"/>
        <v>20</v>
      </c>
      <c r="K21" s="6">
        <f t="shared" si="2"/>
        <v>1.4000000000000001</v>
      </c>
      <c r="L21" s="6">
        <f t="shared" si="3"/>
        <v>21.4</v>
      </c>
      <c r="M21" s="6">
        <f t="shared" si="0"/>
        <v>1078.56</v>
      </c>
      <c r="N21" s="21">
        <v>1078.56</v>
      </c>
      <c r="O21" s="34">
        <v>1</v>
      </c>
      <c r="P21" s="31"/>
      <c r="Z21" s="1"/>
    </row>
    <row r="22" spans="1:26" ht="24" customHeight="1" x14ac:dyDescent="0.4">
      <c r="A22" s="2">
        <v>18</v>
      </c>
      <c r="B22" s="28">
        <v>6230001013</v>
      </c>
      <c r="C22" s="98" t="s">
        <v>2834</v>
      </c>
      <c r="D22" s="87" t="s">
        <v>60</v>
      </c>
      <c r="E22" s="87" t="s">
        <v>1262</v>
      </c>
      <c r="F22" s="3" t="s">
        <v>1895</v>
      </c>
      <c r="G22" s="45">
        <v>8084.9200000000019</v>
      </c>
      <c r="H22" s="70" t="s">
        <v>3275</v>
      </c>
      <c r="I22" s="19">
        <v>4</v>
      </c>
      <c r="J22" s="6">
        <f t="shared" si="1"/>
        <v>0</v>
      </c>
      <c r="K22" s="6">
        <f t="shared" si="2"/>
        <v>0</v>
      </c>
      <c r="L22" s="6">
        <f t="shared" si="3"/>
        <v>0</v>
      </c>
      <c r="M22" s="6">
        <f>SUM(G22+L22)</f>
        <v>8084.9200000000019</v>
      </c>
      <c r="N22" s="21">
        <v>8084.9200000000019</v>
      </c>
      <c r="O22" s="34">
        <v>1</v>
      </c>
      <c r="P22" s="31"/>
      <c r="Z22" s="1"/>
    </row>
    <row r="23" spans="1:26" ht="24" customHeight="1" x14ac:dyDescent="0.4">
      <c r="A23" s="29">
        <v>19</v>
      </c>
      <c r="B23" s="28">
        <v>6230001014</v>
      </c>
      <c r="C23" s="98" t="s">
        <v>2835</v>
      </c>
      <c r="D23" s="87" t="s">
        <v>60</v>
      </c>
      <c r="E23" s="87" t="s">
        <v>1263</v>
      </c>
      <c r="F23" s="3" t="s">
        <v>1899</v>
      </c>
      <c r="G23" s="45">
        <v>3770.68</v>
      </c>
      <c r="H23" s="70" t="s">
        <v>3275</v>
      </c>
      <c r="I23" s="19">
        <v>4</v>
      </c>
      <c r="J23" s="6">
        <f t="shared" si="1"/>
        <v>0</v>
      </c>
      <c r="K23" s="6">
        <f t="shared" si="2"/>
        <v>0</v>
      </c>
      <c r="L23" s="6">
        <f t="shared" si="3"/>
        <v>0</v>
      </c>
      <c r="M23" s="6">
        <f t="shared" si="0"/>
        <v>3770.68</v>
      </c>
      <c r="N23" s="21">
        <v>3770.68</v>
      </c>
      <c r="O23" s="34">
        <v>1</v>
      </c>
      <c r="P23" s="31"/>
      <c r="Z23" s="1"/>
    </row>
    <row r="24" spans="1:26" ht="24" customHeight="1" x14ac:dyDescent="0.4">
      <c r="A24" s="2">
        <v>20</v>
      </c>
      <c r="B24" s="28">
        <v>6230001015</v>
      </c>
      <c r="C24" s="98" t="s">
        <v>2836</v>
      </c>
      <c r="D24" s="87" t="s">
        <v>1269</v>
      </c>
      <c r="E24" s="87" t="s">
        <v>1270</v>
      </c>
      <c r="F24" s="3" t="s">
        <v>3066</v>
      </c>
      <c r="G24" s="45">
        <v>10006.640000000001</v>
      </c>
      <c r="H24" s="70" t="s">
        <v>3265</v>
      </c>
      <c r="I24" s="19">
        <v>4</v>
      </c>
      <c r="J24" s="6">
        <f t="shared" si="1"/>
        <v>264</v>
      </c>
      <c r="K24" s="6">
        <f t="shared" si="2"/>
        <v>18.48</v>
      </c>
      <c r="L24" s="6">
        <f t="shared" si="3"/>
        <v>282.48</v>
      </c>
      <c r="M24" s="6">
        <f t="shared" si="0"/>
        <v>10289.120000000001</v>
      </c>
      <c r="N24" s="21">
        <v>10289.120000000001</v>
      </c>
      <c r="O24" s="34">
        <v>1</v>
      </c>
      <c r="P24" s="31"/>
      <c r="Z24" s="1"/>
    </row>
    <row r="25" spans="1:26" ht="24" customHeight="1" x14ac:dyDescent="0.4">
      <c r="A25" s="29">
        <v>21</v>
      </c>
      <c r="B25" s="28">
        <v>6230001016</v>
      </c>
      <c r="C25" s="98" t="s">
        <v>2837</v>
      </c>
      <c r="D25" s="87" t="s">
        <v>1271</v>
      </c>
      <c r="E25" s="87" t="s">
        <v>1272</v>
      </c>
      <c r="F25" s="3" t="s">
        <v>3066</v>
      </c>
      <c r="G25" s="45">
        <v>6441.4000000000005</v>
      </c>
      <c r="H25" s="70" t="s">
        <v>3346</v>
      </c>
      <c r="I25" s="19">
        <v>4</v>
      </c>
      <c r="J25" s="6">
        <f t="shared" si="1"/>
        <v>204</v>
      </c>
      <c r="K25" s="6">
        <f t="shared" si="2"/>
        <v>14.280000000000001</v>
      </c>
      <c r="L25" s="6">
        <f t="shared" si="3"/>
        <v>218.28</v>
      </c>
      <c r="M25" s="6">
        <f>SUM(G25+L25)</f>
        <v>6659.68</v>
      </c>
      <c r="N25" s="21">
        <v>6659.68</v>
      </c>
      <c r="O25" s="34">
        <v>1</v>
      </c>
      <c r="P25" s="31"/>
      <c r="Z25" s="1"/>
    </row>
    <row r="26" spans="1:26" ht="24" customHeight="1" x14ac:dyDescent="0.4">
      <c r="A26" s="2">
        <v>22</v>
      </c>
      <c r="B26" s="28">
        <v>6230001017</v>
      </c>
      <c r="C26" s="98" t="s">
        <v>2838</v>
      </c>
      <c r="D26" s="87" t="s">
        <v>1273</v>
      </c>
      <c r="E26" s="87" t="s">
        <v>83</v>
      </c>
      <c r="F26" s="3" t="s">
        <v>3066</v>
      </c>
      <c r="G26" s="45">
        <v>4793.5999999999995</v>
      </c>
      <c r="H26" s="70" t="s">
        <v>3349</v>
      </c>
      <c r="I26" s="19">
        <v>4</v>
      </c>
      <c r="J26" s="6">
        <f t="shared" si="1"/>
        <v>200</v>
      </c>
      <c r="K26" s="6">
        <f t="shared" si="2"/>
        <v>14.000000000000002</v>
      </c>
      <c r="L26" s="6">
        <f t="shared" si="3"/>
        <v>214</v>
      </c>
      <c r="M26" s="6">
        <f t="shared" si="0"/>
        <v>5007.5999999999995</v>
      </c>
      <c r="N26" s="21">
        <v>5007.5999999999995</v>
      </c>
      <c r="O26" s="34">
        <v>1</v>
      </c>
      <c r="P26" s="31"/>
      <c r="Z26" s="1"/>
    </row>
    <row r="27" spans="1:26" ht="24" customHeight="1" x14ac:dyDescent="0.4">
      <c r="A27" s="29">
        <v>23</v>
      </c>
      <c r="B27" s="28">
        <v>6230001018</v>
      </c>
      <c r="C27" s="73" t="s">
        <v>2839</v>
      </c>
      <c r="D27" s="15" t="s">
        <v>1277</v>
      </c>
      <c r="E27" s="15" t="s">
        <v>96</v>
      </c>
      <c r="F27" s="3" t="s">
        <v>35</v>
      </c>
      <c r="G27" s="45">
        <v>0</v>
      </c>
      <c r="H27" s="70" t="s">
        <v>3248</v>
      </c>
      <c r="I27" s="19">
        <v>4</v>
      </c>
      <c r="J27" s="6">
        <f t="shared" si="1"/>
        <v>60</v>
      </c>
      <c r="K27" s="6">
        <f t="shared" si="2"/>
        <v>4.2</v>
      </c>
      <c r="L27" s="6">
        <f t="shared" si="3"/>
        <v>64.2</v>
      </c>
      <c r="M27" s="6">
        <f t="shared" si="0"/>
        <v>64.2</v>
      </c>
      <c r="N27" s="21">
        <v>64.2</v>
      </c>
      <c r="O27" s="34">
        <v>1</v>
      </c>
      <c r="P27" s="31"/>
      <c r="Z27" s="1"/>
    </row>
    <row r="28" spans="1:26" ht="24" customHeight="1" x14ac:dyDescent="0.4">
      <c r="A28" s="2">
        <v>24</v>
      </c>
      <c r="B28" s="28">
        <v>6230001019</v>
      </c>
      <c r="C28" s="73" t="s">
        <v>2840</v>
      </c>
      <c r="D28" s="15" t="s">
        <v>1280</v>
      </c>
      <c r="E28" s="15" t="s">
        <v>1281</v>
      </c>
      <c r="F28" s="3" t="s">
        <v>35</v>
      </c>
      <c r="G28" s="45">
        <v>0</v>
      </c>
      <c r="H28" s="70" t="s">
        <v>3327</v>
      </c>
      <c r="I28" s="19">
        <v>4</v>
      </c>
      <c r="J28" s="6">
        <f t="shared" si="1"/>
        <v>160</v>
      </c>
      <c r="K28" s="6">
        <f t="shared" si="2"/>
        <v>11.200000000000001</v>
      </c>
      <c r="L28" s="6">
        <f t="shared" si="3"/>
        <v>171.2</v>
      </c>
      <c r="M28" s="6">
        <f>SUM(G28+L28)</f>
        <v>171.2</v>
      </c>
      <c r="N28" s="21">
        <v>171.2</v>
      </c>
      <c r="O28" s="34">
        <v>1</v>
      </c>
      <c r="P28" s="31"/>
      <c r="Z28" s="1"/>
    </row>
    <row r="29" spans="1:26" ht="24" customHeight="1" x14ac:dyDescent="0.4">
      <c r="A29" s="29">
        <v>25</v>
      </c>
      <c r="B29" s="28">
        <v>6230001020</v>
      </c>
      <c r="C29" s="73" t="s">
        <v>2841</v>
      </c>
      <c r="D29" s="15" t="s">
        <v>1285</v>
      </c>
      <c r="E29" s="15" t="s">
        <v>112</v>
      </c>
      <c r="F29" s="3" t="s">
        <v>35</v>
      </c>
      <c r="G29" s="45">
        <v>0</v>
      </c>
      <c r="H29" s="70" t="s">
        <v>3274</v>
      </c>
      <c r="I29" s="19">
        <v>4</v>
      </c>
      <c r="J29" s="6">
        <f t="shared" si="1"/>
        <v>252</v>
      </c>
      <c r="K29" s="6">
        <f t="shared" si="2"/>
        <v>17.64</v>
      </c>
      <c r="L29" s="6">
        <f t="shared" si="3"/>
        <v>269.64</v>
      </c>
      <c r="M29" s="6">
        <f t="shared" si="0"/>
        <v>269.64</v>
      </c>
      <c r="N29" s="21">
        <v>269.64</v>
      </c>
      <c r="O29" s="34">
        <v>1</v>
      </c>
      <c r="P29" s="31"/>
      <c r="Z29" s="1"/>
    </row>
    <row r="30" spans="1:26" ht="24" customHeight="1" x14ac:dyDescent="0.4">
      <c r="A30" s="2">
        <v>26</v>
      </c>
      <c r="B30" s="28">
        <v>6230001021</v>
      </c>
      <c r="C30" s="98" t="s">
        <v>2842</v>
      </c>
      <c r="D30" s="87" t="s">
        <v>1286</v>
      </c>
      <c r="E30" s="87" t="s">
        <v>113</v>
      </c>
      <c r="F30" s="3" t="s">
        <v>3066</v>
      </c>
      <c r="G30" s="45">
        <v>7228.920000000001</v>
      </c>
      <c r="H30" s="70" t="s">
        <v>3396</v>
      </c>
      <c r="I30" s="19">
        <v>4</v>
      </c>
      <c r="J30" s="6">
        <f t="shared" si="1"/>
        <v>276</v>
      </c>
      <c r="K30" s="6">
        <f t="shared" si="2"/>
        <v>19.32</v>
      </c>
      <c r="L30" s="6">
        <f t="shared" si="3"/>
        <v>295.32</v>
      </c>
      <c r="M30" s="6">
        <f t="shared" si="0"/>
        <v>7524.2400000000007</v>
      </c>
      <c r="N30" s="21">
        <v>7524.2400000000007</v>
      </c>
      <c r="O30" s="34">
        <v>1</v>
      </c>
      <c r="P30" s="31"/>
      <c r="Z30" s="1"/>
    </row>
    <row r="31" spans="1:26" ht="24" customHeight="1" x14ac:dyDescent="0.4">
      <c r="A31" s="29">
        <v>27</v>
      </c>
      <c r="B31" s="28">
        <v>6230001022</v>
      </c>
      <c r="C31" s="73" t="s">
        <v>2843</v>
      </c>
      <c r="D31" s="15" t="s">
        <v>1638</v>
      </c>
      <c r="E31" s="15" t="s">
        <v>1288</v>
      </c>
      <c r="F31" s="3" t="s">
        <v>35</v>
      </c>
      <c r="G31" s="45">
        <v>0</v>
      </c>
      <c r="H31" s="70" t="s">
        <v>3322</v>
      </c>
      <c r="I31" s="19">
        <v>4</v>
      </c>
      <c r="J31" s="6">
        <f t="shared" si="1"/>
        <v>36</v>
      </c>
      <c r="K31" s="6">
        <f t="shared" si="2"/>
        <v>2.5200000000000005</v>
      </c>
      <c r="L31" s="6">
        <f t="shared" si="3"/>
        <v>38.520000000000003</v>
      </c>
      <c r="M31" s="6">
        <f>SUM(G31+L31)</f>
        <v>38.520000000000003</v>
      </c>
      <c r="N31" s="21">
        <v>38.520000000000003</v>
      </c>
      <c r="O31" s="34">
        <v>1</v>
      </c>
      <c r="P31" s="31"/>
      <c r="Z31" s="1"/>
    </row>
    <row r="32" spans="1:26" ht="24" customHeight="1" x14ac:dyDescent="0.4">
      <c r="A32" s="2">
        <v>28</v>
      </c>
      <c r="B32" s="28">
        <v>6230001023</v>
      </c>
      <c r="C32" s="73" t="s">
        <v>2844</v>
      </c>
      <c r="D32" s="15" t="s">
        <v>1291</v>
      </c>
      <c r="E32" s="15" t="s">
        <v>1292</v>
      </c>
      <c r="F32" s="3" t="s">
        <v>35</v>
      </c>
      <c r="G32" s="45">
        <v>0</v>
      </c>
      <c r="H32" s="70" t="s">
        <v>3269</v>
      </c>
      <c r="I32" s="19">
        <v>4</v>
      </c>
      <c r="J32" s="6">
        <f t="shared" si="1"/>
        <v>176</v>
      </c>
      <c r="K32" s="6">
        <f t="shared" si="2"/>
        <v>12.32</v>
      </c>
      <c r="L32" s="6">
        <f t="shared" si="3"/>
        <v>188.32</v>
      </c>
      <c r="M32" s="6">
        <f t="shared" si="0"/>
        <v>188.32</v>
      </c>
      <c r="N32" s="21">
        <v>188.32</v>
      </c>
      <c r="O32" s="34">
        <v>1</v>
      </c>
      <c r="P32" s="31"/>
      <c r="Z32" s="1"/>
    </row>
    <row r="33" spans="1:26" ht="24" customHeight="1" x14ac:dyDescent="0.4">
      <c r="A33" s="29">
        <v>29</v>
      </c>
      <c r="B33" s="28">
        <v>6230001024</v>
      </c>
      <c r="C33" s="73" t="s">
        <v>2845</v>
      </c>
      <c r="D33" s="15" t="s">
        <v>1293</v>
      </c>
      <c r="E33" s="15" t="s">
        <v>149</v>
      </c>
      <c r="F33" s="3" t="s">
        <v>35</v>
      </c>
      <c r="G33" s="45">
        <v>0</v>
      </c>
      <c r="H33" s="70" t="s">
        <v>3325</v>
      </c>
      <c r="I33" s="19">
        <v>4</v>
      </c>
      <c r="J33" s="6">
        <f t="shared" si="1"/>
        <v>84</v>
      </c>
      <c r="K33" s="6">
        <f t="shared" si="2"/>
        <v>5.8800000000000008</v>
      </c>
      <c r="L33" s="6">
        <f t="shared" si="3"/>
        <v>89.88</v>
      </c>
      <c r="M33" s="6">
        <f t="shared" si="0"/>
        <v>89.88</v>
      </c>
      <c r="N33" s="21">
        <v>89.88</v>
      </c>
      <c r="O33" s="34">
        <v>1</v>
      </c>
      <c r="P33" s="31"/>
      <c r="Z33" s="1"/>
    </row>
    <row r="34" spans="1:26" ht="24" customHeight="1" x14ac:dyDescent="0.4">
      <c r="A34" s="2">
        <v>30</v>
      </c>
      <c r="B34" s="28">
        <v>6230001025</v>
      </c>
      <c r="C34" s="73" t="s">
        <v>2846</v>
      </c>
      <c r="D34" s="15" t="s">
        <v>1324</v>
      </c>
      <c r="E34" s="15" t="s">
        <v>1325</v>
      </c>
      <c r="F34" s="3" t="s">
        <v>35</v>
      </c>
      <c r="G34" s="45">
        <v>0</v>
      </c>
      <c r="H34" s="70" t="s">
        <v>3290</v>
      </c>
      <c r="I34" s="19">
        <v>4</v>
      </c>
      <c r="J34" s="6">
        <f t="shared" si="1"/>
        <v>16</v>
      </c>
      <c r="K34" s="6">
        <f t="shared" si="2"/>
        <v>1.1200000000000001</v>
      </c>
      <c r="L34" s="6">
        <f t="shared" si="3"/>
        <v>17.12</v>
      </c>
      <c r="M34" s="6">
        <f>SUM(G34+L34)</f>
        <v>17.12</v>
      </c>
      <c r="N34" s="21">
        <v>17.12</v>
      </c>
      <c r="O34" s="34">
        <v>1</v>
      </c>
      <c r="P34" s="31"/>
      <c r="Z34" s="1"/>
    </row>
    <row r="35" spans="1:26" ht="24" customHeight="1" x14ac:dyDescent="0.4">
      <c r="A35" s="29">
        <v>31</v>
      </c>
      <c r="B35" s="28">
        <v>6230001026</v>
      </c>
      <c r="C35" s="73" t="s">
        <v>2847</v>
      </c>
      <c r="D35" s="15" t="s">
        <v>1330</v>
      </c>
      <c r="E35" s="15" t="s">
        <v>1331</v>
      </c>
      <c r="F35" s="3" t="s">
        <v>35</v>
      </c>
      <c r="G35" s="45">
        <v>0</v>
      </c>
      <c r="H35" s="70" t="s">
        <v>3306</v>
      </c>
      <c r="I35" s="19">
        <v>4</v>
      </c>
      <c r="J35" s="6">
        <f t="shared" si="1"/>
        <v>40</v>
      </c>
      <c r="K35" s="6">
        <f t="shared" si="2"/>
        <v>2.8000000000000003</v>
      </c>
      <c r="L35" s="6">
        <f t="shared" si="3"/>
        <v>42.8</v>
      </c>
      <c r="M35" s="6">
        <f t="shared" si="0"/>
        <v>42.8</v>
      </c>
      <c r="N35" s="21">
        <v>42.8</v>
      </c>
      <c r="O35" s="34">
        <v>1</v>
      </c>
      <c r="P35" s="31"/>
      <c r="Z35" s="1"/>
    </row>
    <row r="36" spans="1:26" ht="24" customHeight="1" x14ac:dyDescent="0.4">
      <c r="A36" s="2">
        <v>32</v>
      </c>
      <c r="B36" s="28">
        <v>6230001027</v>
      </c>
      <c r="C36" s="73" t="s">
        <v>2848</v>
      </c>
      <c r="D36" s="15" t="s">
        <v>1840</v>
      </c>
      <c r="E36" s="15" t="s">
        <v>1334</v>
      </c>
      <c r="F36" s="3" t="s">
        <v>35</v>
      </c>
      <c r="G36" s="45">
        <v>0</v>
      </c>
      <c r="H36" s="70" t="s">
        <v>3343</v>
      </c>
      <c r="I36" s="19">
        <v>4</v>
      </c>
      <c r="J36" s="6">
        <f t="shared" si="1"/>
        <v>296</v>
      </c>
      <c r="K36" s="6">
        <f t="shared" si="2"/>
        <v>20.720000000000002</v>
      </c>
      <c r="L36" s="6">
        <f t="shared" si="3"/>
        <v>316.72000000000003</v>
      </c>
      <c r="M36" s="6">
        <f t="shared" si="0"/>
        <v>316.72000000000003</v>
      </c>
      <c r="N36" s="21">
        <v>316.72000000000003</v>
      </c>
      <c r="O36" s="34">
        <v>1</v>
      </c>
      <c r="P36" s="31"/>
      <c r="Z36" s="1"/>
    </row>
    <row r="37" spans="1:26" ht="24" customHeight="1" x14ac:dyDescent="0.4">
      <c r="A37" s="29">
        <v>33</v>
      </c>
      <c r="B37" s="28">
        <v>6230001028</v>
      </c>
      <c r="C37" s="77" t="s">
        <v>2849</v>
      </c>
      <c r="D37" s="76" t="s">
        <v>1959</v>
      </c>
      <c r="E37" s="76" t="s">
        <v>1960</v>
      </c>
      <c r="F37" s="3" t="s">
        <v>35</v>
      </c>
      <c r="G37" s="45">
        <v>0</v>
      </c>
      <c r="H37" s="70" t="s">
        <v>3277</v>
      </c>
      <c r="I37" s="19">
        <v>4</v>
      </c>
      <c r="J37" s="6">
        <f t="shared" si="1"/>
        <v>20</v>
      </c>
      <c r="K37" s="6">
        <f t="shared" si="2"/>
        <v>1.4000000000000001</v>
      </c>
      <c r="L37" s="6">
        <f t="shared" si="3"/>
        <v>21.4</v>
      </c>
      <c r="M37" s="6">
        <f>SUM(G37+L37)</f>
        <v>21.4</v>
      </c>
      <c r="N37" s="21">
        <v>21.4</v>
      </c>
      <c r="O37" s="34">
        <v>1</v>
      </c>
      <c r="P37" s="31"/>
      <c r="Z37" s="1"/>
    </row>
    <row r="38" spans="1:26" ht="24" customHeight="1" x14ac:dyDescent="0.4">
      <c r="A38" s="2">
        <v>34</v>
      </c>
      <c r="B38" s="28">
        <v>6230001029</v>
      </c>
      <c r="C38" s="98" t="s">
        <v>2850</v>
      </c>
      <c r="D38" s="87" t="s">
        <v>1722</v>
      </c>
      <c r="E38" s="87" t="s">
        <v>1337</v>
      </c>
      <c r="F38" s="3" t="s">
        <v>3066</v>
      </c>
      <c r="G38" s="45">
        <v>1249.7599999999998</v>
      </c>
      <c r="H38" s="70" t="s">
        <v>3251</v>
      </c>
      <c r="I38" s="19">
        <v>4</v>
      </c>
      <c r="J38" s="6">
        <f t="shared" si="1"/>
        <v>28</v>
      </c>
      <c r="K38" s="6">
        <f t="shared" si="2"/>
        <v>1.9600000000000002</v>
      </c>
      <c r="L38" s="6">
        <f t="shared" si="3"/>
        <v>29.96</v>
      </c>
      <c r="M38" s="6">
        <f t="shared" si="0"/>
        <v>1279.7199999999998</v>
      </c>
      <c r="N38" s="21">
        <v>1279.7199999999998</v>
      </c>
      <c r="O38" s="34">
        <v>1</v>
      </c>
      <c r="P38" s="31"/>
      <c r="Z38" s="1"/>
    </row>
    <row r="39" spans="1:26" ht="24" customHeight="1" x14ac:dyDescent="0.4">
      <c r="A39" s="29">
        <v>35</v>
      </c>
      <c r="B39" s="28">
        <v>6230001030</v>
      </c>
      <c r="C39" s="98" t="s">
        <v>2851</v>
      </c>
      <c r="D39" s="87" t="s">
        <v>1046</v>
      </c>
      <c r="E39" s="87" t="s">
        <v>1342</v>
      </c>
      <c r="F39" s="3" t="s">
        <v>3066</v>
      </c>
      <c r="G39" s="45">
        <v>9522.9999999999982</v>
      </c>
      <c r="H39" s="70" t="s">
        <v>3316</v>
      </c>
      <c r="I39" s="19">
        <v>4</v>
      </c>
      <c r="J39" s="6">
        <f t="shared" si="1"/>
        <v>168</v>
      </c>
      <c r="K39" s="6">
        <f t="shared" si="2"/>
        <v>11.760000000000002</v>
      </c>
      <c r="L39" s="6">
        <f t="shared" si="3"/>
        <v>179.76</v>
      </c>
      <c r="M39" s="6">
        <f t="shared" si="0"/>
        <v>9702.7599999999984</v>
      </c>
      <c r="N39" s="21">
        <v>9702.7599999999984</v>
      </c>
      <c r="O39" s="34">
        <v>1</v>
      </c>
      <c r="P39" s="31"/>
      <c r="Z39" s="1"/>
    </row>
    <row r="40" spans="1:26" ht="24" customHeight="1" x14ac:dyDescent="0.4">
      <c r="A40" s="2">
        <v>36</v>
      </c>
      <c r="B40" s="28">
        <v>6230001031</v>
      </c>
      <c r="C40" s="73" t="s">
        <v>2852</v>
      </c>
      <c r="D40" s="15" t="s">
        <v>1723</v>
      </c>
      <c r="E40" s="15" t="s">
        <v>1343</v>
      </c>
      <c r="F40" s="3" t="s">
        <v>35</v>
      </c>
      <c r="G40" s="45">
        <v>0</v>
      </c>
      <c r="H40" s="70" t="s">
        <v>3298</v>
      </c>
      <c r="I40" s="19">
        <v>4</v>
      </c>
      <c r="J40" s="6">
        <f t="shared" si="1"/>
        <v>220</v>
      </c>
      <c r="K40" s="6">
        <f t="shared" si="2"/>
        <v>15.400000000000002</v>
      </c>
      <c r="L40" s="6">
        <f t="shared" si="3"/>
        <v>235.4</v>
      </c>
      <c r="M40" s="6">
        <f>SUM(G40+L40)</f>
        <v>235.4</v>
      </c>
      <c r="N40" s="21">
        <v>235.4</v>
      </c>
      <c r="O40" s="34">
        <v>1</v>
      </c>
      <c r="P40" s="31"/>
      <c r="Z40" s="1"/>
    </row>
    <row r="41" spans="1:26" ht="24" customHeight="1" x14ac:dyDescent="0.4">
      <c r="A41" s="29">
        <v>37</v>
      </c>
      <c r="B41" s="28">
        <v>6230001032</v>
      </c>
      <c r="C41" s="73" t="s">
        <v>2853</v>
      </c>
      <c r="D41" s="15" t="s">
        <v>1344</v>
      </c>
      <c r="E41" s="15" t="s">
        <v>1345</v>
      </c>
      <c r="F41" s="3" t="s">
        <v>35</v>
      </c>
      <c r="G41" s="45">
        <v>0</v>
      </c>
      <c r="H41" s="70" t="s">
        <v>3322</v>
      </c>
      <c r="I41" s="19">
        <v>4</v>
      </c>
      <c r="J41" s="6">
        <f t="shared" si="1"/>
        <v>36</v>
      </c>
      <c r="K41" s="6">
        <f t="shared" si="2"/>
        <v>2.5200000000000005</v>
      </c>
      <c r="L41" s="6">
        <f t="shared" si="3"/>
        <v>38.520000000000003</v>
      </c>
      <c r="M41" s="6">
        <f t="shared" si="0"/>
        <v>38.520000000000003</v>
      </c>
      <c r="N41" s="21">
        <v>38.520000000000003</v>
      </c>
      <c r="O41" s="34">
        <v>1</v>
      </c>
      <c r="P41" s="31"/>
      <c r="Z41" s="1"/>
    </row>
    <row r="42" spans="1:26" ht="24" customHeight="1" x14ac:dyDescent="0.4">
      <c r="A42" s="2">
        <v>38</v>
      </c>
      <c r="B42" s="28">
        <v>6230001033</v>
      </c>
      <c r="C42" s="73" t="s">
        <v>2854</v>
      </c>
      <c r="D42" s="15" t="s">
        <v>1841</v>
      </c>
      <c r="E42" s="15" t="s">
        <v>332</v>
      </c>
      <c r="F42" s="3" t="s">
        <v>3106</v>
      </c>
      <c r="G42" s="45">
        <v>620.6</v>
      </c>
      <c r="H42" s="70" t="s">
        <v>3305</v>
      </c>
      <c r="I42" s="19">
        <v>4</v>
      </c>
      <c r="J42" s="6">
        <f t="shared" si="1"/>
        <v>120</v>
      </c>
      <c r="K42" s="6">
        <f t="shared" si="2"/>
        <v>8.4</v>
      </c>
      <c r="L42" s="6">
        <f t="shared" si="3"/>
        <v>128.4</v>
      </c>
      <c r="M42" s="6">
        <f t="shared" si="0"/>
        <v>749</v>
      </c>
      <c r="N42" s="21">
        <v>749</v>
      </c>
      <c r="O42" s="34">
        <v>1</v>
      </c>
      <c r="P42" s="31"/>
      <c r="Z42" s="1"/>
    </row>
    <row r="43" spans="1:26" ht="24" customHeight="1" x14ac:dyDescent="0.4">
      <c r="A43" s="29">
        <v>39</v>
      </c>
      <c r="B43" s="28">
        <v>6230001034</v>
      </c>
      <c r="C43" s="98" t="s">
        <v>2855</v>
      </c>
      <c r="D43" s="87" t="s">
        <v>1346</v>
      </c>
      <c r="E43" s="87" t="s">
        <v>1347</v>
      </c>
      <c r="F43" s="3" t="s">
        <v>3075</v>
      </c>
      <c r="G43" s="45">
        <v>28547.599999999999</v>
      </c>
      <c r="H43" s="70" t="s">
        <v>3397</v>
      </c>
      <c r="I43" s="19">
        <v>4</v>
      </c>
      <c r="J43" s="6">
        <f t="shared" si="1"/>
        <v>1332</v>
      </c>
      <c r="K43" s="6">
        <f t="shared" si="2"/>
        <v>93.240000000000009</v>
      </c>
      <c r="L43" s="6">
        <f t="shared" si="3"/>
        <v>1425.24</v>
      </c>
      <c r="M43" s="6">
        <f>SUM(G43+L43)</f>
        <v>29972.84</v>
      </c>
      <c r="N43" s="21">
        <v>29972.84</v>
      </c>
      <c r="O43" s="34">
        <v>1</v>
      </c>
      <c r="P43" s="31"/>
      <c r="Z43" s="1"/>
    </row>
    <row r="44" spans="1:26" ht="24" customHeight="1" x14ac:dyDescent="0.4">
      <c r="A44" s="2">
        <v>40</v>
      </c>
      <c r="B44" s="28">
        <v>6230001035</v>
      </c>
      <c r="C44" s="98" t="s">
        <v>2856</v>
      </c>
      <c r="D44" s="87" t="s">
        <v>1348</v>
      </c>
      <c r="E44" s="87" t="s">
        <v>1349</v>
      </c>
      <c r="F44" s="3" t="s">
        <v>3066</v>
      </c>
      <c r="G44" s="45">
        <v>7601.2799999999988</v>
      </c>
      <c r="H44" s="70" t="s">
        <v>3311</v>
      </c>
      <c r="I44" s="19">
        <v>4</v>
      </c>
      <c r="J44" s="6">
        <f t="shared" si="1"/>
        <v>116</v>
      </c>
      <c r="K44" s="6">
        <f t="shared" si="2"/>
        <v>8.120000000000001</v>
      </c>
      <c r="L44" s="6">
        <f t="shared" si="3"/>
        <v>124.12</v>
      </c>
      <c r="M44" s="6">
        <f t="shared" si="0"/>
        <v>7725.3999999999987</v>
      </c>
      <c r="N44" s="21">
        <v>7725.3999999999987</v>
      </c>
      <c r="O44" s="34">
        <v>1</v>
      </c>
      <c r="P44" s="31"/>
      <c r="Z44" s="1"/>
    </row>
    <row r="45" spans="1:26" ht="24" customHeight="1" x14ac:dyDescent="0.4">
      <c r="A45" s="29">
        <v>41</v>
      </c>
      <c r="B45" s="28">
        <v>6230001036</v>
      </c>
      <c r="C45" s="98" t="s">
        <v>2857</v>
      </c>
      <c r="D45" s="87" t="s">
        <v>394</v>
      </c>
      <c r="E45" s="87" t="s">
        <v>1350</v>
      </c>
      <c r="F45" s="3" t="s">
        <v>3066</v>
      </c>
      <c r="G45" s="45">
        <v>3800.6400000000008</v>
      </c>
      <c r="H45" s="70" t="s">
        <v>3276</v>
      </c>
      <c r="I45" s="19">
        <v>4</v>
      </c>
      <c r="J45" s="6">
        <f t="shared" si="1"/>
        <v>80</v>
      </c>
      <c r="K45" s="6">
        <f t="shared" si="2"/>
        <v>5.6000000000000005</v>
      </c>
      <c r="L45" s="6">
        <f t="shared" si="3"/>
        <v>85.6</v>
      </c>
      <c r="M45" s="6">
        <f t="shared" si="0"/>
        <v>3886.2400000000007</v>
      </c>
      <c r="N45" s="21">
        <v>3886.2400000000007</v>
      </c>
      <c r="O45" s="34">
        <v>1</v>
      </c>
      <c r="P45" s="31"/>
      <c r="Z45" s="1"/>
    </row>
    <row r="46" spans="1:26" ht="24" customHeight="1" x14ac:dyDescent="0.4">
      <c r="A46" s="2">
        <v>42</v>
      </c>
      <c r="B46" s="28">
        <v>6230001037</v>
      </c>
      <c r="C46" s="73" t="s">
        <v>2858</v>
      </c>
      <c r="D46" s="15" t="s">
        <v>1351</v>
      </c>
      <c r="E46" s="15" t="s">
        <v>1352</v>
      </c>
      <c r="F46" s="3" t="s">
        <v>3088</v>
      </c>
      <c r="G46" s="45">
        <v>312.44</v>
      </c>
      <c r="H46" s="70" t="s">
        <v>3261</v>
      </c>
      <c r="I46" s="19">
        <v>4</v>
      </c>
      <c r="J46" s="6">
        <f t="shared" si="1"/>
        <v>88</v>
      </c>
      <c r="K46" s="6">
        <f t="shared" si="2"/>
        <v>6.16</v>
      </c>
      <c r="L46" s="6">
        <f t="shared" si="3"/>
        <v>94.16</v>
      </c>
      <c r="M46" s="6">
        <f>SUM(G46+L46)</f>
        <v>406.6</v>
      </c>
      <c r="N46" s="21">
        <v>406.6</v>
      </c>
      <c r="O46" s="34">
        <v>1</v>
      </c>
      <c r="P46" s="31"/>
      <c r="Z46" s="1"/>
    </row>
    <row r="47" spans="1:26" ht="24" customHeight="1" x14ac:dyDescent="0.4">
      <c r="A47" s="29">
        <v>43</v>
      </c>
      <c r="B47" s="28">
        <v>6230001038</v>
      </c>
      <c r="C47" s="98" t="s">
        <v>2859</v>
      </c>
      <c r="D47" s="87" t="s">
        <v>1353</v>
      </c>
      <c r="E47" s="87" t="s">
        <v>1354</v>
      </c>
      <c r="F47" s="3" t="s">
        <v>3066</v>
      </c>
      <c r="G47" s="45">
        <v>9707.0400000000009</v>
      </c>
      <c r="H47" s="70" t="s">
        <v>3305</v>
      </c>
      <c r="I47" s="19">
        <v>4</v>
      </c>
      <c r="J47" s="6">
        <f t="shared" si="1"/>
        <v>120</v>
      </c>
      <c r="K47" s="6">
        <f t="shared" si="2"/>
        <v>8.4</v>
      </c>
      <c r="L47" s="6">
        <f t="shared" si="3"/>
        <v>128.4</v>
      </c>
      <c r="M47" s="6">
        <f t="shared" si="0"/>
        <v>9835.44</v>
      </c>
      <c r="N47" s="21">
        <v>9835.44</v>
      </c>
      <c r="O47" s="34">
        <v>1</v>
      </c>
      <c r="P47" s="31"/>
      <c r="Z47" s="1"/>
    </row>
    <row r="48" spans="1:26" ht="24" customHeight="1" x14ac:dyDescent="0.4">
      <c r="A48" s="2">
        <v>44</v>
      </c>
      <c r="B48" s="28">
        <v>6230001039</v>
      </c>
      <c r="C48" s="98" t="s">
        <v>2860</v>
      </c>
      <c r="D48" s="87" t="s">
        <v>1353</v>
      </c>
      <c r="E48" s="87" t="s">
        <v>1355</v>
      </c>
      <c r="F48" s="3" t="s">
        <v>3176</v>
      </c>
      <c r="G48" s="45">
        <v>4562.4799999999996</v>
      </c>
      <c r="H48" s="70" t="s">
        <v>3280</v>
      </c>
      <c r="I48" s="19">
        <v>4</v>
      </c>
      <c r="J48" s="6">
        <f t="shared" si="1"/>
        <v>140</v>
      </c>
      <c r="K48" s="6">
        <f t="shared" si="2"/>
        <v>9.8000000000000007</v>
      </c>
      <c r="L48" s="6">
        <f t="shared" si="3"/>
        <v>149.80000000000001</v>
      </c>
      <c r="M48" s="6">
        <f t="shared" si="0"/>
        <v>4712.28</v>
      </c>
      <c r="N48" s="21">
        <v>4712.28</v>
      </c>
      <c r="O48" s="34">
        <v>1</v>
      </c>
      <c r="P48" s="31"/>
      <c r="Z48" s="1"/>
    </row>
    <row r="49" spans="1:26" ht="24" customHeight="1" x14ac:dyDescent="0.4">
      <c r="A49" s="29">
        <v>45</v>
      </c>
      <c r="B49" s="28">
        <v>6230001040</v>
      </c>
      <c r="C49" s="73" t="s">
        <v>2861</v>
      </c>
      <c r="D49" s="15" t="s">
        <v>1356</v>
      </c>
      <c r="E49" s="15" t="s">
        <v>1357</v>
      </c>
      <c r="F49" s="3" t="s">
        <v>35</v>
      </c>
      <c r="G49" s="45">
        <v>0</v>
      </c>
      <c r="H49" s="70" t="s">
        <v>3254</v>
      </c>
      <c r="I49" s="19">
        <v>4</v>
      </c>
      <c r="J49" s="6">
        <f t="shared" si="1"/>
        <v>48</v>
      </c>
      <c r="K49" s="6">
        <f t="shared" si="2"/>
        <v>3.3600000000000003</v>
      </c>
      <c r="L49" s="6">
        <f t="shared" si="3"/>
        <v>51.36</v>
      </c>
      <c r="M49" s="6">
        <f>SUM(G49+L49)</f>
        <v>51.36</v>
      </c>
      <c r="N49" s="21">
        <v>51.36</v>
      </c>
      <c r="O49" s="34">
        <v>1</v>
      </c>
      <c r="P49" s="31"/>
      <c r="Z49" s="1"/>
    </row>
    <row r="50" spans="1:26" ht="24" customHeight="1" x14ac:dyDescent="0.4">
      <c r="A50" s="2">
        <v>46</v>
      </c>
      <c r="B50" s="28">
        <v>6230001041</v>
      </c>
      <c r="C50" s="98" t="s">
        <v>2862</v>
      </c>
      <c r="D50" s="87" t="s">
        <v>1264</v>
      </c>
      <c r="E50" s="87" t="s">
        <v>1265</v>
      </c>
      <c r="F50" s="3" t="s">
        <v>1979</v>
      </c>
      <c r="G50" s="45">
        <v>791.79999999999973</v>
      </c>
      <c r="H50" s="70" t="s">
        <v>3275</v>
      </c>
      <c r="I50" s="19">
        <v>4</v>
      </c>
      <c r="J50" s="6">
        <f t="shared" si="1"/>
        <v>0</v>
      </c>
      <c r="K50" s="6">
        <f t="shared" si="2"/>
        <v>0</v>
      </c>
      <c r="L50" s="6">
        <f t="shared" si="3"/>
        <v>0</v>
      </c>
      <c r="M50" s="6">
        <f t="shared" si="0"/>
        <v>791.79999999999973</v>
      </c>
      <c r="N50" s="21">
        <v>791.79999999999973</v>
      </c>
      <c r="O50" s="34">
        <v>1</v>
      </c>
      <c r="P50" s="31"/>
      <c r="Z50" s="1"/>
    </row>
    <row r="51" spans="1:26" ht="24" customHeight="1" x14ac:dyDescent="0.4">
      <c r="A51" s="29">
        <v>47</v>
      </c>
      <c r="B51" s="28">
        <v>6230001042</v>
      </c>
      <c r="C51" s="98" t="s">
        <v>2863</v>
      </c>
      <c r="D51" s="87" t="s">
        <v>1266</v>
      </c>
      <c r="E51" s="87" t="s">
        <v>1267</v>
      </c>
      <c r="F51" s="3" t="s">
        <v>3084</v>
      </c>
      <c r="G51" s="45">
        <v>15155.480000000001</v>
      </c>
      <c r="H51" s="70" t="s">
        <v>3366</v>
      </c>
      <c r="I51" s="19">
        <v>4</v>
      </c>
      <c r="J51" s="6">
        <f t="shared" si="1"/>
        <v>608</v>
      </c>
      <c r="K51" s="6">
        <f t="shared" si="2"/>
        <v>42.56</v>
      </c>
      <c r="L51" s="6">
        <f t="shared" si="3"/>
        <v>650.55999999999995</v>
      </c>
      <c r="M51" s="6">
        <f t="shared" si="0"/>
        <v>15806.04</v>
      </c>
      <c r="N51" s="21">
        <v>15806.04</v>
      </c>
      <c r="O51" s="34">
        <v>1</v>
      </c>
      <c r="P51" s="31"/>
      <c r="Z51" s="1"/>
    </row>
    <row r="52" spans="1:26" ht="24" customHeight="1" x14ac:dyDescent="0.4">
      <c r="A52" s="2">
        <v>48</v>
      </c>
      <c r="B52" s="28">
        <v>6230001043</v>
      </c>
      <c r="C52" s="77" t="s">
        <v>2864</v>
      </c>
      <c r="D52" s="76" t="s">
        <v>1274</v>
      </c>
      <c r="E52" s="76" t="s">
        <v>1275</v>
      </c>
      <c r="F52" s="3" t="s">
        <v>35</v>
      </c>
      <c r="G52" s="45">
        <v>0</v>
      </c>
      <c r="H52" s="70" t="s">
        <v>3261</v>
      </c>
      <c r="I52" s="19">
        <v>4</v>
      </c>
      <c r="J52" s="6">
        <f t="shared" si="1"/>
        <v>88</v>
      </c>
      <c r="K52" s="6">
        <f t="shared" si="2"/>
        <v>6.16</v>
      </c>
      <c r="L52" s="6">
        <f t="shared" si="3"/>
        <v>94.16</v>
      </c>
      <c r="M52" s="6">
        <f>SUM(G52+L52)</f>
        <v>94.16</v>
      </c>
      <c r="N52" s="21">
        <v>94.16</v>
      </c>
      <c r="O52" s="34">
        <v>1</v>
      </c>
      <c r="P52" s="31"/>
      <c r="Z52" s="1"/>
    </row>
    <row r="53" spans="1:26" ht="24" customHeight="1" x14ac:dyDescent="0.4">
      <c r="A53" s="29">
        <v>49</v>
      </c>
      <c r="B53" s="28">
        <v>6230001044</v>
      </c>
      <c r="C53" s="73" t="s">
        <v>2865</v>
      </c>
      <c r="D53" s="15" t="s">
        <v>1283</v>
      </c>
      <c r="E53" s="15" t="s">
        <v>1282</v>
      </c>
      <c r="F53" s="3" t="s">
        <v>3061</v>
      </c>
      <c r="G53" s="45">
        <v>47.08</v>
      </c>
      <c r="H53" s="70" t="s">
        <v>3290</v>
      </c>
      <c r="I53" s="19">
        <v>4</v>
      </c>
      <c r="J53" s="6">
        <f t="shared" si="1"/>
        <v>16</v>
      </c>
      <c r="K53" s="6">
        <f t="shared" si="2"/>
        <v>1.1200000000000001</v>
      </c>
      <c r="L53" s="6">
        <f t="shared" si="3"/>
        <v>17.12</v>
      </c>
      <c r="M53" s="6">
        <f t="shared" si="0"/>
        <v>64.2</v>
      </c>
      <c r="N53" s="21">
        <v>64.2</v>
      </c>
      <c r="O53" s="34">
        <v>1</v>
      </c>
      <c r="P53" s="31"/>
      <c r="Z53" s="1"/>
    </row>
    <row r="54" spans="1:26" ht="24" customHeight="1" x14ac:dyDescent="0.4">
      <c r="A54" s="2">
        <v>50</v>
      </c>
      <c r="B54" s="28">
        <v>6230001045</v>
      </c>
      <c r="C54" s="73" t="s">
        <v>2866</v>
      </c>
      <c r="D54" s="15" t="s">
        <v>1283</v>
      </c>
      <c r="E54" s="15" t="s">
        <v>1284</v>
      </c>
      <c r="F54" s="3" t="s">
        <v>3061</v>
      </c>
      <c r="G54" s="45">
        <v>517.88</v>
      </c>
      <c r="H54" s="70" t="s">
        <v>3318</v>
      </c>
      <c r="I54" s="19">
        <v>4</v>
      </c>
      <c r="J54" s="6">
        <f t="shared" si="1"/>
        <v>152</v>
      </c>
      <c r="K54" s="6">
        <f t="shared" si="2"/>
        <v>10.64</v>
      </c>
      <c r="L54" s="6">
        <f t="shared" si="3"/>
        <v>162.63999999999999</v>
      </c>
      <c r="M54" s="6">
        <f t="shared" si="0"/>
        <v>680.52</v>
      </c>
      <c r="N54" s="21">
        <v>680.52</v>
      </c>
      <c r="O54" s="34">
        <v>1</v>
      </c>
      <c r="P54" s="31"/>
      <c r="Z54" s="1"/>
    </row>
    <row r="55" spans="1:26" ht="24" customHeight="1" x14ac:dyDescent="0.4">
      <c r="A55" s="29">
        <v>51</v>
      </c>
      <c r="B55" s="28">
        <v>6230001046</v>
      </c>
      <c r="C55" s="73">
        <v>12170557569</v>
      </c>
      <c r="D55" s="15" t="s">
        <v>1911</v>
      </c>
      <c r="E55" s="15" t="s">
        <v>1912</v>
      </c>
      <c r="F55" s="3" t="s">
        <v>35</v>
      </c>
      <c r="G55" s="45">
        <v>0</v>
      </c>
      <c r="H55" s="70" t="s">
        <v>3398</v>
      </c>
      <c r="I55" s="19">
        <v>4</v>
      </c>
      <c r="J55" s="6">
        <f t="shared" si="1"/>
        <v>468</v>
      </c>
      <c r="K55" s="6">
        <f t="shared" si="2"/>
        <v>32.760000000000005</v>
      </c>
      <c r="L55" s="6">
        <f t="shared" si="3"/>
        <v>500.76</v>
      </c>
      <c r="M55" s="6">
        <f>SUM(G55+L55)</f>
        <v>500.76</v>
      </c>
      <c r="N55" s="5">
        <v>500.76</v>
      </c>
      <c r="O55" s="34">
        <v>1</v>
      </c>
      <c r="P55" s="31"/>
      <c r="Z55" s="1"/>
    </row>
    <row r="56" spans="1:26" ht="24" customHeight="1" x14ac:dyDescent="0.4">
      <c r="A56" s="2">
        <v>52</v>
      </c>
      <c r="B56" s="28">
        <v>6230001047</v>
      </c>
      <c r="C56" s="98" t="s">
        <v>2867</v>
      </c>
      <c r="D56" s="87" t="s">
        <v>1290</v>
      </c>
      <c r="E56" s="87" t="s">
        <v>130</v>
      </c>
      <c r="F56" s="3" t="s">
        <v>3187</v>
      </c>
      <c r="G56" s="45">
        <v>6548.4000000000005</v>
      </c>
      <c r="H56" s="70" t="s">
        <v>3266</v>
      </c>
      <c r="I56" s="19">
        <v>4</v>
      </c>
      <c r="J56" s="6">
        <f t="shared" si="1"/>
        <v>8</v>
      </c>
      <c r="K56" s="6">
        <f t="shared" si="2"/>
        <v>0.56000000000000005</v>
      </c>
      <c r="L56" s="6">
        <f t="shared" si="3"/>
        <v>8.56</v>
      </c>
      <c r="M56" s="6">
        <f t="shared" si="0"/>
        <v>6556.9600000000009</v>
      </c>
      <c r="N56" s="21">
        <v>6556.9600000000009</v>
      </c>
      <c r="O56" s="34">
        <v>1</v>
      </c>
      <c r="P56" s="31"/>
      <c r="Z56" s="1"/>
    </row>
    <row r="57" spans="1:26" ht="24" customHeight="1" x14ac:dyDescent="0.4">
      <c r="A57" s="29">
        <v>53</v>
      </c>
      <c r="B57" s="28">
        <v>6230001048</v>
      </c>
      <c r="C57" s="98" t="s">
        <v>2868</v>
      </c>
      <c r="D57" s="87" t="s">
        <v>1290</v>
      </c>
      <c r="E57" s="87" t="s">
        <v>133</v>
      </c>
      <c r="F57" s="3" t="s">
        <v>3188</v>
      </c>
      <c r="G57" s="45">
        <v>5508.3600000000006</v>
      </c>
      <c r="H57" s="70" t="s">
        <v>3297</v>
      </c>
      <c r="I57" s="19">
        <v>4</v>
      </c>
      <c r="J57" s="6">
        <f t="shared" si="1"/>
        <v>52</v>
      </c>
      <c r="K57" s="6">
        <f t="shared" si="2"/>
        <v>3.6400000000000006</v>
      </c>
      <c r="L57" s="6">
        <f t="shared" si="3"/>
        <v>55.64</v>
      </c>
      <c r="M57" s="6">
        <f t="shared" si="0"/>
        <v>5564.0000000000009</v>
      </c>
      <c r="N57" s="21">
        <v>5564.0000000000009</v>
      </c>
      <c r="O57" s="34">
        <v>1</v>
      </c>
      <c r="P57" s="31"/>
      <c r="Z57" s="1"/>
    </row>
    <row r="58" spans="1:26" ht="24" customHeight="1" x14ac:dyDescent="0.4">
      <c r="A58" s="2">
        <v>54</v>
      </c>
      <c r="B58" s="28">
        <v>6230001049</v>
      </c>
      <c r="C58" s="73" t="s">
        <v>2869</v>
      </c>
      <c r="D58" s="15" t="s">
        <v>1842</v>
      </c>
      <c r="E58" s="15" t="s">
        <v>1863</v>
      </c>
      <c r="F58" s="3" t="s">
        <v>3106</v>
      </c>
      <c r="G58" s="45">
        <v>492.20000000000005</v>
      </c>
      <c r="H58" s="70" t="s">
        <v>3311</v>
      </c>
      <c r="I58" s="19">
        <v>4</v>
      </c>
      <c r="J58" s="6">
        <f t="shared" si="1"/>
        <v>116</v>
      </c>
      <c r="K58" s="6">
        <f t="shared" si="2"/>
        <v>8.120000000000001</v>
      </c>
      <c r="L58" s="6">
        <f t="shared" si="3"/>
        <v>124.12</v>
      </c>
      <c r="M58" s="6">
        <f>SUM(G58+L58)</f>
        <v>616.32000000000005</v>
      </c>
      <c r="N58" s="21">
        <v>616.32000000000005</v>
      </c>
      <c r="O58" s="34">
        <v>1</v>
      </c>
      <c r="P58" s="31"/>
      <c r="Z58" s="1"/>
    </row>
    <row r="59" spans="1:26" ht="24" customHeight="1" x14ac:dyDescent="0.4">
      <c r="A59" s="29">
        <v>55</v>
      </c>
      <c r="B59" s="28">
        <v>6230001050</v>
      </c>
      <c r="C59" s="73" t="s">
        <v>2870</v>
      </c>
      <c r="D59" s="15" t="s">
        <v>1294</v>
      </c>
      <c r="E59" s="15" t="s">
        <v>150</v>
      </c>
      <c r="F59" s="3" t="s">
        <v>35</v>
      </c>
      <c r="G59" s="45">
        <v>0</v>
      </c>
      <c r="H59" s="70" t="s">
        <v>3251</v>
      </c>
      <c r="I59" s="19">
        <v>4</v>
      </c>
      <c r="J59" s="6">
        <f t="shared" si="1"/>
        <v>28</v>
      </c>
      <c r="K59" s="6">
        <f t="shared" si="2"/>
        <v>1.9600000000000002</v>
      </c>
      <c r="L59" s="6">
        <f t="shared" si="3"/>
        <v>29.96</v>
      </c>
      <c r="M59" s="6">
        <f t="shared" si="0"/>
        <v>29.96</v>
      </c>
      <c r="N59" s="21">
        <v>29.96</v>
      </c>
      <c r="O59" s="34">
        <v>1</v>
      </c>
      <c r="P59" s="31"/>
      <c r="Z59" s="1"/>
    </row>
    <row r="60" spans="1:26" ht="24" customHeight="1" x14ac:dyDescent="0.4">
      <c r="A60" s="2">
        <v>56</v>
      </c>
      <c r="B60" s="28">
        <v>6230001051</v>
      </c>
      <c r="C60" s="73" t="s">
        <v>2871</v>
      </c>
      <c r="D60" s="15" t="s">
        <v>1297</v>
      </c>
      <c r="E60" s="15" t="s">
        <v>1298</v>
      </c>
      <c r="F60" s="3" t="s">
        <v>35</v>
      </c>
      <c r="G60" s="45">
        <v>0</v>
      </c>
      <c r="H60" s="70" t="s">
        <v>3257</v>
      </c>
      <c r="I60" s="19">
        <v>4</v>
      </c>
      <c r="J60" s="6">
        <f t="shared" si="1"/>
        <v>172</v>
      </c>
      <c r="K60" s="6">
        <f t="shared" si="2"/>
        <v>12.040000000000001</v>
      </c>
      <c r="L60" s="6">
        <f t="shared" si="3"/>
        <v>184.04</v>
      </c>
      <c r="M60" s="6">
        <f t="shared" si="0"/>
        <v>184.04</v>
      </c>
      <c r="N60" s="21">
        <v>184.04</v>
      </c>
      <c r="O60" s="34">
        <v>1</v>
      </c>
      <c r="P60" s="31"/>
      <c r="Z60" s="1"/>
    </row>
    <row r="61" spans="1:26" ht="24" customHeight="1" x14ac:dyDescent="0.4">
      <c r="A61" s="29">
        <v>57</v>
      </c>
      <c r="B61" s="28">
        <v>6230001052</v>
      </c>
      <c r="C61" s="73" t="s">
        <v>2872</v>
      </c>
      <c r="D61" s="15" t="s">
        <v>1671</v>
      </c>
      <c r="E61" s="15" t="s">
        <v>1299</v>
      </c>
      <c r="F61" s="3" t="s">
        <v>35</v>
      </c>
      <c r="G61" s="45">
        <v>0</v>
      </c>
      <c r="H61" s="70" t="s">
        <v>3399</v>
      </c>
      <c r="I61" s="19">
        <v>4</v>
      </c>
      <c r="J61" s="6">
        <f t="shared" si="1"/>
        <v>8696</v>
      </c>
      <c r="K61" s="6">
        <f t="shared" si="2"/>
        <v>608.72</v>
      </c>
      <c r="L61" s="6">
        <f t="shared" si="3"/>
        <v>9304.7199999999993</v>
      </c>
      <c r="M61" s="6">
        <f>SUM(G61+L61)</f>
        <v>9304.7199999999993</v>
      </c>
      <c r="N61" s="21">
        <v>9304.7199999999993</v>
      </c>
      <c r="O61" s="34">
        <v>1</v>
      </c>
      <c r="P61" s="31"/>
      <c r="Z61" s="1"/>
    </row>
    <row r="62" spans="1:26" ht="24" customHeight="1" x14ac:dyDescent="0.4">
      <c r="A62" s="2">
        <v>58</v>
      </c>
      <c r="B62" s="28">
        <v>6230001053</v>
      </c>
      <c r="C62" s="73" t="s">
        <v>2873</v>
      </c>
      <c r="D62" s="15" t="s">
        <v>1300</v>
      </c>
      <c r="E62" s="15" t="s">
        <v>1301</v>
      </c>
      <c r="F62" s="3" t="s">
        <v>3189</v>
      </c>
      <c r="G62" s="45">
        <v>2829.079999999999</v>
      </c>
      <c r="H62" s="70" t="s">
        <v>3362</v>
      </c>
      <c r="I62" s="19">
        <v>4</v>
      </c>
      <c r="J62" s="6">
        <f t="shared" si="1"/>
        <v>180</v>
      </c>
      <c r="K62" s="6">
        <f t="shared" si="2"/>
        <v>12.600000000000001</v>
      </c>
      <c r="L62" s="6">
        <f t="shared" si="3"/>
        <v>192.6</v>
      </c>
      <c r="M62" s="6">
        <f t="shared" si="0"/>
        <v>3021.6799999999989</v>
      </c>
      <c r="N62" s="21">
        <v>3021.6799999999989</v>
      </c>
      <c r="O62" s="34">
        <v>1</v>
      </c>
      <c r="P62" s="31"/>
      <c r="Z62" s="1"/>
    </row>
    <row r="63" spans="1:26" ht="24" customHeight="1" x14ac:dyDescent="0.4">
      <c r="A63" s="29">
        <v>59</v>
      </c>
      <c r="B63" s="28">
        <v>6230001054</v>
      </c>
      <c r="C63" s="98" t="s">
        <v>2064</v>
      </c>
      <c r="D63" s="87" t="s">
        <v>1641</v>
      </c>
      <c r="E63" s="87" t="s">
        <v>1302</v>
      </c>
      <c r="F63" s="3" t="s">
        <v>3098</v>
      </c>
      <c r="G63" s="45">
        <v>5538.3199999999988</v>
      </c>
      <c r="H63" s="70" t="s">
        <v>3274</v>
      </c>
      <c r="I63" s="19">
        <v>4</v>
      </c>
      <c r="J63" s="6">
        <f t="shared" si="1"/>
        <v>252</v>
      </c>
      <c r="K63" s="6">
        <f t="shared" si="2"/>
        <v>17.64</v>
      </c>
      <c r="L63" s="6">
        <f t="shared" si="3"/>
        <v>269.64</v>
      </c>
      <c r="M63" s="6">
        <f t="shared" si="0"/>
        <v>5807.9599999999991</v>
      </c>
      <c r="N63" s="21">
        <v>5807.9599999999991</v>
      </c>
      <c r="O63" s="34">
        <v>1</v>
      </c>
      <c r="P63" s="31"/>
      <c r="Z63" s="1"/>
    </row>
    <row r="64" spans="1:26" ht="24" customHeight="1" x14ac:dyDescent="0.4">
      <c r="A64" s="2">
        <v>60</v>
      </c>
      <c r="B64" s="28">
        <v>6230001055</v>
      </c>
      <c r="C64" s="98" t="s">
        <v>2874</v>
      </c>
      <c r="D64" s="87" t="s">
        <v>1303</v>
      </c>
      <c r="E64" s="87" t="s">
        <v>1304</v>
      </c>
      <c r="F64" s="3" t="s">
        <v>3066</v>
      </c>
      <c r="G64" s="45">
        <v>2615.0800000000004</v>
      </c>
      <c r="H64" s="70" t="s">
        <v>3333</v>
      </c>
      <c r="I64" s="19">
        <v>4</v>
      </c>
      <c r="J64" s="6">
        <f t="shared" si="1"/>
        <v>44</v>
      </c>
      <c r="K64" s="6">
        <f t="shared" si="2"/>
        <v>3.08</v>
      </c>
      <c r="L64" s="6">
        <f t="shared" si="3"/>
        <v>47.08</v>
      </c>
      <c r="M64" s="6">
        <f>SUM(G64+L64)</f>
        <v>2662.1600000000003</v>
      </c>
      <c r="N64" s="21">
        <v>2662.1600000000003</v>
      </c>
      <c r="O64" s="34">
        <v>1</v>
      </c>
      <c r="P64" s="31"/>
      <c r="Z64" s="1"/>
    </row>
    <row r="65" spans="1:26" ht="24" customHeight="1" x14ac:dyDescent="0.4">
      <c r="A65" s="29">
        <v>61</v>
      </c>
      <c r="B65" s="28">
        <v>6230001056</v>
      </c>
      <c r="C65" s="73" t="s">
        <v>2875</v>
      </c>
      <c r="D65" s="15" t="s">
        <v>1642</v>
      </c>
      <c r="E65" s="15" t="s">
        <v>1305</v>
      </c>
      <c r="F65" s="3" t="s">
        <v>35</v>
      </c>
      <c r="G65" s="45">
        <v>0</v>
      </c>
      <c r="H65" s="70" t="s">
        <v>3268</v>
      </c>
      <c r="I65" s="19">
        <v>4</v>
      </c>
      <c r="J65" s="6">
        <f t="shared" si="1"/>
        <v>212</v>
      </c>
      <c r="K65" s="6">
        <f t="shared" si="2"/>
        <v>14.840000000000002</v>
      </c>
      <c r="L65" s="6">
        <f t="shared" si="3"/>
        <v>226.84</v>
      </c>
      <c r="M65" s="6">
        <f t="shared" si="0"/>
        <v>226.84</v>
      </c>
      <c r="N65" s="21">
        <v>226.84</v>
      </c>
      <c r="O65" s="34">
        <v>1</v>
      </c>
      <c r="P65" s="31"/>
      <c r="Z65" s="1"/>
    </row>
    <row r="66" spans="1:26" ht="24" customHeight="1" x14ac:dyDescent="0.4">
      <c r="A66" s="2">
        <v>62</v>
      </c>
      <c r="B66" s="28">
        <v>6230001057</v>
      </c>
      <c r="C66" s="73" t="s">
        <v>2876</v>
      </c>
      <c r="D66" s="15" t="s">
        <v>1643</v>
      </c>
      <c r="E66" s="15" t="s">
        <v>1306</v>
      </c>
      <c r="F66" s="3" t="s">
        <v>35</v>
      </c>
      <c r="G66" s="45">
        <v>0</v>
      </c>
      <c r="H66" s="70" t="s">
        <v>3279</v>
      </c>
      <c r="I66" s="19">
        <v>4</v>
      </c>
      <c r="J66" s="6">
        <f t="shared" si="1"/>
        <v>32</v>
      </c>
      <c r="K66" s="6">
        <f t="shared" si="2"/>
        <v>2.2400000000000002</v>
      </c>
      <c r="L66" s="6">
        <f t="shared" si="3"/>
        <v>34.24</v>
      </c>
      <c r="M66" s="6">
        <f t="shared" si="0"/>
        <v>34.24</v>
      </c>
      <c r="N66" s="21">
        <v>34.24</v>
      </c>
      <c r="O66" s="34">
        <v>1</v>
      </c>
      <c r="P66" s="31"/>
      <c r="Z66" s="1"/>
    </row>
    <row r="67" spans="1:26" ht="24" customHeight="1" x14ac:dyDescent="0.4">
      <c r="A67" s="29">
        <v>63</v>
      </c>
      <c r="B67" s="28">
        <v>6230001058</v>
      </c>
      <c r="C67" s="73" t="s">
        <v>2877</v>
      </c>
      <c r="D67" s="15" t="s">
        <v>1644</v>
      </c>
      <c r="E67" s="15" t="s">
        <v>1307</v>
      </c>
      <c r="F67" s="3" t="s">
        <v>35</v>
      </c>
      <c r="G67" s="45">
        <v>0</v>
      </c>
      <c r="H67" s="70" t="s">
        <v>3277</v>
      </c>
      <c r="I67" s="19">
        <v>4</v>
      </c>
      <c r="J67" s="6">
        <f t="shared" si="1"/>
        <v>20</v>
      </c>
      <c r="K67" s="6">
        <f t="shared" si="2"/>
        <v>1.4000000000000001</v>
      </c>
      <c r="L67" s="6">
        <f t="shared" si="3"/>
        <v>21.4</v>
      </c>
      <c r="M67" s="6">
        <f>SUM(G67+L67)</f>
        <v>21.4</v>
      </c>
      <c r="N67" s="21">
        <v>21.4</v>
      </c>
      <c r="O67" s="34">
        <v>1</v>
      </c>
      <c r="P67" s="31"/>
      <c r="Z67" s="1"/>
    </row>
    <row r="68" spans="1:26" ht="24" customHeight="1" x14ac:dyDescent="0.4">
      <c r="A68" s="2">
        <v>64</v>
      </c>
      <c r="B68" s="28">
        <v>6230001059</v>
      </c>
      <c r="C68" s="73" t="s">
        <v>2878</v>
      </c>
      <c r="D68" s="15" t="s">
        <v>1961</v>
      </c>
      <c r="E68" s="15" t="s">
        <v>1962</v>
      </c>
      <c r="F68" s="3" t="s">
        <v>35</v>
      </c>
      <c r="G68" s="45">
        <v>0</v>
      </c>
      <c r="H68" s="70" t="s">
        <v>3261</v>
      </c>
      <c r="I68" s="19">
        <v>4</v>
      </c>
      <c r="J68" s="6">
        <f t="shared" si="1"/>
        <v>88</v>
      </c>
      <c r="K68" s="6">
        <f t="shared" si="2"/>
        <v>6.16</v>
      </c>
      <c r="L68" s="6">
        <f t="shared" si="3"/>
        <v>94.16</v>
      </c>
      <c r="M68" s="6">
        <f t="shared" si="0"/>
        <v>94.16</v>
      </c>
      <c r="N68" s="21">
        <v>94.16</v>
      </c>
      <c r="O68" s="34">
        <v>1</v>
      </c>
      <c r="P68" s="31"/>
      <c r="Z68" s="1"/>
    </row>
    <row r="69" spans="1:26" ht="24" customHeight="1" x14ac:dyDescent="0.4">
      <c r="A69" s="29">
        <v>65</v>
      </c>
      <c r="B69" s="28">
        <v>6230001060</v>
      </c>
      <c r="C69" s="73" t="s">
        <v>2879</v>
      </c>
      <c r="D69" s="15" t="s">
        <v>1961</v>
      </c>
      <c r="E69" s="15" t="s">
        <v>1962</v>
      </c>
      <c r="F69" s="3" t="s">
        <v>35</v>
      </c>
      <c r="G69" s="45">
        <v>0</v>
      </c>
      <c r="H69" s="70" t="s">
        <v>3262</v>
      </c>
      <c r="I69" s="19">
        <v>4</v>
      </c>
      <c r="J69" s="6">
        <f t="shared" si="1"/>
        <v>92</v>
      </c>
      <c r="K69" s="6">
        <f t="shared" si="2"/>
        <v>6.44</v>
      </c>
      <c r="L69" s="6">
        <f t="shared" si="3"/>
        <v>98.44</v>
      </c>
      <c r="M69" s="6">
        <f t="shared" ref="M69:M132" si="4">SUM(G69+L69)</f>
        <v>98.44</v>
      </c>
      <c r="N69" s="21">
        <v>98.44</v>
      </c>
      <c r="O69" s="34">
        <v>1</v>
      </c>
      <c r="P69" s="31"/>
      <c r="Z69" s="1"/>
    </row>
    <row r="70" spans="1:26" ht="24" customHeight="1" x14ac:dyDescent="0.4">
      <c r="A70" s="2">
        <v>66</v>
      </c>
      <c r="B70" s="28">
        <v>6230001061</v>
      </c>
      <c r="C70" s="73" t="s">
        <v>2880</v>
      </c>
      <c r="D70" s="38" t="s">
        <v>1843</v>
      </c>
      <c r="E70" s="15" t="s">
        <v>1308</v>
      </c>
      <c r="F70" s="3" t="s">
        <v>35</v>
      </c>
      <c r="G70" s="45">
        <v>0</v>
      </c>
      <c r="H70" s="70" t="s">
        <v>3316</v>
      </c>
      <c r="I70" s="19">
        <v>4</v>
      </c>
      <c r="J70" s="6">
        <f t="shared" si="1"/>
        <v>168</v>
      </c>
      <c r="K70" s="6">
        <f t="shared" si="2"/>
        <v>11.760000000000002</v>
      </c>
      <c r="L70" s="6">
        <f t="shared" si="3"/>
        <v>179.76</v>
      </c>
      <c r="M70" s="6">
        <f>SUM(G70+L70)</f>
        <v>179.76</v>
      </c>
      <c r="N70" s="21">
        <v>179.76</v>
      </c>
      <c r="O70" s="34">
        <v>1</v>
      </c>
      <c r="P70" s="31"/>
      <c r="Z70" s="1"/>
    </row>
    <row r="71" spans="1:26" ht="24" customHeight="1" x14ac:dyDescent="0.4">
      <c r="A71" s="29">
        <v>67</v>
      </c>
      <c r="B71" s="28">
        <v>6230001062</v>
      </c>
      <c r="C71" s="73" t="s">
        <v>2881</v>
      </c>
      <c r="D71" s="15" t="s">
        <v>1864</v>
      </c>
      <c r="E71" s="15" t="s">
        <v>1854</v>
      </c>
      <c r="F71" s="3" t="s">
        <v>35</v>
      </c>
      <c r="G71" s="45">
        <v>0</v>
      </c>
      <c r="H71" s="70" t="s">
        <v>3324</v>
      </c>
      <c r="I71" s="19">
        <v>4</v>
      </c>
      <c r="J71" s="6">
        <f t="shared" si="1"/>
        <v>156</v>
      </c>
      <c r="K71" s="6">
        <f t="shared" si="2"/>
        <v>10.920000000000002</v>
      </c>
      <c r="L71" s="6">
        <f t="shared" si="3"/>
        <v>166.92</v>
      </c>
      <c r="M71" s="6">
        <f t="shared" si="4"/>
        <v>166.92</v>
      </c>
      <c r="N71" s="21">
        <v>166.92</v>
      </c>
      <c r="O71" s="34">
        <v>1</v>
      </c>
      <c r="P71" s="31"/>
      <c r="Z71" s="1"/>
    </row>
    <row r="72" spans="1:26" ht="24" customHeight="1" x14ac:dyDescent="0.4">
      <c r="A72" s="2">
        <v>68</v>
      </c>
      <c r="B72" s="28">
        <v>6230001063</v>
      </c>
      <c r="C72" s="73" t="s">
        <v>2882</v>
      </c>
      <c r="D72" s="15" t="s">
        <v>184</v>
      </c>
      <c r="E72" s="15" t="s">
        <v>1309</v>
      </c>
      <c r="F72" s="3" t="s">
        <v>35</v>
      </c>
      <c r="G72" s="45">
        <v>0</v>
      </c>
      <c r="H72" s="70" t="s">
        <v>3297</v>
      </c>
      <c r="I72" s="19">
        <v>4</v>
      </c>
      <c r="J72" s="6">
        <f t="shared" si="1"/>
        <v>52</v>
      </c>
      <c r="K72" s="6">
        <f t="shared" si="2"/>
        <v>3.6400000000000006</v>
      </c>
      <c r="L72" s="6">
        <f t="shared" si="3"/>
        <v>55.64</v>
      </c>
      <c r="M72" s="6">
        <f t="shared" si="4"/>
        <v>55.64</v>
      </c>
      <c r="N72" s="21">
        <v>55.64</v>
      </c>
      <c r="O72" s="34">
        <v>1</v>
      </c>
      <c r="P72" s="31"/>
      <c r="Z72" s="1"/>
    </row>
    <row r="73" spans="1:26" ht="24" customHeight="1" x14ac:dyDescent="0.4">
      <c r="A73" s="29">
        <v>69</v>
      </c>
      <c r="B73" s="28">
        <v>6230001064</v>
      </c>
      <c r="C73" s="73" t="s">
        <v>2883</v>
      </c>
      <c r="D73" s="15" t="s">
        <v>1310</v>
      </c>
      <c r="E73" s="15" t="s">
        <v>1311</v>
      </c>
      <c r="F73" s="3" t="s">
        <v>35</v>
      </c>
      <c r="G73" s="45">
        <v>0</v>
      </c>
      <c r="H73" s="70" t="s">
        <v>3325</v>
      </c>
      <c r="I73" s="19">
        <v>4</v>
      </c>
      <c r="J73" s="6">
        <f t="shared" si="1"/>
        <v>84</v>
      </c>
      <c r="K73" s="6">
        <f t="shared" si="2"/>
        <v>5.8800000000000008</v>
      </c>
      <c r="L73" s="6">
        <f t="shared" si="3"/>
        <v>89.88</v>
      </c>
      <c r="M73" s="6">
        <f t="shared" si="4"/>
        <v>89.88</v>
      </c>
      <c r="N73" s="21">
        <v>89.88</v>
      </c>
      <c r="O73" s="34">
        <v>1</v>
      </c>
      <c r="P73" s="31"/>
      <c r="Z73" s="1"/>
    </row>
    <row r="74" spans="1:26" ht="24" customHeight="1" x14ac:dyDescent="0.4">
      <c r="A74" s="2">
        <v>70</v>
      </c>
      <c r="B74" s="28">
        <v>6230001065</v>
      </c>
      <c r="C74" s="98" t="s">
        <v>2884</v>
      </c>
      <c r="D74" s="87" t="s">
        <v>1312</v>
      </c>
      <c r="E74" s="87" t="s">
        <v>1313</v>
      </c>
      <c r="F74" s="3" t="s">
        <v>3190</v>
      </c>
      <c r="G74" s="45">
        <v>7181.84</v>
      </c>
      <c r="H74" s="70" t="s">
        <v>3275</v>
      </c>
      <c r="I74" s="19">
        <v>4</v>
      </c>
      <c r="J74" s="6">
        <f t="shared" ref="J74:J137" si="5">H74*I74</f>
        <v>0</v>
      </c>
      <c r="K74" s="6">
        <f t="shared" ref="K74:K137" si="6">J74*7%</f>
        <v>0</v>
      </c>
      <c r="L74" s="6">
        <f t="shared" ref="L74:L137" si="7">ROUNDUP(J74+K74,2)</f>
        <v>0</v>
      </c>
      <c r="M74" s="6">
        <f t="shared" si="4"/>
        <v>7181.84</v>
      </c>
      <c r="N74" s="21">
        <v>7181.84</v>
      </c>
      <c r="O74" s="34">
        <v>1</v>
      </c>
      <c r="P74" s="31"/>
      <c r="Z74" s="1"/>
    </row>
    <row r="75" spans="1:26" ht="24" customHeight="1" x14ac:dyDescent="0.4">
      <c r="A75" s="29">
        <v>71</v>
      </c>
      <c r="B75" s="28">
        <v>6230001066</v>
      </c>
      <c r="C75" s="73" t="s">
        <v>2885</v>
      </c>
      <c r="D75" s="15" t="s">
        <v>226</v>
      </c>
      <c r="E75" s="15" t="s">
        <v>1314</v>
      </c>
      <c r="F75" s="3" t="s">
        <v>3191</v>
      </c>
      <c r="G75" s="45">
        <v>560.67999999999995</v>
      </c>
      <c r="H75" s="70" t="s">
        <v>3248</v>
      </c>
      <c r="I75" s="19">
        <v>4</v>
      </c>
      <c r="J75" s="6">
        <f t="shared" si="5"/>
        <v>60</v>
      </c>
      <c r="K75" s="6">
        <f t="shared" si="6"/>
        <v>4.2</v>
      </c>
      <c r="L75" s="6">
        <f t="shared" si="7"/>
        <v>64.2</v>
      </c>
      <c r="M75" s="6">
        <f t="shared" si="4"/>
        <v>624.88</v>
      </c>
      <c r="N75" s="21">
        <v>624.88</v>
      </c>
      <c r="O75" s="34">
        <v>1</v>
      </c>
      <c r="P75" s="31"/>
      <c r="Z75" s="1"/>
    </row>
    <row r="76" spans="1:26" ht="24" customHeight="1" x14ac:dyDescent="0.4">
      <c r="A76" s="2">
        <v>72</v>
      </c>
      <c r="B76" s="28">
        <v>6230001067</v>
      </c>
      <c r="C76" s="73" t="s">
        <v>2886</v>
      </c>
      <c r="D76" s="15" t="s">
        <v>1315</v>
      </c>
      <c r="E76" s="15" t="s">
        <v>1316</v>
      </c>
      <c r="F76" s="3" t="s">
        <v>35</v>
      </c>
      <c r="G76" s="45">
        <v>0</v>
      </c>
      <c r="H76" s="70" t="s">
        <v>3279</v>
      </c>
      <c r="I76" s="19">
        <v>4</v>
      </c>
      <c r="J76" s="6">
        <f t="shared" si="5"/>
        <v>32</v>
      </c>
      <c r="K76" s="6">
        <f t="shared" si="6"/>
        <v>2.2400000000000002</v>
      </c>
      <c r="L76" s="6">
        <f t="shared" si="7"/>
        <v>34.24</v>
      </c>
      <c r="M76" s="6">
        <f t="shared" si="4"/>
        <v>34.24</v>
      </c>
      <c r="N76" s="21">
        <v>34.24</v>
      </c>
      <c r="O76" s="34">
        <v>1</v>
      </c>
      <c r="P76" s="31"/>
      <c r="Z76" s="1"/>
    </row>
    <row r="77" spans="1:26" ht="24" customHeight="1" x14ac:dyDescent="0.4">
      <c r="A77" s="29">
        <v>73</v>
      </c>
      <c r="B77" s="28">
        <v>6230001068</v>
      </c>
      <c r="C77" s="73" t="s">
        <v>2887</v>
      </c>
      <c r="D77" s="15" t="s">
        <v>1317</v>
      </c>
      <c r="E77" s="15" t="s">
        <v>1318</v>
      </c>
      <c r="F77" s="3" t="s">
        <v>35</v>
      </c>
      <c r="G77" s="45">
        <v>0</v>
      </c>
      <c r="H77" s="70" t="s">
        <v>3289</v>
      </c>
      <c r="I77" s="19">
        <v>4</v>
      </c>
      <c r="J77" s="6">
        <f t="shared" si="5"/>
        <v>148</v>
      </c>
      <c r="K77" s="6">
        <f t="shared" si="6"/>
        <v>10.360000000000001</v>
      </c>
      <c r="L77" s="6">
        <f t="shared" si="7"/>
        <v>158.36000000000001</v>
      </c>
      <c r="M77" s="6">
        <f t="shared" si="4"/>
        <v>158.36000000000001</v>
      </c>
      <c r="N77" s="5">
        <v>158.36000000000001</v>
      </c>
      <c r="O77" s="34">
        <v>1</v>
      </c>
      <c r="P77" s="31"/>
      <c r="Z77" s="1"/>
    </row>
    <row r="78" spans="1:26" ht="24" customHeight="1" x14ac:dyDescent="0.4">
      <c r="A78" s="2">
        <v>74</v>
      </c>
      <c r="B78" s="28">
        <v>6230001069</v>
      </c>
      <c r="C78" s="73" t="s">
        <v>2888</v>
      </c>
      <c r="D78" s="15" t="s">
        <v>1317</v>
      </c>
      <c r="E78" s="15" t="s">
        <v>1757</v>
      </c>
      <c r="F78" s="3" t="s">
        <v>35</v>
      </c>
      <c r="G78" s="45">
        <v>0</v>
      </c>
      <c r="H78" s="70" t="s">
        <v>3349</v>
      </c>
      <c r="I78" s="19">
        <v>4</v>
      </c>
      <c r="J78" s="6">
        <f t="shared" si="5"/>
        <v>200</v>
      </c>
      <c r="K78" s="6">
        <f t="shared" si="6"/>
        <v>14.000000000000002</v>
      </c>
      <c r="L78" s="6">
        <f t="shared" si="7"/>
        <v>214</v>
      </c>
      <c r="M78" s="6">
        <f t="shared" si="4"/>
        <v>214</v>
      </c>
      <c r="N78" s="21">
        <v>214</v>
      </c>
      <c r="O78" s="34">
        <v>1</v>
      </c>
      <c r="P78" s="31"/>
      <c r="Z78" s="1"/>
    </row>
    <row r="79" spans="1:26" ht="24" customHeight="1" x14ac:dyDescent="0.4">
      <c r="A79" s="29">
        <v>75</v>
      </c>
      <c r="B79" s="28">
        <v>6230001070</v>
      </c>
      <c r="C79" s="73" t="s">
        <v>2889</v>
      </c>
      <c r="D79" s="15" t="s">
        <v>1319</v>
      </c>
      <c r="E79" s="15" t="s">
        <v>1320</v>
      </c>
      <c r="F79" s="3" t="s">
        <v>35</v>
      </c>
      <c r="G79" s="45">
        <v>0</v>
      </c>
      <c r="H79" s="70" t="s">
        <v>3400</v>
      </c>
      <c r="I79" s="19">
        <v>4</v>
      </c>
      <c r="J79" s="6">
        <f t="shared" si="5"/>
        <v>652</v>
      </c>
      <c r="K79" s="6">
        <f t="shared" si="6"/>
        <v>45.640000000000008</v>
      </c>
      <c r="L79" s="6">
        <f t="shared" si="7"/>
        <v>697.64</v>
      </c>
      <c r="M79" s="6">
        <f t="shared" si="4"/>
        <v>697.64</v>
      </c>
      <c r="N79" s="21">
        <v>697.64</v>
      </c>
      <c r="O79" s="34">
        <v>1</v>
      </c>
      <c r="P79" s="31"/>
      <c r="Z79" s="1"/>
    </row>
    <row r="80" spans="1:26" ht="24" customHeight="1" x14ac:dyDescent="0.4">
      <c r="A80" s="2">
        <v>76</v>
      </c>
      <c r="B80" s="28">
        <v>6230001071</v>
      </c>
      <c r="C80" s="73" t="s">
        <v>2890</v>
      </c>
      <c r="D80" s="15" t="s">
        <v>1319</v>
      </c>
      <c r="E80" s="15" t="s">
        <v>1321</v>
      </c>
      <c r="F80" s="3" t="s">
        <v>35</v>
      </c>
      <c r="G80" s="45">
        <v>0</v>
      </c>
      <c r="H80" s="70" t="s">
        <v>3280</v>
      </c>
      <c r="I80" s="19">
        <v>4</v>
      </c>
      <c r="J80" s="6">
        <f t="shared" si="5"/>
        <v>140</v>
      </c>
      <c r="K80" s="6">
        <f t="shared" si="6"/>
        <v>9.8000000000000007</v>
      </c>
      <c r="L80" s="6">
        <f t="shared" si="7"/>
        <v>149.80000000000001</v>
      </c>
      <c r="M80" s="6">
        <f t="shared" si="4"/>
        <v>149.80000000000001</v>
      </c>
      <c r="N80" s="21">
        <v>149.80000000000001</v>
      </c>
      <c r="O80" s="34">
        <v>1</v>
      </c>
      <c r="P80" s="31"/>
      <c r="Z80" s="1"/>
    </row>
    <row r="81" spans="1:26" ht="24" customHeight="1" x14ac:dyDescent="0.4">
      <c r="A81" s="29">
        <v>77</v>
      </c>
      <c r="B81" s="28">
        <v>6230001072</v>
      </c>
      <c r="C81" s="73" t="s">
        <v>2891</v>
      </c>
      <c r="D81" s="15" t="s">
        <v>1322</v>
      </c>
      <c r="E81" s="15" t="s">
        <v>1323</v>
      </c>
      <c r="F81" s="3" t="s">
        <v>3192</v>
      </c>
      <c r="G81" s="45">
        <v>7699.7199999999993</v>
      </c>
      <c r="H81" s="70" t="s">
        <v>3339</v>
      </c>
      <c r="I81" s="19">
        <v>4</v>
      </c>
      <c r="J81" s="6">
        <f t="shared" si="5"/>
        <v>408</v>
      </c>
      <c r="K81" s="6">
        <f t="shared" si="6"/>
        <v>28.560000000000002</v>
      </c>
      <c r="L81" s="6">
        <f t="shared" si="7"/>
        <v>436.56</v>
      </c>
      <c r="M81" s="6">
        <f t="shared" si="4"/>
        <v>8136.28</v>
      </c>
      <c r="N81" s="21">
        <v>8136.28</v>
      </c>
      <c r="O81" s="34">
        <v>1</v>
      </c>
      <c r="P81" s="31"/>
      <c r="Z81" s="1"/>
    </row>
    <row r="82" spans="1:26" ht="24" customHeight="1" x14ac:dyDescent="0.4">
      <c r="A82" s="2">
        <v>78</v>
      </c>
      <c r="B82" s="28">
        <v>6230001073</v>
      </c>
      <c r="C82" s="73" t="s">
        <v>2892</v>
      </c>
      <c r="D82" s="15" t="s">
        <v>1326</v>
      </c>
      <c r="E82" s="15" t="s">
        <v>1327</v>
      </c>
      <c r="F82" s="3" t="s">
        <v>35</v>
      </c>
      <c r="G82" s="45">
        <v>0</v>
      </c>
      <c r="H82" s="70" t="s">
        <v>3304</v>
      </c>
      <c r="I82" s="19">
        <v>4</v>
      </c>
      <c r="J82" s="6">
        <f t="shared" si="5"/>
        <v>12</v>
      </c>
      <c r="K82" s="6">
        <f t="shared" si="6"/>
        <v>0.84000000000000008</v>
      </c>
      <c r="L82" s="6">
        <f t="shared" si="7"/>
        <v>12.84</v>
      </c>
      <c r="M82" s="6">
        <f t="shared" si="4"/>
        <v>12.84</v>
      </c>
      <c r="N82" s="21">
        <v>12.84</v>
      </c>
      <c r="O82" s="34">
        <v>1</v>
      </c>
      <c r="P82" s="31"/>
      <c r="Z82" s="1"/>
    </row>
    <row r="83" spans="1:26" ht="24" customHeight="1" x14ac:dyDescent="0.4">
      <c r="A83" s="29">
        <v>79</v>
      </c>
      <c r="B83" s="28">
        <v>6230001074</v>
      </c>
      <c r="C83" s="73" t="s">
        <v>2893</v>
      </c>
      <c r="D83" s="15" t="s">
        <v>1328</v>
      </c>
      <c r="E83" s="15" t="s">
        <v>1329</v>
      </c>
      <c r="F83" s="3" t="s">
        <v>35</v>
      </c>
      <c r="G83" s="45">
        <v>0</v>
      </c>
      <c r="H83" s="70" t="s">
        <v>3290</v>
      </c>
      <c r="I83" s="19">
        <v>4</v>
      </c>
      <c r="J83" s="6">
        <f t="shared" si="5"/>
        <v>16</v>
      </c>
      <c r="K83" s="6">
        <f t="shared" si="6"/>
        <v>1.1200000000000001</v>
      </c>
      <c r="L83" s="6">
        <f t="shared" si="7"/>
        <v>17.12</v>
      </c>
      <c r="M83" s="6">
        <f t="shared" si="4"/>
        <v>17.12</v>
      </c>
      <c r="N83" s="21">
        <v>17.12</v>
      </c>
      <c r="O83" s="34">
        <v>1</v>
      </c>
      <c r="P83" s="31"/>
      <c r="Z83" s="1"/>
    </row>
    <row r="84" spans="1:26" ht="24" customHeight="1" x14ac:dyDescent="0.4">
      <c r="A84" s="2">
        <v>80</v>
      </c>
      <c r="B84" s="28">
        <v>6230001075</v>
      </c>
      <c r="C84" s="98" t="s">
        <v>2894</v>
      </c>
      <c r="D84" s="87" t="s">
        <v>1332</v>
      </c>
      <c r="E84" s="87" t="s">
        <v>1333</v>
      </c>
      <c r="F84" s="3" t="s">
        <v>3066</v>
      </c>
      <c r="G84" s="45">
        <v>12780.080000000004</v>
      </c>
      <c r="H84" s="70" t="s">
        <v>3334</v>
      </c>
      <c r="I84" s="19">
        <v>4</v>
      </c>
      <c r="J84" s="6">
        <f t="shared" si="5"/>
        <v>392</v>
      </c>
      <c r="K84" s="6">
        <f t="shared" si="6"/>
        <v>27.44</v>
      </c>
      <c r="L84" s="6">
        <f t="shared" si="7"/>
        <v>419.44</v>
      </c>
      <c r="M84" s="6">
        <f t="shared" si="4"/>
        <v>13199.520000000004</v>
      </c>
      <c r="N84" s="21">
        <v>13199.520000000004</v>
      </c>
      <c r="O84" s="34">
        <v>1</v>
      </c>
      <c r="P84" s="31"/>
      <c r="Z84" s="1"/>
    </row>
    <row r="85" spans="1:26" ht="24" customHeight="1" x14ac:dyDescent="0.4">
      <c r="A85" s="29">
        <v>81</v>
      </c>
      <c r="B85" s="28">
        <v>6230001076</v>
      </c>
      <c r="C85" s="98" t="s">
        <v>2895</v>
      </c>
      <c r="D85" s="87" t="s">
        <v>1335</v>
      </c>
      <c r="E85" s="87" t="s">
        <v>1336</v>
      </c>
      <c r="F85" s="3" t="s">
        <v>3066</v>
      </c>
      <c r="G85" s="45">
        <v>12904.200000000003</v>
      </c>
      <c r="H85" s="70" t="s">
        <v>3361</v>
      </c>
      <c r="I85" s="19">
        <v>4</v>
      </c>
      <c r="J85" s="6">
        <f t="shared" si="5"/>
        <v>676</v>
      </c>
      <c r="K85" s="6">
        <f t="shared" si="6"/>
        <v>47.320000000000007</v>
      </c>
      <c r="L85" s="6">
        <f t="shared" si="7"/>
        <v>723.32</v>
      </c>
      <c r="M85" s="6">
        <f t="shared" si="4"/>
        <v>13627.520000000002</v>
      </c>
      <c r="N85" s="21">
        <v>13627.520000000002</v>
      </c>
      <c r="O85" s="34">
        <v>1</v>
      </c>
      <c r="P85" s="31"/>
      <c r="Z85" s="1"/>
    </row>
    <row r="86" spans="1:26" ht="24" customHeight="1" x14ac:dyDescent="0.4">
      <c r="A86" s="2">
        <v>82</v>
      </c>
      <c r="B86" s="28">
        <v>6230001077</v>
      </c>
      <c r="C86" s="73" t="s">
        <v>2896</v>
      </c>
      <c r="D86" s="15" t="s">
        <v>1338</v>
      </c>
      <c r="E86" s="15" t="s">
        <v>1339</v>
      </c>
      <c r="F86" s="3" t="s">
        <v>3141</v>
      </c>
      <c r="G86" s="45">
        <v>1583.6</v>
      </c>
      <c r="H86" s="70" t="s">
        <v>3396</v>
      </c>
      <c r="I86" s="19">
        <v>4</v>
      </c>
      <c r="J86" s="6">
        <f t="shared" si="5"/>
        <v>276</v>
      </c>
      <c r="K86" s="6">
        <f t="shared" si="6"/>
        <v>19.32</v>
      </c>
      <c r="L86" s="6">
        <f t="shared" si="7"/>
        <v>295.32</v>
      </c>
      <c r="M86" s="6">
        <f t="shared" si="4"/>
        <v>1878.9199999999998</v>
      </c>
      <c r="N86" s="21">
        <v>1878.9199999999998</v>
      </c>
      <c r="O86" s="34">
        <v>1</v>
      </c>
      <c r="P86" s="31"/>
      <c r="Z86" s="1"/>
    </row>
    <row r="87" spans="1:26" ht="24" customHeight="1" x14ac:dyDescent="0.4">
      <c r="A87" s="29">
        <v>83</v>
      </c>
      <c r="B87" s="28">
        <v>6230001078</v>
      </c>
      <c r="C87" s="73" t="s">
        <v>2897</v>
      </c>
      <c r="D87" s="15" t="s">
        <v>1340</v>
      </c>
      <c r="E87" s="15" t="s">
        <v>1341</v>
      </c>
      <c r="F87" s="3" t="s">
        <v>35</v>
      </c>
      <c r="G87" s="45">
        <v>0</v>
      </c>
      <c r="H87" s="70" t="s">
        <v>3272</v>
      </c>
      <c r="I87" s="19">
        <v>4</v>
      </c>
      <c r="J87" s="6">
        <f t="shared" si="5"/>
        <v>68</v>
      </c>
      <c r="K87" s="6">
        <f t="shared" si="6"/>
        <v>4.7600000000000007</v>
      </c>
      <c r="L87" s="6">
        <f t="shared" si="7"/>
        <v>72.760000000000005</v>
      </c>
      <c r="M87" s="6">
        <f t="shared" si="4"/>
        <v>72.760000000000005</v>
      </c>
      <c r="N87" s="21">
        <v>72.760000000000005</v>
      </c>
      <c r="O87" s="34">
        <v>1</v>
      </c>
      <c r="P87" s="31"/>
      <c r="Z87" s="1"/>
    </row>
    <row r="88" spans="1:26" ht="24" customHeight="1" x14ac:dyDescent="0.4">
      <c r="A88" s="2">
        <v>84</v>
      </c>
      <c r="B88" s="28">
        <v>6230001079</v>
      </c>
      <c r="C88" s="73" t="s">
        <v>2898</v>
      </c>
      <c r="D88" s="15" t="s">
        <v>1358</v>
      </c>
      <c r="E88" s="15" t="s">
        <v>1359</v>
      </c>
      <c r="F88" s="3" t="s">
        <v>35</v>
      </c>
      <c r="G88" s="45">
        <v>0</v>
      </c>
      <c r="H88" s="70" t="s">
        <v>3279</v>
      </c>
      <c r="I88" s="19">
        <v>4</v>
      </c>
      <c r="J88" s="6">
        <f t="shared" si="5"/>
        <v>32</v>
      </c>
      <c r="K88" s="6">
        <f t="shared" si="6"/>
        <v>2.2400000000000002</v>
      </c>
      <c r="L88" s="6">
        <f t="shared" si="7"/>
        <v>34.24</v>
      </c>
      <c r="M88" s="6">
        <f t="shared" si="4"/>
        <v>34.24</v>
      </c>
      <c r="N88" s="21">
        <v>34.24</v>
      </c>
      <c r="O88" s="34">
        <v>1</v>
      </c>
      <c r="P88" s="31"/>
      <c r="Z88" s="1"/>
    </row>
    <row r="89" spans="1:26" ht="24" customHeight="1" x14ac:dyDescent="0.4">
      <c r="A89" s="29">
        <v>85</v>
      </c>
      <c r="B89" s="28">
        <v>6230001080</v>
      </c>
      <c r="C89" s="73" t="s">
        <v>2899</v>
      </c>
      <c r="D89" s="15" t="s">
        <v>1360</v>
      </c>
      <c r="E89" s="15" t="s">
        <v>1361</v>
      </c>
      <c r="F89" s="3" t="s">
        <v>3102</v>
      </c>
      <c r="G89" s="45">
        <v>3988.96</v>
      </c>
      <c r="H89" s="70" t="s">
        <v>3292</v>
      </c>
      <c r="I89" s="19">
        <v>4</v>
      </c>
      <c r="J89" s="6">
        <f t="shared" si="5"/>
        <v>456</v>
      </c>
      <c r="K89" s="6">
        <f t="shared" si="6"/>
        <v>31.92</v>
      </c>
      <c r="L89" s="6">
        <f t="shared" si="7"/>
        <v>487.92</v>
      </c>
      <c r="M89" s="6">
        <f t="shared" si="4"/>
        <v>4476.88</v>
      </c>
      <c r="N89" s="21">
        <v>4476.88</v>
      </c>
      <c r="O89" s="34">
        <v>1</v>
      </c>
      <c r="P89" s="31"/>
      <c r="Z89" s="1"/>
    </row>
    <row r="90" spans="1:26" ht="24" customHeight="1" x14ac:dyDescent="0.4">
      <c r="A90" s="2">
        <v>86</v>
      </c>
      <c r="B90" s="28">
        <v>6230001081</v>
      </c>
      <c r="C90" s="98" t="s">
        <v>2900</v>
      </c>
      <c r="D90" s="87" t="s">
        <v>1362</v>
      </c>
      <c r="E90" s="87" t="s">
        <v>1363</v>
      </c>
      <c r="F90" s="3" t="s">
        <v>3071</v>
      </c>
      <c r="G90" s="45">
        <v>3329.8399999999997</v>
      </c>
      <c r="H90" s="70" t="s">
        <v>3325</v>
      </c>
      <c r="I90" s="19">
        <v>4</v>
      </c>
      <c r="J90" s="6">
        <f t="shared" si="5"/>
        <v>84</v>
      </c>
      <c r="K90" s="6">
        <f t="shared" si="6"/>
        <v>5.8800000000000008</v>
      </c>
      <c r="L90" s="6">
        <f t="shared" si="7"/>
        <v>89.88</v>
      </c>
      <c r="M90" s="6">
        <f t="shared" si="4"/>
        <v>3419.72</v>
      </c>
      <c r="N90" s="21">
        <v>3419.72</v>
      </c>
      <c r="O90" s="34">
        <v>1</v>
      </c>
      <c r="P90" s="31"/>
      <c r="Z90" s="1"/>
    </row>
    <row r="91" spans="1:26" ht="24" customHeight="1" x14ac:dyDescent="0.4">
      <c r="A91" s="29">
        <v>87</v>
      </c>
      <c r="B91" s="28">
        <v>6230001082</v>
      </c>
      <c r="C91" s="98" t="s">
        <v>2901</v>
      </c>
      <c r="D91" s="87" t="s">
        <v>1364</v>
      </c>
      <c r="E91" s="87" t="s">
        <v>1365</v>
      </c>
      <c r="F91" s="3" t="s">
        <v>3103</v>
      </c>
      <c r="G91" s="45">
        <v>3672.2399999999989</v>
      </c>
      <c r="H91" s="70" t="s">
        <v>3302</v>
      </c>
      <c r="I91" s="19">
        <v>4</v>
      </c>
      <c r="J91" s="6">
        <f t="shared" si="5"/>
        <v>104</v>
      </c>
      <c r="K91" s="6">
        <f t="shared" si="6"/>
        <v>7.2800000000000011</v>
      </c>
      <c r="L91" s="6">
        <f t="shared" si="7"/>
        <v>111.28</v>
      </c>
      <c r="M91" s="6">
        <f t="shared" si="4"/>
        <v>3783.5199999999991</v>
      </c>
      <c r="N91" s="21">
        <v>3783.5199999999991</v>
      </c>
      <c r="O91" s="34">
        <v>1</v>
      </c>
      <c r="P91" s="31"/>
      <c r="Z91" s="1"/>
    </row>
    <row r="92" spans="1:26" ht="24" customHeight="1" x14ac:dyDescent="0.4">
      <c r="A92" s="2">
        <v>88</v>
      </c>
      <c r="B92" s="28">
        <v>6230001083</v>
      </c>
      <c r="C92" s="73" t="s">
        <v>2902</v>
      </c>
      <c r="D92" s="15" t="s">
        <v>1366</v>
      </c>
      <c r="E92" s="15" t="s">
        <v>1367</v>
      </c>
      <c r="F92" s="3" t="s">
        <v>35</v>
      </c>
      <c r="G92" s="45">
        <v>0</v>
      </c>
      <c r="H92" s="70" t="s">
        <v>3327</v>
      </c>
      <c r="I92" s="19">
        <v>4</v>
      </c>
      <c r="J92" s="6">
        <f t="shared" si="5"/>
        <v>160</v>
      </c>
      <c r="K92" s="6">
        <f t="shared" si="6"/>
        <v>11.200000000000001</v>
      </c>
      <c r="L92" s="6">
        <f t="shared" si="7"/>
        <v>171.2</v>
      </c>
      <c r="M92" s="6">
        <f t="shared" si="4"/>
        <v>171.2</v>
      </c>
      <c r="N92" s="21">
        <v>171.2</v>
      </c>
      <c r="O92" s="34">
        <v>1</v>
      </c>
      <c r="P92" s="31"/>
      <c r="Z92" s="1"/>
    </row>
    <row r="93" spans="1:26" ht="24" customHeight="1" x14ac:dyDescent="0.4">
      <c r="A93" s="29">
        <v>89</v>
      </c>
      <c r="B93" s="28">
        <v>6230001084</v>
      </c>
      <c r="C93" s="73" t="s">
        <v>2903</v>
      </c>
      <c r="D93" s="15" t="s">
        <v>1368</v>
      </c>
      <c r="E93" s="15" t="s">
        <v>1369</v>
      </c>
      <c r="F93" s="3" t="s">
        <v>35</v>
      </c>
      <c r="G93" s="45">
        <v>0</v>
      </c>
      <c r="H93" s="70" t="s">
        <v>3257</v>
      </c>
      <c r="I93" s="19">
        <v>4</v>
      </c>
      <c r="J93" s="6">
        <f t="shared" si="5"/>
        <v>172</v>
      </c>
      <c r="K93" s="6">
        <f t="shared" si="6"/>
        <v>12.040000000000001</v>
      </c>
      <c r="L93" s="6">
        <f t="shared" si="7"/>
        <v>184.04</v>
      </c>
      <c r="M93" s="6">
        <f t="shared" si="4"/>
        <v>184.04</v>
      </c>
      <c r="N93" s="21">
        <v>184.04</v>
      </c>
      <c r="O93" s="34">
        <v>1</v>
      </c>
      <c r="P93" s="31"/>
      <c r="Z93" s="1"/>
    </row>
    <row r="94" spans="1:26" ht="24" customHeight="1" x14ac:dyDescent="0.4">
      <c r="A94" s="2">
        <v>90</v>
      </c>
      <c r="B94" s="28">
        <v>6230001085</v>
      </c>
      <c r="C94" s="98" t="s">
        <v>2904</v>
      </c>
      <c r="D94" s="87" t="s">
        <v>1635</v>
      </c>
      <c r="E94" s="87" t="s">
        <v>1370</v>
      </c>
      <c r="F94" s="3" t="s">
        <v>3066</v>
      </c>
      <c r="G94" s="45">
        <v>13169.560000000001</v>
      </c>
      <c r="H94" s="70" t="s">
        <v>3259</v>
      </c>
      <c r="I94" s="19">
        <v>4</v>
      </c>
      <c r="J94" s="6">
        <f t="shared" si="5"/>
        <v>384</v>
      </c>
      <c r="K94" s="6">
        <f t="shared" si="6"/>
        <v>26.880000000000003</v>
      </c>
      <c r="L94" s="6">
        <f t="shared" si="7"/>
        <v>410.88</v>
      </c>
      <c r="M94" s="6">
        <f t="shared" si="4"/>
        <v>13580.44</v>
      </c>
      <c r="N94" s="21">
        <v>13580.44</v>
      </c>
      <c r="O94" s="34">
        <v>1</v>
      </c>
      <c r="P94" s="31"/>
      <c r="Z94" s="1"/>
    </row>
    <row r="95" spans="1:26" ht="24" customHeight="1" x14ac:dyDescent="0.4">
      <c r="A95" s="29">
        <v>91</v>
      </c>
      <c r="B95" s="28">
        <v>6230001086</v>
      </c>
      <c r="C95" s="98" t="s">
        <v>2905</v>
      </c>
      <c r="D95" s="87" t="s">
        <v>956</v>
      </c>
      <c r="E95" s="87" t="s">
        <v>1371</v>
      </c>
      <c r="F95" s="3" t="s">
        <v>3066</v>
      </c>
      <c r="G95" s="45">
        <v>3659.4</v>
      </c>
      <c r="H95" s="70" t="s">
        <v>3302</v>
      </c>
      <c r="I95" s="19">
        <v>4</v>
      </c>
      <c r="J95" s="6">
        <f t="shared" si="5"/>
        <v>104</v>
      </c>
      <c r="K95" s="6">
        <f t="shared" si="6"/>
        <v>7.2800000000000011</v>
      </c>
      <c r="L95" s="6">
        <f t="shared" si="7"/>
        <v>111.28</v>
      </c>
      <c r="M95" s="6">
        <f t="shared" si="4"/>
        <v>3770.6800000000003</v>
      </c>
      <c r="N95" s="21">
        <v>3770.6800000000003</v>
      </c>
      <c r="O95" s="34">
        <v>1</v>
      </c>
      <c r="P95" s="31"/>
      <c r="Z95" s="1"/>
    </row>
    <row r="96" spans="1:26" ht="24" customHeight="1" x14ac:dyDescent="0.4">
      <c r="A96" s="2">
        <v>92</v>
      </c>
      <c r="B96" s="28">
        <v>6230001087</v>
      </c>
      <c r="C96" s="98" t="s">
        <v>2906</v>
      </c>
      <c r="D96" s="87" t="s">
        <v>1372</v>
      </c>
      <c r="E96" s="87" t="s">
        <v>1373</v>
      </c>
      <c r="F96" s="3" t="s">
        <v>3066</v>
      </c>
      <c r="G96" s="45">
        <v>8054.96</v>
      </c>
      <c r="H96" s="70" t="s">
        <v>3260</v>
      </c>
      <c r="I96" s="19">
        <v>4</v>
      </c>
      <c r="J96" s="6">
        <f t="shared" si="5"/>
        <v>96</v>
      </c>
      <c r="K96" s="6">
        <f t="shared" si="6"/>
        <v>6.7200000000000006</v>
      </c>
      <c r="L96" s="6">
        <f t="shared" si="7"/>
        <v>102.72</v>
      </c>
      <c r="M96" s="6">
        <f t="shared" si="4"/>
        <v>8157.68</v>
      </c>
      <c r="N96" s="21">
        <v>8157.68</v>
      </c>
      <c r="O96" s="34">
        <v>1</v>
      </c>
      <c r="P96" s="31"/>
      <c r="Z96" s="1"/>
    </row>
    <row r="97" spans="1:26" ht="24" customHeight="1" x14ac:dyDescent="0.4">
      <c r="A97" s="29">
        <v>93</v>
      </c>
      <c r="B97" s="28">
        <v>6230001088</v>
      </c>
      <c r="C97" s="73" t="s">
        <v>2907</v>
      </c>
      <c r="D97" s="15" t="s">
        <v>1374</v>
      </c>
      <c r="E97" s="15" t="s">
        <v>1375</v>
      </c>
      <c r="F97" s="3" t="s">
        <v>35</v>
      </c>
      <c r="G97" s="45">
        <v>0</v>
      </c>
      <c r="H97" s="70" t="s">
        <v>3266</v>
      </c>
      <c r="I97" s="19">
        <v>4</v>
      </c>
      <c r="J97" s="6">
        <f t="shared" si="5"/>
        <v>8</v>
      </c>
      <c r="K97" s="6">
        <f t="shared" si="6"/>
        <v>0.56000000000000005</v>
      </c>
      <c r="L97" s="6">
        <f t="shared" si="7"/>
        <v>8.56</v>
      </c>
      <c r="M97" s="6">
        <f t="shared" si="4"/>
        <v>8.56</v>
      </c>
      <c r="N97" s="21">
        <v>8.56</v>
      </c>
      <c r="O97" s="34">
        <v>1</v>
      </c>
      <c r="P97" s="31"/>
      <c r="Z97" s="1"/>
    </row>
    <row r="98" spans="1:26" ht="24" customHeight="1" x14ac:dyDescent="0.4">
      <c r="A98" s="2">
        <v>94</v>
      </c>
      <c r="B98" s="28">
        <v>6230001089</v>
      </c>
      <c r="C98" s="73" t="s">
        <v>2908</v>
      </c>
      <c r="D98" s="15" t="s">
        <v>1376</v>
      </c>
      <c r="E98" s="15" t="s">
        <v>1377</v>
      </c>
      <c r="F98" s="3" t="s">
        <v>3078</v>
      </c>
      <c r="G98" s="45">
        <v>179.76000000000002</v>
      </c>
      <c r="H98" s="70" t="s">
        <v>3266</v>
      </c>
      <c r="I98" s="19">
        <v>4</v>
      </c>
      <c r="J98" s="6">
        <f t="shared" si="5"/>
        <v>8</v>
      </c>
      <c r="K98" s="6">
        <f t="shared" si="6"/>
        <v>0.56000000000000005</v>
      </c>
      <c r="L98" s="6">
        <f t="shared" si="7"/>
        <v>8.56</v>
      </c>
      <c r="M98" s="6">
        <f t="shared" si="4"/>
        <v>188.32000000000002</v>
      </c>
      <c r="N98" s="21">
        <v>188.32000000000002</v>
      </c>
      <c r="O98" s="34">
        <v>1</v>
      </c>
      <c r="P98" s="31"/>
      <c r="Z98" s="1"/>
    </row>
    <row r="99" spans="1:26" ht="24" customHeight="1" x14ac:dyDescent="0.4">
      <c r="A99" s="29">
        <v>95</v>
      </c>
      <c r="B99" s="28">
        <v>6230001090</v>
      </c>
      <c r="C99" s="98" t="s">
        <v>2909</v>
      </c>
      <c r="D99" s="87" t="s">
        <v>577</v>
      </c>
      <c r="E99" s="87" t="s">
        <v>1378</v>
      </c>
      <c r="F99" s="3" t="s">
        <v>3066</v>
      </c>
      <c r="G99" s="45">
        <v>23364.519999999997</v>
      </c>
      <c r="H99" s="70" t="s">
        <v>3288</v>
      </c>
      <c r="I99" s="19">
        <v>4</v>
      </c>
      <c r="J99" s="6">
        <f t="shared" si="5"/>
        <v>424</v>
      </c>
      <c r="K99" s="6">
        <f t="shared" si="6"/>
        <v>29.680000000000003</v>
      </c>
      <c r="L99" s="6">
        <f t="shared" si="7"/>
        <v>453.68</v>
      </c>
      <c r="M99" s="6">
        <f t="shared" si="4"/>
        <v>23818.199999999997</v>
      </c>
      <c r="N99" s="21">
        <v>23818.199999999997</v>
      </c>
      <c r="O99" s="34">
        <v>1</v>
      </c>
      <c r="P99" s="31"/>
      <c r="Z99" s="1"/>
    </row>
    <row r="100" spans="1:26" ht="24" customHeight="1" x14ac:dyDescent="0.4">
      <c r="A100" s="2">
        <v>96</v>
      </c>
      <c r="B100" s="28">
        <v>6230001091</v>
      </c>
      <c r="C100" s="73" t="s">
        <v>2910</v>
      </c>
      <c r="D100" s="15" t="s">
        <v>1379</v>
      </c>
      <c r="E100" s="15" t="s">
        <v>1741</v>
      </c>
      <c r="F100" s="3" t="s">
        <v>3062</v>
      </c>
      <c r="G100" s="45">
        <v>5431.32</v>
      </c>
      <c r="H100" s="70" t="s">
        <v>3401</v>
      </c>
      <c r="I100" s="19">
        <v>4</v>
      </c>
      <c r="J100" s="6">
        <f t="shared" si="5"/>
        <v>2620</v>
      </c>
      <c r="K100" s="6">
        <f t="shared" si="6"/>
        <v>183.4</v>
      </c>
      <c r="L100" s="6">
        <f t="shared" si="7"/>
        <v>2803.4</v>
      </c>
      <c r="M100" s="6">
        <f t="shared" si="4"/>
        <v>8234.7199999999993</v>
      </c>
      <c r="N100" s="21">
        <v>8234.7199999999993</v>
      </c>
      <c r="O100" s="34">
        <v>1</v>
      </c>
      <c r="P100" s="31"/>
      <c r="Z100" s="1"/>
    </row>
    <row r="101" spans="1:26" ht="24" customHeight="1" x14ac:dyDescent="0.4">
      <c r="A101" s="29">
        <v>97</v>
      </c>
      <c r="B101" s="28">
        <v>6230001092</v>
      </c>
      <c r="C101" s="98" t="s">
        <v>2911</v>
      </c>
      <c r="D101" s="87" t="s">
        <v>860</v>
      </c>
      <c r="E101" s="87" t="s">
        <v>1380</v>
      </c>
      <c r="F101" s="3" t="s">
        <v>3066</v>
      </c>
      <c r="G101" s="45">
        <v>11637.320000000002</v>
      </c>
      <c r="H101" s="70" t="s">
        <v>3270</v>
      </c>
      <c r="I101" s="19">
        <v>4</v>
      </c>
      <c r="J101" s="6">
        <f t="shared" si="5"/>
        <v>428</v>
      </c>
      <c r="K101" s="6">
        <f t="shared" si="6"/>
        <v>29.960000000000004</v>
      </c>
      <c r="L101" s="6">
        <f t="shared" si="7"/>
        <v>457.96</v>
      </c>
      <c r="M101" s="6">
        <f t="shared" si="4"/>
        <v>12095.28</v>
      </c>
      <c r="N101" s="21">
        <v>12095.28</v>
      </c>
      <c r="O101" s="34">
        <v>1</v>
      </c>
      <c r="P101" s="31"/>
      <c r="Z101" s="1"/>
    </row>
    <row r="102" spans="1:26" ht="24" customHeight="1" x14ac:dyDescent="0.4">
      <c r="A102" s="2">
        <v>98</v>
      </c>
      <c r="B102" s="28">
        <v>6230001093</v>
      </c>
      <c r="C102" s="73" t="s">
        <v>2912</v>
      </c>
      <c r="D102" s="15" t="s">
        <v>867</v>
      </c>
      <c r="E102" s="15" t="s">
        <v>1381</v>
      </c>
      <c r="F102" s="3" t="s">
        <v>35</v>
      </c>
      <c r="G102" s="45">
        <v>0</v>
      </c>
      <c r="H102" s="70" t="s">
        <v>3264</v>
      </c>
      <c r="I102" s="19">
        <v>4</v>
      </c>
      <c r="J102" s="6">
        <f t="shared" si="5"/>
        <v>64</v>
      </c>
      <c r="K102" s="6">
        <f t="shared" si="6"/>
        <v>4.4800000000000004</v>
      </c>
      <c r="L102" s="6">
        <f t="shared" si="7"/>
        <v>68.48</v>
      </c>
      <c r="M102" s="6">
        <f t="shared" si="4"/>
        <v>68.48</v>
      </c>
      <c r="N102" s="21">
        <v>68.48</v>
      </c>
      <c r="O102" s="34">
        <v>1</v>
      </c>
      <c r="P102" s="31"/>
      <c r="Z102" s="1"/>
    </row>
    <row r="103" spans="1:26" ht="24" customHeight="1" x14ac:dyDescent="0.4">
      <c r="A103" s="29">
        <v>99</v>
      </c>
      <c r="B103" s="28">
        <v>6230001094</v>
      </c>
      <c r="C103" s="98" t="s">
        <v>2913</v>
      </c>
      <c r="D103" s="87" t="s">
        <v>867</v>
      </c>
      <c r="E103" s="87" t="s">
        <v>1382</v>
      </c>
      <c r="F103" s="3" t="s">
        <v>3193</v>
      </c>
      <c r="G103" s="45">
        <v>2003.04</v>
      </c>
      <c r="H103" s="70" t="s">
        <v>3301</v>
      </c>
      <c r="I103" s="19">
        <v>4</v>
      </c>
      <c r="J103" s="6">
        <f t="shared" si="5"/>
        <v>100</v>
      </c>
      <c r="K103" s="6">
        <f t="shared" si="6"/>
        <v>7.0000000000000009</v>
      </c>
      <c r="L103" s="6">
        <f t="shared" si="7"/>
        <v>107</v>
      </c>
      <c r="M103" s="6">
        <f t="shared" si="4"/>
        <v>2110.04</v>
      </c>
      <c r="N103" s="21">
        <v>2110.04</v>
      </c>
      <c r="O103" s="34">
        <v>1</v>
      </c>
      <c r="P103" s="31"/>
      <c r="Z103" s="1"/>
    </row>
    <row r="104" spans="1:26" ht="24" customHeight="1" x14ac:dyDescent="0.4">
      <c r="A104" s="2">
        <v>100</v>
      </c>
      <c r="B104" s="28">
        <v>6230001095</v>
      </c>
      <c r="C104" s="73" t="s">
        <v>2914</v>
      </c>
      <c r="D104" s="15" t="s">
        <v>1383</v>
      </c>
      <c r="E104" s="15" t="s">
        <v>1384</v>
      </c>
      <c r="F104" s="3" t="s">
        <v>3074</v>
      </c>
      <c r="G104" s="45">
        <v>1185.56</v>
      </c>
      <c r="H104" s="70" t="s">
        <v>3305</v>
      </c>
      <c r="I104" s="19">
        <v>4</v>
      </c>
      <c r="J104" s="6">
        <f t="shared" si="5"/>
        <v>120</v>
      </c>
      <c r="K104" s="6">
        <f t="shared" si="6"/>
        <v>8.4</v>
      </c>
      <c r="L104" s="6">
        <f t="shared" si="7"/>
        <v>128.4</v>
      </c>
      <c r="M104" s="6">
        <f t="shared" si="4"/>
        <v>1313.96</v>
      </c>
      <c r="N104" s="21">
        <v>1313.96</v>
      </c>
      <c r="O104" s="34">
        <v>1</v>
      </c>
      <c r="P104" s="31"/>
      <c r="Z104" s="1"/>
    </row>
    <row r="105" spans="1:26" ht="24" customHeight="1" x14ac:dyDescent="0.4">
      <c r="A105" s="29">
        <v>101</v>
      </c>
      <c r="B105" s="28">
        <v>6230001096</v>
      </c>
      <c r="C105" s="98" t="s">
        <v>2915</v>
      </c>
      <c r="D105" s="87" t="s">
        <v>1385</v>
      </c>
      <c r="E105" s="87" t="s">
        <v>1386</v>
      </c>
      <c r="F105" s="3" t="s">
        <v>3066</v>
      </c>
      <c r="G105" s="45">
        <v>6715.3200000000006</v>
      </c>
      <c r="H105" s="70" t="s">
        <v>3274</v>
      </c>
      <c r="I105" s="19">
        <v>4</v>
      </c>
      <c r="J105" s="6">
        <f t="shared" si="5"/>
        <v>252</v>
      </c>
      <c r="K105" s="6">
        <f t="shared" si="6"/>
        <v>17.64</v>
      </c>
      <c r="L105" s="6">
        <f t="shared" si="7"/>
        <v>269.64</v>
      </c>
      <c r="M105" s="6">
        <f t="shared" si="4"/>
        <v>6984.9600000000009</v>
      </c>
      <c r="N105" s="21">
        <v>6984.9600000000009</v>
      </c>
      <c r="O105" s="34">
        <v>1</v>
      </c>
      <c r="P105" s="31"/>
      <c r="Z105" s="1"/>
    </row>
    <row r="106" spans="1:26" ht="24" customHeight="1" x14ac:dyDescent="0.4">
      <c r="A106" s="2">
        <v>102</v>
      </c>
      <c r="B106" s="28">
        <v>6230001097</v>
      </c>
      <c r="C106" s="73" t="s">
        <v>2916</v>
      </c>
      <c r="D106" s="15" t="s">
        <v>1387</v>
      </c>
      <c r="E106" s="15" t="s">
        <v>1388</v>
      </c>
      <c r="F106" s="3" t="s">
        <v>35</v>
      </c>
      <c r="G106" s="45">
        <v>0</v>
      </c>
      <c r="H106" s="70" t="s">
        <v>3402</v>
      </c>
      <c r="I106" s="19">
        <v>4</v>
      </c>
      <c r="J106" s="6">
        <f t="shared" si="5"/>
        <v>2412</v>
      </c>
      <c r="K106" s="6">
        <f t="shared" si="6"/>
        <v>168.84</v>
      </c>
      <c r="L106" s="6">
        <f t="shared" si="7"/>
        <v>2580.84</v>
      </c>
      <c r="M106" s="6">
        <f t="shared" si="4"/>
        <v>2580.84</v>
      </c>
      <c r="N106" s="21">
        <v>2580.84</v>
      </c>
      <c r="O106" s="34">
        <v>1</v>
      </c>
      <c r="P106" s="31"/>
      <c r="Z106" s="1"/>
    </row>
    <row r="107" spans="1:26" ht="24" customHeight="1" x14ac:dyDescent="0.4">
      <c r="A107" s="29">
        <v>103</v>
      </c>
      <c r="B107" s="28">
        <v>6230001098</v>
      </c>
      <c r="C107" s="73" t="s">
        <v>2917</v>
      </c>
      <c r="D107" s="15" t="s">
        <v>1389</v>
      </c>
      <c r="E107" s="15" t="s">
        <v>1390</v>
      </c>
      <c r="F107" s="3" t="s">
        <v>3177</v>
      </c>
      <c r="G107" s="45">
        <v>24280.440000000002</v>
      </c>
      <c r="H107" s="70" t="s">
        <v>3403</v>
      </c>
      <c r="I107" s="19">
        <v>4</v>
      </c>
      <c r="J107" s="6">
        <f t="shared" si="5"/>
        <v>1156</v>
      </c>
      <c r="K107" s="6">
        <f t="shared" si="6"/>
        <v>80.92</v>
      </c>
      <c r="L107" s="6">
        <f t="shared" si="7"/>
        <v>1236.92</v>
      </c>
      <c r="M107" s="6">
        <f t="shared" si="4"/>
        <v>25517.360000000001</v>
      </c>
      <c r="N107" s="21">
        <v>25517.360000000001</v>
      </c>
      <c r="O107" s="34">
        <v>1</v>
      </c>
      <c r="P107" s="31"/>
      <c r="Z107" s="1"/>
    </row>
    <row r="108" spans="1:26" ht="24" customHeight="1" x14ac:dyDescent="0.4">
      <c r="A108" s="2">
        <v>104</v>
      </c>
      <c r="B108" s="28">
        <v>6230001099</v>
      </c>
      <c r="C108" s="73" t="s">
        <v>2918</v>
      </c>
      <c r="D108" s="15" t="s">
        <v>1391</v>
      </c>
      <c r="E108" s="15" t="s">
        <v>1392</v>
      </c>
      <c r="F108" s="3" t="s">
        <v>3194</v>
      </c>
      <c r="G108" s="45">
        <v>3471.08</v>
      </c>
      <c r="H108" s="70" t="s">
        <v>3337</v>
      </c>
      <c r="I108" s="19">
        <v>4</v>
      </c>
      <c r="J108" s="6">
        <f t="shared" si="5"/>
        <v>324</v>
      </c>
      <c r="K108" s="6">
        <f t="shared" si="6"/>
        <v>22.680000000000003</v>
      </c>
      <c r="L108" s="6">
        <f t="shared" si="7"/>
        <v>346.68</v>
      </c>
      <c r="M108" s="6">
        <f t="shared" si="4"/>
        <v>3817.7599999999998</v>
      </c>
      <c r="N108" s="21">
        <v>3817.7599999999998</v>
      </c>
      <c r="O108" s="34">
        <v>1</v>
      </c>
      <c r="P108" s="31"/>
      <c r="Z108" s="1"/>
    </row>
    <row r="109" spans="1:26" ht="24" customHeight="1" x14ac:dyDescent="0.4">
      <c r="A109" s="29">
        <v>105</v>
      </c>
      <c r="B109" s="28">
        <v>6230001100</v>
      </c>
      <c r="C109" s="73">
        <v>12170551448</v>
      </c>
      <c r="D109" s="15" t="s">
        <v>1923</v>
      </c>
      <c r="E109" s="15" t="s">
        <v>1924</v>
      </c>
      <c r="F109" s="3" t="s">
        <v>35</v>
      </c>
      <c r="G109" s="45">
        <v>0</v>
      </c>
      <c r="H109" s="70" t="s">
        <v>3252</v>
      </c>
      <c r="I109" s="19">
        <v>4</v>
      </c>
      <c r="J109" s="6">
        <f t="shared" si="5"/>
        <v>24</v>
      </c>
      <c r="K109" s="6">
        <f t="shared" si="6"/>
        <v>1.6800000000000002</v>
      </c>
      <c r="L109" s="6">
        <f t="shared" si="7"/>
        <v>25.68</v>
      </c>
      <c r="M109" s="6">
        <f t="shared" si="4"/>
        <v>25.68</v>
      </c>
      <c r="N109" s="5">
        <v>25.68</v>
      </c>
      <c r="O109" s="34">
        <v>1</v>
      </c>
      <c r="P109" s="31"/>
      <c r="Z109" s="1"/>
    </row>
    <row r="110" spans="1:26" ht="24" customHeight="1" x14ac:dyDescent="0.4">
      <c r="A110" s="2">
        <v>106</v>
      </c>
      <c r="B110" s="28">
        <v>6230001101</v>
      </c>
      <c r="C110" s="73" t="s">
        <v>2919</v>
      </c>
      <c r="D110" s="15" t="s">
        <v>1393</v>
      </c>
      <c r="E110" s="15" t="s">
        <v>1394</v>
      </c>
      <c r="F110" s="3" t="s">
        <v>35</v>
      </c>
      <c r="G110" s="45">
        <v>0</v>
      </c>
      <c r="H110" s="70" t="s">
        <v>3281</v>
      </c>
      <c r="I110" s="19">
        <v>4</v>
      </c>
      <c r="J110" s="6">
        <f t="shared" si="5"/>
        <v>56</v>
      </c>
      <c r="K110" s="6">
        <f t="shared" si="6"/>
        <v>3.9200000000000004</v>
      </c>
      <c r="L110" s="6">
        <f t="shared" si="7"/>
        <v>59.92</v>
      </c>
      <c r="M110" s="6">
        <f t="shared" si="4"/>
        <v>59.92</v>
      </c>
      <c r="N110" s="21">
        <v>59.92</v>
      </c>
      <c r="O110" s="34">
        <v>1</v>
      </c>
      <c r="P110" s="31"/>
      <c r="Z110" s="1"/>
    </row>
    <row r="111" spans="1:26" ht="24" customHeight="1" x14ac:dyDescent="0.4">
      <c r="A111" s="29">
        <v>107</v>
      </c>
      <c r="B111" s="28">
        <v>6230001102</v>
      </c>
      <c r="C111" s="73" t="s">
        <v>2920</v>
      </c>
      <c r="D111" s="15" t="s">
        <v>410</v>
      </c>
      <c r="E111" s="15" t="s">
        <v>1395</v>
      </c>
      <c r="F111" s="3" t="s">
        <v>3062</v>
      </c>
      <c r="G111" s="45">
        <v>273.92</v>
      </c>
      <c r="H111" s="70" t="s">
        <v>3313</v>
      </c>
      <c r="I111" s="19">
        <v>4</v>
      </c>
      <c r="J111" s="6">
        <f t="shared" si="5"/>
        <v>144</v>
      </c>
      <c r="K111" s="6">
        <f t="shared" si="6"/>
        <v>10.080000000000002</v>
      </c>
      <c r="L111" s="6">
        <f t="shared" si="7"/>
        <v>154.08000000000001</v>
      </c>
      <c r="M111" s="6">
        <f t="shared" si="4"/>
        <v>428</v>
      </c>
      <c r="N111" s="21">
        <v>428</v>
      </c>
      <c r="O111" s="34">
        <v>1</v>
      </c>
      <c r="P111" s="31"/>
      <c r="Z111" s="1"/>
    </row>
    <row r="112" spans="1:26" ht="24" customHeight="1" x14ac:dyDescent="0.4">
      <c r="A112" s="2">
        <v>108</v>
      </c>
      <c r="B112" s="28">
        <v>6230001103</v>
      </c>
      <c r="C112" s="73" t="s">
        <v>2921</v>
      </c>
      <c r="D112" s="15" t="s">
        <v>1396</v>
      </c>
      <c r="E112" s="15" t="s">
        <v>1397</v>
      </c>
      <c r="F112" s="3" t="s">
        <v>3100</v>
      </c>
      <c r="G112" s="45">
        <v>15082.720000000001</v>
      </c>
      <c r="H112" s="70" t="s">
        <v>3404</v>
      </c>
      <c r="I112" s="19">
        <v>4</v>
      </c>
      <c r="J112" s="6">
        <f t="shared" si="5"/>
        <v>688</v>
      </c>
      <c r="K112" s="6">
        <f t="shared" si="6"/>
        <v>48.160000000000004</v>
      </c>
      <c r="L112" s="6">
        <f t="shared" si="7"/>
        <v>736.16</v>
      </c>
      <c r="M112" s="6">
        <f t="shared" si="4"/>
        <v>15818.880000000001</v>
      </c>
      <c r="N112" s="21">
        <v>15818.880000000001</v>
      </c>
      <c r="O112" s="34">
        <v>1</v>
      </c>
      <c r="P112" s="31"/>
      <c r="Z112" s="1"/>
    </row>
    <row r="113" spans="1:26" ht="24" customHeight="1" x14ac:dyDescent="0.4">
      <c r="A113" s="29">
        <v>109</v>
      </c>
      <c r="B113" s="28">
        <v>6230001104</v>
      </c>
      <c r="C113" s="73" t="s">
        <v>2922</v>
      </c>
      <c r="D113" s="15" t="s">
        <v>816</v>
      </c>
      <c r="E113" s="15" t="s">
        <v>1398</v>
      </c>
      <c r="F113" s="3" t="s">
        <v>35</v>
      </c>
      <c r="G113" s="45">
        <v>0</v>
      </c>
      <c r="H113" s="70" t="s">
        <v>3284</v>
      </c>
      <c r="I113" s="19">
        <v>4</v>
      </c>
      <c r="J113" s="6">
        <f t="shared" si="5"/>
        <v>260</v>
      </c>
      <c r="K113" s="6">
        <f t="shared" si="6"/>
        <v>18.200000000000003</v>
      </c>
      <c r="L113" s="6">
        <f t="shared" si="7"/>
        <v>278.2</v>
      </c>
      <c r="M113" s="6">
        <f t="shared" si="4"/>
        <v>278.2</v>
      </c>
      <c r="N113" s="21">
        <v>278.2</v>
      </c>
      <c r="O113" s="34">
        <v>1</v>
      </c>
      <c r="P113" s="31"/>
      <c r="Z113" s="1"/>
    </row>
    <row r="114" spans="1:26" ht="24" customHeight="1" x14ac:dyDescent="0.4">
      <c r="A114" s="2">
        <v>110</v>
      </c>
      <c r="B114" s="28">
        <v>6230001105</v>
      </c>
      <c r="C114" s="98" t="s">
        <v>2923</v>
      </c>
      <c r="D114" s="87" t="s">
        <v>1400</v>
      </c>
      <c r="E114" s="87" t="s">
        <v>1399</v>
      </c>
      <c r="F114" s="3" t="s">
        <v>3129</v>
      </c>
      <c r="G114" s="45">
        <v>2328.3199999999997</v>
      </c>
      <c r="H114" s="70" t="s">
        <v>3262</v>
      </c>
      <c r="I114" s="19">
        <v>4</v>
      </c>
      <c r="J114" s="6">
        <f t="shared" si="5"/>
        <v>92</v>
      </c>
      <c r="K114" s="6">
        <f t="shared" si="6"/>
        <v>6.44</v>
      </c>
      <c r="L114" s="6">
        <f t="shared" si="7"/>
        <v>98.44</v>
      </c>
      <c r="M114" s="6">
        <f t="shared" si="4"/>
        <v>2426.7599999999998</v>
      </c>
      <c r="N114" s="21">
        <v>2426.7599999999998</v>
      </c>
      <c r="O114" s="34">
        <v>1</v>
      </c>
      <c r="P114" s="31"/>
      <c r="Z114" s="1"/>
    </row>
    <row r="115" spans="1:26" ht="24" customHeight="1" x14ac:dyDescent="0.4">
      <c r="A115" s="29">
        <v>111</v>
      </c>
      <c r="B115" s="28">
        <v>6230001106</v>
      </c>
      <c r="C115" s="3" t="s">
        <v>3425</v>
      </c>
      <c r="D115" s="17" t="s">
        <v>1400</v>
      </c>
      <c r="E115" s="17" t="s">
        <v>3388</v>
      </c>
      <c r="F115" s="3" t="s">
        <v>35</v>
      </c>
      <c r="G115" s="45">
        <v>0</v>
      </c>
      <c r="H115" s="112" t="s">
        <v>3275</v>
      </c>
      <c r="I115" s="19">
        <v>4</v>
      </c>
      <c r="J115" s="6">
        <f t="shared" si="5"/>
        <v>0</v>
      </c>
      <c r="K115" s="6">
        <f t="shared" si="6"/>
        <v>0</v>
      </c>
      <c r="L115" s="6">
        <f t="shared" si="7"/>
        <v>0</v>
      </c>
      <c r="M115" s="6">
        <f t="shared" si="4"/>
        <v>0</v>
      </c>
      <c r="N115" s="5">
        <v>0</v>
      </c>
      <c r="O115" s="34">
        <v>1</v>
      </c>
      <c r="P115" s="31"/>
      <c r="Z115" s="1"/>
    </row>
    <row r="116" spans="1:26" ht="24" customHeight="1" x14ac:dyDescent="0.4">
      <c r="A116" s="2">
        <v>112</v>
      </c>
      <c r="B116" s="28">
        <v>6230001107</v>
      </c>
      <c r="C116" s="73" t="s">
        <v>2924</v>
      </c>
      <c r="D116" s="15" t="s">
        <v>1400</v>
      </c>
      <c r="E116" s="15" t="s">
        <v>1401</v>
      </c>
      <c r="F116" s="3" t="s">
        <v>35</v>
      </c>
      <c r="G116" s="45">
        <v>0</v>
      </c>
      <c r="H116" s="70" t="s">
        <v>3295</v>
      </c>
      <c r="I116" s="19">
        <v>4</v>
      </c>
      <c r="J116" s="6">
        <f t="shared" si="5"/>
        <v>72</v>
      </c>
      <c r="K116" s="6">
        <f t="shared" si="6"/>
        <v>5.0400000000000009</v>
      </c>
      <c r="L116" s="6">
        <f t="shared" si="7"/>
        <v>77.040000000000006</v>
      </c>
      <c r="M116" s="6">
        <f t="shared" si="4"/>
        <v>77.040000000000006</v>
      </c>
      <c r="N116" s="21">
        <v>77.040000000000006</v>
      </c>
      <c r="O116" s="34">
        <v>1</v>
      </c>
      <c r="P116" s="31"/>
      <c r="Z116" s="1"/>
    </row>
    <row r="117" spans="1:26" ht="24" customHeight="1" x14ac:dyDescent="0.4">
      <c r="A117" s="29">
        <v>113</v>
      </c>
      <c r="B117" s="28">
        <v>6230001108</v>
      </c>
      <c r="C117" s="98" t="s">
        <v>2925</v>
      </c>
      <c r="D117" s="87" t="s">
        <v>1400</v>
      </c>
      <c r="E117" s="87" t="s">
        <v>1402</v>
      </c>
      <c r="F117" s="3" t="s">
        <v>3066</v>
      </c>
      <c r="G117" s="45">
        <v>13961.360000000002</v>
      </c>
      <c r="H117" s="70" t="s">
        <v>3405</v>
      </c>
      <c r="I117" s="19">
        <v>4</v>
      </c>
      <c r="J117" s="6">
        <f t="shared" si="5"/>
        <v>800</v>
      </c>
      <c r="K117" s="6">
        <f t="shared" si="6"/>
        <v>56.000000000000007</v>
      </c>
      <c r="L117" s="6">
        <f t="shared" si="7"/>
        <v>856</v>
      </c>
      <c r="M117" s="6">
        <f t="shared" si="4"/>
        <v>14817.360000000002</v>
      </c>
      <c r="N117" s="5">
        <v>14817.360000000002</v>
      </c>
      <c r="O117" s="34">
        <v>1</v>
      </c>
      <c r="P117" s="31"/>
      <c r="Z117" s="1"/>
    </row>
    <row r="118" spans="1:26" ht="24" customHeight="1" x14ac:dyDescent="0.4">
      <c r="A118" s="2">
        <v>114</v>
      </c>
      <c r="B118" s="28">
        <v>6230001109</v>
      </c>
      <c r="C118" s="73" t="s">
        <v>2926</v>
      </c>
      <c r="D118" s="15" t="s">
        <v>1403</v>
      </c>
      <c r="E118" s="15" t="s">
        <v>1404</v>
      </c>
      <c r="F118" s="3" t="s">
        <v>3062</v>
      </c>
      <c r="G118" s="45">
        <v>2516.6400000000003</v>
      </c>
      <c r="H118" s="70" t="s">
        <v>3406</v>
      </c>
      <c r="I118" s="19">
        <v>4</v>
      </c>
      <c r="J118" s="6">
        <f t="shared" si="5"/>
        <v>1176</v>
      </c>
      <c r="K118" s="6">
        <f t="shared" si="6"/>
        <v>82.320000000000007</v>
      </c>
      <c r="L118" s="6">
        <f t="shared" si="7"/>
        <v>1258.32</v>
      </c>
      <c r="M118" s="6">
        <f t="shared" si="4"/>
        <v>3774.96</v>
      </c>
      <c r="N118" s="21">
        <v>3774.96</v>
      </c>
      <c r="O118" s="34">
        <v>1</v>
      </c>
      <c r="P118" s="31"/>
      <c r="Z118" s="1"/>
    </row>
    <row r="119" spans="1:26" ht="24" customHeight="1" x14ac:dyDescent="0.4">
      <c r="A119" s="29">
        <v>115</v>
      </c>
      <c r="B119" s="28">
        <v>6230001110</v>
      </c>
      <c r="C119" s="98" t="s">
        <v>2927</v>
      </c>
      <c r="D119" s="87" t="s">
        <v>1405</v>
      </c>
      <c r="E119" s="87" t="s">
        <v>1406</v>
      </c>
      <c r="F119" s="3" t="s">
        <v>3110</v>
      </c>
      <c r="G119" s="45">
        <v>4592.4399999999996</v>
      </c>
      <c r="H119" s="70" t="s">
        <v>3319</v>
      </c>
      <c r="I119" s="19">
        <v>4</v>
      </c>
      <c r="J119" s="6">
        <f t="shared" si="5"/>
        <v>132</v>
      </c>
      <c r="K119" s="6">
        <f t="shared" si="6"/>
        <v>9.24</v>
      </c>
      <c r="L119" s="6">
        <f t="shared" si="7"/>
        <v>141.24</v>
      </c>
      <c r="M119" s="6">
        <f t="shared" si="4"/>
        <v>4733.6799999999994</v>
      </c>
      <c r="N119" s="21">
        <v>4733.6799999999994</v>
      </c>
      <c r="O119" s="34">
        <v>1</v>
      </c>
      <c r="P119" s="31"/>
      <c r="Z119" s="1"/>
    </row>
    <row r="120" spans="1:26" ht="24" customHeight="1" x14ac:dyDescent="0.4">
      <c r="A120" s="2">
        <v>116</v>
      </c>
      <c r="B120" s="28">
        <v>6230001111</v>
      </c>
      <c r="C120" s="98" t="s">
        <v>2928</v>
      </c>
      <c r="D120" s="87" t="s">
        <v>1407</v>
      </c>
      <c r="E120" s="87" t="s">
        <v>1408</v>
      </c>
      <c r="F120" s="3" t="s">
        <v>3071</v>
      </c>
      <c r="G120" s="45">
        <v>14988.560000000001</v>
      </c>
      <c r="H120" s="70" t="s">
        <v>3374</v>
      </c>
      <c r="I120" s="19">
        <v>4</v>
      </c>
      <c r="J120" s="6">
        <f t="shared" si="5"/>
        <v>628</v>
      </c>
      <c r="K120" s="6">
        <f t="shared" si="6"/>
        <v>43.96</v>
      </c>
      <c r="L120" s="6">
        <f t="shared" si="7"/>
        <v>671.96</v>
      </c>
      <c r="M120" s="6">
        <f t="shared" si="4"/>
        <v>15660.52</v>
      </c>
      <c r="N120" s="21">
        <v>15660.52</v>
      </c>
      <c r="O120" s="34">
        <v>1</v>
      </c>
      <c r="P120" s="31"/>
      <c r="Z120" s="1"/>
    </row>
    <row r="121" spans="1:26" ht="24" customHeight="1" x14ac:dyDescent="0.4">
      <c r="A121" s="29">
        <v>117</v>
      </c>
      <c r="B121" s="28">
        <v>6230001112</v>
      </c>
      <c r="C121" s="98" t="s">
        <v>2929</v>
      </c>
      <c r="D121" s="87" t="s">
        <v>1742</v>
      </c>
      <c r="E121" s="87" t="s">
        <v>1409</v>
      </c>
      <c r="F121" s="3" t="s">
        <v>3066</v>
      </c>
      <c r="G121" s="45">
        <v>19645.2</v>
      </c>
      <c r="H121" s="70" t="s">
        <v>3407</v>
      </c>
      <c r="I121" s="19">
        <v>4</v>
      </c>
      <c r="J121" s="6">
        <f t="shared" si="5"/>
        <v>524</v>
      </c>
      <c r="K121" s="6">
        <f t="shared" si="6"/>
        <v>36.680000000000007</v>
      </c>
      <c r="L121" s="6">
        <f t="shared" si="7"/>
        <v>560.67999999999995</v>
      </c>
      <c r="M121" s="6">
        <f t="shared" si="4"/>
        <v>20205.88</v>
      </c>
      <c r="N121" s="21">
        <v>20205.88</v>
      </c>
      <c r="O121" s="34">
        <v>1</v>
      </c>
      <c r="P121" s="31"/>
      <c r="Z121" s="1"/>
    </row>
    <row r="122" spans="1:26" ht="24" customHeight="1" x14ac:dyDescent="0.4">
      <c r="A122" s="2">
        <v>118</v>
      </c>
      <c r="B122" s="28">
        <v>6230001113</v>
      </c>
      <c r="C122" s="98" t="s">
        <v>2930</v>
      </c>
      <c r="D122" s="87" t="s">
        <v>1410</v>
      </c>
      <c r="E122" s="87" t="s">
        <v>1411</v>
      </c>
      <c r="F122" s="3" t="s">
        <v>3066</v>
      </c>
      <c r="G122" s="45">
        <v>29433.56</v>
      </c>
      <c r="H122" s="70" t="s">
        <v>3408</v>
      </c>
      <c r="I122" s="19">
        <v>4</v>
      </c>
      <c r="J122" s="6">
        <f t="shared" si="5"/>
        <v>792</v>
      </c>
      <c r="K122" s="6">
        <f t="shared" si="6"/>
        <v>55.440000000000005</v>
      </c>
      <c r="L122" s="6">
        <f t="shared" si="7"/>
        <v>847.44</v>
      </c>
      <c r="M122" s="6">
        <f t="shared" si="4"/>
        <v>30281</v>
      </c>
      <c r="N122" s="21">
        <v>30281</v>
      </c>
      <c r="O122" s="34">
        <v>1</v>
      </c>
      <c r="P122" s="31"/>
      <c r="Z122" s="1"/>
    </row>
    <row r="123" spans="1:26" ht="24" customHeight="1" x14ac:dyDescent="0.4">
      <c r="A123" s="29">
        <v>119</v>
      </c>
      <c r="B123" s="28">
        <v>6230001114</v>
      </c>
      <c r="C123" s="98" t="s">
        <v>2931</v>
      </c>
      <c r="D123" s="87" t="s">
        <v>1412</v>
      </c>
      <c r="E123" s="87" t="s">
        <v>1413</v>
      </c>
      <c r="F123" s="3" t="s">
        <v>3066</v>
      </c>
      <c r="G123" s="45">
        <v>11885.559999999998</v>
      </c>
      <c r="H123" s="70" t="s">
        <v>3265</v>
      </c>
      <c r="I123" s="19">
        <v>4</v>
      </c>
      <c r="J123" s="6">
        <f t="shared" si="5"/>
        <v>264</v>
      </c>
      <c r="K123" s="6">
        <f t="shared" si="6"/>
        <v>18.48</v>
      </c>
      <c r="L123" s="6">
        <f t="shared" si="7"/>
        <v>282.48</v>
      </c>
      <c r="M123" s="6">
        <f t="shared" si="4"/>
        <v>12168.039999999997</v>
      </c>
      <c r="N123" s="21">
        <v>12168.039999999997</v>
      </c>
      <c r="O123" s="34">
        <v>1</v>
      </c>
      <c r="P123" s="31"/>
      <c r="Z123" s="1"/>
    </row>
    <row r="124" spans="1:26" ht="24" customHeight="1" x14ac:dyDescent="0.4">
      <c r="A124" s="2">
        <v>120</v>
      </c>
      <c r="B124" s="28">
        <v>6230001115</v>
      </c>
      <c r="C124" s="98" t="s">
        <v>2932</v>
      </c>
      <c r="D124" s="87" t="s">
        <v>1414</v>
      </c>
      <c r="E124" s="87" t="s">
        <v>1415</v>
      </c>
      <c r="F124" s="3" t="s">
        <v>1900</v>
      </c>
      <c r="G124" s="45">
        <v>14937.2</v>
      </c>
      <c r="H124" s="70" t="s">
        <v>3409</v>
      </c>
      <c r="I124" s="19">
        <v>4</v>
      </c>
      <c r="J124" s="6">
        <f t="shared" si="5"/>
        <v>732</v>
      </c>
      <c r="K124" s="6">
        <f t="shared" si="6"/>
        <v>51.24</v>
      </c>
      <c r="L124" s="6">
        <f t="shared" si="7"/>
        <v>783.24</v>
      </c>
      <c r="M124" s="6">
        <f t="shared" si="4"/>
        <v>15720.44</v>
      </c>
      <c r="N124" s="21">
        <v>15720.44</v>
      </c>
      <c r="O124" s="34">
        <v>1</v>
      </c>
      <c r="P124" s="31"/>
      <c r="Z124" s="1"/>
    </row>
    <row r="125" spans="1:26" ht="24" customHeight="1" x14ac:dyDescent="0.4">
      <c r="A125" s="29">
        <v>121</v>
      </c>
      <c r="B125" s="28">
        <v>6230001116</v>
      </c>
      <c r="C125" s="73" t="s">
        <v>2933</v>
      </c>
      <c r="D125" s="15" t="s">
        <v>1416</v>
      </c>
      <c r="E125" s="15" t="s">
        <v>1417</v>
      </c>
      <c r="F125" s="3" t="s">
        <v>35</v>
      </c>
      <c r="G125" s="45">
        <v>0</v>
      </c>
      <c r="H125" s="70" t="s">
        <v>3410</v>
      </c>
      <c r="I125" s="19">
        <v>4</v>
      </c>
      <c r="J125" s="6">
        <f t="shared" si="5"/>
        <v>772</v>
      </c>
      <c r="K125" s="6">
        <f t="shared" si="6"/>
        <v>54.040000000000006</v>
      </c>
      <c r="L125" s="6">
        <f t="shared" si="7"/>
        <v>826.04</v>
      </c>
      <c r="M125" s="6">
        <f t="shared" si="4"/>
        <v>826.04</v>
      </c>
      <c r="N125" s="21">
        <v>826.04</v>
      </c>
      <c r="O125" s="34">
        <v>1</v>
      </c>
      <c r="P125" s="31"/>
      <c r="Z125" s="1"/>
    </row>
    <row r="126" spans="1:26" ht="24" customHeight="1" x14ac:dyDescent="0.4">
      <c r="A126" s="2">
        <v>122</v>
      </c>
      <c r="B126" s="28">
        <v>6230001117</v>
      </c>
      <c r="C126" s="73" t="s">
        <v>2934</v>
      </c>
      <c r="D126" s="15" t="s">
        <v>1844</v>
      </c>
      <c r="E126" s="15" t="s">
        <v>1865</v>
      </c>
      <c r="F126" s="3" t="s">
        <v>3106</v>
      </c>
      <c r="G126" s="45">
        <v>701.92000000000007</v>
      </c>
      <c r="H126" s="70" t="s">
        <v>3311</v>
      </c>
      <c r="I126" s="19">
        <v>4</v>
      </c>
      <c r="J126" s="6">
        <f t="shared" si="5"/>
        <v>116</v>
      </c>
      <c r="K126" s="6">
        <f t="shared" si="6"/>
        <v>8.120000000000001</v>
      </c>
      <c r="L126" s="6">
        <f t="shared" si="7"/>
        <v>124.12</v>
      </c>
      <c r="M126" s="6">
        <f t="shared" si="4"/>
        <v>826.04000000000008</v>
      </c>
      <c r="N126" s="21">
        <v>826.04000000000008</v>
      </c>
      <c r="O126" s="34">
        <v>1</v>
      </c>
      <c r="P126" s="53"/>
      <c r="Z126" s="1"/>
    </row>
    <row r="127" spans="1:26" ht="24" customHeight="1" x14ac:dyDescent="0.4">
      <c r="A127" s="29">
        <v>123</v>
      </c>
      <c r="B127" s="28">
        <v>6230001118</v>
      </c>
      <c r="C127" s="73" t="s">
        <v>2935</v>
      </c>
      <c r="D127" s="15" t="s">
        <v>1844</v>
      </c>
      <c r="E127" s="15" t="s">
        <v>1866</v>
      </c>
      <c r="F127" s="3" t="s">
        <v>3106</v>
      </c>
      <c r="G127" s="45">
        <v>753.28000000000009</v>
      </c>
      <c r="H127" s="70" t="s">
        <v>3289</v>
      </c>
      <c r="I127" s="19">
        <v>4</v>
      </c>
      <c r="J127" s="6">
        <f t="shared" si="5"/>
        <v>148</v>
      </c>
      <c r="K127" s="6">
        <f t="shared" si="6"/>
        <v>10.360000000000001</v>
      </c>
      <c r="L127" s="6">
        <f t="shared" si="7"/>
        <v>158.36000000000001</v>
      </c>
      <c r="M127" s="6">
        <f t="shared" si="4"/>
        <v>911.6400000000001</v>
      </c>
      <c r="N127" s="21">
        <v>911.6400000000001</v>
      </c>
      <c r="O127" s="34">
        <v>1</v>
      </c>
      <c r="P127" s="31"/>
      <c r="Z127" s="1"/>
    </row>
    <row r="128" spans="1:26" ht="24" customHeight="1" x14ac:dyDescent="0.4">
      <c r="A128" s="2">
        <v>124</v>
      </c>
      <c r="B128" s="28">
        <v>6230001119</v>
      </c>
      <c r="C128" s="73" t="s">
        <v>2936</v>
      </c>
      <c r="D128" s="15" t="s">
        <v>1418</v>
      </c>
      <c r="E128" s="15" t="s">
        <v>1419</v>
      </c>
      <c r="F128" s="3" t="s">
        <v>3060</v>
      </c>
      <c r="G128" s="45">
        <v>55.64</v>
      </c>
      <c r="H128" s="70" t="s">
        <v>3281</v>
      </c>
      <c r="I128" s="19">
        <v>4</v>
      </c>
      <c r="J128" s="6">
        <f t="shared" si="5"/>
        <v>56</v>
      </c>
      <c r="K128" s="6">
        <f t="shared" si="6"/>
        <v>3.9200000000000004</v>
      </c>
      <c r="L128" s="6">
        <f t="shared" si="7"/>
        <v>59.92</v>
      </c>
      <c r="M128" s="6">
        <f t="shared" si="4"/>
        <v>115.56</v>
      </c>
      <c r="N128" s="21">
        <v>115.56</v>
      </c>
      <c r="O128" s="34">
        <v>1</v>
      </c>
      <c r="P128" s="31"/>
      <c r="Z128" s="1"/>
    </row>
    <row r="129" spans="1:28" ht="24" customHeight="1" x14ac:dyDescent="0.4">
      <c r="A129" s="29">
        <v>125</v>
      </c>
      <c r="B129" s="28">
        <v>6230001120</v>
      </c>
      <c r="C129" s="73" t="s">
        <v>2937</v>
      </c>
      <c r="D129" s="15" t="s">
        <v>1420</v>
      </c>
      <c r="E129" s="15" t="s">
        <v>1421</v>
      </c>
      <c r="F129" s="3" t="s">
        <v>35</v>
      </c>
      <c r="G129" s="45">
        <v>0</v>
      </c>
      <c r="H129" s="70" t="s">
        <v>3295</v>
      </c>
      <c r="I129" s="19">
        <v>4</v>
      </c>
      <c r="J129" s="6">
        <f t="shared" si="5"/>
        <v>72</v>
      </c>
      <c r="K129" s="6">
        <f t="shared" si="6"/>
        <v>5.0400000000000009</v>
      </c>
      <c r="L129" s="6">
        <f t="shared" si="7"/>
        <v>77.040000000000006</v>
      </c>
      <c r="M129" s="6">
        <f t="shared" si="4"/>
        <v>77.040000000000006</v>
      </c>
      <c r="N129" s="21">
        <v>77.040000000000006</v>
      </c>
      <c r="O129" s="34">
        <v>1</v>
      </c>
      <c r="P129" s="31"/>
      <c r="Z129" s="1"/>
    </row>
    <row r="130" spans="1:28" ht="24" customHeight="1" x14ac:dyDescent="0.4">
      <c r="A130" s="2">
        <v>126</v>
      </c>
      <c r="B130" s="28">
        <v>6230001121</v>
      </c>
      <c r="C130" s="73" t="s">
        <v>2938</v>
      </c>
      <c r="D130" s="15" t="s">
        <v>1422</v>
      </c>
      <c r="E130" s="15" t="s">
        <v>1423</v>
      </c>
      <c r="F130" s="3" t="s">
        <v>3195</v>
      </c>
      <c r="G130" s="45">
        <v>3351.24</v>
      </c>
      <c r="H130" s="70" t="s">
        <v>3324</v>
      </c>
      <c r="I130" s="19">
        <v>4</v>
      </c>
      <c r="J130" s="6">
        <f t="shared" si="5"/>
        <v>156</v>
      </c>
      <c r="K130" s="6">
        <f t="shared" si="6"/>
        <v>10.920000000000002</v>
      </c>
      <c r="L130" s="6">
        <f t="shared" si="7"/>
        <v>166.92</v>
      </c>
      <c r="M130" s="6">
        <f t="shared" si="4"/>
        <v>3518.16</v>
      </c>
      <c r="N130" s="21">
        <v>3518.16</v>
      </c>
      <c r="O130" s="34">
        <v>0</v>
      </c>
      <c r="P130" s="31"/>
      <c r="Z130" s="1"/>
    </row>
    <row r="131" spans="1:28" ht="24" customHeight="1" x14ac:dyDescent="0.4">
      <c r="A131" s="29">
        <v>127</v>
      </c>
      <c r="B131" s="28">
        <v>6230001122</v>
      </c>
      <c r="C131" s="98" t="s">
        <v>2939</v>
      </c>
      <c r="D131" s="87" t="s">
        <v>1833</v>
      </c>
      <c r="E131" s="87" t="s">
        <v>1424</v>
      </c>
      <c r="F131" s="3" t="s">
        <v>1792</v>
      </c>
      <c r="G131" s="45">
        <v>2037.28</v>
      </c>
      <c r="H131" s="70" t="s">
        <v>3342</v>
      </c>
      <c r="I131" s="19">
        <v>4</v>
      </c>
      <c r="J131" s="6">
        <f t="shared" si="5"/>
        <v>320</v>
      </c>
      <c r="K131" s="6">
        <f t="shared" si="6"/>
        <v>22.400000000000002</v>
      </c>
      <c r="L131" s="6">
        <f t="shared" si="7"/>
        <v>342.4</v>
      </c>
      <c r="M131" s="6">
        <f t="shared" si="4"/>
        <v>2379.6799999999998</v>
      </c>
      <c r="N131" s="21">
        <v>2379.6799999999998</v>
      </c>
      <c r="O131" s="34">
        <v>0</v>
      </c>
      <c r="P131" s="31"/>
      <c r="Z131" s="1"/>
    </row>
    <row r="132" spans="1:28" ht="24" customHeight="1" x14ac:dyDescent="0.4">
      <c r="A132" s="2">
        <v>128</v>
      </c>
      <c r="B132" s="28">
        <v>6230001123</v>
      </c>
      <c r="C132" s="73" t="s">
        <v>2940</v>
      </c>
      <c r="D132" s="15" t="s">
        <v>1425</v>
      </c>
      <c r="E132" s="15" t="s">
        <v>1426</v>
      </c>
      <c r="F132" s="3" t="s">
        <v>3060</v>
      </c>
      <c r="G132" s="45">
        <v>51.36</v>
      </c>
      <c r="H132" s="70" t="s">
        <v>3277</v>
      </c>
      <c r="I132" s="19">
        <v>4</v>
      </c>
      <c r="J132" s="6">
        <f t="shared" si="5"/>
        <v>20</v>
      </c>
      <c r="K132" s="6">
        <f t="shared" si="6"/>
        <v>1.4000000000000001</v>
      </c>
      <c r="L132" s="6">
        <f t="shared" si="7"/>
        <v>21.4</v>
      </c>
      <c r="M132" s="6">
        <f t="shared" si="4"/>
        <v>72.759999999999991</v>
      </c>
      <c r="N132" s="21">
        <v>72.759999999999991</v>
      </c>
      <c r="O132" s="34">
        <v>0</v>
      </c>
      <c r="P132" s="26"/>
      <c r="Q132" s="39"/>
      <c r="R132" s="85"/>
      <c r="Z132" s="1"/>
    </row>
    <row r="133" spans="1:28" ht="24" customHeight="1" x14ac:dyDescent="0.4">
      <c r="A133" s="29">
        <v>129</v>
      </c>
      <c r="B133" s="28">
        <v>6230001124</v>
      </c>
      <c r="C133" s="73" t="s">
        <v>2941</v>
      </c>
      <c r="D133" s="15" t="s">
        <v>1427</v>
      </c>
      <c r="E133" s="15" t="s">
        <v>1428</v>
      </c>
      <c r="F133" s="3" t="s">
        <v>35</v>
      </c>
      <c r="G133" s="45">
        <v>0</v>
      </c>
      <c r="H133" s="70" t="s">
        <v>3281</v>
      </c>
      <c r="I133" s="19">
        <v>4</v>
      </c>
      <c r="J133" s="6">
        <f t="shared" si="5"/>
        <v>56</v>
      </c>
      <c r="K133" s="6">
        <f t="shared" si="6"/>
        <v>3.9200000000000004</v>
      </c>
      <c r="L133" s="6">
        <f t="shared" si="7"/>
        <v>59.92</v>
      </c>
      <c r="M133" s="6">
        <f t="shared" ref="M133:M196" si="8">SUM(G133+L133)</f>
        <v>59.92</v>
      </c>
      <c r="N133" s="21">
        <v>59.92</v>
      </c>
      <c r="O133" s="34">
        <v>0</v>
      </c>
      <c r="P133" s="31"/>
      <c r="S133" s="8"/>
      <c r="AB133" s="1"/>
    </row>
    <row r="134" spans="1:28" ht="24" customHeight="1" x14ac:dyDescent="0.4">
      <c r="A134" s="2">
        <v>130</v>
      </c>
      <c r="B134" s="28">
        <v>6230001125</v>
      </c>
      <c r="C134" s="73" t="s">
        <v>2942</v>
      </c>
      <c r="D134" s="15" t="s">
        <v>1429</v>
      </c>
      <c r="E134" s="15" t="s">
        <v>1430</v>
      </c>
      <c r="F134" s="3" t="s">
        <v>35</v>
      </c>
      <c r="G134" s="45">
        <v>0</v>
      </c>
      <c r="H134" s="70" t="s">
        <v>3345</v>
      </c>
      <c r="I134" s="19">
        <v>4</v>
      </c>
      <c r="J134" s="6">
        <f t="shared" si="5"/>
        <v>500</v>
      </c>
      <c r="K134" s="6">
        <f t="shared" si="6"/>
        <v>35</v>
      </c>
      <c r="L134" s="6">
        <f t="shared" si="7"/>
        <v>535</v>
      </c>
      <c r="M134" s="6">
        <f t="shared" si="8"/>
        <v>535</v>
      </c>
      <c r="N134" s="21">
        <v>535</v>
      </c>
      <c r="O134" s="34">
        <v>0</v>
      </c>
      <c r="P134" s="31"/>
      <c r="Z134" s="1"/>
    </row>
    <row r="135" spans="1:28" ht="24" customHeight="1" x14ac:dyDescent="0.4">
      <c r="A135" s="29">
        <v>131</v>
      </c>
      <c r="B135" s="28">
        <v>6230001126</v>
      </c>
      <c r="C135" s="73" t="s">
        <v>2943</v>
      </c>
      <c r="D135" s="15" t="s">
        <v>1431</v>
      </c>
      <c r="E135" s="15" t="s">
        <v>1432</v>
      </c>
      <c r="F135" s="3" t="s">
        <v>35</v>
      </c>
      <c r="G135" s="45">
        <v>0</v>
      </c>
      <c r="H135" s="70" t="s">
        <v>3411</v>
      </c>
      <c r="I135" s="19">
        <v>4</v>
      </c>
      <c r="J135" s="6">
        <f t="shared" si="5"/>
        <v>724</v>
      </c>
      <c r="K135" s="6">
        <f t="shared" si="6"/>
        <v>50.680000000000007</v>
      </c>
      <c r="L135" s="6">
        <f t="shared" si="7"/>
        <v>774.68</v>
      </c>
      <c r="M135" s="6">
        <f t="shared" si="8"/>
        <v>774.68</v>
      </c>
      <c r="N135" s="21">
        <v>774.68</v>
      </c>
      <c r="O135" s="34">
        <v>0</v>
      </c>
      <c r="P135" s="31"/>
      <c r="Z135" s="1"/>
    </row>
    <row r="136" spans="1:28" ht="24" customHeight="1" x14ac:dyDescent="0.4">
      <c r="A136" s="2">
        <v>132</v>
      </c>
      <c r="B136" s="28">
        <v>6230001127</v>
      </c>
      <c r="C136" s="73" t="s">
        <v>2944</v>
      </c>
      <c r="D136" s="15" t="s">
        <v>742</v>
      </c>
      <c r="E136" s="15" t="s">
        <v>1433</v>
      </c>
      <c r="F136" s="3" t="s">
        <v>35</v>
      </c>
      <c r="G136" s="45">
        <v>0</v>
      </c>
      <c r="H136" s="70" t="s">
        <v>3280</v>
      </c>
      <c r="I136" s="19">
        <v>4</v>
      </c>
      <c r="J136" s="6">
        <f t="shared" si="5"/>
        <v>140</v>
      </c>
      <c r="K136" s="6">
        <f t="shared" si="6"/>
        <v>9.8000000000000007</v>
      </c>
      <c r="L136" s="6">
        <f t="shared" si="7"/>
        <v>149.80000000000001</v>
      </c>
      <c r="M136" s="6">
        <f t="shared" si="8"/>
        <v>149.80000000000001</v>
      </c>
      <c r="N136" s="21">
        <v>149.80000000000001</v>
      </c>
      <c r="O136" s="34">
        <v>0</v>
      </c>
      <c r="P136" s="31"/>
      <c r="Z136" s="1"/>
    </row>
    <row r="137" spans="1:28" ht="24" customHeight="1" x14ac:dyDescent="0.4">
      <c r="A137" s="29">
        <v>133</v>
      </c>
      <c r="B137" s="28">
        <v>6230001128</v>
      </c>
      <c r="C137" s="73" t="s">
        <v>2945</v>
      </c>
      <c r="D137" s="15" t="s">
        <v>1845</v>
      </c>
      <c r="E137" s="15" t="s">
        <v>1434</v>
      </c>
      <c r="F137" s="3" t="s">
        <v>35</v>
      </c>
      <c r="G137" s="45">
        <v>0</v>
      </c>
      <c r="H137" s="70" t="s">
        <v>3301</v>
      </c>
      <c r="I137" s="19">
        <v>4</v>
      </c>
      <c r="J137" s="6">
        <f t="shared" si="5"/>
        <v>100</v>
      </c>
      <c r="K137" s="6">
        <f t="shared" si="6"/>
        <v>7.0000000000000009</v>
      </c>
      <c r="L137" s="6">
        <f t="shared" si="7"/>
        <v>107</v>
      </c>
      <c r="M137" s="6">
        <f t="shared" si="8"/>
        <v>107</v>
      </c>
      <c r="N137" s="21">
        <v>107</v>
      </c>
      <c r="O137" s="34">
        <v>0</v>
      </c>
      <c r="P137" s="31"/>
      <c r="Z137" s="1"/>
    </row>
    <row r="138" spans="1:28" ht="24" customHeight="1" x14ac:dyDescent="0.4">
      <c r="A138" s="2">
        <v>134</v>
      </c>
      <c r="B138" s="28">
        <v>6230001129</v>
      </c>
      <c r="C138" s="98" t="s">
        <v>2946</v>
      </c>
      <c r="D138" s="87" t="s">
        <v>704</v>
      </c>
      <c r="E138" s="87" t="s">
        <v>1435</v>
      </c>
      <c r="F138" s="3" t="s">
        <v>3129</v>
      </c>
      <c r="G138" s="45">
        <v>16546.480000000003</v>
      </c>
      <c r="H138" s="70" t="s">
        <v>3385</v>
      </c>
      <c r="I138" s="19">
        <v>4</v>
      </c>
      <c r="J138" s="6">
        <f t="shared" ref="J138:J201" si="9">H138*I138</f>
        <v>436</v>
      </c>
      <c r="K138" s="6">
        <f t="shared" ref="K138:K201" si="10">J138*7%</f>
        <v>30.520000000000003</v>
      </c>
      <c r="L138" s="6">
        <f t="shared" ref="L138:L201" si="11">ROUNDUP(J138+K138,2)</f>
        <v>466.52</v>
      </c>
      <c r="M138" s="6">
        <f t="shared" si="8"/>
        <v>17013.000000000004</v>
      </c>
      <c r="N138" s="21">
        <v>17013.000000000004</v>
      </c>
      <c r="O138" s="34">
        <v>0</v>
      </c>
      <c r="P138" s="31"/>
      <c r="Z138" s="1"/>
    </row>
    <row r="139" spans="1:28" ht="24" customHeight="1" x14ac:dyDescent="0.4">
      <c r="A139" s="29">
        <v>135</v>
      </c>
      <c r="B139" s="28">
        <v>6230001130</v>
      </c>
      <c r="C139" s="98" t="s">
        <v>2947</v>
      </c>
      <c r="D139" s="87" t="s">
        <v>1436</v>
      </c>
      <c r="E139" s="87" t="s">
        <v>1437</v>
      </c>
      <c r="F139" s="3" t="s">
        <v>3129</v>
      </c>
      <c r="G139" s="45">
        <v>7335.92</v>
      </c>
      <c r="H139" s="70" t="s">
        <v>3271</v>
      </c>
      <c r="I139" s="19">
        <v>4</v>
      </c>
      <c r="J139" s="6">
        <f t="shared" si="9"/>
        <v>312</v>
      </c>
      <c r="K139" s="6">
        <f t="shared" si="10"/>
        <v>21.840000000000003</v>
      </c>
      <c r="L139" s="6">
        <f t="shared" si="11"/>
        <v>333.84</v>
      </c>
      <c r="M139" s="6">
        <f t="shared" si="8"/>
        <v>7669.76</v>
      </c>
      <c r="N139" s="21">
        <v>7669.76</v>
      </c>
      <c r="O139" s="34">
        <v>0</v>
      </c>
      <c r="P139" s="31"/>
      <c r="Z139" s="1"/>
    </row>
    <row r="140" spans="1:28" ht="24" customHeight="1" x14ac:dyDescent="0.4">
      <c r="A140" s="2">
        <v>136</v>
      </c>
      <c r="B140" s="28">
        <v>6230001131</v>
      </c>
      <c r="C140" s="73" t="s">
        <v>2948</v>
      </c>
      <c r="D140" s="15" t="s">
        <v>1438</v>
      </c>
      <c r="E140" s="15" t="s">
        <v>1439</v>
      </c>
      <c r="F140" s="3" t="s">
        <v>1927</v>
      </c>
      <c r="G140" s="45">
        <v>522.16</v>
      </c>
      <c r="H140" s="70" t="s">
        <v>3317</v>
      </c>
      <c r="I140" s="19">
        <v>4</v>
      </c>
      <c r="J140" s="6">
        <f t="shared" si="9"/>
        <v>4</v>
      </c>
      <c r="K140" s="6">
        <f t="shared" si="10"/>
        <v>0.28000000000000003</v>
      </c>
      <c r="L140" s="6">
        <f t="shared" si="11"/>
        <v>4.28</v>
      </c>
      <c r="M140" s="6">
        <f t="shared" si="8"/>
        <v>526.43999999999994</v>
      </c>
      <c r="N140" s="21">
        <v>526.43999999999994</v>
      </c>
      <c r="O140" s="34">
        <v>0</v>
      </c>
      <c r="P140" s="31"/>
      <c r="Z140" s="1"/>
    </row>
    <row r="141" spans="1:28" ht="24" customHeight="1" x14ac:dyDescent="0.4">
      <c r="A141" s="29">
        <v>137</v>
      </c>
      <c r="B141" s="28">
        <v>6230001132</v>
      </c>
      <c r="C141" s="73" t="s">
        <v>2949</v>
      </c>
      <c r="D141" s="15" t="s">
        <v>1440</v>
      </c>
      <c r="E141" s="15" t="s">
        <v>1441</v>
      </c>
      <c r="F141" s="3" t="s">
        <v>3064</v>
      </c>
      <c r="G141" s="45">
        <v>4695.1599999999989</v>
      </c>
      <c r="H141" s="70" t="s">
        <v>3371</v>
      </c>
      <c r="I141" s="19">
        <v>4</v>
      </c>
      <c r="J141" s="6">
        <f t="shared" si="9"/>
        <v>228</v>
      </c>
      <c r="K141" s="6">
        <f t="shared" si="10"/>
        <v>15.96</v>
      </c>
      <c r="L141" s="6">
        <f t="shared" si="11"/>
        <v>243.96</v>
      </c>
      <c r="M141" s="6">
        <f t="shared" si="8"/>
        <v>4939.119999999999</v>
      </c>
      <c r="N141" s="21">
        <v>4939.119999999999</v>
      </c>
      <c r="O141" s="34">
        <v>0</v>
      </c>
      <c r="P141" s="31"/>
      <c r="Z141" s="1"/>
    </row>
    <row r="142" spans="1:28" ht="24" customHeight="1" x14ac:dyDescent="0.4">
      <c r="A142" s="2">
        <v>138</v>
      </c>
      <c r="B142" s="28">
        <v>6230001133</v>
      </c>
      <c r="C142" s="98" t="s">
        <v>2950</v>
      </c>
      <c r="D142" s="87" t="s">
        <v>1438</v>
      </c>
      <c r="E142" s="87" t="s">
        <v>1602</v>
      </c>
      <c r="F142" s="22" t="s">
        <v>1832</v>
      </c>
      <c r="G142" s="40">
        <v>47.08</v>
      </c>
      <c r="H142" s="70" t="s">
        <v>3275</v>
      </c>
      <c r="I142" s="19">
        <v>4</v>
      </c>
      <c r="J142" s="6">
        <f t="shared" si="9"/>
        <v>0</v>
      </c>
      <c r="K142" s="6">
        <f t="shared" si="10"/>
        <v>0</v>
      </c>
      <c r="L142" s="6">
        <f t="shared" si="11"/>
        <v>0</v>
      </c>
      <c r="M142" s="6">
        <f t="shared" si="8"/>
        <v>47.08</v>
      </c>
      <c r="N142" s="21">
        <v>47.08</v>
      </c>
      <c r="O142" s="34">
        <v>0</v>
      </c>
      <c r="P142" s="31"/>
      <c r="Z142" s="1"/>
    </row>
    <row r="143" spans="1:28" ht="24" customHeight="1" x14ac:dyDescent="0.4">
      <c r="A143" s="29">
        <v>139</v>
      </c>
      <c r="B143" s="28">
        <v>6230001134</v>
      </c>
      <c r="C143" s="98" t="s">
        <v>2951</v>
      </c>
      <c r="D143" s="87" t="s">
        <v>1442</v>
      </c>
      <c r="E143" s="87" t="s">
        <v>1443</v>
      </c>
      <c r="F143" s="3" t="s">
        <v>3196</v>
      </c>
      <c r="G143" s="45">
        <v>132.68</v>
      </c>
      <c r="H143" s="70" t="s">
        <v>3317</v>
      </c>
      <c r="I143" s="19">
        <v>4</v>
      </c>
      <c r="J143" s="6">
        <f t="shared" si="9"/>
        <v>4</v>
      </c>
      <c r="K143" s="6">
        <f t="shared" si="10"/>
        <v>0.28000000000000003</v>
      </c>
      <c r="L143" s="6">
        <f t="shared" si="11"/>
        <v>4.28</v>
      </c>
      <c r="M143" s="6">
        <f t="shared" si="8"/>
        <v>136.96</v>
      </c>
      <c r="N143" s="21">
        <v>136.96</v>
      </c>
      <c r="O143" s="34">
        <v>0</v>
      </c>
      <c r="P143" s="31"/>
      <c r="Z143" s="1"/>
    </row>
    <row r="144" spans="1:28" ht="24" customHeight="1" x14ac:dyDescent="0.4">
      <c r="A144" s="2">
        <v>140</v>
      </c>
      <c r="B144" s="28">
        <v>6230001135</v>
      </c>
      <c r="C144" s="106" t="s">
        <v>2952</v>
      </c>
      <c r="D144" s="90" t="s">
        <v>1444</v>
      </c>
      <c r="E144" s="90" t="s">
        <v>1445</v>
      </c>
      <c r="F144" s="3" t="s">
        <v>3066</v>
      </c>
      <c r="G144" s="45">
        <v>3308.44</v>
      </c>
      <c r="H144" s="70" t="s">
        <v>3297</v>
      </c>
      <c r="I144" s="19">
        <v>4</v>
      </c>
      <c r="J144" s="6">
        <f t="shared" si="9"/>
        <v>52</v>
      </c>
      <c r="K144" s="6">
        <f t="shared" si="10"/>
        <v>3.6400000000000006</v>
      </c>
      <c r="L144" s="6">
        <f t="shared" si="11"/>
        <v>55.64</v>
      </c>
      <c r="M144" s="6">
        <f t="shared" si="8"/>
        <v>3364.08</v>
      </c>
      <c r="N144" s="21">
        <v>3364.08</v>
      </c>
      <c r="O144" s="34">
        <v>0</v>
      </c>
      <c r="P144" s="31"/>
      <c r="Z144" s="1"/>
    </row>
    <row r="145" spans="1:26" ht="24" customHeight="1" x14ac:dyDescent="0.4">
      <c r="A145" s="29">
        <v>141</v>
      </c>
      <c r="B145" s="28">
        <v>6230001136</v>
      </c>
      <c r="C145" s="73" t="s">
        <v>2953</v>
      </c>
      <c r="D145" s="15" t="s">
        <v>1739</v>
      </c>
      <c r="E145" s="15" t="s">
        <v>1446</v>
      </c>
      <c r="F145" s="3" t="s">
        <v>35</v>
      </c>
      <c r="G145" s="45">
        <v>0</v>
      </c>
      <c r="H145" s="70" t="s">
        <v>3259</v>
      </c>
      <c r="I145" s="19">
        <v>4</v>
      </c>
      <c r="J145" s="6">
        <f t="shared" si="9"/>
        <v>384</v>
      </c>
      <c r="K145" s="6">
        <f t="shared" si="10"/>
        <v>26.880000000000003</v>
      </c>
      <c r="L145" s="6">
        <f t="shared" si="11"/>
        <v>410.88</v>
      </c>
      <c r="M145" s="6">
        <f t="shared" si="8"/>
        <v>410.88</v>
      </c>
      <c r="N145" s="21">
        <v>410.88</v>
      </c>
      <c r="O145" s="34">
        <v>0</v>
      </c>
      <c r="P145" s="31"/>
      <c r="Z145" s="1"/>
    </row>
    <row r="146" spans="1:26" ht="24" customHeight="1" x14ac:dyDescent="0.4">
      <c r="A146" s="2">
        <v>142</v>
      </c>
      <c r="B146" s="28">
        <v>6230001137</v>
      </c>
      <c r="C146" s="73" t="s">
        <v>2954</v>
      </c>
      <c r="D146" s="15" t="s">
        <v>1447</v>
      </c>
      <c r="E146" s="15" t="s">
        <v>1448</v>
      </c>
      <c r="F146" s="3" t="s">
        <v>3197</v>
      </c>
      <c r="G146" s="45">
        <v>881.68</v>
      </c>
      <c r="H146" s="70" t="s">
        <v>3252</v>
      </c>
      <c r="I146" s="19">
        <v>4</v>
      </c>
      <c r="J146" s="6">
        <f t="shared" si="9"/>
        <v>24</v>
      </c>
      <c r="K146" s="6">
        <f t="shared" si="10"/>
        <v>1.6800000000000002</v>
      </c>
      <c r="L146" s="6">
        <f t="shared" si="11"/>
        <v>25.68</v>
      </c>
      <c r="M146" s="6">
        <f t="shared" si="8"/>
        <v>907.3599999999999</v>
      </c>
      <c r="N146" s="21">
        <v>907.3599999999999</v>
      </c>
      <c r="O146" s="34">
        <v>0</v>
      </c>
      <c r="P146" s="31"/>
      <c r="Z146" s="1"/>
    </row>
    <row r="147" spans="1:26" ht="24" customHeight="1" x14ac:dyDescent="0.4">
      <c r="A147" s="29">
        <v>143</v>
      </c>
      <c r="B147" s="28">
        <v>6230001138</v>
      </c>
      <c r="C147" s="98" t="s">
        <v>2955</v>
      </c>
      <c r="D147" s="87" t="s">
        <v>1449</v>
      </c>
      <c r="E147" s="87" t="s">
        <v>1450</v>
      </c>
      <c r="F147" s="3" t="s">
        <v>3198</v>
      </c>
      <c r="G147" s="45">
        <v>1622.1200000000003</v>
      </c>
      <c r="H147" s="70" t="s">
        <v>3266</v>
      </c>
      <c r="I147" s="19">
        <v>4</v>
      </c>
      <c r="J147" s="6">
        <f t="shared" si="9"/>
        <v>8</v>
      </c>
      <c r="K147" s="6">
        <f t="shared" si="10"/>
        <v>0.56000000000000005</v>
      </c>
      <c r="L147" s="6">
        <f t="shared" si="11"/>
        <v>8.56</v>
      </c>
      <c r="M147" s="6">
        <f t="shared" si="8"/>
        <v>1630.6800000000003</v>
      </c>
      <c r="N147" s="5">
        <v>1630.6800000000003</v>
      </c>
      <c r="O147" s="34">
        <v>0</v>
      </c>
      <c r="P147" s="31"/>
      <c r="Z147" s="1"/>
    </row>
    <row r="148" spans="1:26" ht="24" customHeight="1" x14ac:dyDescent="0.4">
      <c r="A148" s="2">
        <v>144</v>
      </c>
      <c r="B148" s="28">
        <v>6230001139</v>
      </c>
      <c r="C148" s="73" t="s">
        <v>2956</v>
      </c>
      <c r="D148" s="15" t="s">
        <v>467</v>
      </c>
      <c r="E148" s="15" t="s">
        <v>1853</v>
      </c>
      <c r="F148" s="3" t="s">
        <v>35</v>
      </c>
      <c r="G148" s="45">
        <v>0</v>
      </c>
      <c r="H148" s="70" t="s">
        <v>3248</v>
      </c>
      <c r="I148" s="19">
        <v>4</v>
      </c>
      <c r="J148" s="6">
        <f t="shared" si="9"/>
        <v>60</v>
      </c>
      <c r="K148" s="6">
        <f t="shared" si="10"/>
        <v>4.2</v>
      </c>
      <c r="L148" s="6">
        <f t="shared" si="11"/>
        <v>64.2</v>
      </c>
      <c r="M148" s="6">
        <f t="shared" si="8"/>
        <v>64.2</v>
      </c>
      <c r="N148" s="6">
        <v>64.2</v>
      </c>
      <c r="O148" s="34">
        <v>0</v>
      </c>
      <c r="P148" s="31"/>
      <c r="Z148" s="1"/>
    </row>
    <row r="149" spans="1:26" ht="24" customHeight="1" x14ac:dyDescent="0.4">
      <c r="A149" s="29">
        <v>145</v>
      </c>
      <c r="B149" s="28">
        <v>6230001140</v>
      </c>
      <c r="C149" s="98" t="s">
        <v>2957</v>
      </c>
      <c r="D149" s="87" t="s">
        <v>1451</v>
      </c>
      <c r="E149" s="87" t="s">
        <v>1452</v>
      </c>
      <c r="F149" s="3" t="s">
        <v>3129</v>
      </c>
      <c r="G149" s="45">
        <v>3055.9199999999996</v>
      </c>
      <c r="H149" s="70" t="s">
        <v>3311</v>
      </c>
      <c r="I149" s="19">
        <v>4</v>
      </c>
      <c r="J149" s="6">
        <f t="shared" si="9"/>
        <v>116</v>
      </c>
      <c r="K149" s="6">
        <f t="shared" si="10"/>
        <v>8.120000000000001</v>
      </c>
      <c r="L149" s="6">
        <f t="shared" si="11"/>
        <v>124.12</v>
      </c>
      <c r="M149" s="6">
        <f t="shared" si="8"/>
        <v>3180.0399999999995</v>
      </c>
      <c r="N149" s="21">
        <v>3180.0399999999995</v>
      </c>
      <c r="O149" s="34">
        <v>0</v>
      </c>
      <c r="P149" s="31"/>
      <c r="Z149" s="1"/>
    </row>
    <row r="150" spans="1:26" ht="24" customHeight="1" x14ac:dyDescent="0.4">
      <c r="A150" s="2">
        <v>146</v>
      </c>
      <c r="B150" s="28">
        <v>6230001141</v>
      </c>
      <c r="C150" s="98" t="s">
        <v>2958</v>
      </c>
      <c r="D150" s="87" t="s">
        <v>1453</v>
      </c>
      <c r="E150" s="87" t="s">
        <v>1454</v>
      </c>
      <c r="F150" s="3" t="s">
        <v>3066</v>
      </c>
      <c r="G150" s="45">
        <v>3697.92</v>
      </c>
      <c r="H150" s="70" t="s">
        <v>3264</v>
      </c>
      <c r="I150" s="19">
        <v>4</v>
      </c>
      <c r="J150" s="6">
        <f t="shared" si="9"/>
        <v>64</v>
      </c>
      <c r="K150" s="6">
        <f t="shared" si="10"/>
        <v>4.4800000000000004</v>
      </c>
      <c r="L150" s="6">
        <f t="shared" si="11"/>
        <v>68.48</v>
      </c>
      <c r="M150" s="6">
        <f t="shared" si="8"/>
        <v>3766.4</v>
      </c>
      <c r="N150" s="21">
        <v>3766.4</v>
      </c>
      <c r="O150" s="34">
        <v>0</v>
      </c>
      <c r="P150" s="31"/>
      <c r="Z150" s="1"/>
    </row>
    <row r="151" spans="1:26" ht="24" customHeight="1" x14ac:dyDescent="0.4">
      <c r="A151" s="29">
        <v>147</v>
      </c>
      <c r="B151" s="28">
        <v>6230001142</v>
      </c>
      <c r="C151" s="98" t="s">
        <v>2959</v>
      </c>
      <c r="D151" s="87" t="s">
        <v>1455</v>
      </c>
      <c r="E151" s="87" t="s">
        <v>1456</v>
      </c>
      <c r="F151" s="3" t="s">
        <v>3066</v>
      </c>
      <c r="G151" s="45">
        <v>783.2399999999999</v>
      </c>
      <c r="H151" s="70" t="s">
        <v>3297</v>
      </c>
      <c r="I151" s="19">
        <v>4</v>
      </c>
      <c r="J151" s="6">
        <f t="shared" si="9"/>
        <v>52</v>
      </c>
      <c r="K151" s="6">
        <f t="shared" si="10"/>
        <v>3.6400000000000006</v>
      </c>
      <c r="L151" s="6">
        <f t="shared" si="11"/>
        <v>55.64</v>
      </c>
      <c r="M151" s="6">
        <f t="shared" si="8"/>
        <v>838.87999999999988</v>
      </c>
      <c r="N151" s="21">
        <v>838.87999999999988</v>
      </c>
      <c r="O151" s="34">
        <v>0</v>
      </c>
      <c r="P151" s="31"/>
      <c r="Z151" s="1"/>
    </row>
    <row r="152" spans="1:26" ht="24" customHeight="1" x14ac:dyDescent="0.4">
      <c r="A152" s="2">
        <v>148</v>
      </c>
      <c r="B152" s="28">
        <v>6230001143</v>
      </c>
      <c r="C152" s="98" t="s">
        <v>2960</v>
      </c>
      <c r="D152" s="87" t="s">
        <v>1457</v>
      </c>
      <c r="E152" s="87" t="s">
        <v>1458</v>
      </c>
      <c r="F152" s="3" t="s">
        <v>3066</v>
      </c>
      <c r="G152" s="45">
        <v>8992.2800000000025</v>
      </c>
      <c r="H152" s="70" t="s">
        <v>3278</v>
      </c>
      <c r="I152" s="19">
        <v>4</v>
      </c>
      <c r="J152" s="6">
        <f t="shared" si="9"/>
        <v>248</v>
      </c>
      <c r="K152" s="6">
        <f t="shared" si="10"/>
        <v>17.360000000000003</v>
      </c>
      <c r="L152" s="6">
        <f t="shared" si="11"/>
        <v>265.36</v>
      </c>
      <c r="M152" s="6">
        <f t="shared" si="8"/>
        <v>9257.6400000000031</v>
      </c>
      <c r="N152" s="21">
        <v>9257.6400000000031</v>
      </c>
      <c r="O152" s="34">
        <v>0</v>
      </c>
      <c r="P152" s="31"/>
      <c r="Z152" s="1"/>
    </row>
    <row r="153" spans="1:26" ht="24" customHeight="1" x14ac:dyDescent="0.4">
      <c r="A153" s="29">
        <v>149</v>
      </c>
      <c r="B153" s="28">
        <v>6230001144</v>
      </c>
      <c r="C153" s="98" t="s">
        <v>2961</v>
      </c>
      <c r="D153" s="87" t="s">
        <v>1459</v>
      </c>
      <c r="E153" s="87" t="s">
        <v>1460</v>
      </c>
      <c r="F153" s="3" t="s">
        <v>3066</v>
      </c>
      <c r="G153" s="45">
        <v>7494.28</v>
      </c>
      <c r="H153" s="70" t="s">
        <v>3257</v>
      </c>
      <c r="I153" s="19">
        <v>4</v>
      </c>
      <c r="J153" s="6">
        <f t="shared" si="9"/>
        <v>172</v>
      </c>
      <c r="K153" s="6">
        <f t="shared" si="10"/>
        <v>12.040000000000001</v>
      </c>
      <c r="L153" s="6">
        <f t="shared" si="11"/>
        <v>184.04</v>
      </c>
      <c r="M153" s="6">
        <f t="shared" si="8"/>
        <v>7678.32</v>
      </c>
      <c r="N153" s="21">
        <v>7678.32</v>
      </c>
      <c r="O153" s="34">
        <v>0</v>
      </c>
      <c r="P153" s="31"/>
      <c r="Z153" s="1"/>
    </row>
    <row r="154" spans="1:26" ht="24" customHeight="1" x14ac:dyDescent="0.4">
      <c r="A154" s="2">
        <v>150</v>
      </c>
      <c r="B154" s="28">
        <v>6230001145</v>
      </c>
      <c r="C154" s="98" t="s">
        <v>2962</v>
      </c>
      <c r="D154" s="87" t="s">
        <v>1846</v>
      </c>
      <c r="E154" s="87" t="s">
        <v>1461</v>
      </c>
      <c r="F154" s="3" t="s">
        <v>3063</v>
      </c>
      <c r="G154" s="45">
        <v>1446.64</v>
      </c>
      <c r="H154" s="70" t="s">
        <v>3289</v>
      </c>
      <c r="I154" s="19">
        <v>4</v>
      </c>
      <c r="J154" s="6">
        <f t="shared" si="9"/>
        <v>148</v>
      </c>
      <c r="K154" s="6">
        <f t="shared" si="10"/>
        <v>10.360000000000001</v>
      </c>
      <c r="L154" s="6">
        <f t="shared" si="11"/>
        <v>158.36000000000001</v>
      </c>
      <c r="M154" s="6">
        <f t="shared" si="8"/>
        <v>1605</v>
      </c>
      <c r="N154" s="21">
        <v>1605</v>
      </c>
      <c r="O154" s="34">
        <v>0</v>
      </c>
      <c r="P154" s="31"/>
      <c r="Z154" s="1"/>
    </row>
    <row r="155" spans="1:26" ht="24" customHeight="1" x14ac:dyDescent="0.4">
      <c r="A155" s="29">
        <v>151</v>
      </c>
      <c r="B155" s="28">
        <v>6230001146</v>
      </c>
      <c r="C155" s="73" t="s">
        <v>2963</v>
      </c>
      <c r="D155" s="15" t="s">
        <v>47</v>
      </c>
      <c r="E155" s="15" t="s">
        <v>1462</v>
      </c>
      <c r="F155" s="3" t="s">
        <v>3060</v>
      </c>
      <c r="G155" s="45">
        <v>55.64</v>
      </c>
      <c r="H155" s="70">
        <v>11</v>
      </c>
      <c r="I155" s="19">
        <v>4</v>
      </c>
      <c r="J155" s="6">
        <f t="shared" si="9"/>
        <v>44</v>
      </c>
      <c r="K155" s="6">
        <f t="shared" si="10"/>
        <v>3.08</v>
      </c>
      <c r="L155" s="6">
        <f t="shared" si="11"/>
        <v>47.08</v>
      </c>
      <c r="M155" s="6">
        <f t="shared" si="8"/>
        <v>102.72</v>
      </c>
      <c r="N155" s="21">
        <v>102.72</v>
      </c>
      <c r="O155" s="34">
        <v>0</v>
      </c>
      <c r="P155" s="31"/>
      <c r="Z155" s="1"/>
    </row>
    <row r="156" spans="1:26" ht="24" customHeight="1" x14ac:dyDescent="0.4">
      <c r="A156" s="2">
        <v>152</v>
      </c>
      <c r="B156" s="28">
        <v>6230001147</v>
      </c>
      <c r="C156" s="73" t="s">
        <v>2964</v>
      </c>
      <c r="D156" s="15" t="s">
        <v>1463</v>
      </c>
      <c r="E156" s="15" t="s">
        <v>1464</v>
      </c>
      <c r="F156" s="3" t="s">
        <v>3062</v>
      </c>
      <c r="G156" s="45">
        <v>350.96</v>
      </c>
      <c r="H156" s="70" t="s">
        <v>3354</v>
      </c>
      <c r="I156" s="19">
        <v>4</v>
      </c>
      <c r="J156" s="6">
        <f t="shared" si="9"/>
        <v>196</v>
      </c>
      <c r="K156" s="6">
        <f t="shared" si="10"/>
        <v>13.72</v>
      </c>
      <c r="L156" s="6">
        <f t="shared" si="11"/>
        <v>209.72</v>
      </c>
      <c r="M156" s="6">
        <f t="shared" si="8"/>
        <v>560.67999999999995</v>
      </c>
      <c r="N156" s="21">
        <v>560.67999999999995</v>
      </c>
      <c r="O156" s="34">
        <v>0</v>
      </c>
      <c r="P156" s="31"/>
      <c r="Z156" s="1"/>
    </row>
    <row r="157" spans="1:26" ht="24" customHeight="1" x14ac:dyDescent="0.4">
      <c r="A157" s="29">
        <v>153</v>
      </c>
      <c r="B157" s="28">
        <v>6230001148</v>
      </c>
      <c r="C157" s="73" t="s">
        <v>2965</v>
      </c>
      <c r="D157" s="15" t="s">
        <v>1465</v>
      </c>
      <c r="E157" s="15" t="s">
        <v>401</v>
      </c>
      <c r="F157" s="3" t="s">
        <v>35</v>
      </c>
      <c r="G157" s="45">
        <v>0</v>
      </c>
      <c r="H157" s="70" t="s">
        <v>3295</v>
      </c>
      <c r="I157" s="19">
        <v>4</v>
      </c>
      <c r="J157" s="6">
        <f t="shared" si="9"/>
        <v>72</v>
      </c>
      <c r="K157" s="6">
        <f t="shared" si="10"/>
        <v>5.0400000000000009</v>
      </c>
      <c r="L157" s="6">
        <f t="shared" si="11"/>
        <v>77.040000000000006</v>
      </c>
      <c r="M157" s="6">
        <f t="shared" si="8"/>
        <v>77.040000000000006</v>
      </c>
      <c r="N157" s="21">
        <v>77.040000000000006</v>
      </c>
      <c r="O157" s="34">
        <v>0</v>
      </c>
      <c r="P157" s="31"/>
      <c r="Z157" s="1"/>
    </row>
    <row r="158" spans="1:26" ht="24" customHeight="1" x14ac:dyDescent="0.4">
      <c r="A158" s="2">
        <v>154</v>
      </c>
      <c r="B158" s="28">
        <v>6230001149</v>
      </c>
      <c r="C158" s="98" t="s">
        <v>2966</v>
      </c>
      <c r="D158" s="87" t="s">
        <v>1466</v>
      </c>
      <c r="E158" s="87" t="s">
        <v>1467</v>
      </c>
      <c r="F158" s="3" t="s">
        <v>1967</v>
      </c>
      <c r="G158" s="45">
        <v>93119.960000000021</v>
      </c>
      <c r="H158" s="70" t="s">
        <v>3412</v>
      </c>
      <c r="I158" s="19">
        <v>4</v>
      </c>
      <c r="J158" s="6">
        <f t="shared" si="9"/>
        <v>2008</v>
      </c>
      <c r="K158" s="6">
        <f t="shared" si="10"/>
        <v>140.56</v>
      </c>
      <c r="L158" s="6">
        <f t="shared" si="11"/>
        <v>2148.56</v>
      </c>
      <c r="M158" s="6">
        <f t="shared" si="8"/>
        <v>95268.520000000019</v>
      </c>
      <c r="N158" s="21">
        <v>95268.520000000019</v>
      </c>
      <c r="O158" s="34">
        <v>0</v>
      </c>
      <c r="P158" s="31"/>
      <c r="Z158" s="1"/>
    </row>
    <row r="159" spans="1:26" ht="24" customHeight="1" x14ac:dyDescent="0.4">
      <c r="A159" s="29">
        <v>155</v>
      </c>
      <c r="B159" s="28">
        <v>6230001150</v>
      </c>
      <c r="C159" s="98" t="s">
        <v>2967</v>
      </c>
      <c r="D159" s="87" t="s">
        <v>1466</v>
      </c>
      <c r="E159" s="87" t="s">
        <v>1468</v>
      </c>
      <c r="F159" s="3" t="s">
        <v>3199</v>
      </c>
      <c r="G159" s="45">
        <v>385.19999999999982</v>
      </c>
      <c r="H159" s="70" t="s">
        <v>3266</v>
      </c>
      <c r="I159" s="19">
        <v>4</v>
      </c>
      <c r="J159" s="6">
        <f t="shared" si="9"/>
        <v>8</v>
      </c>
      <c r="K159" s="6">
        <f t="shared" si="10"/>
        <v>0.56000000000000005</v>
      </c>
      <c r="L159" s="6">
        <f t="shared" si="11"/>
        <v>8.56</v>
      </c>
      <c r="M159" s="6">
        <f t="shared" si="8"/>
        <v>393.75999999999982</v>
      </c>
      <c r="N159" s="21">
        <v>393.75999999999982</v>
      </c>
      <c r="O159" s="34">
        <v>0</v>
      </c>
      <c r="P159" s="31"/>
      <c r="Z159" s="1"/>
    </row>
    <row r="160" spans="1:26" ht="24" customHeight="1" x14ac:dyDescent="0.4">
      <c r="A160" s="2">
        <v>156</v>
      </c>
      <c r="B160" s="28">
        <v>6230001151</v>
      </c>
      <c r="C160" s="73" t="s">
        <v>2968</v>
      </c>
      <c r="D160" s="15" t="s">
        <v>1469</v>
      </c>
      <c r="E160" s="15" t="s">
        <v>1470</v>
      </c>
      <c r="F160" s="3" t="s">
        <v>35</v>
      </c>
      <c r="G160" s="45">
        <v>0</v>
      </c>
      <c r="H160" s="70" t="s">
        <v>3248</v>
      </c>
      <c r="I160" s="19">
        <v>4</v>
      </c>
      <c r="J160" s="6">
        <f t="shared" si="9"/>
        <v>60</v>
      </c>
      <c r="K160" s="6">
        <f t="shared" si="10"/>
        <v>4.2</v>
      </c>
      <c r="L160" s="6">
        <f t="shared" si="11"/>
        <v>64.2</v>
      </c>
      <c r="M160" s="6">
        <f t="shared" si="8"/>
        <v>64.2</v>
      </c>
      <c r="N160" s="21">
        <v>64.2</v>
      </c>
      <c r="O160" s="34">
        <v>0</v>
      </c>
      <c r="P160" s="31"/>
      <c r="Z160" s="1"/>
    </row>
    <row r="161" spans="1:26" ht="24" customHeight="1" x14ac:dyDescent="0.4">
      <c r="A161" s="29">
        <v>157</v>
      </c>
      <c r="B161" s="28">
        <v>6230001152</v>
      </c>
      <c r="C161" s="73" t="s">
        <v>2969</v>
      </c>
      <c r="D161" s="15" t="s">
        <v>1724</v>
      </c>
      <c r="E161" s="15" t="s">
        <v>1471</v>
      </c>
      <c r="F161" s="3" t="s">
        <v>35</v>
      </c>
      <c r="G161" s="45">
        <v>0</v>
      </c>
      <c r="H161" s="70" t="s">
        <v>3325</v>
      </c>
      <c r="I161" s="19">
        <v>4</v>
      </c>
      <c r="J161" s="6">
        <f t="shared" si="9"/>
        <v>84</v>
      </c>
      <c r="K161" s="6">
        <f t="shared" si="10"/>
        <v>5.8800000000000008</v>
      </c>
      <c r="L161" s="6">
        <f t="shared" si="11"/>
        <v>89.88</v>
      </c>
      <c r="M161" s="6">
        <f t="shared" si="8"/>
        <v>89.88</v>
      </c>
      <c r="N161" s="21">
        <v>89.88</v>
      </c>
      <c r="O161" s="34">
        <v>0</v>
      </c>
      <c r="P161" s="31"/>
      <c r="Z161" s="1"/>
    </row>
    <row r="162" spans="1:26" ht="24" customHeight="1" x14ac:dyDescent="0.4">
      <c r="A162" s="2">
        <v>158</v>
      </c>
      <c r="B162" s="28">
        <v>6230001153</v>
      </c>
      <c r="C162" s="73" t="s">
        <v>2970</v>
      </c>
      <c r="D162" s="15" t="s">
        <v>1847</v>
      </c>
      <c r="E162" s="15" t="s">
        <v>1867</v>
      </c>
      <c r="F162" s="3" t="s">
        <v>3106</v>
      </c>
      <c r="G162" s="45">
        <v>774.68000000000006</v>
      </c>
      <c r="H162" s="70" t="s">
        <v>3280</v>
      </c>
      <c r="I162" s="19">
        <v>4</v>
      </c>
      <c r="J162" s="6">
        <f t="shared" si="9"/>
        <v>140</v>
      </c>
      <c r="K162" s="6">
        <f t="shared" si="10"/>
        <v>9.8000000000000007</v>
      </c>
      <c r="L162" s="6">
        <f t="shared" si="11"/>
        <v>149.80000000000001</v>
      </c>
      <c r="M162" s="6">
        <f t="shared" si="8"/>
        <v>924.48</v>
      </c>
      <c r="N162" s="21">
        <v>924.48</v>
      </c>
      <c r="O162" s="34">
        <v>0</v>
      </c>
      <c r="P162" s="31"/>
      <c r="Z162" s="1"/>
    </row>
    <row r="163" spans="1:26" ht="24" customHeight="1" x14ac:dyDescent="0.4">
      <c r="A163" s="29">
        <v>159</v>
      </c>
      <c r="B163" s="28">
        <v>6230001154</v>
      </c>
      <c r="C163" s="73" t="s">
        <v>2971</v>
      </c>
      <c r="D163" s="15" t="s">
        <v>1472</v>
      </c>
      <c r="E163" s="15" t="s">
        <v>1473</v>
      </c>
      <c r="F163" s="3" t="s">
        <v>35</v>
      </c>
      <c r="G163" s="45">
        <v>0</v>
      </c>
      <c r="H163" s="70" t="s">
        <v>3275</v>
      </c>
      <c r="I163" s="19">
        <v>4</v>
      </c>
      <c r="J163" s="6">
        <f t="shared" si="9"/>
        <v>0</v>
      </c>
      <c r="K163" s="6">
        <f t="shared" si="10"/>
        <v>0</v>
      </c>
      <c r="L163" s="6">
        <f t="shared" si="11"/>
        <v>0</v>
      </c>
      <c r="M163" s="6">
        <f t="shared" si="8"/>
        <v>0</v>
      </c>
      <c r="N163" s="21">
        <v>0</v>
      </c>
      <c r="O163" s="34">
        <v>0</v>
      </c>
      <c r="P163" s="31"/>
      <c r="Z163" s="1"/>
    </row>
    <row r="164" spans="1:26" ht="24" customHeight="1" x14ac:dyDescent="0.4">
      <c r="A164" s="2">
        <v>160</v>
      </c>
      <c r="B164" s="28">
        <v>6230001155</v>
      </c>
      <c r="C164" s="73" t="s">
        <v>2972</v>
      </c>
      <c r="D164" s="15" t="s">
        <v>1474</v>
      </c>
      <c r="E164" s="15" t="s">
        <v>1475</v>
      </c>
      <c r="F164" s="3" t="s">
        <v>35</v>
      </c>
      <c r="G164" s="45">
        <v>0</v>
      </c>
      <c r="H164" s="70" t="s">
        <v>3276</v>
      </c>
      <c r="I164" s="19">
        <v>4</v>
      </c>
      <c r="J164" s="6">
        <f t="shared" si="9"/>
        <v>80</v>
      </c>
      <c r="K164" s="6">
        <f t="shared" si="10"/>
        <v>5.6000000000000005</v>
      </c>
      <c r="L164" s="6">
        <f t="shared" si="11"/>
        <v>85.6</v>
      </c>
      <c r="M164" s="6">
        <f t="shared" si="8"/>
        <v>85.6</v>
      </c>
      <c r="N164" s="21">
        <v>85.6</v>
      </c>
      <c r="O164" s="34">
        <v>0</v>
      </c>
      <c r="P164" s="31"/>
      <c r="Z164" s="1"/>
    </row>
    <row r="165" spans="1:26" ht="24" customHeight="1" x14ac:dyDescent="0.4">
      <c r="A165" s="29">
        <v>161</v>
      </c>
      <c r="B165" s="28">
        <v>6230001156</v>
      </c>
      <c r="C165" s="73" t="s">
        <v>2973</v>
      </c>
      <c r="D165" s="15" t="s">
        <v>1645</v>
      </c>
      <c r="E165" s="15" t="s">
        <v>1646</v>
      </c>
      <c r="F165" s="3" t="s">
        <v>35</v>
      </c>
      <c r="G165" s="45">
        <v>0</v>
      </c>
      <c r="H165" s="70" t="s">
        <v>3340</v>
      </c>
      <c r="I165" s="19">
        <v>4</v>
      </c>
      <c r="J165" s="6">
        <f t="shared" si="9"/>
        <v>136</v>
      </c>
      <c r="K165" s="6">
        <f t="shared" si="10"/>
        <v>9.5200000000000014</v>
      </c>
      <c r="L165" s="6">
        <f t="shared" si="11"/>
        <v>145.52000000000001</v>
      </c>
      <c r="M165" s="6">
        <f t="shared" si="8"/>
        <v>145.52000000000001</v>
      </c>
      <c r="N165" s="21">
        <v>145.52000000000001</v>
      </c>
      <c r="O165" s="34">
        <v>0</v>
      </c>
      <c r="P165" s="31"/>
      <c r="Z165" s="1"/>
    </row>
    <row r="166" spans="1:26" ht="24" customHeight="1" x14ac:dyDescent="0.4">
      <c r="A166" s="2">
        <v>162</v>
      </c>
      <c r="B166" s="28">
        <v>6230001157</v>
      </c>
      <c r="C166" s="73" t="s">
        <v>2974</v>
      </c>
      <c r="D166" s="15" t="s">
        <v>1476</v>
      </c>
      <c r="E166" s="15" t="s">
        <v>1477</v>
      </c>
      <c r="F166" s="3" t="s">
        <v>35</v>
      </c>
      <c r="G166" s="45">
        <v>0</v>
      </c>
      <c r="H166" s="70" t="s">
        <v>3276</v>
      </c>
      <c r="I166" s="19">
        <v>4</v>
      </c>
      <c r="J166" s="6">
        <f t="shared" si="9"/>
        <v>80</v>
      </c>
      <c r="K166" s="6">
        <f t="shared" si="10"/>
        <v>5.6000000000000005</v>
      </c>
      <c r="L166" s="6">
        <f t="shared" si="11"/>
        <v>85.6</v>
      </c>
      <c r="M166" s="6">
        <f t="shared" si="8"/>
        <v>85.6</v>
      </c>
      <c r="N166" s="21">
        <v>85.6</v>
      </c>
      <c r="O166" s="34">
        <v>0</v>
      </c>
      <c r="P166" s="31"/>
      <c r="Z166" s="1"/>
    </row>
    <row r="167" spans="1:26" ht="24" customHeight="1" x14ac:dyDescent="0.4">
      <c r="A167" s="29">
        <v>163</v>
      </c>
      <c r="B167" s="28">
        <v>6230001158</v>
      </c>
      <c r="C167" s="73" t="s">
        <v>2975</v>
      </c>
      <c r="D167" s="15" t="s">
        <v>1476</v>
      </c>
      <c r="E167" s="15" t="s">
        <v>1478</v>
      </c>
      <c r="F167" s="3" t="s">
        <v>35</v>
      </c>
      <c r="G167" s="45">
        <v>0</v>
      </c>
      <c r="H167" s="70" t="s">
        <v>3277</v>
      </c>
      <c r="I167" s="19">
        <v>4</v>
      </c>
      <c r="J167" s="6">
        <f t="shared" si="9"/>
        <v>20</v>
      </c>
      <c r="K167" s="6">
        <f t="shared" si="10"/>
        <v>1.4000000000000001</v>
      </c>
      <c r="L167" s="6">
        <f t="shared" si="11"/>
        <v>21.4</v>
      </c>
      <c r="M167" s="6">
        <f t="shared" si="8"/>
        <v>21.4</v>
      </c>
      <c r="N167" s="21">
        <v>21.4</v>
      </c>
      <c r="O167" s="34">
        <v>0</v>
      </c>
      <c r="P167" s="31"/>
      <c r="Z167" s="1"/>
    </row>
    <row r="168" spans="1:26" ht="24" customHeight="1" x14ac:dyDescent="0.4">
      <c r="A168" s="2">
        <v>164</v>
      </c>
      <c r="B168" s="28">
        <v>6230001159</v>
      </c>
      <c r="C168" s="73" t="s">
        <v>2976</v>
      </c>
      <c r="D168" s="15" t="s">
        <v>1479</v>
      </c>
      <c r="E168" s="15" t="s">
        <v>1480</v>
      </c>
      <c r="F168" s="3" t="s">
        <v>35</v>
      </c>
      <c r="G168" s="45">
        <v>0</v>
      </c>
      <c r="H168" s="70" t="s">
        <v>3351</v>
      </c>
      <c r="I168" s="19">
        <v>4</v>
      </c>
      <c r="J168" s="6">
        <f t="shared" si="9"/>
        <v>164</v>
      </c>
      <c r="K168" s="6">
        <f t="shared" si="10"/>
        <v>11.48</v>
      </c>
      <c r="L168" s="6">
        <f t="shared" si="11"/>
        <v>175.48</v>
      </c>
      <c r="M168" s="6">
        <f t="shared" si="8"/>
        <v>175.48</v>
      </c>
      <c r="N168" s="21">
        <v>175.48</v>
      </c>
      <c r="O168" s="34">
        <v>0</v>
      </c>
      <c r="P168" s="31"/>
      <c r="Z168" s="1"/>
    </row>
    <row r="169" spans="1:26" ht="24" customHeight="1" x14ac:dyDescent="0.4">
      <c r="A169" s="29">
        <v>165</v>
      </c>
      <c r="B169" s="28">
        <v>6230001160</v>
      </c>
      <c r="C169" s="73" t="s">
        <v>2977</v>
      </c>
      <c r="D169" s="15" t="s">
        <v>1476</v>
      </c>
      <c r="E169" s="15" t="s">
        <v>1481</v>
      </c>
      <c r="F169" s="3" t="s">
        <v>35</v>
      </c>
      <c r="G169" s="45">
        <v>0</v>
      </c>
      <c r="H169" s="70" t="s">
        <v>3261</v>
      </c>
      <c r="I169" s="19">
        <v>4</v>
      </c>
      <c r="J169" s="6">
        <f t="shared" si="9"/>
        <v>88</v>
      </c>
      <c r="K169" s="6">
        <f t="shared" si="10"/>
        <v>6.16</v>
      </c>
      <c r="L169" s="6">
        <f t="shared" si="11"/>
        <v>94.16</v>
      </c>
      <c r="M169" s="6">
        <f t="shared" si="8"/>
        <v>94.16</v>
      </c>
      <c r="N169" s="21">
        <v>94.16</v>
      </c>
      <c r="O169" s="34">
        <v>0</v>
      </c>
      <c r="P169" s="31"/>
      <c r="Z169" s="1"/>
    </row>
    <row r="170" spans="1:26" ht="24" customHeight="1" x14ac:dyDescent="0.4">
      <c r="A170" s="2">
        <v>166</v>
      </c>
      <c r="B170" s="28">
        <v>6230001161</v>
      </c>
      <c r="C170" s="73" t="s">
        <v>2978</v>
      </c>
      <c r="D170" s="15" t="s">
        <v>1476</v>
      </c>
      <c r="E170" s="15" t="s">
        <v>1482</v>
      </c>
      <c r="F170" s="3" t="s">
        <v>35</v>
      </c>
      <c r="G170" s="45">
        <v>0</v>
      </c>
      <c r="H170" s="70" t="s">
        <v>3252</v>
      </c>
      <c r="I170" s="19">
        <v>4</v>
      </c>
      <c r="J170" s="6">
        <f t="shared" si="9"/>
        <v>24</v>
      </c>
      <c r="K170" s="6">
        <f t="shared" si="10"/>
        <v>1.6800000000000002</v>
      </c>
      <c r="L170" s="6">
        <f t="shared" si="11"/>
        <v>25.68</v>
      </c>
      <c r="M170" s="6">
        <f t="shared" si="8"/>
        <v>25.68</v>
      </c>
      <c r="N170" s="21">
        <v>25.68</v>
      </c>
      <c r="O170" s="34">
        <v>0</v>
      </c>
      <c r="P170" s="31"/>
      <c r="Z170" s="1"/>
    </row>
    <row r="171" spans="1:26" ht="24" customHeight="1" x14ac:dyDescent="0.4">
      <c r="A171" s="29">
        <v>167</v>
      </c>
      <c r="B171" s="28">
        <v>6230001162</v>
      </c>
      <c r="C171" s="98" t="s">
        <v>2979</v>
      </c>
      <c r="D171" s="87" t="s">
        <v>1483</v>
      </c>
      <c r="E171" s="87" t="s">
        <v>1484</v>
      </c>
      <c r="F171" s="3" t="s">
        <v>1980</v>
      </c>
      <c r="G171" s="45">
        <v>1429.52</v>
      </c>
      <c r="H171" s="70" t="s">
        <v>3266</v>
      </c>
      <c r="I171" s="19">
        <v>4</v>
      </c>
      <c r="J171" s="6">
        <f t="shared" si="9"/>
        <v>8</v>
      </c>
      <c r="K171" s="6">
        <f t="shared" si="10"/>
        <v>0.56000000000000005</v>
      </c>
      <c r="L171" s="6">
        <f t="shared" si="11"/>
        <v>8.56</v>
      </c>
      <c r="M171" s="6">
        <f t="shared" si="8"/>
        <v>1438.08</v>
      </c>
      <c r="N171" s="21">
        <v>1438.08</v>
      </c>
      <c r="O171" s="34">
        <v>0</v>
      </c>
      <c r="P171" s="31"/>
      <c r="Z171" s="1"/>
    </row>
    <row r="172" spans="1:26" ht="24" customHeight="1" x14ac:dyDescent="0.4">
      <c r="A172" s="2">
        <v>168</v>
      </c>
      <c r="B172" s="28">
        <v>6230001163</v>
      </c>
      <c r="C172" s="73" t="s">
        <v>2980</v>
      </c>
      <c r="D172" s="15" t="s">
        <v>1485</v>
      </c>
      <c r="E172" s="15" t="s">
        <v>1486</v>
      </c>
      <c r="F172" s="3" t="s">
        <v>35</v>
      </c>
      <c r="G172" s="45">
        <v>0</v>
      </c>
      <c r="H172" s="70" t="s">
        <v>3311</v>
      </c>
      <c r="I172" s="19">
        <v>4</v>
      </c>
      <c r="J172" s="6">
        <f t="shared" si="9"/>
        <v>116</v>
      </c>
      <c r="K172" s="6">
        <f t="shared" si="10"/>
        <v>8.120000000000001</v>
      </c>
      <c r="L172" s="6">
        <f t="shared" si="11"/>
        <v>124.12</v>
      </c>
      <c r="M172" s="6">
        <f t="shared" si="8"/>
        <v>124.12</v>
      </c>
      <c r="N172" s="21">
        <v>124.12</v>
      </c>
      <c r="O172" s="34">
        <v>0</v>
      </c>
      <c r="P172" s="31"/>
      <c r="Z172" s="1"/>
    </row>
    <row r="173" spans="1:26" ht="24" customHeight="1" x14ac:dyDescent="0.4">
      <c r="A173" s="29">
        <v>169</v>
      </c>
      <c r="B173" s="28">
        <v>6230001164</v>
      </c>
      <c r="C173" s="73" t="s">
        <v>2981</v>
      </c>
      <c r="D173" s="15" t="s">
        <v>1487</v>
      </c>
      <c r="E173" s="15" t="s">
        <v>1488</v>
      </c>
      <c r="F173" s="3" t="s">
        <v>35</v>
      </c>
      <c r="G173" s="45">
        <v>0</v>
      </c>
      <c r="H173" s="70" t="s">
        <v>3306</v>
      </c>
      <c r="I173" s="19">
        <v>4</v>
      </c>
      <c r="J173" s="6">
        <f t="shared" si="9"/>
        <v>40</v>
      </c>
      <c r="K173" s="6">
        <f t="shared" si="10"/>
        <v>2.8000000000000003</v>
      </c>
      <c r="L173" s="6">
        <f t="shared" si="11"/>
        <v>42.8</v>
      </c>
      <c r="M173" s="6">
        <f t="shared" si="8"/>
        <v>42.8</v>
      </c>
      <c r="N173" s="21">
        <v>42.8</v>
      </c>
      <c r="O173" s="34">
        <v>0</v>
      </c>
      <c r="P173" s="31"/>
      <c r="Z173" s="1"/>
    </row>
    <row r="174" spans="1:26" ht="24" customHeight="1" x14ac:dyDescent="0.4">
      <c r="A174" s="2">
        <v>170</v>
      </c>
      <c r="B174" s="28">
        <v>6230001165</v>
      </c>
      <c r="C174" s="73" t="s">
        <v>2982</v>
      </c>
      <c r="D174" s="15" t="s">
        <v>1489</v>
      </c>
      <c r="E174" s="15" t="s">
        <v>1490</v>
      </c>
      <c r="F174" s="3" t="s">
        <v>3114</v>
      </c>
      <c r="G174" s="45">
        <v>1720.5600000000002</v>
      </c>
      <c r="H174" s="70" t="s">
        <v>3295</v>
      </c>
      <c r="I174" s="19">
        <v>4</v>
      </c>
      <c r="J174" s="6">
        <f t="shared" si="9"/>
        <v>72</v>
      </c>
      <c r="K174" s="6">
        <f t="shared" si="10"/>
        <v>5.0400000000000009</v>
      </c>
      <c r="L174" s="6">
        <f t="shared" si="11"/>
        <v>77.040000000000006</v>
      </c>
      <c r="M174" s="6">
        <f t="shared" si="8"/>
        <v>1797.6000000000001</v>
      </c>
      <c r="N174" s="21">
        <v>1797.6000000000001</v>
      </c>
      <c r="O174" s="34">
        <v>0</v>
      </c>
      <c r="P174" s="31"/>
      <c r="Z174" s="1"/>
    </row>
    <row r="175" spans="1:26" ht="24" customHeight="1" x14ac:dyDescent="0.4">
      <c r="A175" s="29">
        <v>171</v>
      </c>
      <c r="B175" s="28">
        <v>6230001166</v>
      </c>
      <c r="C175" s="73" t="s">
        <v>2983</v>
      </c>
      <c r="D175" s="15" t="s">
        <v>1491</v>
      </c>
      <c r="E175" s="15" t="s">
        <v>1492</v>
      </c>
      <c r="F175" s="3" t="s">
        <v>35</v>
      </c>
      <c r="G175" s="45">
        <v>0</v>
      </c>
      <c r="H175" s="70" t="s">
        <v>3251</v>
      </c>
      <c r="I175" s="19">
        <v>4</v>
      </c>
      <c r="J175" s="6">
        <f t="shared" si="9"/>
        <v>28</v>
      </c>
      <c r="K175" s="6">
        <f t="shared" si="10"/>
        <v>1.9600000000000002</v>
      </c>
      <c r="L175" s="6">
        <f t="shared" si="11"/>
        <v>29.96</v>
      </c>
      <c r="M175" s="6">
        <f t="shared" si="8"/>
        <v>29.96</v>
      </c>
      <c r="N175" s="21">
        <v>29.96</v>
      </c>
      <c r="O175" s="34">
        <v>0</v>
      </c>
      <c r="P175" s="31"/>
      <c r="Z175" s="1"/>
    </row>
    <row r="176" spans="1:26" ht="24" customHeight="1" x14ac:dyDescent="0.4">
      <c r="A176" s="2">
        <v>172</v>
      </c>
      <c r="B176" s="28">
        <v>6230001167</v>
      </c>
      <c r="C176" s="73" t="s">
        <v>2984</v>
      </c>
      <c r="D176" s="15" t="s">
        <v>1493</v>
      </c>
      <c r="E176" s="15" t="s">
        <v>1494</v>
      </c>
      <c r="F176" s="3" t="s">
        <v>3097</v>
      </c>
      <c r="G176" s="45">
        <v>770.4</v>
      </c>
      <c r="H176" s="70" t="s">
        <v>3273</v>
      </c>
      <c r="I176" s="19">
        <v>4</v>
      </c>
      <c r="J176" s="6">
        <f t="shared" si="9"/>
        <v>76</v>
      </c>
      <c r="K176" s="6">
        <f t="shared" si="10"/>
        <v>5.32</v>
      </c>
      <c r="L176" s="6">
        <f t="shared" si="11"/>
        <v>81.319999999999993</v>
      </c>
      <c r="M176" s="6">
        <f t="shared" si="8"/>
        <v>851.72</v>
      </c>
      <c r="N176" s="21">
        <v>851.72</v>
      </c>
      <c r="O176" s="34">
        <v>0</v>
      </c>
      <c r="P176" s="31"/>
      <c r="Z176" s="1"/>
    </row>
    <row r="177" spans="1:26" ht="24" customHeight="1" x14ac:dyDescent="0.4">
      <c r="A177" s="29">
        <v>173</v>
      </c>
      <c r="B177" s="28">
        <v>6230001168</v>
      </c>
      <c r="C177" s="73" t="s">
        <v>2985</v>
      </c>
      <c r="D177" s="15" t="s">
        <v>1495</v>
      </c>
      <c r="E177" s="15" t="s">
        <v>1496</v>
      </c>
      <c r="F177" s="3" t="s">
        <v>3077</v>
      </c>
      <c r="G177" s="45">
        <v>654.83999999999992</v>
      </c>
      <c r="H177" s="70" t="s">
        <v>3311</v>
      </c>
      <c r="I177" s="19">
        <v>4</v>
      </c>
      <c r="J177" s="6">
        <f t="shared" si="9"/>
        <v>116</v>
      </c>
      <c r="K177" s="6">
        <f t="shared" si="10"/>
        <v>8.120000000000001</v>
      </c>
      <c r="L177" s="6">
        <f t="shared" si="11"/>
        <v>124.12</v>
      </c>
      <c r="M177" s="6">
        <f t="shared" si="8"/>
        <v>778.95999999999992</v>
      </c>
      <c r="N177" s="21">
        <v>778.95999999999992</v>
      </c>
      <c r="O177" s="34">
        <v>0</v>
      </c>
      <c r="P177" s="31"/>
      <c r="Z177" s="1"/>
    </row>
    <row r="178" spans="1:26" ht="24" customHeight="1" x14ac:dyDescent="0.4">
      <c r="A178" s="2">
        <v>174</v>
      </c>
      <c r="B178" s="28">
        <v>6230001169</v>
      </c>
      <c r="C178" s="98" t="s">
        <v>2986</v>
      </c>
      <c r="D178" s="87" t="s">
        <v>1497</v>
      </c>
      <c r="E178" s="87" t="s">
        <v>1498</v>
      </c>
      <c r="F178" s="3" t="s">
        <v>3066</v>
      </c>
      <c r="G178" s="45">
        <v>6942.159999999998</v>
      </c>
      <c r="H178" s="70" t="s">
        <v>3302</v>
      </c>
      <c r="I178" s="19">
        <v>4</v>
      </c>
      <c r="J178" s="6">
        <f t="shared" si="9"/>
        <v>104</v>
      </c>
      <c r="K178" s="6">
        <f t="shared" si="10"/>
        <v>7.2800000000000011</v>
      </c>
      <c r="L178" s="6">
        <f t="shared" si="11"/>
        <v>111.28</v>
      </c>
      <c r="M178" s="6">
        <f t="shared" si="8"/>
        <v>7053.4399999999978</v>
      </c>
      <c r="N178" s="21">
        <v>7053.4399999999978</v>
      </c>
      <c r="O178" s="34">
        <v>0</v>
      </c>
      <c r="P178" s="31"/>
      <c r="Z178" s="1"/>
    </row>
    <row r="179" spans="1:26" ht="24" customHeight="1" x14ac:dyDescent="0.4">
      <c r="A179" s="29">
        <v>175</v>
      </c>
      <c r="B179" s="28">
        <v>6230001170</v>
      </c>
      <c r="C179" s="73" t="s">
        <v>2987</v>
      </c>
      <c r="D179" s="15" t="s">
        <v>1125</v>
      </c>
      <c r="E179" s="15" t="s">
        <v>1499</v>
      </c>
      <c r="F179" s="3" t="s">
        <v>35</v>
      </c>
      <c r="G179" s="45">
        <v>0</v>
      </c>
      <c r="H179" s="70" t="s">
        <v>3251</v>
      </c>
      <c r="I179" s="19">
        <v>4</v>
      </c>
      <c r="J179" s="6">
        <f t="shared" si="9"/>
        <v>28</v>
      </c>
      <c r="K179" s="6">
        <f t="shared" si="10"/>
        <v>1.9600000000000002</v>
      </c>
      <c r="L179" s="6">
        <f t="shared" si="11"/>
        <v>29.96</v>
      </c>
      <c r="M179" s="6">
        <f t="shared" si="8"/>
        <v>29.96</v>
      </c>
      <c r="N179" s="21">
        <v>29.96</v>
      </c>
      <c r="O179" s="34">
        <v>0</v>
      </c>
      <c r="P179" s="31"/>
      <c r="Z179" s="1"/>
    </row>
    <row r="180" spans="1:26" ht="24" customHeight="1" x14ac:dyDescent="0.4">
      <c r="A180" s="2">
        <v>176</v>
      </c>
      <c r="B180" s="28">
        <v>6230001171</v>
      </c>
      <c r="C180" s="73" t="s">
        <v>2988</v>
      </c>
      <c r="D180" s="15" t="s">
        <v>1725</v>
      </c>
      <c r="E180" s="15" t="s">
        <v>1726</v>
      </c>
      <c r="F180" s="3" t="s">
        <v>1930</v>
      </c>
      <c r="G180" s="45">
        <v>94.16</v>
      </c>
      <c r="H180" s="70" t="s">
        <v>3317</v>
      </c>
      <c r="I180" s="19">
        <v>4</v>
      </c>
      <c r="J180" s="6">
        <f t="shared" si="9"/>
        <v>4</v>
      </c>
      <c r="K180" s="6">
        <f t="shared" si="10"/>
        <v>0.28000000000000003</v>
      </c>
      <c r="L180" s="6">
        <f t="shared" si="11"/>
        <v>4.28</v>
      </c>
      <c r="M180" s="6">
        <f t="shared" si="8"/>
        <v>98.44</v>
      </c>
      <c r="N180" s="21">
        <v>98.44</v>
      </c>
      <c r="O180" s="34">
        <v>0</v>
      </c>
      <c r="P180" s="31"/>
      <c r="Z180" s="1"/>
    </row>
    <row r="181" spans="1:26" ht="24" customHeight="1" x14ac:dyDescent="0.4">
      <c r="A181" s="29">
        <v>177</v>
      </c>
      <c r="B181" s="28">
        <v>6230001172</v>
      </c>
      <c r="C181" s="98" t="s">
        <v>2989</v>
      </c>
      <c r="D181" s="87" t="s">
        <v>1659</v>
      </c>
      <c r="E181" s="87" t="s">
        <v>1500</v>
      </c>
      <c r="F181" s="3" t="s">
        <v>3066</v>
      </c>
      <c r="G181" s="45">
        <v>14124</v>
      </c>
      <c r="H181" s="70" t="s">
        <v>3282</v>
      </c>
      <c r="I181" s="19">
        <v>4</v>
      </c>
      <c r="J181" s="6">
        <f t="shared" si="9"/>
        <v>380</v>
      </c>
      <c r="K181" s="6">
        <f t="shared" si="10"/>
        <v>26.6</v>
      </c>
      <c r="L181" s="6">
        <f t="shared" si="11"/>
        <v>406.6</v>
      </c>
      <c r="M181" s="6">
        <f t="shared" si="8"/>
        <v>14530.6</v>
      </c>
      <c r="N181" s="21">
        <v>14530.6</v>
      </c>
      <c r="O181" s="34">
        <v>0</v>
      </c>
      <c r="P181" s="31"/>
      <c r="Z181" s="1"/>
    </row>
    <row r="182" spans="1:26" ht="24" customHeight="1" x14ac:dyDescent="0.4">
      <c r="A182" s="2">
        <v>178</v>
      </c>
      <c r="B182" s="28">
        <v>6230001173</v>
      </c>
      <c r="C182" s="98" t="s">
        <v>2990</v>
      </c>
      <c r="D182" s="87" t="s">
        <v>1501</v>
      </c>
      <c r="E182" s="87" t="s">
        <v>1502</v>
      </c>
      <c r="F182" s="3" t="s">
        <v>3066</v>
      </c>
      <c r="G182" s="45">
        <v>9356.08</v>
      </c>
      <c r="H182" s="70" t="s">
        <v>3296</v>
      </c>
      <c r="I182" s="19">
        <v>4</v>
      </c>
      <c r="J182" s="6">
        <f t="shared" si="9"/>
        <v>292</v>
      </c>
      <c r="K182" s="6">
        <f t="shared" si="10"/>
        <v>20.440000000000001</v>
      </c>
      <c r="L182" s="6">
        <f t="shared" si="11"/>
        <v>312.44</v>
      </c>
      <c r="M182" s="6">
        <f t="shared" si="8"/>
        <v>9668.52</v>
      </c>
      <c r="N182" s="21">
        <v>9668.52</v>
      </c>
      <c r="O182" s="34">
        <v>0</v>
      </c>
      <c r="P182" s="31"/>
      <c r="Z182" s="1"/>
    </row>
    <row r="183" spans="1:26" ht="24" customHeight="1" x14ac:dyDescent="0.4">
      <c r="A183" s="29">
        <v>179</v>
      </c>
      <c r="B183" s="28">
        <v>6230001174</v>
      </c>
      <c r="C183" s="73" t="s">
        <v>2991</v>
      </c>
      <c r="D183" s="15" t="s">
        <v>1878</v>
      </c>
      <c r="E183" s="15" t="s">
        <v>1879</v>
      </c>
      <c r="F183" s="3" t="s">
        <v>35</v>
      </c>
      <c r="G183" s="45">
        <v>0</v>
      </c>
      <c r="H183" s="70" t="s">
        <v>3306</v>
      </c>
      <c r="I183" s="19">
        <v>4</v>
      </c>
      <c r="J183" s="6">
        <f t="shared" si="9"/>
        <v>40</v>
      </c>
      <c r="K183" s="6">
        <f t="shared" si="10"/>
        <v>2.8000000000000003</v>
      </c>
      <c r="L183" s="6">
        <f t="shared" si="11"/>
        <v>42.8</v>
      </c>
      <c r="M183" s="6">
        <f t="shared" si="8"/>
        <v>42.8</v>
      </c>
      <c r="N183" s="5">
        <v>42.8</v>
      </c>
      <c r="O183" s="34">
        <v>0</v>
      </c>
      <c r="P183" s="31"/>
      <c r="Z183" s="1"/>
    </row>
    <row r="184" spans="1:26" ht="24" customHeight="1" x14ac:dyDescent="0.4">
      <c r="A184" s="2">
        <v>180</v>
      </c>
      <c r="B184" s="28">
        <v>6230001175</v>
      </c>
      <c r="C184" s="73" t="s">
        <v>2992</v>
      </c>
      <c r="D184" s="15" t="s">
        <v>1278</v>
      </c>
      <c r="E184" s="15" t="s">
        <v>1740</v>
      </c>
      <c r="F184" s="3" t="s">
        <v>35</v>
      </c>
      <c r="G184" s="45">
        <v>0</v>
      </c>
      <c r="H184" s="70" t="s">
        <v>3413</v>
      </c>
      <c r="I184" s="19">
        <v>4</v>
      </c>
      <c r="J184" s="6">
        <f t="shared" si="9"/>
        <v>5288</v>
      </c>
      <c r="K184" s="6">
        <f t="shared" si="10"/>
        <v>370.16</v>
      </c>
      <c r="L184" s="6">
        <f t="shared" si="11"/>
        <v>5658.16</v>
      </c>
      <c r="M184" s="6">
        <f t="shared" si="8"/>
        <v>5658.16</v>
      </c>
      <c r="N184" s="21">
        <v>5658.16</v>
      </c>
      <c r="O184" s="34">
        <v>0</v>
      </c>
      <c r="P184" s="31"/>
      <c r="Z184" s="1"/>
    </row>
    <row r="185" spans="1:26" ht="24" customHeight="1" x14ac:dyDescent="0.4">
      <c r="A185" s="29">
        <v>181</v>
      </c>
      <c r="B185" s="28">
        <v>6230001176</v>
      </c>
      <c r="C185" s="73" t="s">
        <v>2993</v>
      </c>
      <c r="D185" s="15" t="s">
        <v>1844</v>
      </c>
      <c r="E185" s="15" t="s">
        <v>1868</v>
      </c>
      <c r="F185" s="3" t="s">
        <v>3106</v>
      </c>
      <c r="G185" s="45">
        <v>736.16000000000008</v>
      </c>
      <c r="H185" s="70" t="s">
        <v>3286</v>
      </c>
      <c r="I185" s="19">
        <v>4</v>
      </c>
      <c r="J185" s="6">
        <f t="shared" si="9"/>
        <v>124</v>
      </c>
      <c r="K185" s="6">
        <f t="shared" si="10"/>
        <v>8.6800000000000015</v>
      </c>
      <c r="L185" s="6">
        <f t="shared" si="11"/>
        <v>132.68</v>
      </c>
      <c r="M185" s="6">
        <f t="shared" si="8"/>
        <v>868.84000000000015</v>
      </c>
      <c r="N185" s="21">
        <v>868.84000000000015</v>
      </c>
      <c r="O185" s="34">
        <v>0</v>
      </c>
      <c r="P185" s="31"/>
      <c r="Z185" s="1"/>
    </row>
    <row r="186" spans="1:26" ht="24" customHeight="1" x14ac:dyDescent="0.4">
      <c r="A186" s="2">
        <v>182</v>
      </c>
      <c r="B186" s="28">
        <v>6230001177</v>
      </c>
      <c r="C186" s="98" t="s">
        <v>2994</v>
      </c>
      <c r="D186" s="87" t="s">
        <v>1503</v>
      </c>
      <c r="E186" s="87" t="s">
        <v>1504</v>
      </c>
      <c r="F186" s="3" t="s">
        <v>3200</v>
      </c>
      <c r="G186" s="45">
        <v>7074.84</v>
      </c>
      <c r="H186" s="70" t="s">
        <v>3258</v>
      </c>
      <c r="I186" s="19">
        <v>4</v>
      </c>
      <c r="J186" s="6">
        <f t="shared" si="9"/>
        <v>232</v>
      </c>
      <c r="K186" s="6">
        <f t="shared" si="10"/>
        <v>16.240000000000002</v>
      </c>
      <c r="L186" s="6">
        <f t="shared" si="11"/>
        <v>248.24</v>
      </c>
      <c r="M186" s="6">
        <f t="shared" si="8"/>
        <v>7323.08</v>
      </c>
      <c r="N186" s="21">
        <v>7323.08</v>
      </c>
      <c r="O186" s="34">
        <v>0</v>
      </c>
      <c r="P186" s="31"/>
      <c r="Z186" s="1"/>
    </row>
    <row r="187" spans="1:26" ht="24" customHeight="1" x14ac:dyDescent="0.4">
      <c r="A187" s="29">
        <v>183</v>
      </c>
      <c r="B187" s="28">
        <v>6230001178</v>
      </c>
      <c r="C187" s="98" t="s">
        <v>2995</v>
      </c>
      <c r="D187" s="87" t="s">
        <v>1505</v>
      </c>
      <c r="E187" s="87" t="s">
        <v>1506</v>
      </c>
      <c r="F187" s="3" t="s">
        <v>3081</v>
      </c>
      <c r="G187" s="45">
        <v>7442.9200000000019</v>
      </c>
      <c r="H187" s="70" t="s">
        <v>3289</v>
      </c>
      <c r="I187" s="19">
        <v>4</v>
      </c>
      <c r="J187" s="6">
        <f t="shared" si="9"/>
        <v>148</v>
      </c>
      <c r="K187" s="6">
        <f t="shared" si="10"/>
        <v>10.360000000000001</v>
      </c>
      <c r="L187" s="6">
        <f t="shared" si="11"/>
        <v>158.36000000000001</v>
      </c>
      <c r="M187" s="6">
        <f t="shared" si="8"/>
        <v>7601.2800000000016</v>
      </c>
      <c r="N187" s="21">
        <v>7601.2800000000016</v>
      </c>
      <c r="O187" s="34">
        <v>0</v>
      </c>
      <c r="P187" s="31"/>
      <c r="Z187" s="1"/>
    </row>
    <row r="188" spans="1:26" ht="24" customHeight="1" x14ac:dyDescent="0.4">
      <c r="A188" s="2">
        <v>184</v>
      </c>
      <c r="B188" s="28">
        <v>6230001179</v>
      </c>
      <c r="C188" s="73" t="s">
        <v>2996</v>
      </c>
      <c r="D188" s="15" t="s">
        <v>226</v>
      </c>
      <c r="E188" s="15" t="s">
        <v>1660</v>
      </c>
      <c r="F188" s="3" t="s">
        <v>35</v>
      </c>
      <c r="G188" s="45">
        <v>0</v>
      </c>
      <c r="H188" s="70" t="s">
        <v>3311</v>
      </c>
      <c r="I188" s="19">
        <v>4</v>
      </c>
      <c r="J188" s="6">
        <f t="shared" si="9"/>
        <v>116</v>
      </c>
      <c r="K188" s="6">
        <f t="shared" si="10"/>
        <v>8.120000000000001</v>
      </c>
      <c r="L188" s="6">
        <f t="shared" si="11"/>
        <v>124.12</v>
      </c>
      <c r="M188" s="6">
        <f t="shared" si="8"/>
        <v>124.12</v>
      </c>
      <c r="N188" s="21">
        <v>124.12</v>
      </c>
      <c r="O188" s="34">
        <v>0</v>
      </c>
      <c r="P188" s="31"/>
      <c r="Y188" s="1"/>
    </row>
    <row r="189" spans="1:26" ht="24" customHeight="1" x14ac:dyDescent="0.4">
      <c r="A189" s="29">
        <v>185</v>
      </c>
      <c r="B189" s="28">
        <v>6230001180</v>
      </c>
      <c r="C189" s="73" t="s">
        <v>2997</v>
      </c>
      <c r="D189" s="15" t="s">
        <v>1507</v>
      </c>
      <c r="E189" s="15" t="s">
        <v>1508</v>
      </c>
      <c r="F189" s="3" t="s">
        <v>35</v>
      </c>
      <c r="G189" s="45">
        <v>0</v>
      </c>
      <c r="H189" s="70" t="s">
        <v>3306</v>
      </c>
      <c r="I189" s="19">
        <v>4</v>
      </c>
      <c r="J189" s="6">
        <f t="shared" si="9"/>
        <v>40</v>
      </c>
      <c r="K189" s="6">
        <f t="shared" si="10"/>
        <v>2.8000000000000003</v>
      </c>
      <c r="L189" s="6">
        <f t="shared" si="11"/>
        <v>42.8</v>
      </c>
      <c r="M189" s="6">
        <f t="shared" si="8"/>
        <v>42.8</v>
      </c>
      <c r="N189" s="21">
        <v>42.8</v>
      </c>
      <c r="O189" s="34">
        <v>0</v>
      </c>
      <c r="P189" s="31"/>
      <c r="R189" s="86"/>
    </row>
    <row r="190" spans="1:26" ht="24" customHeight="1" x14ac:dyDescent="0.4">
      <c r="A190" s="2">
        <v>186</v>
      </c>
      <c r="B190" s="28">
        <v>6230001181</v>
      </c>
      <c r="C190" s="73" t="s">
        <v>2998</v>
      </c>
      <c r="D190" s="15" t="s">
        <v>1509</v>
      </c>
      <c r="E190" s="15" t="s">
        <v>1510</v>
      </c>
      <c r="F190" s="3" t="s">
        <v>3089</v>
      </c>
      <c r="G190" s="45">
        <v>1754.8</v>
      </c>
      <c r="H190" s="70" t="s">
        <v>3307</v>
      </c>
      <c r="I190" s="19">
        <v>4</v>
      </c>
      <c r="J190" s="6">
        <f t="shared" si="9"/>
        <v>108</v>
      </c>
      <c r="K190" s="6">
        <f t="shared" si="10"/>
        <v>7.5600000000000005</v>
      </c>
      <c r="L190" s="6">
        <f t="shared" si="11"/>
        <v>115.56</v>
      </c>
      <c r="M190" s="6">
        <f t="shared" si="8"/>
        <v>1870.36</v>
      </c>
      <c r="N190" s="21">
        <v>1870.36</v>
      </c>
      <c r="O190" s="34">
        <v>0</v>
      </c>
      <c r="P190" s="31"/>
      <c r="R190" s="86"/>
    </row>
    <row r="191" spans="1:26" ht="24" customHeight="1" x14ac:dyDescent="0.4">
      <c r="A191" s="29">
        <v>187</v>
      </c>
      <c r="B191" s="28">
        <v>6230001182</v>
      </c>
      <c r="C191" s="73" t="s">
        <v>2999</v>
      </c>
      <c r="D191" s="15" t="s">
        <v>1511</v>
      </c>
      <c r="E191" s="15" t="s">
        <v>1512</v>
      </c>
      <c r="F191" s="3" t="s">
        <v>35</v>
      </c>
      <c r="G191" s="45">
        <v>0</v>
      </c>
      <c r="H191" s="70" t="s">
        <v>3248</v>
      </c>
      <c r="I191" s="19">
        <v>4</v>
      </c>
      <c r="J191" s="6">
        <f t="shared" si="9"/>
        <v>60</v>
      </c>
      <c r="K191" s="6">
        <f t="shared" si="10"/>
        <v>4.2</v>
      </c>
      <c r="L191" s="6">
        <f t="shared" si="11"/>
        <v>64.2</v>
      </c>
      <c r="M191" s="6">
        <f t="shared" si="8"/>
        <v>64.2</v>
      </c>
      <c r="N191" s="21">
        <v>64.2</v>
      </c>
      <c r="O191" s="34">
        <v>0</v>
      </c>
      <c r="P191" s="31"/>
      <c r="R191" s="86"/>
    </row>
    <row r="192" spans="1:26" ht="24" customHeight="1" x14ac:dyDescent="0.4">
      <c r="A192" s="2">
        <v>188</v>
      </c>
      <c r="B192" s="28">
        <v>6230001183</v>
      </c>
      <c r="C192" s="73" t="s">
        <v>3000</v>
      </c>
      <c r="D192" s="15" t="s">
        <v>1513</v>
      </c>
      <c r="E192" s="15" t="s">
        <v>1514</v>
      </c>
      <c r="F192" s="3" t="s">
        <v>35</v>
      </c>
      <c r="G192" s="45">
        <v>0</v>
      </c>
      <c r="H192" s="70" t="s">
        <v>3258</v>
      </c>
      <c r="I192" s="19">
        <v>4</v>
      </c>
      <c r="J192" s="6">
        <f t="shared" si="9"/>
        <v>232</v>
      </c>
      <c r="K192" s="6">
        <f t="shared" si="10"/>
        <v>16.240000000000002</v>
      </c>
      <c r="L192" s="6">
        <f t="shared" si="11"/>
        <v>248.24</v>
      </c>
      <c r="M192" s="6">
        <f t="shared" si="8"/>
        <v>248.24</v>
      </c>
      <c r="N192" s="21">
        <v>248.24</v>
      </c>
      <c r="O192" s="34">
        <v>0</v>
      </c>
      <c r="P192" s="31"/>
      <c r="R192" s="86"/>
    </row>
    <row r="193" spans="1:18" ht="24" customHeight="1" x14ac:dyDescent="0.4">
      <c r="A193" s="29">
        <v>189</v>
      </c>
      <c r="B193" s="28">
        <v>6230001184</v>
      </c>
      <c r="C193" s="73" t="s">
        <v>3001</v>
      </c>
      <c r="D193" s="15" t="s">
        <v>1266</v>
      </c>
      <c r="E193" s="15" t="s">
        <v>1639</v>
      </c>
      <c r="F193" s="3" t="s">
        <v>35</v>
      </c>
      <c r="G193" s="45">
        <v>0</v>
      </c>
      <c r="H193" s="70" t="s">
        <v>3290</v>
      </c>
      <c r="I193" s="19">
        <v>4</v>
      </c>
      <c r="J193" s="6">
        <f t="shared" si="9"/>
        <v>16</v>
      </c>
      <c r="K193" s="6">
        <f t="shared" si="10"/>
        <v>1.1200000000000001</v>
      </c>
      <c r="L193" s="6">
        <f t="shared" si="11"/>
        <v>17.12</v>
      </c>
      <c r="M193" s="6">
        <f t="shared" si="8"/>
        <v>17.12</v>
      </c>
      <c r="N193" s="21">
        <v>17.12</v>
      </c>
      <c r="O193" s="34">
        <v>0</v>
      </c>
      <c r="P193" s="31"/>
      <c r="R193" s="86"/>
    </row>
    <row r="194" spans="1:18" ht="24" customHeight="1" x14ac:dyDescent="0.4">
      <c r="A194" s="2">
        <v>190</v>
      </c>
      <c r="B194" s="28">
        <v>6230001185</v>
      </c>
      <c r="C194" s="98" t="s">
        <v>3002</v>
      </c>
      <c r="D194" s="87" t="s">
        <v>1515</v>
      </c>
      <c r="E194" s="87" t="s">
        <v>1516</v>
      </c>
      <c r="F194" s="3" t="s">
        <v>3066</v>
      </c>
      <c r="G194" s="45">
        <v>3518.1600000000003</v>
      </c>
      <c r="H194" s="70" t="s">
        <v>3276</v>
      </c>
      <c r="I194" s="19">
        <v>4</v>
      </c>
      <c r="J194" s="6">
        <f t="shared" si="9"/>
        <v>80</v>
      </c>
      <c r="K194" s="6">
        <f t="shared" si="10"/>
        <v>5.6000000000000005</v>
      </c>
      <c r="L194" s="6">
        <f t="shared" si="11"/>
        <v>85.6</v>
      </c>
      <c r="M194" s="6">
        <f t="shared" si="8"/>
        <v>3603.76</v>
      </c>
      <c r="N194" s="21">
        <v>3603.76</v>
      </c>
      <c r="O194" s="34">
        <v>0</v>
      </c>
      <c r="P194" s="31"/>
      <c r="R194" s="86"/>
    </row>
    <row r="195" spans="1:18" ht="24" customHeight="1" x14ac:dyDescent="0.4">
      <c r="A195" s="29">
        <v>191</v>
      </c>
      <c r="B195" s="28">
        <v>6230001186</v>
      </c>
      <c r="C195" s="98" t="s">
        <v>3003</v>
      </c>
      <c r="D195" s="87" t="s">
        <v>1517</v>
      </c>
      <c r="E195" s="87" t="s">
        <v>1518</v>
      </c>
      <c r="F195" s="3" t="s">
        <v>3066</v>
      </c>
      <c r="G195" s="45">
        <v>1048.5999999999999</v>
      </c>
      <c r="H195" s="70" t="s">
        <v>3333</v>
      </c>
      <c r="I195" s="19">
        <v>4</v>
      </c>
      <c r="J195" s="6">
        <f t="shared" si="9"/>
        <v>44</v>
      </c>
      <c r="K195" s="6">
        <f t="shared" si="10"/>
        <v>3.08</v>
      </c>
      <c r="L195" s="6">
        <f t="shared" si="11"/>
        <v>47.08</v>
      </c>
      <c r="M195" s="6">
        <f t="shared" si="8"/>
        <v>1095.6799999999998</v>
      </c>
      <c r="N195" s="21">
        <v>1095.6799999999998</v>
      </c>
      <c r="O195" s="34">
        <v>0</v>
      </c>
      <c r="P195" s="31"/>
      <c r="R195" s="86"/>
    </row>
    <row r="196" spans="1:18" ht="24.75" customHeight="1" x14ac:dyDescent="0.4">
      <c r="A196" s="2">
        <v>192</v>
      </c>
      <c r="B196" s="28">
        <v>6230001187</v>
      </c>
      <c r="C196" s="73" t="s">
        <v>3004</v>
      </c>
      <c r="D196" s="15" t="s">
        <v>1519</v>
      </c>
      <c r="E196" s="15" t="s">
        <v>1520</v>
      </c>
      <c r="F196" s="3" t="s">
        <v>35</v>
      </c>
      <c r="G196" s="45">
        <v>0</v>
      </c>
      <c r="H196" s="70" t="s">
        <v>3262</v>
      </c>
      <c r="I196" s="19">
        <v>4</v>
      </c>
      <c r="J196" s="6">
        <f t="shared" si="9"/>
        <v>92</v>
      </c>
      <c r="K196" s="6">
        <f t="shared" si="10"/>
        <v>6.44</v>
      </c>
      <c r="L196" s="6">
        <f t="shared" si="11"/>
        <v>98.44</v>
      </c>
      <c r="M196" s="6">
        <f t="shared" si="8"/>
        <v>98.44</v>
      </c>
      <c r="N196" s="21">
        <v>98.44</v>
      </c>
      <c r="O196" s="34">
        <v>0</v>
      </c>
      <c r="P196" s="31"/>
      <c r="R196" s="86"/>
    </row>
    <row r="197" spans="1:18" ht="25.5" customHeight="1" x14ac:dyDescent="0.4">
      <c r="A197" s="29">
        <v>193</v>
      </c>
      <c r="B197" s="28">
        <v>6230001188</v>
      </c>
      <c r="C197" s="73" t="s">
        <v>3005</v>
      </c>
      <c r="D197" s="15" t="s">
        <v>999</v>
      </c>
      <c r="E197" s="15" t="s">
        <v>1521</v>
      </c>
      <c r="F197" s="3" t="s">
        <v>3088</v>
      </c>
      <c r="G197" s="45">
        <v>269.64</v>
      </c>
      <c r="H197" s="70" t="s">
        <v>3273</v>
      </c>
      <c r="I197" s="19">
        <v>4</v>
      </c>
      <c r="J197" s="6">
        <f t="shared" si="9"/>
        <v>76</v>
      </c>
      <c r="K197" s="6">
        <f t="shared" si="10"/>
        <v>5.32</v>
      </c>
      <c r="L197" s="6">
        <f t="shared" si="11"/>
        <v>81.319999999999993</v>
      </c>
      <c r="M197" s="6">
        <f t="shared" ref="M197:M253" si="12">SUM(G197+L197)</f>
        <v>350.96</v>
      </c>
      <c r="N197" s="21">
        <v>350.96</v>
      </c>
      <c r="O197" s="34">
        <v>0</v>
      </c>
      <c r="P197" s="31"/>
      <c r="R197" s="86"/>
    </row>
    <row r="198" spans="1:18" ht="24" customHeight="1" x14ac:dyDescent="0.4">
      <c r="A198" s="2">
        <v>194</v>
      </c>
      <c r="B198" s="28">
        <v>6230001189</v>
      </c>
      <c r="C198" s="98" t="s">
        <v>3006</v>
      </c>
      <c r="D198" s="87" t="s">
        <v>1268</v>
      </c>
      <c r="E198" s="87" t="s">
        <v>1727</v>
      </c>
      <c r="F198" s="3" t="s">
        <v>3066</v>
      </c>
      <c r="G198" s="45">
        <v>6501.32</v>
      </c>
      <c r="H198" s="70" t="s">
        <v>3262</v>
      </c>
      <c r="I198" s="19">
        <v>4</v>
      </c>
      <c r="J198" s="6">
        <f t="shared" si="9"/>
        <v>92</v>
      </c>
      <c r="K198" s="6">
        <f t="shared" si="10"/>
        <v>6.44</v>
      </c>
      <c r="L198" s="6">
        <f t="shared" si="11"/>
        <v>98.44</v>
      </c>
      <c r="M198" s="6">
        <f t="shared" si="12"/>
        <v>6599.7599999999993</v>
      </c>
      <c r="N198" s="21">
        <v>6599.7599999999993</v>
      </c>
      <c r="O198" s="34">
        <v>0</v>
      </c>
      <c r="P198" s="31"/>
      <c r="R198" s="86"/>
    </row>
    <row r="199" spans="1:18" ht="24" customHeight="1" x14ac:dyDescent="0.4">
      <c r="A199" s="29">
        <v>195</v>
      </c>
      <c r="B199" s="28">
        <v>6230001190</v>
      </c>
      <c r="C199" s="73" t="s">
        <v>3007</v>
      </c>
      <c r="D199" s="15" t="s">
        <v>1604</v>
      </c>
      <c r="E199" s="15" t="s">
        <v>1605</v>
      </c>
      <c r="F199" s="3" t="s">
        <v>35</v>
      </c>
      <c r="G199" s="45">
        <v>0</v>
      </c>
      <c r="H199" s="70" t="s">
        <v>3252</v>
      </c>
      <c r="I199" s="19">
        <v>4</v>
      </c>
      <c r="J199" s="6">
        <f t="shared" si="9"/>
        <v>24</v>
      </c>
      <c r="K199" s="6">
        <f t="shared" si="10"/>
        <v>1.6800000000000002</v>
      </c>
      <c r="L199" s="6">
        <f t="shared" si="11"/>
        <v>25.68</v>
      </c>
      <c r="M199" s="6">
        <f t="shared" si="12"/>
        <v>25.68</v>
      </c>
      <c r="N199" s="21">
        <v>25.68</v>
      </c>
      <c r="O199" s="34">
        <v>0</v>
      </c>
      <c r="P199" s="31"/>
      <c r="R199" s="86"/>
    </row>
    <row r="200" spans="1:18" ht="24" customHeight="1" x14ac:dyDescent="0.4">
      <c r="A200" s="2">
        <v>196</v>
      </c>
      <c r="B200" s="28">
        <v>6230001191</v>
      </c>
      <c r="C200" s="73" t="s">
        <v>3008</v>
      </c>
      <c r="D200" s="15" t="s">
        <v>1522</v>
      </c>
      <c r="E200" s="15" t="s">
        <v>1523</v>
      </c>
      <c r="F200" s="3" t="s">
        <v>3060</v>
      </c>
      <c r="G200" s="45">
        <v>81.319999999999993</v>
      </c>
      <c r="H200" s="70" t="s">
        <v>3325</v>
      </c>
      <c r="I200" s="19">
        <v>4</v>
      </c>
      <c r="J200" s="6">
        <f t="shared" si="9"/>
        <v>84</v>
      </c>
      <c r="K200" s="6">
        <f t="shared" si="10"/>
        <v>5.8800000000000008</v>
      </c>
      <c r="L200" s="6">
        <f t="shared" si="11"/>
        <v>89.88</v>
      </c>
      <c r="M200" s="6">
        <f t="shared" si="12"/>
        <v>171.2</v>
      </c>
      <c r="N200" s="21">
        <v>171.2</v>
      </c>
      <c r="O200" s="34">
        <v>0</v>
      </c>
      <c r="P200" s="31"/>
      <c r="R200" s="86"/>
    </row>
    <row r="201" spans="1:18" ht="24" customHeight="1" x14ac:dyDescent="0.4">
      <c r="A201" s="29">
        <v>197</v>
      </c>
      <c r="B201" s="28">
        <v>6230001192</v>
      </c>
      <c r="C201" s="73" t="s">
        <v>3009</v>
      </c>
      <c r="D201" s="15" t="s">
        <v>1524</v>
      </c>
      <c r="E201" s="15" t="s">
        <v>1525</v>
      </c>
      <c r="F201" s="3" t="s">
        <v>35</v>
      </c>
      <c r="G201" s="45">
        <v>0</v>
      </c>
      <c r="H201" s="70" t="s">
        <v>3260</v>
      </c>
      <c r="I201" s="19">
        <v>4</v>
      </c>
      <c r="J201" s="6">
        <f t="shared" si="9"/>
        <v>96</v>
      </c>
      <c r="K201" s="6">
        <f t="shared" si="10"/>
        <v>6.7200000000000006</v>
      </c>
      <c r="L201" s="6">
        <f t="shared" si="11"/>
        <v>102.72</v>
      </c>
      <c r="M201" s="6">
        <f t="shared" si="12"/>
        <v>102.72</v>
      </c>
      <c r="N201" s="21">
        <v>102.72</v>
      </c>
      <c r="O201" s="34">
        <v>0</v>
      </c>
      <c r="P201" s="32"/>
      <c r="R201" s="86"/>
    </row>
    <row r="202" spans="1:18" ht="24" customHeight="1" x14ac:dyDescent="0.4">
      <c r="A202" s="2">
        <v>198</v>
      </c>
      <c r="B202" s="28">
        <v>6230001193</v>
      </c>
      <c r="C202" s="73" t="s">
        <v>3010</v>
      </c>
      <c r="D202" s="15" t="s">
        <v>1526</v>
      </c>
      <c r="E202" s="15" t="s">
        <v>1527</v>
      </c>
      <c r="F202" s="3" t="s">
        <v>3141</v>
      </c>
      <c r="G202" s="45">
        <v>1181.28</v>
      </c>
      <c r="H202" s="70" t="s">
        <v>3326</v>
      </c>
      <c r="I202" s="19">
        <v>4</v>
      </c>
      <c r="J202" s="6">
        <f t="shared" ref="J202:J253" si="13">H202*I202</f>
        <v>268</v>
      </c>
      <c r="K202" s="6">
        <f t="shared" ref="K202:K253" si="14">J202*7%</f>
        <v>18.760000000000002</v>
      </c>
      <c r="L202" s="6">
        <f t="shared" ref="L202:L253" si="15">ROUNDUP(J202+K202,2)</f>
        <v>286.76</v>
      </c>
      <c r="M202" s="6">
        <f t="shared" si="12"/>
        <v>1468.04</v>
      </c>
      <c r="N202" s="21">
        <v>1468.04</v>
      </c>
      <c r="O202" s="34">
        <v>0</v>
      </c>
      <c r="P202" s="33"/>
      <c r="R202" s="86"/>
    </row>
    <row r="203" spans="1:18" ht="24" customHeight="1" x14ac:dyDescent="0.4">
      <c r="A203" s="29">
        <v>199</v>
      </c>
      <c r="B203" s="28">
        <v>6230001194</v>
      </c>
      <c r="C203" s="73" t="s">
        <v>3011</v>
      </c>
      <c r="D203" s="15" t="s">
        <v>1915</v>
      </c>
      <c r="E203" s="15" t="s">
        <v>1916</v>
      </c>
      <c r="F203" s="3" t="s">
        <v>3062</v>
      </c>
      <c r="G203" s="45">
        <v>1271.1599999999999</v>
      </c>
      <c r="H203" s="70" t="s">
        <v>3414</v>
      </c>
      <c r="I203" s="19">
        <v>4</v>
      </c>
      <c r="J203" s="6">
        <f t="shared" si="13"/>
        <v>568</v>
      </c>
      <c r="K203" s="6">
        <f t="shared" si="14"/>
        <v>39.760000000000005</v>
      </c>
      <c r="L203" s="6">
        <f t="shared" si="15"/>
        <v>607.76</v>
      </c>
      <c r="M203" s="6">
        <f t="shared" si="12"/>
        <v>1878.9199999999998</v>
      </c>
      <c r="N203" s="5">
        <v>1878.9199999999998</v>
      </c>
      <c r="O203" s="34">
        <v>0</v>
      </c>
      <c r="R203" s="86"/>
    </row>
    <row r="204" spans="1:18" ht="24" customHeight="1" x14ac:dyDescent="0.4">
      <c r="A204" s="2">
        <v>200</v>
      </c>
      <c r="B204" s="28">
        <v>6230001195</v>
      </c>
      <c r="C204" s="98" t="s">
        <v>3012</v>
      </c>
      <c r="D204" s="87" t="s">
        <v>1528</v>
      </c>
      <c r="E204" s="87" t="s">
        <v>1529</v>
      </c>
      <c r="F204" s="3" t="s">
        <v>3061</v>
      </c>
      <c r="G204" s="45">
        <v>470.8</v>
      </c>
      <c r="H204" s="70" t="s">
        <v>3327</v>
      </c>
      <c r="I204" s="19">
        <v>4</v>
      </c>
      <c r="J204" s="6">
        <f t="shared" si="13"/>
        <v>160</v>
      </c>
      <c r="K204" s="6">
        <f t="shared" si="14"/>
        <v>11.200000000000001</v>
      </c>
      <c r="L204" s="6">
        <f t="shared" si="15"/>
        <v>171.2</v>
      </c>
      <c r="M204" s="6">
        <f t="shared" si="12"/>
        <v>642</v>
      </c>
      <c r="N204" s="21">
        <v>642</v>
      </c>
      <c r="O204" s="34">
        <v>0</v>
      </c>
      <c r="R204" s="86"/>
    </row>
    <row r="205" spans="1:18" ht="24" customHeight="1" x14ac:dyDescent="0.4">
      <c r="A205" s="29">
        <v>201</v>
      </c>
      <c r="B205" s="28">
        <v>6230001196</v>
      </c>
      <c r="C205" s="73" t="s">
        <v>3013</v>
      </c>
      <c r="D205" s="15" t="s">
        <v>1530</v>
      </c>
      <c r="E205" s="15" t="s">
        <v>1531</v>
      </c>
      <c r="F205" s="3" t="s">
        <v>35</v>
      </c>
      <c r="G205" s="45">
        <v>0</v>
      </c>
      <c r="H205" s="70" t="s">
        <v>3279</v>
      </c>
      <c r="I205" s="19">
        <v>4</v>
      </c>
      <c r="J205" s="6">
        <f t="shared" si="13"/>
        <v>32</v>
      </c>
      <c r="K205" s="6">
        <f t="shared" si="14"/>
        <v>2.2400000000000002</v>
      </c>
      <c r="L205" s="6">
        <f t="shared" si="15"/>
        <v>34.24</v>
      </c>
      <c r="M205" s="6">
        <f t="shared" si="12"/>
        <v>34.24</v>
      </c>
      <c r="N205" s="21">
        <v>34.24</v>
      </c>
      <c r="O205" s="34">
        <v>0</v>
      </c>
      <c r="R205" s="86"/>
    </row>
    <row r="206" spans="1:18" ht="24" customHeight="1" x14ac:dyDescent="0.4">
      <c r="A206" s="2">
        <v>202</v>
      </c>
      <c r="B206" s="28">
        <v>6230001197</v>
      </c>
      <c r="C206" s="73" t="s">
        <v>3014</v>
      </c>
      <c r="D206" s="15" t="s">
        <v>1532</v>
      </c>
      <c r="E206" s="15" t="s">
        <v>1533</v>
      </c>
      <c r="F206" s="3" t="s">
        <v>35</v>
      </c>
      <c r="G206" s="45">
        <v>0</v>
      </c>
      <c r="H206" s="70" t="s">
        <v>3313</v>
      </c>
      <c r="I206" s="19">
        <v>4</v>
      </c>
      <c r="J206" s="6">
        <f t="shared" si="13"/>
        <v>144</v>
      </c>
      <c r="K206" s="6">
        <f t="shared" si="14"/>
        <v>10.080000000000002</v>
      </c>
      <c r="L206" s="6">
        <f t="shared" si="15"/>
        <v>154.08000000000001</v>
      </c>
      <c r="M206" s="6">
        <f t="shared" si="12"/>
        <v>154.08000000000001</v>
      </c>
      <c r="N206" s="21">
        <v>154.08000000000001</v>
      </c>
      <c r="O206" s="34">
        <v>0</v>
      </c>
      <c r="R206" s="86"/>
    </row>
    <row r="207" spans="1:18" ht="24" customHeight="1" x14ac:dyDescent="0.4">
      <c r="A207" s="29">
        <v>203</v>
      </c>
      <c r="B207" s="28">
        <v>6230001198</v>
      </c>
      <c r="C207" s="73" t="s">
        <v>3015</v>
      </c>
      <c r="D207" s="15" t="s">
        <v>1534</v>
      </c>
      <c r="E207" s="15" t="s">
        <v>1535</v>
      </c>
      <c r="F207" s="3" t="s">
        <v>3106</v>
      </c>
      <c r="G207" s="45">
        <v>573.52</v>
      </c>
      <c r="H207" s="70" t="s">
        <v>3273</v>
      </c>
      <c r="I207" s="19">
        <v>4</v>
      </c>
      <c r="J207" s="6">
        <f t="shared" si="13"/>
        <v>76</v>
      </c>
      <c r="K207" s="6">
        <f t="shared" si="14"/>
        <v>5.32</v>
      </c>
      <c r="L207" s="6">
        <f t="shared" si="15"/>
        <v>81.319999999999993</v>
      </c>
      <c r="M207" s="6">
        <f t="shared" si="12"/>
        <v>654.83999999999992</v>
      </c>
      <c r="N207" s="21">
        <v>654.83999999999992</v>
      </c>
      <c r="O207" s="34">
        <v>0</v>
      </c>
      <c r="R207" s="86"/>
    </row>
    <row r="208" spans="1:18" ht="24" customHeight="1" x14ac:dyDescent="0.4">
      <c r="A208" s="2">
        <v>204</v>
      </c>
      <c r="B208" s="28">
        <v>6230001199</v>
      </c>
      <c r="C208" s="73" t="s">
        <v>3016</v>
      </c>
      <c r="D208" s="15" t="s">
        <v>1536</v>
      </c>
      <c r="E208" s="15" t="s">
        <v>1537</v>
      </c>
      <c r="F208" s="3" t="s">
        <v>35</v>
      </c>
      <c r="G208" s="45">
        <v>0</v>
      </c>
      <c r="H208" s="70" t="s">
        <v>3276</v>
      </c>
      <c r="I208" s="19">
        <v>4</v>
      </c>
      <c r="J208" s="6">
        <f t="shared" si="13"/>
        <v>80</v>
      </c>
      <c r="K208" s="6">
        <f t="shared" si="14"/>
        <v>5.6000000000000005</v>
      </c>
      <c r="L208" s="6">
        <f t="shared" si="15"/>
        <v>85.6</v>
      </c>
      <c r="M208" s="6">
        <f t="shared" si="12"/>
        <v>85.6</v>
      </c>
      <c r="N208" s="21">
        <v>85.6</v>
      </c>
      <c r="O208" s="34">
        <v>0</v>
      </c>
      <c r="R208" s="86"/>
    </row>
    <row r="209" spans="1:18" ht="24" customHeight="1" x14ac:dyDescent="0.4">
      <c r="A209" s="29">
        <v>205</v>
      </c>
      <c r="B209" s="28">
        <v>6230001200</v>
      </c>
      <c r="C209" s="73" t="s">
        <v>3017</v>
      </c>
      <c r="D209" s="15" t="s">
        <v>1538</v>
      </c>
      <c r="E209" s="15" t="s">
        <v>1539</v>
      </c>
      <c r="F209" s="3" t="s">
        <v>3088</v>
      </c>
      <c r="G209" s="45">
        <v>295.32</v>
      </c>
      <c r="H209" s="70" t="s">
        <v>3260</v>
      </c>
      <c r="I209" s="19">
        <v>4</v>
      </c>
      <c r="J209" s="6">
        <f t="shared" si="13"/>
        <v>96</v>
      </c>
      <c r="K209" s="6">
        <f t="shared" si="14"/>
        <v>6.7200000000000006</v>
      </c>
      <c r="L209" s="6">
        <f t="shared" si="15"/>
        <v>102.72</v>
      </c>
      <c r="M209" s="6">
        <f t="shared" si="12"/>
        <v>398.03999999999996</v>
      </c>
      <c r="N209" s="21">
        <v>398.03999999999996</v>
      </c>
      <c r="O209" s="34">
        <v>0</v>
      </c>
      <c r="R209" s="86"/>
    </row>
    <row r="210" spans="1:18" ht="24" customHeight="1" x14ac:dyDescent="0.4">
      <c r="A210" s="2">
        <v>206</v>
      </c>
      <c r="B210" s="28">
        <v>6230001201</v>
      </c>
      <c r="C210" s="73" t="s">
        <v>3018</v>
      </c>
      <c r="D210" s="15" t="s">
        <v>1848</v>
      </c>
      <c r="E210" s="15" t="s">
        <v>1869</v>
      </c>
      <c r="F210" s="3" t="s">
        <v>35</v>
      </c>
      <c r="G210" s="45">
        <v>0</v>
      </c>
      <c r="H210" s="70" t="s">
        <v>3314</v>
      </c>
      <c r="I210" s="19">
        <v>4</v>
      </c>
      <c r="J210" s="6">
        <f t="shared" si="13"/>
        <v>216</v>
      </c>
      <c r="K210" s="6">
        <f t="shared" si="14"/>
        <v>15.120000000000001</v>
      </c>
      <c r="L210" s="6">
        <f t="shared" si="15"/>
        <v>231.12</v>
      </c>
      <c r="M210" s="6">
        <f t="shared" si="12"/>
        <v>231.12</v>
      </c>
      <c r="N210" s="21">
        <v>231.12</v>
      </c>
      <c r="O210" s="34">
        <v>0</v>
      </c>
      <c r="R210" s="86"/>
    </row>
    <row r="211" spans="1:18" ht="24" customHeight="1" x14ac:dyDescent="0.4">
      <c r="A211" s="29">
        <v>207</v>
      </c>
      <c r="B211" s="28">
        <v>6230001202</v>
      </c>
      <c r="C211" s="73" t="s">
        <v>3019</v>
      </c>
      <c r="D211" s="15" t="s">
        <v>1540</v>
      </c>
      <c r="E211" s="15" t="s">
        <v>1541</v>
      </c>
      <c r="F211" s="3" t="s">
        <v>35</v>
      </c>
      <c r="G211" s="45">
        <v>0</v>
      </c>
      <c r="H211" s="70" t="s">
        <v>3382</v>
      </c>
      <c r="I211" s="19">
        <v>4</v>
      </c>
      <c r="J211" s="6">
        <f t="shared" si="13"/>
        <v>348</v>
      </c>
      <c r="K211" s="6">
        <f t="shared" si="14"/>
        <v>24.360000000000003</v>
      </c>
      <c r="L211" s="6">
        <f t="shared" si="15"/>
        <v>372.36</v>
      </c>
      <c r="M211" s="6">
        <f t="shared" si="12"/>
        <v>372.36</v>
      </c>
      <c r="N211" s="21">
        <v>372.36</v>
      </c>
      <c r="O211" s="34">
        <v>0</v>
      </c>
      <c r="R211" s="86"/>
    </row>
    <row r="212" spans="1:18" ht="24" customHeight="1" x14ac:dyDescent="0.4">
      <c r="A212" s="2">
        <v>208</v>
      </c>
      <c r="B212" s="28">
        <v>6230001203</v>
      </c>
      <c r="C212" s="3" t="s">
        <v>3426</v>
      </c>
      <c r="D212" s="17" t="s">
        <v>3389</v>
      </c>
      <c r="E212" s="17" t="s">
        <v>3390</v>
      </c>
      <c r="F212" s="3" t="s">
        <v>35</v>
      </c>
      <c r="G212" s="45">
        <v>0</v>
      </c>
      <c r="H212" s="112" t="s">
        <v>3275</v>
      </c>
      <c r="I212" s="19">
        <v>4</v>
      </c>
      <c r="J212" s="6">
        <f t="shared" si="13"/>
        <v>0</v>
      </c>
      <c r="K212" s="6">
        <f t="shared" si="14"/>
        <v>0</v>
      </c>
      <c r="L212" s="6">
        <f t="shared" si="15"/>
        <v>0</v>
      </c>
      <c r="M212" s="6">
        <f t="shared" si="12"/>
        <v>0</v>
      </c>
      <c r="N212" s="5">
        <v>0</v>
      </c>
      <c r="O212" s="34">
        <v>0</v>
      </c>
      <c r="R212" s="86"/>
    </row>
    <row r="213" spans="1:18" ht="24" customHeight="1" x14ac:dyDescent="0.4">
      <c r="A213" s="29">
        <v>209</v>
      </c>
      <c r="B213" s="28">
        <v>6230001204</v>
      </c>
      <c r="C213" s="73" t="s">
        <v>3020</v>
      </c>
      <c r="D213" s="15" t="s">
        <v>1542</v>
      </c>
      <c r="E213" s="15" t="s">
        <v>1543</v>
      </c>
      <c r="F213" s="3" t="s">
        <v>3138</v>
      </c>
      <c r="G213" s="45">
        <v>9253.3600000000024</v>
      </c>
      <c r="H213" s="70" t="s">
        <v>3356</v>
      </c>
      <c r="I213" s="19">
        <v>4</v>
      </c>
      <c r="J213" s="6">
        <f t="shared" si="13"/>
        <v>304</v>
      </c>
      <c r="K213" s="6">
        <f t="shared" si="14"/>
        <v>21.28</v>
      </c>
      <c r="L213" s="6">
        <f t="shared" si="15"/>
        <v>325.27999999999997</v>
      </c>
      <c r="M213" s="6">
        <f t="shared" si="12"/>
        <v>9578.6400000000031</v>
      </c>
      <c r="N213" s="21">
        <v>9578.6400000000031</v>
      </c>
      <c r="O213" s="34">
        <v>0</v>
      </c>
      <c r="R213" s="86"/>
    </row>
    <row r="214" spans="1:18" ht="24" customHeight="1" x14ac:dyDescent="0.4">
      <c r="A214" s="2">
        <v>210</v>
      </c>
      <c r="B214" s="28">
        <v>6230001205</v>
      </c>
      <c r="C214" s="98" t="s">
        <v>3021</v>
      </c>
      <c r="D214" s="87" t="s">
        <v>1544</v>
      </c>
      <c r="E214" s="87" t="s">
        <v>1545</v>
      </c>
      <c r="F214" s="3" t="s">
        <v>3148</v>
      </c>
      <c r="G214" s="45">
        <v>4357.04</v>
      </c>
      <c r="H214" s="70" t="s">
        <v>3305</v>
      </c>
      <c r="I214" s="19">
        <v>4</v>
      </c>
      <c r="J214" s="6">
        <f t="shared" si="13"/>
        <v>120</v>
      </c>
      <c r="K214" s="6">
        <f t="shared" si="14"/>
        <v>8.4</v>
      </c>
      <c r="L214" s="6">
        <f t="shared" si="15"/>
        <v>128.4</v>
      </c>
      <c r="M214" s="6">
        <f t="shared" si="12"/>
        <v>4485.4399999999996</v>
      </c>
      <c r="N214" s="21">
        <v>4485.4399999999996</v>
      </c>
      <c r="O214" s="34">
        <v>0</v>
      </c>
      <c r="R214" s="86"/>
    </row>
    <row r="215" spans="1:18" ht="24" customHeight="1" x14ac:dyDescent="0.4">
      <c r="A215" s="29">
        <v>211</v>
      </c>
      <c r="B215" s="28">
        <v>6230001206</v>
      </c>
      <c r="C215" s="73" t="s">
        <v>3022</v>
      </c>
      <c r="D215" s="15" t="s">
        <v>1546</v>
      </c>
      <c r="E215" s="15" t="s">
        <v>1963</v>
      </c>
      <c r="F215" s="3" t="s">
        <v>35</v>
      </c>
      <c r="G215" s="45">
        <v>0</v>
      </c>
      <c r="H215" s="70" t="s">
        <v>3415</v>
      </c>
      <c r="I215" s="19">
        <v>4</v>
      </c>
      <c r="J215" s="6">
        <f t="shared" si="13"/>
        <v>1948</v>
      </c>
      <c r="K215" s="6">
        <f t="shared" si="14"/>
        <v>136.36000000000001</v>
      </c>
      <c r="L215" s="6">
        <f t="shared" si="15"/>
        <v>2084.36</v>
      </c>
      <c r="M215" s="6">
        <f t="shared" si="12"/>
        <v>2084.36</v>
      </c>
      <c r="N215" s="21">
        <v>2084.36</v>
      </c>
      <c r="O215" s="34">
        <v>0</v>
      </c>
      <c r="R215" s="86"/>
    </row>
    <row r="216" spans="1:18" ht="24" customHeight="1" x14ac:dyDescent="0.4">
      <c r="A216" s="2">
        <v>212</v>
      </c>
      <c r="B216" s="28">
        <v>6230001207</v>
      </c>
      <c r="C216" s="73" t="s">
        <v>3023</v>
      </c>
      <c r="D216" s="15" t="s">
        <v>1547</v>
      </c>
      <c r="E216" s="15" t="s">
        <v>1548</v>
      </c>
      <c r="F216" s="3" t="s">
        <v>35</v>
      </c>
      <c r="G216" s="45">
        <v>0</v>
      </c>
      <c r="H216" s="70" t="s">
        <v>3289</v>
      </c>
      <c r="I216" s="19">
        <v>4</v>
      </c>
      <c r="J216" s="6">
        <f t="shared" si="13"/>
        <v>148</v>
      </c>
      <c r="K216" s="6">
        <f t="shared" si="14"/>
        <v>10.360000000000001</v>
      </c>
      <c r="L216" s="6">
        <f t="shared" si="15"/>
        <v>158.36000000000001</v>
      </c>
      <c r="M216" s="6">
        <f t="shared" si="12"/>
        <v>158.36000000000001</v>
      </c>
      <c r="N216" s="21">
        <v>158.36000000000001</v>
      </c>
      <c r="O216" s="34">
        <v>0</v>
      </c>
      <c r="R216" s="86"/>
    </row>
    <row r="217" spans="1:18" ht="24" customHeight="1" x14ac:dyDescent="0.4">
      <c r="A217" s="29">
        <v>213</v>
      </c>
      <c r="B217" s="28">
        <v>6230001208</v>
      </c>
      <c r="C217" s="73" t="s">
        <v>3024</v>
      </c>
      <c r="D217" s="15" t="s">
        <v>1549</v>
      </c>
      <c r="E217" s="15" t="s">
        <v>1550</v>
      </c>
      <c r="F217" s="3" t="s">
        <v>3060</v>
      </c>
      <c r="G217" s="45">
        <v>128.4</v>
      </c>
      <c r="H217" s="70" t="s">
        <v>3291</v>
      </c>
      <c r="I217" s="19">
        <v>4</v>
      </c>
      <c r="J217" s="6">
        <f t="shared" si="13"/>
        <v>128</v>
      </c>
      <c r="K217" s="6">
        <f t="shared" si="14"/>
        <v>8.9600000000000009</v>
      </c>
      <c r="L217" s="6">
        <f t="shared" si="15"/>
        <v>136.96</v>
      </c>
      <c r="M217" s="6">
        <f t="shared" si="12"/>
        <v>265.36</v>
      </c>
      <c r="N217" s="21">
        <v>265.36</v>
      </c>
      <c r="O217" s="34">
        <v>0</v>
      </c>
    </row>
    <row r="218" spans="1:18" ht="24" customHeight="1" x14ac:dyDescent="0.4">
      <c r="A218" s="2">
        <v>214</v>
      </c>
      <c r="B218" s="28">
        <v>6230001209</v>
      </c>
      <c r="C218" s="73" t="s">
        <v>3025</v>
      </c>
      <c r="D218" s="15" t="s">
        <v>1849</v>
      </c>
      <c r="E218" s="15" t="s">
        <v>1870</v>
      </c>
      <c r="F218" s="3" t="s">
        <v>3106</v>
      </c>
      <c r="G218" s="45">
        <v>1527.9600000000003</v>
      </c>
      <c r="H218" s="70" t="s">
        <v>3283</v>
      </c>
      <c r="I218" s="19">
        <v>4</v>
      </c>
      <c r="J218" s="6">
        <f t="shared" si="13"/>
        <v>300</v>
      </c>
      <c r="K218" s="6">
        <f t="shared" si="14"/>
        <v>21.000000000000004</v>
      </c>
      <c r="L218" s="6">
        <f t="shared" si="15"/>
        <v>321</v>
      </c>
      <c r="M218" s="6">
        <f t="shared" si="12"/>
        <v>1848.9600000000003</v>
      </c>
      <c r="N218" s="5">
        <v>1848.9600000000003</v>
      </c>
      <c r="O218" s="34">
        <v>0</v>
      </c>
      <c r="P218" s="43"/>
    </row>
    <row r="219" spans="1:18" ht="24" customHeight="1" x14ac:dyDescent="0.4">
      <c r="A219" s="29">
        <v>215</v>
      </c>
      <c r="B219" s="28">
        <v>6230001210</v>
      </c>
      <c r="C219" s="73" t="s">
        <v>3026</v>
      </c>
      <c r="D219" s="15" t="s">
        <v>1790</v>
      </c>
      <c r="E219" s="15" t="s">
        <v>1791</v>
      </c>
      <c r="F219" s="3" t="s">
        <v>35</v>
      </c>
      <c r="G219" s="45">
        <v>0</v>
      </c>
      <c r="H219" s="70" t="s">
        <v>3416</v>
      </c>
      <c r="I219" s="19">
        <v>4</v>
      </c>
      <c r="J219" s="6">
        <f t="shared" si="13"/>
        <v>1324</v>
      </c>
      <c r="K219" s="6">
        <f t="shared" si="14"/>
        <v>92.68</v>
      </c>
      <c r="L219" s="6">
        <f t="shared" si="15"/>
        <v>1416.68</v>
      </c>
      <c r="M219" s="6">
        <f t="shared" si="12"/>
        <v>1416.68</v>
      </c>
      <c r="N219" s="21">
        <v>1416.68</v>
      </c>
      <c r="O219" s="34">
        <v>0</v>
      </c>
    </row>
    <row r="220" spans="1:18" ht="24" customHeight="1" x14ac:dyDescent="0.4">
      <c r="A220" s="2">
        <v>216</v>
      </c>
      <c r="B220" s="28">
        <v>6230001211</v>
      </c>
      <c r="C220" s="98" t="s">
        <v>3027</v>
      </c>
      <c r="D220" s="87" t="s">
        <v>1551</v>
      </c>
      <c r="E220" s="87" t="s">
        <v>1552</v>
      </c>
      <c r="F220" s="3" t="s">
        <v>3201</v>
      </c>
      <c r="G220" s="45">
        <v>8217.6000000000022</v>
      </c>
      <c r="H220" s="70" t="s">
        <v>3332</v>
      </c>
      <c r="I220" s="19">
        <v>4</v>
      </c>
      <c r="J220" s="6">
        <f t="shared" si="13"/>
        <v>256</v>
      </c>
      <c r="K220" s="6">
        <f t="shared" si="14"/>
        <v>17.920000000000002</v>
      </c>
      <c r="L220" s="6">
        <f t="shared" si="15"/>
        <v>273.92</v>
      </c>
      <c r="M220" s="6">
        <f t="shared" si="12"/>
        <v>8491.5200000000023</v>
      </c>
      <c r="N220" s="21">
        <v>8491.5200000000023</v>
      </c>
      <c r="O220" s="34">
        <v>0</v>
      </c>
    </row>
    <row r="221" spans="1:18" ht="24" customHeight="1" x14ac:dyDescent="0.4">
      <c r="A221" s="29">
        <v>217</v>
      </c>
      <c r="B221" s="28">
        <v>6230001212</v>
      </c>
      <c r="C221" s="98" t="s">
        <v>3028</v>
      </c>
      <c r="D221" s="87" t="s">
        <v>1553</v>
      </c>
      <c r="E221" s="87" t="s">
        <v>1554</v>
      </c>
      <c r="F221" s="3" t="s">
        <v>3075</v>
      </c>
      <c r="G221" s="45">
        <v>18048.759999999998</v>
      </c>
      <c r="H221" s="70" t="s">
        <v>3417</v>
      </c>
      <c r="I221" s="19">
        <v>4</v>
      </c>
      <c r="J221" s="6">
        <f t="shared" si="13"/>
        <v>536</v>
      </c>
      <c r="K221" s="6">
        <f t="shared" si="14"/>
        <v>37.520000000000003</v>
      </c>
      <c r="L221" s="6">
        <f t="shared" si="15"/>
        <v>573.52</v>
      </c>
      <c r="M221" s="6">
        <f t="shared" si="12"/>
        <v>18622.28</v>
      </c>
      <c r="N221" s="21">
        <v>18622.28</v>
      </c>
      <c r="O221" s="34">
        <v>0</v>
      </c>
    </row>
    <row r="222" spans="1:18" ht="24" customHeight="1" x14ac:dyDescent="0.4">
      <c r="A222" s="2">
        <v>218</v>
      </c>
      <c r="B222" s="28">
        <v>6230001213</v>
      </c>
      <c r="C222" s="73" t="s">
        <v>3029</v>
      </c>
      <c r="D222" s="15" t="s">
        <v>1891</v>
      </c>
      <c r="E222" s="15" t="s">
        <v>1892</v>
      </c>
      <c r="F222" s="3" t="s">
        <v>35</v>
      </c>
      <c r="G222" s="45">
        <v>0</v>
      </c>
      <c r="H222" s="70" t="s">
        <v>3290</v>
      </c>
      <c r="I222" s="19">
        <v>4</v>
      </c>
      <c r="J222" s="6">
        <f t="shared" si="13"/>
        <v>16</v>
      </c>
      <c r="K222" s="6">
        <f t="shared" si="14"/>
        <v>1.1200000000000001</v>
      </c>
      <c r="L222" s="6">
        <f t="shared" si="15"/>
        <v>17.12</v>
      </c>
      <c r="M222" s="6">
        <f t="shared" si="12"/>
        <v>17.12</v>
      </c>
      <c r="N222" s="5">
        <v>17.12</v>
      </c>
      <c r="O222" s="34">
        <v>0</v>
      </c>
    </row>
    <row r="223" spans="1:18" ht="24" customHeight="1" x14ac:dyDescent="0.4">
      <c r="A223" s="29">
        <v>219</v>
      </c>
      <c r="B223" s="28">
        <v>6230001214</v>
      </c>
      <c r="C223" s="73" t="s">
        <v>3030</v>
      </c>
      <c r="D223" s="15" t="s">
        <v>1555</v>
      </c>
      <c r="E223" s="15" t="s">
        <v>1556</v>
      </c>
      <c r="F223" s="3" t="s">
        <v>35</v>
      </c>
      <c r="G223" s="45">
        <v>0</v>
      </c>
      <c r="H223" s="70" t="s">
        <v>3418</v>
      </c>
      <c r="I223" s="19">
        <v>4</v>
      </c>
      <c r="J223" s="6">
        <f t="shared" si="13"/>
        <v>992</v>
      </c>
      <c r="K223" s="6">
        <f t="shared" si="14"/>
        <v>69.440000000000012</v>
      </c>
      <c r="L223" s="6">
        <f t="shared" si="15"/>
        <v>1061.44</v>
      </c>
      <c r="M223" s="6">
        <f t="shared" si="12"/>
        <v>1061.44</v>
      </c>
      <c r="N223" s="21">
        <v>1061.44</v>
      </c>
      <c r="O223" s="34">
        <v>0</v>
      </c>
    </row>
    <row r="224" spans="1:18" ht="24" customHeight="1" x14ac:dyDescent="0.4">
      <c r="A224" s="2">
        <v>220</v>
      </c>
      <c r="B224" s="28">
        <v>6230001215</v>
      </c>
      <c r="C224" s="73" t="s">
        <v>3031</v>
      </c>
      <c r="D224" s="15" t="s">
        <v>1893</v>
      </c>
      <c r="E224" s="15" t="s">
        <v>1559</v>
      </c>
      <c r="F224" s="3" t="s">
        <v>3060</v>
      </c>
      <c r="G224" s="45">
        <v>299.60000000000002</v>
      </c>
      <c r="H224" s="70" t="s">
        <v>3419</v>
      </c>
      <c r="I224" s="19">
        <v>4</v>
      </c>
      <c r="J224" s="6">
        <f t="shared" si="13"/>
        <v>332</v>
      </c>
      <c r="K224" s="6">
        <f t="shared" si="14"/>
        <v>23.240000000000002</v>
      </c>
      <c r="L224" s="6">
        <f t="shared" si="15"/>
        <v>355.24</v>
      </c>
      <c r="M224" s="6">
        <f t="shared" si="12"/>
        <v>654.84</v>
      </c>
      <c r="N224" s="21">
        <v>654.84</v>
      </c>
      <c r="O224" s="34">
        <v>0</v>
      </c>
    </row>
    <row r="225" spans="1:16" ht="24" customHeight="1" x14ac:dyDescent="0.4">
      <c r="A225" s="29">
        <v>221</v>
      </c>
      <c r="B225" s="28">
        <v>6230001216</v>
      </c>
      <c r="C225" s="98" t="s">
        <v>3032</v>
      </c>
      <c r="D225" s="87" t="s">
        <v>1560</v>
      </c>
      <c r="E225" s="87" t="s">
        <v>1561</v>
      </c>
      <c r="F225" s="3" t="s">
        <v>3075</v>
      </c>
      <c r="G225" s="45">
        <v>19893.440000000006</v>
      </c>
      <c r="H225" s="70" t="s">
        <v>3249</v>
      </c>
      <c r="I225" s="19">
        <v>4</v>
      </c>
      <c r="J225" s="6">
        <f t="shared" si="13"/>
        <v>636</v>
      </c>
      <c r="K225" s="6">
        <f t="shared" si="14"/>
        <v>44.52</v>
      </c>
      <c r="L225" s="6">
        <f t="shared" si="15"/>
        <v>680.52</v>
      </c>
      <c r="M225" s="6">
        <f t="shared" si="12"/>
        <v>20573.960000000006</v>
      </c>
      <c r="N225" s="21">
        <v>20573.960000000006</v>
      </c>
      <c r="O225" s="34">
        <v>0</v>
      </c>
    </row>
    <row r="226" spans="1:16" ht="24" customHeight="1" x14ac:dyDescent="0.4">
      <c r="A226" s="2">
        <v>222</v>
      </c>
      <c r="B226" s="28">
        <v>6230001217</v>
      </c>
      <c r="C226" s="73" t="s">
        <v>3033</v>
      </c>
      <c r="D226" s="15" t="s">
        <v>1562</v>
      </c>
      <c r="E226" s="15" t="s">
        <v>1563</v>
      </c>
      <c r="F226" s="3" t="s">
        <v>35</v>
      </c>
      <c r="G226" s="45">
        <v>0</v>
      </c>
      <c r="H226" s="70" t="s">
        <v>3326</v>
      </c>
      <c r="I226" s="19">
        <v>4</v>
      </c>
      <c r="J226" s="6">
        <f t="shared" si="13"/>
        <v>268</v>
      </c>
      <c r="K226" s="6">
        <f t="shared" si="14"/>
        <v>18.760000000000002</v>
      </c>
      <c r="L226" s="6">
        <f t="shared" si="15"/>
        <v>286.76</v>
      </c>
      <c r="M226" s="6">
        <f t="shared" si="12"/>
        <v>286.76</v>
      </c>
      <c r="N226" s="21">
        <v>286.76</v>
      </c>
      <c r="O226" s="34">
        <v>0</v>
      </c>
    </row>
    <row r="227" spans="1:16" ht="24" customHeight="1" x14ac:dyDescent="0.4">
      <c r="A227" s="29">
        <v>223</v>
      </c>
      <c r="B227" s="28">
        <v>6230001218</v>
      </c>
      <c r="C227" s="73" t="s">
        <v>3034</v>
      </c>
      <c r="D227" s="15" t="s">
        <v>1913</v>
      </c>
      <c r="E227" s="15" t="s">
        <v>1914</v>
      </c>
      <c r="F227" s="3" t="s">
        <v>35</v>
      </c>
      <c r="G227" s="45">
        <v>0</v>
      </c>
      <c r="H227" s="70" t="s">
        <v>3279</v>
      </c>
      <c r="I227" s="19">
        <v>4</v>
      </c>
      <c r="J227" s="6">
        <f t="shared" si="13"/>
        <v>32</v>
      </c>
      <c r="K227" s="6">
        <f t="shared" si="14"/>
        <v>2.2400000000000002</v>
      </c>
      <c r="L227" s="6">
        <f t="shared" si="15"/>
        <v>34.24</v>
      </c>
      <c r="M227" s="6">
        <f t="shared" si="12"/>
        <v>34.24</v>
      </c>
      <c r="N227" s="5">
        <v>34.24</v>
      </c>
      <c r="O227" s="34">
        <v>0</v>
      </c>
    </row>
    <row r="228" spans="1:16" ht="24" customHeight="1" x14ac:dyDescent="0.4">
      <c r="A228" s="2">
        <v>224</v>
      </c>
      <c r="B228" s="28">
        <v>6230001219</v>
      </c>
      <c r="C228" s="98" t="s">
        <v>3035</v>
      </c>
      <c r="D228" s="87" t="s">
        <v>1564</v>
      </c>
      <c r="E228" s="87" t="s">
        <v>1565</v>
      </c>
      <c r="F228" s="3" t="s">
        <v>3202</v>
      </c>
      <c r="G228" s="45">
        <v>706.1999999999997</v>
      </c>
      <c r="H228" s="70" t="s">
        <v>3277</v>
      </c>
      <c r="I228" s="19">
        <v>4</v>
      </c>
      <c r="J228" s="6">
        <f t="shared" si="13"/>
        <v>20</v>
      </c>
      <c r="K228" s="6">
        <f t="shared" si="14"/>
        <v>1.4000000000000001</v>
      </c>
      <c r="L228" s="6">
        <f t="shared" si="15"/>
        <v>21.4</v>
      </c>
      <c r="M228" s="6">
        <f t="shared" si="12"/>
        <v>727.59999999999968</v>
      </c>
      <c r="N228" s="21">
        <v>727.59999999999968</v>
      </c>
      <c r="O228" s="34">
        <v>0</v>
      </c>
    </row>
    <row r="229" spans="1:16" ht="24" customHeight="1" x14ac:dyDescent="0.4">
      <c r="A229" s="29">
        <v>225</v>
      </c>
      <c r="B229" s="28">
        <v>6230001220</v>
      </c>
      <c r="C229" s="98" t="s">
        <v>3036</v>
      </c>
      <c r="D229" s="87" t="s">
        <v>1566</v>
      </c>
      <c r="E229" s="87" t="s">
        <v>1567</v>
      </c>
      <c r="F229" s="3" t="s">
        <v>3203</v>
      </c>
      <c r="G229" s="45">
        <v>1284</v>
      </c>
      <c r="H229" s="70" t="s">
        <v>3248</v>
      </c>
      <c r="I229" s="19">
        <v>4</v>
      </c>
      <c r="J229" s="6">
        <f t="shared" si="13"/>
        <v>60</v>
      </c>
      <c r="K229" s="6">
        <f t="shared" si="14"/>
        <v>4.2</v>
      </c>
      <c r="L229" s="6">
        <f t="shared" si="15"/>
        <v>64.2</v>
      </c>
      <c r="M229" s="6">
        <f t="shared" si="12"/>
        <v>1348.2</v>
      </c>
      <c r="N229" s="21">
        <v>1348.2</v>
      </c>
      <c r="O229" s="34">
        <v>0</v>
      </c>
    </row>
    <row r="230" spans="1:16" ht="24" customHeight="1" x14ac:dyDescent="0.4">
      <c r="A230" s="2">
        <v>226</v>
      </c>
      <c r="B230" s="28">
        <v>6230001221</v>
      </c>
      <c r="C230" s="73" t="s">
        <v>3037</v>
      </c>
      <c r="D230" s="15" t="s">
        <v>1568</v>
      </c>
      <c r="E230" s="15" t="s">
        <v>1569</v>
      </c>
      <c r="F230" s="3" t="s">
        <v>35</v>
      </c>
      <c r="G230" s="45">
        <v>0</v>
      </c>
      <c r="H230" s="70" t="s">
        <v>3346</v>
      </c>
      <c r="I230" s="19">
        <v>4</v>
      </c>
      <c r="J230" s="6">
        <f t="shared" si="13"/>
        <v>204</v>
      </c>
      <c r="K230" s="6">
        <f t="shared" si="14"/>
        <v>14.280000000000001</v>
      </c>
      <c r="L230" s="6">
        <f t="shared" si="15"/>
        <v>218.28</v>
      </c>
      <c r="M230" s="6">
        <f t="shared" si="12"/>
        <v>218.28</v>
      </c>
      <c r="N230" s="21">
        <v>218.28</v>
      </c>
      <c r="O230" s="34">
        <v>0</v>
      </c>
    </row>
    <row r="231" spans="1:16" ht="24" customHeight="1" x14ac:dyDescent="0.4">
      <c r="A231" s="29">
        <v>227</v>
      </c>
      <c r="B231" s="28">
        <v>6230001222</v>
      </c>
      <c r="C231" s="73" t="s">
        <v>3038</v>
      </c>
      <c r="D231" s="15" t="s">
        <v>1570</v>
      </c>
      <c r="E231" s="15" t="s">
        <v>1571</v>
      </c>
      <c r="F231" s="3" t="s">
        <v>3076</v>
      </c>
      <c r="G231" s="45">
        <v>6569.8000000000011</v>
      </c>
      <c r="H231" s="70" t="s">
        <v>3420</v>
      </c>
      <c r="I231" s="19">
        <v>4</v>
      </c>
      <c r="J231" s="6">
        <f t="shared" si="13"/>
        <v>328</v>
      </c>
      <c r="K231" s="6">
        <f t="shared" si="14"/>
        <v>22.96</v>
      </c>
      <c r="L231" s="6">
        <f t="shared" si="15"/>
        <v>350.96</v>
      </c>
      <c r="M231" s="6">
        <f t="shared" si="12"/>
        <v>6920.7600000000011</v>
      </c>
      <c r="N231" s="21">
        <v>6920.7600000000011</v>
      </c>
      <c r="O231" s="34">
        <v>0</v>
      </c>
    </row>
    <row r="232" spans="1:16" ht="24" customHeight="1" x14ac:dyDescent="0.4">
      <c r="A232" s="2">
        <v>228</v>
      </c>
      <c r="B232" s="28">
        <v>6230001223</v>
      </c>
      <c r="C232" s="98" t="s">
        <v>3039</v>
      </c>
      <c r="D232" s="87" t="s">
        <v>1572</v>
      </c>
      <c r="E232" s="87" t="s">
        <v>1573</v>
      </c>
      <c r="F232" s="3" t="s">
        <v>3066</v>
      </c>
      <c r="G232" s="45">
        <v>5131.7200000000012</v>
      </c>
      <c r="H232" s="70" t="s">
        <v>3327</v>
      </c>
      <c r="I232" s="19">
        <v>4</v>
      </c>
      <c r="J232" s="6">
        <f t="shared" si="13"/>
        <v>160</v>
      </c>
      <c r="K232" s="6">
        <f t="shared" si="14"/>
        <v>11.200000000000001</v>
      </c>
      <c r="L232" s="6">
        <f t="shared" si="15"/>
        <v>171.2</v>
      </c>
      <c r="M232" s="6">
        <f t="shared" si="12"/>
        <v>5302.920000000001</v>
      </c>
      <c r="N232" s="21">
        <v>5302.920000000001</v>
      </c>
      <c r="O232" s="34">
        <v>0</v>
      </c>
    </row>
    <row r="233" spans="1:16" ht="24" customHeight="1" x14ac:dyDescent="0.4">
      <c r="A233" s="29">
        <v>229</v>
      </c>
      <c r="B233" s="28">
        <v>6230001224</v>
      </c>
      <c r="C233" s="98" t="s">
        <v>3040</v>
      </c>
      <c r="D233" s="87" t="s">
        <v>1574</v>
      </c>
      <c r="E233" s="87" t="s">
        <v>1575</v>
      </c>
      <c r="F233" s="3" t="s">
        <v>3066</v>
      </c>
      <c r="G233" s="45">
        <v>1408.1200000000001</v>
      </c>
      <c r="H233" s="70" t="s">
        <v>3306</v>
      </c>
      <c r="I233" s="19">
        <v>4</v>
      </c>
      <c r="J233" s="6">
        <f t="shared" si="13"/>
        <v>40</v>
      </c>
      <c r="K233" s="6">
        <f t="shared" si="14"/>
        <v>2.8000000000000003</v>
      </c>
      <c r="L233" s="6">
        <f t="shared" si="15"/>
        <v>42.8</v>
      </c>
      <c r="M233" s="6">
        <f t="shared" si="12"/>
        <v>1450.92</v>
      </c>
      <c r="N233" s="21">
        <v>1450.92</v>
      </c>
      <c r="O233" s="34">
        <v>0</v>
      </c>
    </row>
    <row r="234" spans="1:16" ht="24" customHeight="1" x14ac:dyDescent="0.4">
      <c r="A234" s="2">
        <v>230</v>
      </c>
      <c r="B234" s="28">
        <v>6230001225</v>
      </c>
      <c r="C234" s="73" t="s">
        <v>3041</v>
      </c>
      <c r="D234" s="15" t="s">
        <v>1576</v>
      </c>
      <c r="E234" s="15" t="s">
        <v>1577</v>
      </c>
      <c r="F234" s="3" t="s">
        <v>3106</v>
      </c>
      <c r="G234" s="45">
        <v>350.96000000000004</v>
      </c>
      <c r="H234" s="70" t="s">
        <v>3295</v>
      </c>
      <c r="I234" s="19">
        <v>4</v>
      </c>
      <c r="J234" s="6">
        <f t="shared" si="13"/>
        <v>72</v>
      </c>
      <c r="K234" s="6">
        <f t="shared" si="14"/>
        <v>5.0400000000000009</v>
      </c>
      <c r="L234" s="6">
        <f t="shared" si="15"/>
        <v>77.040000000000006</v>
      </c>
      <c r="M234" s="6">
        <f t="shared" si="12"/>
        <v>428.00000000000006</v>
      </c>
      <c r="N234" s="21">
        <v>428.00000000000006</v>
      </c>
      <c r="O234" s="34">
        <v>0</v>
      </c>
    </row>
    <row r="235" spans="1:16" ht="24" customHeight="1" x14ac:dyDescent="0.4">
      <c r="A235" s="29">
        <v>231</v>
      </c>
      <c r="B235" s="28">
        <v>6230001226</v>
      </c>
      <c r="C235" s="73" t="s">
        <v>3042</v>
      </c>
      <c r="D235" s="15" t="s">
        <v>1578</v>
      </c>
      <c r="E235" s="15" t="s">
        <v>1579</v>
      </c>
      <c r="F235" s="3" t="s">
        <v>3077</v>
      </c>
      <c r="G235" s="45">
        <v>4515.3999999999996</v>
      </c>
      <c r="H235" s="70" t="s">
        <v>3421</v>
      </c>
      <c r="I235" s="19">
        <v>4</v>
      </c>
      <c r="J235" s="6">
        <f t="shared" si="13"/>
        <v>1388</v>
      </c>
      <c r="K235" s="6">
        <f t="shared" si="14"/>
        <v>97.160000000000011</v>
      </c>
      <c r="L235" s="6">
        <f t="shared" si="15"/>
        <v>1485.16</v>
      </c>
      <c r="M235" s="6">
        <f t="shared" si="12"/>
        <v>6000.5599999999995</v>
      </c>
      <c r="N235" s="5">
        <v>6000.5599999999995</v>
      </c>
      <c r="O235" s="34">
        <v>0</v>
      </c>
    </row>
    <row r="236" spans="1:16" ht="24" customHeight="1" x14ac:dyDescent="0.4">
      <c r="A236" s="2">
        <v>232</v>
      </c>
      <c r="B236" s="28">
        <v>6230001227</v>
      </c>
      <c r="C236" s="3" t="s">
        <v>3427</v>
      </c>
      <c r="D236" s="17" t="s">
        <v>3391</v>
      </c>
      <c r="E236" s="17" t="s">
        <v>3392</v>
      </c>
      <c r="F236" s="3" t="s">
        <v>35</v>
      </c>
      <c r="G236" s="45">
        <v>0</v>
      </c>
      <c r="H236" s="112" t="s">
        <v>3275</v>
      </c>
      <c r="I236" s="19">
        <v>4</v>
      </c>
      <c r="J236" s="6">
        <f t="shared" si="13"/>
        <v>0</v>
      </c>
      <c r="K236" s="6">
        <f t="shared" si="14"/>
        <v>0</v>
      </c>
      <c r="L236" s="6">
        <f t="shared" si="15"/>
        <v>0</v>
      </c>
      <c r="M236" s="6">
        <f t="shared" si="12"/>
        <v>0</v>
      </c>
      <c r="N236" s="5">
        <v>0</v>
      </c>
      <c r="O236" s="34">
        <v>0</v>
      </c>
    </row>
    <row r="237" spans="1:16" ht="24" customHeight="1" x14ac:dyDescent="0.4">
      <c r="A237" s="29">
        <v>233</v>
      </c>
      <c r="B237" s="28">
        <v>6230001228</v>
      </c>
      <c r="C237" s="73" t="s">
        <v>3043</v>
      </c>
      <c r="D237" s="15" t="s">
        <v>1580</v>
      </c>
      <c r="E237" s="15" t="s">
        <v>1581</v>
      </c>
      <c r="F237" s="2" t="s">
        <v>3060</v>
      </c>
      <c r="G237" s="12">
        <v>196.88</v>
      </c>
      <c r="H237" s="70" t="s">
        <v>3328</v>
      </c>
      <c r="I237" s="19">
        <v>4</v>
      </c>
      <c r="J237" s="6">
        <f t="shared" si="13"/>
        <v>244</v>
      </c>
      <c r="K237" s="6">
        <f t="shared" si="14"/>
        <v>17.080000000000002</v>
      </c>
      <c r="L237" s="6">
        <f t="shared" si="15"/>
        <v>261.08</v>
      </c>
      <c r="M237" s="6">
        <f t="shared" si="12"/>
        <v>457.96</v>
      </c>
      <c r="N237" s="5">
        <v>457.96</v>
      </c>
      <c r="O237" s="34">
        <v>0</v>
      </c>
    </row>
    <row r="238" spans="1:16" ht="24" customHeight="1" x14ac:dyDescent="0.4">
      <c r="A238" s="2">
        <v>234</v>
      </c>
      <c r="B238" s="28">
        <v>6230001229</v>
      </c>
      <c r="C238" s="73" t="s">
        <v>3044</v>
      </c>
      <c r="D238" s="15" t="s">
        <v>1582</v>
      </c>
      <c r="E238" s="15" t="s">
        <v>1583</v>
      </c>
      <c r="F238" s="3" t="s">
        <v>35</v>
      </c>
      <c r="G238" s="45">
        <v>0</v>
      </c>
      <c r="H238" s="70" t="s">
        <v>3336</v>
      </c>
      <c r="I238" s="19">
        <v>4</v>
      </c>
      <c r="J238" s="6">
        <f t="shared" si="13"/>
        <v>208</v>
      </c>
      <c r="K238" s="6">
        <f t="shared" si="14"/>
        <v>14.560000000000002</v>
      </c>
      <c r="L238" s="6">
        <f t="shared" si="15"/>
        <v>222.56</v>
      </c>
      <c r="M238" s="6">
        <f t="shared" si="12"/>
        <v>222.56</v>
      </c>
      <c r="N238" s="21">
        <v>222.56</v>
      </c>
      <c r="O238" s="34">
        <v>0</v>
      </c>
    </row>
    <row r="239" spans="1:16" ht="24" customHeight="1" x14ac:dyDescent="0.4">
      <c r="A239" s="29">
        <v>235</v>
      </c>
      <c r="B239" s="28">
        <v>6230001230</v>
      </c>
      <c r="C239" s="98" t="s">
        <v>3045</v>
      </c>
      <c r="D239" s="87" t="s">
        <v>633</v>
      </c>
      <c r="E239" s="87" t="s">
        <v>1584</v>
      </c>
      <c r="F239" s="3" t="s">
        <v>3066</v>
      </c>
      <c r="G239" s="45">
        <v>12360.640000000001</v>
      </c>
      <c r="H239" s="70" t="s">
        <v>3422</v>
      </c>
      <c r="I239" s="19">
        <v>4</v>
      </c>
      <c r="J239" s="6">
        <f t="shared" si="13"/>
        <v>372</v>
      </c>
      <c r="K239" s="6">
        <f t="shared" si="14"/>
        <v>26.040000000000003</v>
      </c>
      <c r="L239" s="6">
        <f t="shared" si="15"/>
        <v>398.04</v>
      </c>
      <c r="M239" s="6">
        <f t="shared" si="12"/>
        <v>12758.680000000002</v>
      </c>
      <c r="N239" s="21">
        <v>12758.680000000002</v>
      </c>
      <c r="O239" s="34">
        <v>0</v>
      </c>
    </row>
    <row r="240" spans="1:16" ht="24" customHeight="1" x14ac:dyDescent="0.4">
      <c r="A240" s="2">
        <v>236</v>
      </c>
      <c r="B240" s="28">
        <v>6230001231</v>
      </c>
      <c r="C240" s="73" t="s">
        <v>3046</v>
      </c>
      <c r="D240" s="15" t="s">
        <v>1585</v>
      </c>
      <c r="E240" s="15" t="s">
        <v>1586</v>
      </c>
      <c r="F240" s="3" t="s">
        <v>3074</v>
      </c>
      <c r="G240" s="45">
        <v>3180.04</v>
      </c>
      <c r="H240" s="70" t="s">
        <v>3328</v>
      </c>
      <c r="I240" s="19">
        <v>4</v>
      </c>
      <c r="J240" s="6">
        <f t="shared" si="13"/>
        <v>244</v>
      </c>
      <c r="K240" s="6">
        <f t="shared" si="14"/>
        <v>17.080000000000002</v>
      </c>
      <c r="L240" s="6">
        <f t="shared" si="15"/>
        <v>261.08</v>
      </c>
      <c r="M240" s="6">
        <f t="shared" si="12"/>
        <v>3441.12</v>
      </c>
      <c r="N240" s="21">
        <v>3441.12</v>
      </c>
      <c r="O240" s="34">
        <v>0</v>
      </c>
      <c r="P240" s="9"/>
    </row>
    <row r="241" spans="1:18" ht="24" customHeight="1" x14ac:dyDescent="0.4">
      <c r="A241" s="29">
        <v>237</v>
      </c>
      <c r="B241" s="28">
        <v>6230001232</v>
      </c>
      <c r="C241" s="73" t="s">
        <v>3047</v>
      </c>
      <c r="D241" s="15" t="s">
        <v>1085</v>
      </c>
      <c r="E241" s="15" t="s">
        <v>1587</v>
      </c>
      <c r="F241" s="3" t="s">
        <v>3114</v>
      </c>
      <c r="G241" s="45">
        <v>1759.0799999999997</v>
      </c>
      <c r="H241" s="70" t="s">
        <v>3254</v>
      </c>
      <c r="I241" s="19">
        <v>4</v>
      </c>
      <c r="J241" s="6">
        <f t="shared" si="13"/>
        <v>48</v>
      </c>
      <c r="K241" s="6">
        <f t="shared" si="14"/>
        <v>3.3600000000000003</v>
      </c>
      <c r="L241" s="6">
        <f t="shared" si="15"/>
        <v>51.36</v>
      </c>
      <c r="M241" s="6">
        <f t="shared" si="12"/>
        <v>1810.4399999999996</v>
      </c>
      <c r="N241" s="21">
        <v>1810.4399999999996</v>
      </c>
      <c r="O241" s="34">
        <v>0</v>
      </c>
    </row>
    <row r="242" spans="1:18" ht="24" customHeight="1" x14ac:dyDescent="0.4">
      <c r="A242" s="2">
        <v>238</v>
      </c>
      <c r="B242" s="28">
        <v>6230001233</v>
      </c>
      <c r="C242" s="73" t="s">
        <v>3048</v>
      </c>
      <c r="D242" s="15" t="s">
        <v>30</v>
      </c>
      <c r="E242" s="15" t="s">
        <v>1588</v>
      </c>
      <c r="F242" s="3" t="s">
        <v>3114</v>
      </c>
      <c r="G242" s="45">
        <v>2914.6800000000012</v>
      </c>
      <c r="H242" s="70" t="s">
        <v>3264</v>
      </c>
      <c r="I242" s="19">
        <v>4</v>
      </c>
      <c r="J242" s="6">
        <f t="shared" si="13"/>
        <v>64</v>
      </c>
      <c r="K242" s="6">
        <f t="shared" si="14"/>
        <v>4.4800000000000004</v>
      </c>
      <c r="L242" s="6">
        <f t="shared" si="15"/>
        <v>68.48</v>
      </c>
      <c r="M242" s="6">
        <f t="shared" si="12"/>
        <v>2983.1600000000012</v>
      </c>
      <c r="N242" s="21">
        <v>2983.1600000000012</v>
      </c>
      <c r="O242" s="34">
        <v>0</v>
      </c>
    </row>
    <row r="243" spans="1:18" ht="24" customHeight="1" x14ac:dyDescent="0.4">
      <c r="A243" s="29">
        <v>239</v>
      </c>
      <c r="B243" s="28">
        <v>6230001234</v>
      </c>
      <c r="C243" s="73" t="s">
        <v>3049</v>
      </c>
      <c r="D243" s="15" t="s">
        <v>1279</v>
      </c>
      <c r="E243" s="15" t="s">
        <v>1647</v>
      </c>
      <c r="F243" s="3" t="s">
        <v>35</v>
      </c>
      <c r="G243" s="45">
        <v>0</v>
      </c>
      <c r="H243" s="70" t="s">
        <v>3414</v>
      </c>
      <c r="I243" s="19">
        <v>4</v>
      </c>
      <c r="J243" s="6">
        <f t="shared" si="13"/>
        <v>568</v>
      </c>
      <c r="K243" s="6">
        <f t="shared" si="14"/>
        <v>39.760000000000005</v>
      </c>
      <c r="L243" s="6">
        <f t="shared" si="15"/>
        <v>607.76</v>
      </c>
      <c r="M243" s="6">
        <f t="shared" si="12"/>
        <v>607.76</v>
      </c>
      <c r="N243" s="21">
        <v>607.76</v>
      </c>
      <c r="O243" s="34">
        <v>0</v>
      </c>
    </row>
    <row r="244" spans="1:18" ht="24" customHeight="1" x14ac:dyDescent="0.4">
      <c r="A244" s="2">
        <v>240</v>
      </c>
      <c r="B244" s="28">
        <v>6230001235</v>
      </c>
      <c r="C244" s="106" t="s">
        <v>3050</v>
      </c>
      <c r="D244" s="90" t="s">
        <v>1589</v>
      </c>
      <c r="E244" s="90" t="s">
        <v>1590</v>
      </c>
      <c r="F244" s="3" t="s">
        <v>3066</v>
      </c>
      <c r="G244" s="45">
        <v>9946.7200000000012</v>
      </c>
      <c r="H244" s="70" t="s">
        <v>3327</v>
      </c>
      <c r="I244" s="19">
        <v>4</v>
      </c>
      <c r="J244" s="6">
        <f t="shared" si="13"/>
        <v>160</v>
      </c>
      <c r="K244" s="6">
        <f t="shared" si="14"/>
        <v>11.200000000000001</v>
      </c>
      <c r="L244" s="6">
        <f t="shared" si="15"/>
        <v>171.2</v>
      </c>
      <c r="M244" s="6">
        <f t="shared" si="12"/>
        <v>10117.920000000002</v>
      </c>
      <c r="N244" s="21">
        <v>10117.920000000002</v>
      </c>
      <c r="O244" s="34">
        <v>0</v>
      </c>
    </row>
    <row r="245" spans="1:18" ht="24" customHeight="1" x14ac:dyDescent="0.4">
      <c r="A245" s="29">
        <v>241</v>
      </c>
      <c r="B245" s="28">
        <v>6230001236</v>
      </c>
      <c r="C245" s="73" t="s">
        <v>3051</v>
      </c>
      <c r="D245" s="15" t="s">
        <v>273</v>
      </c>
      <c r="E245" s="15" t="s">
        <v>1591</v>
      </c>
      <c r="F245" s="3" t="s">
        <v>3138</v>
      </c>
      <c r="G245" s="45">
        <v>2443.8800000000006</v>
      </c>
      <c r="H245" s="70" t="s">
        <v>3301</v>
      </c>
      <c r="I245" s="19">
        <v>4</v>
      </c>
      <c r="J245" s="6">
        <f t="shared" si="13"/>
        <v>100</v>
      </c>
      <c r="K245" s="6">
        <f t="shared" si="14"/>
        <v>7.0000000000000009</v>
      </c>
      <c r="L245" s="6">
        <f t="shared" si="15"/>
        <v>107</v>
      </c>
      <c r="M245" s="6">
        <f t="shared" si="12"/>
        <v>2550.8800000000006</v>
      </c>
      <c r="N245" s="21">
        <v>2550.8800000000006</v>
      </c>
      <c r="O245" s="34">
        <v>0</v>
      </c>
    </row>
    <row r="246" spans="1:18" ht="24" customHeight="1" x14ac:dyDescent="0.4">
      <c r="A246" s="2">
        <v>242</v>
      </c>
      <c r="B246" s="28">
        <v>6230001237</v>
      </c>
      <c r="C246" s="98" t="s">
        <v>3052</v>
      </c>
      <c r="D246" s="87" t="s">
        <v>1592</v>
      </c>
      <c r="E246" s="87" t="s">
        <v>1593</v>
      </c>
      <c r="F246" s="3" t="s">
        <v>3204</v>
      </c>
      <c r="G246" s="45">
        <v>3501.0400000000009</v>
      </c>
      <c r="H246" s="70" t="s">
        <v>3286</v>
      </c>
      <c r="I246" s="19">
        <v>4</v>
      </c>
      <c r="J246" s="6">
        <f t="shared" si="13"/>
        <v>124</v>
      </c>
      <c r="K246" s="6">
        <f t="shared" si="14"/>
        <v>8.6800000000000015</v>
      </c>
      <c r="L246" s="6">
        <f t="shared" si="15"/>
        <v>132.68</v>
      </c>
      <c r="M246" s="6">
        <f t="shared" si="12"/>
        <v>3633.7200000000007</v>
      </c>
      <c r="N246" s="21">
        <v>3633.7200000000007</v>
      </c>
      <c r="O246" s="34">
        <v>0</v>
      </c>
    </row>
    <row r="247" spans="1:18" ht="24" customHeight="1" x14ac:dyDescent="0.4">
      <c r="A247" s="29">
        <v>243</v>
      </c>
      <c r="B247" s="28">
        <v>6230001238</v>
      </c>
      <c r="C247" s="98" t="s">
        <v>3053</v>
      </c>
      <c r="D247" s="87" t="s">
        <v>1594</v>
      </c>
      <c r="E247" s="87" t="s">
        <v>603</v>
      </c>
      <c r="F247" s="3" t="s">
        <v>3066</v>
      </c>
      <c r="G247" s="45">
        <v>4331.3599999999997</v>
      </c>
      <c r="H247" s="70" t="s">
        <v>3305</v>
      </c>
      <c r="I247" s="19">
        <v>4</v>
      </c>
      <c r="J247" s="6">
        <f t="shared" si="13"/>
        <v>120</v>
      </c>
      <c r="K247" s="6">
        <f t="shared" si="14"/>
        <v>8.4</v>
      </c>
      <c r="L247" s="6">
        <f t="shared" si="15"/>
        <v>128.4</v>
      </c>
      <c r="M247" s="6">
        <f t="shared" si="12"/>
        <v>4459.7599999999993</v>
      </c>
      <c r="N247" s="21">
        <v>4459.7599999999993</v>
      </c>
      <c r="O247" s="34">
        <v>0</v>
      </c>
    </row>
    <row r="248" spans="1:18" ht="24" customHeight="1" x14ac:dyDescent="0.4">
      <c r="A248" s="2">
        <v>244</v>
      </c>
      <c r="B248" s="28">
        <v>6230001239</v>
      </c>
      <c r="C248" s="73" t="s">
        <v>3054</v>
      </c>
      <c r="D248" s="15" t="s">
        <v>1595</v>
      </c>
      <c r="E248" s="15" t="s">
        <v>1596</v>
      </c>
      <c r="F248" s="3" t="s">
        <v>35</v>
      </c>
      <c r="G248" s="45">
        <v>0</v>
      </c>
      <c r="H248" s="70" t="s">
        <v>3374</v>
      </c>
      <c r="I248" s="19">
        <v>4</v>
      </c>
      <c r="J248" s="6">
        <f t="shared" si="13"/>
        <v>628</v>
      </c>
      <c r="K248" s="6">
        <f t="shared" si="14"/>
        <v>43.96</v>
      </c>
      <c r="L248" s="6">
        <f t="shared" si="15"/>
        <v>671.96</v>
      </c>
      <c r="M248" s="6">
        <f t="shared" si="12"/>
        <v>671.96</v>
      </c>
      <c r="N248" s="5">
        <v>671.96</v>
      </c>
      <c r="O248" s="34">
        <v>0</v>
      </c>
    </row>
    <row r="249" spans="1:18" ht="24" customHeight="1" x14ac:dyDescent="0.4">
      <c r="A249" s="29">
        <v>245</v>
      </c>
      <c r="B249" s="28">
        <v>6230001240</v>
      </c>
      <c r="C249" s="73" t="s">
        <v>3055</v>
      </c>
      <c r="D249" s="15" t="s">
        <v>1758</v>
      </c>
      <c r="E249" s="15" t="s">
        <v>1759</v>
      </c>
      <c r="F249" s="3" t="s">
        <v>35</v>
      </c>
      <c r="G249" s="45">
        <v>0</v>
      </c>
      <c r="H249" s="70" t="s">
        <v>3264</v>
      </c>
      <c r="I249" s="19">
        <v>4</v>
      </c>
      <c r="J249" s="6">
        <f t="shared" si="13"/>
        <v>64</v>
      </c>
      <c r="K249" s="6">
        <f t="shared" si="14"/>
        <v>4.4800000000000004</v>
      </c>
      <c r="L249" s="6">
        <f t="shared" si="15"/>
        <v>68.48</v>
      </c>
      <c r="M249" s="6">
        <f t="shared" si="12"/>
        <v>68.48</v>
      </c>
      <c r="N249" s="21">
        <v>68.48</v>
      </c>
      <c r="O249" s="34">
        <v>0</v>
      </c>
      <c r="P249" s="43"/>
    </row>
    <row r="250" spans="1:18" ht="24" customHeight="1" x14ac:dyDescent="0.4">
      <c r="A250" s="2">
        <v>246</v>
      </c>
      <c r="B250" s="28">
        <v>6230001241</v>
      </c>
      <c r="C250" s="98" t="s">
        <v>3056</v>
      </c>
      <c r="D250" s="87" t="s">
        <v>352</v>
      </c>
      <c r="E250" s="87" t="s">
        <v>1599</v>
      </c>
      <c r="F250" s="2" t="s">
        <v>3066</v>
      </c>
      <c r="G250" s="40">
        <v>4673.7600000000011</v>
      </c>
      <c r="H250" s="70" t="s">
        <v>3316</v>
      </c>
      <c r="I250" s="19">
        <v>4</v>
      </c>
      <c r="J250" s="6">
        <f t="shared" si="13"/>
        <v>168</v>
      </c>
      <c r="K250" s="6">
        <f t="shared" si="14"/>
        <v>11.760000000000002</v>
      </c>
      <c r="L250" s="6">
        <f t="shared" si="15"/>
        <v>179.76</v>
      </c>
      <c r="M250" s="6">
        <f t="shared" si="12"/>
        <v>4853.5200000000013</v>
      </c>
      <c r="N250" s="21">
        <v>4853.5200000000013</v>
      </c>
      <c r="O250" s="34">
        <v>0</v>
      </c>
    </row>
    <row r="251" spans="1:18" ht="24" customHeight="1" x14ac:dyDescent="0.4">
      <c r="A251" s="29">
        <v>247</v>
      </c>
      <c r="B251" s="28">
        <v>6230001242</v>
      </c>
      <c r="C251" s="98" t="s">
        <v>3057</v>
      </c>
      <c r="D251" s="87" t="s">
        <v>1600</v>
      </c>
      <c r="E251" s="87" t="s">
        <v>1601</v>
      </c>
      <c r="F251" s="2" t="s">
        <v>3066</v>
      </c>
      <c r="G251" s="40">
        <v>6111.8399999999983</v>
      </c>
      <c r="H251" s="70" t="s">
        <v>3363</v>
      </c>
      <c r="I251" s="19">
        <v>4</v>
      </c>
      <c r="J251" s="6">
        <f t="shared" si="13"/>
        <v>316</v>
      </c>
      <c r="K251" s="6">
        <f t="shared" si="14"/>
        <v>22.12</v>
      </c>
      <c r="L251" s="6">
        <f t="shared" si="15"/>
        <v>338.12</v>
      </c>
      <c r="M251" s="6">
        <f t="shared" si="12"/>
        <v>6449.9599999999982</v>
      </c>
      <c r="N251" s="21">
        <v>6449.9599999999982</v>
      </c>
      <c r="O251" s="34">
        <v>0</v>
      </c>
      <c r="R251" s="8"/>
    </row>
    <row r="252" spans="1:18" ht="24" customHeight="1" x14ac:dyDescent="0.4">
      <c r="A252" s="2">
        <v>248</v>
      </c>
      <c r="B252" s="28">
        <v>6230001243</v>
      </c>
      <c r="C252" s="73" t="s">
        <v>3058</v>
      </c>
      <c r="D252" s="15" t="s">
        <v>1955</v>
      </c>
      <c r="E252" s="15" t="s">
        <v>1956</v>
      </c>
      <c r="F252" s="2" t="s">
        <v>3060</v>
      </c>
      <c r="G252" s="6">
        <v>937.32</v>
      </c>
      <c r="H252" s="70" t="s">
        <v>3423</v>
      </c>
      <c r="I252" s="19">
        <v>4</v>
      </c>
      <c r="J252" s="6">
        <f t="shared" si="13"/>
        <v>920</v>
      </c>
      <c r="K252" s="6">
        <f t="shared" si="14"/>
        <v>64.400000000000006</v>
      </c>
      <c r="L252" s="6">
        <f t="shared" si="15"/>
        <v>984.4</v>
      </c>
      <c r="M252" s="6">
        <f t="shared" si="12"/>
        <v>1921.72</v>
      </c>
      <c r="N252" s="17">
        <v>1921.72</v>
      </c>
      <c r="O252" s="34">
        <v>0</v>
      </c>
      <c r="R252" s="8"/>
    </row>
    <row r="253" spans="1:18" x14ac:dyDescent="0.4">
      <c r="A253" s="29">
        <v>249</v>
      </c>
      <c r="B253" s="28">
        <v>6230001244</v>
      </c>
      <c r="C253" s="73" t="s">
        <v>3059</v>
      </c>
      <c r="D253" s="15" t="s">
        <v>1957</v>
      </c>
      <c r="E253" s="15" t="s">
        <v>1958</v>
      </c>
      <c r="F253" s="2" t="s">
        <v>3062</v>
      </c>
      <c r="G253" s="6">
        <v>1446.6399999999999</v>
      </c>
      <c r="H253" s="70" t="s">
        <v>3424</v>
      </c>
      <c r="I253" s="19">
        <v>4</v>
      </c>
      <c r="J253" s="6">
        <f t="shared" si="13"/>
        <v>440</v>
      </c>
      <c r="K253" s="6">
        <f t="shared" si="14"/>
        <v>30.800000000000004</v>
      </c>
      <c r="L253" s="6">
        <f t="shared" si="15"/>
        <v>470.8</v>
      </c>
      <c r="M253" s="6">
        <f t="shared" si="12"/>
        <v>1917.4399999999998</v>
      </c>
      <c r="N253" s="17">
        <v>1917.4399999999998</v>
      </c>
      <c r="O253" s="34">
        <v>0</v>
      </c>
    </row>
    <row r="254" spans="1:18" x14ac:dyDescent="0.4">
      <c r="G254" s="63">
        <f>SUM(G5:G253)</f>
        <v>834463.04</v>
      </c>
      <c r="L254" s="64">
        <f>SUM(L5:L253)</f>
        <v>80677.999999999971</v>
      </c>
      <c r="M254" s="61">
        <f>SUM(M5:M253)</f>
        <v>915141.03999999946</v>
      </c>
      <c r="N254" s="62">
        <f>SUM(N5:N253)</f>
        <v>915141.03999999946</v>
      </c>
      <c r="O254" s="25"/>
      <c r="P254" s="83"/>
    </row>
    <row r="255" spans="1:18" x14ac:dyDescent="0.4">
      <c r="E255" s="30"/>
      <c r="L255" s="58">
        <f>SUM(G254+L254)</f>
        <v>915141.04</v>
      </c>
      <c r="M255" s="27">
        <f>SUM(N254-P254)</f>
        <v>915141.03999999946</v>
      </c>
    </row>
    <row r="256" spans="1:18" x14ac:dyDescent="0.4">
      <c r="H256" s="84"/>
      <c r="N256" s="9"/>
    </row>
    <row r="257" spans="3:14" x14ac:dyDescent="0.4">
      <c r="N257" s="9"/>
    </row>
    <row r="262" spans="3:14" x14ac:dyDescent="0.4">
      <c r="C262" s="99"/>
      <c r="D262" s="9" t="s">
        <v>3205</v>
      </c>
    </row>
    <row r="263" spans="3:14" x14ac:dyDescent="0.4">
      <c r="C263" s="94"/>
      <c r="D263" s="9" t="s">
        <v>3206</v>
      </c>
    </row>
    <row r="264" spans="3:14" x14ac:dyDescent="0.4">
      <c r="C264" s="107"/>
      <c r="D264" s="9" t="s">
        <v>3209</v>
      </c>
    </row>
  </sheetData>
  <mergeCells count="10">
    <mergeCell ref="G3:G4"/>
    <mergeCell ref="D3:D4"/>
    <mergeCell ref="N3:N4"/>
    <mergeCell ref="A1:M1"/>
    <mergeCell ref="A3:A4"/>
    <mergeCell ref="B3:B4"/>
    <mergeCell ref="E3:E4"/>
    <mergeCell ref="J3:J4"/>
    <mergeCell ref="K3:K4"/>
    <mergeCell ref="M3:M4"/>
  </mergeCells>
  <pageMargins left="0" right="0" top="0" bottom="0" header="0.31496062992125984" footer="0.31496062992125984"/>
  <pageSetup paperSize="9" scale="85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55"/>
  <sheetViews>
    <sheetView topLeftCell="G341" zoomScale="70" zoomScaleNormal="70" workbookViewId="0">
      <selection activeCell="O344" sqref="O344"/>
    </sheetView>
  </sheetViews>
  <sheetFormatPr baseColWidth="10" defaultColWidth="9" defaultRowHeight="24" x14ac:dyDescent="0.4"/>
  <cols>
    <col min="1" max="1" width="6.1640625" style="164" customWidth="1"/>
    <col min="2" max="2" width="11.1640625" style="172" customWidth="1"/>
    <col min="3" max="3" width="16.6640625" style="173" customWidth="1"/>
    <col min="4" max="4" width="15.1640625" style="72" customWidth="1"/>
    <col min="5" max="5" width="56.6640625" style="164" customWidth="1"/>
    <col min="6" max="6" width="76.1640625" style="164" customWidth="1"/>
    <col min="7" max="7" width="32" style="164" customWidth="1"/>
    <col min="8" max="8" width="19.1640625" style="174" customWidth="1"/>
    <col min="9" max="9" width="11.6640625" style="174" customWidth="1"/>
    <col min="10" max="10" width="9.6640625" style="167" customWidth="1"/>
    <col min="11" max="11" width="11" style="175" customWidth="1"/>
    <col min="12" max="13" width="10.1640625" style="167" customWidth="1"/>
    <col min="14" max="14" width="11.83203125" style="167" customWidth="1"/>
    <col min="15" max="15" width="15" style="167" customWidth="1"/>
    <col min="16" max="16" width="12" style="176" customWidth="1"/>
    <col min="17" max="17" width="62.6640625" style="177" customWidth="1"/>
    <col min="18" max="18" width="8.83203125" style="174" customWidth="1"/>
    <col min="19" max="19" width="10.1640625" style="140" customWidth="1"/>
    <col min="20" max="20" width="11.33203125" style="140" customWidth="1"/>
    <col min="21" max="21" width="11.83203125" style="41" customWidth="1"/>
    <col min="22" max="22" width="11.83203125" style="145" customWidth="1"/>
    <col min="23" max="16384" width="9" style="41"/>
  </cols>
  <sheetData>
    <row r="1" spans="1:22" s="116" customFormat="1" ht="30" x14ac:dyDescent="0.5">
      <c r="A1" s="186" t="s">
        <v>3446</v>
      </c>
      <c r="B1" s="186"/>
      <c r="C1" s="186"/>
      <c r="D1" s="186"/>
      <c r="E1" s="186"/>
      <c r="F1" s="186"/>
      <c r="G1" s="186"/>
      <c r="H1" s="186"/>
      <c r="I1" s="186"/>
      <c r="J1" s="186"/>
      <c r="K1" s="186"/>
      <c r="L1" s="186"/>
      <c r="M1" s="186"/>
      <c r="N1" s="186"/>
      <c r="O1" s="186"/>
      <c r="P1" s="186"/>
      <c r="Q1" s="113"/>
      <c r="R1" s="114"/>
      <c r="S1" s="115"/>
      <c r="T1" s="115"/>
      <c r="V1" s="117"/>
    </row>
    <row r="2" spans="1:22" s="116" customFormat="1" ht="30" x14ac:dyDescent="0.5">
      <c r="A2" s="118"/>
      <c r="B2" s="118"/>
      <c r="C2" s="118"/>
      <c r="D2" s="119"/>
      <c r="E2" s="118"/>
      <c r="F2" s="118"/>
      <c r="G2" s="118"/>
      <c r="H2" s="118"/>
      <c r="I2" s="118"/>
      <c r="J2" s="120"/>
      <c r="K2" s="115"/>
      <c r="L2" s="118"/>
      <c r="M2" s="118"/>
      <c r="N2" s="118"/>
      <c r="O2" s="121" t="s">
        <v>3428</v>
      </c>
      <c r="P2" s="122" t="s">
        <v>3429</v>
      </c>
      <c r="Q2" s="123"/>
      <c r="R2" s="124"/>
      <c r="S2" s="115"/>
      <c r="T2" s="115"/>
      <c r="V2" s="117"/>
    </row>
    <row r="3" spans="1:22" s="116" customFormat="1" x14ac:dyDescent="0.4">
      <c r="A3" s="187" t="s">
        <v>3430</v>
      </c>
      <c r="B3" s="187" t="s">
        <v>3431</v>
      </c>
      <c r="C3" s="187" t="s">
        <v>3432</v>
      </c>
      <c r="D3" s="188" t="s">
        <v>3433</v>
      </c>
      <c r="E3" s="187" t="s">
        <v>3434</v>
      </c>
      <c r="F3" s="125"/>
      <c r="G3" s="126" t="s">
        <v>3435</v>
      </c>
      <c r="H3" s="189" t="s">
        <v>3436</v>
      </c>
      <c r="I3" s="191" t="s">
        <v>3437</v>
      </c>
      <c r="J3" s="193" t="s">
        <v>3438</v>
      </c>
      <c r="K3" s="195" t="s">
        <v>3439</v>
      </c>
      <c r="L3" s="200" t="s">
        <v>7</v>
      </c>
      <c r="M3" s="202" t="s">
        <v>3440</v>
      </c>
      <c r="N3" s="204" t="s">
        <v>3441</v>
      </c>
      <c r="O3" s="127" t="s">
        <v>6</v>
      </c>
      <c r="P3" s="206" t="s">
        <v>3442</v>
      </c>
      <c r="Q3" s="208" t="s">
        <v>3443</v>
      </c>
      <c r="R3" s="128"/>
      <c r="S3" s="210">
        <v>7.0000000000000007E-2</v>
      </c>
      <c r="T3" s="197" t="s">
        <v>6</v>
      </c>
      <c r="U3" s="198" t="s">
        <v>3442</v>
      </c>
      <c r="V3" s="199" t="s">
        <v>3444</v>
      </c>
    </row>
    <row r="4" spans="1:22" s="116" customFormat="1" x14ac:dyDescent="0.4">
      <c r="A4" s="187"/>
      <c r="B4" s="187"/>
      <c r="C4" s="187"/>
      <c r="D4" s="188"/>
      <c r="E4" s="187"/>
      <c r="F4" s="129"/>
      <c r="G4" s="130" t="s">
        <v>11</v>
      </c>
      <c r="H4" s="190"/>
      <c r="I4" s="192"/>
      <c r="J4" s="194"/>
      <c r="K4" s="196"/>
      <c r="L4" s="201"/>
      <c r="M4" s="203"/>
      <c r="N4" s="205"/>
      <c r="O4" s="131" t="s">
        <v>1661</v>
      </c>
      <c r="P4" s="207"/>
      <c r="Q4" s="209"/>
      <c r="R4" s="128"/>
      <c r="S4" s="210"/>
      <c r="T4" s="197"/>
      <c r="U4" s="198"/>
      <c r="V4" s="199"/>
    </row>
    <row r="5" spans="1:22" x14ac:dyDescent="0.4">
      <c r="A5" s="132">
        <v>1</v>
      </c>
      <c r="B5" s="133" t="s">
        <v>3464</v>
      </c>
      <c r="C5" s="28" t="s">
        <v>3447</v>
      </c>
      <c r="D5" s="3" t="s">
        <v>2739</v>
      </c>
      <c r="E5" s="134" t="str">
        <f>VLOOKUP(D5,[1]type2!C$1:E$65536,2,0)</f>
        <v>สนง.อัยการจังหวัดกระบี่</v>
      </c>
      <c r="F5" s="134" t="str">
        <f>VLOOKUP(E5,[1]type2!D$1:F$65536,2,0)</f>
        <v xml:space="preserve">ถ.อุตรกิจ ต.ปากน้ำ อ.เมืองกระบี่ จ.กระบี่ </v>
      </c>
      <c r="G5" s="3" t="s">
        <v>3062</v>
      </c>
      <c r="H5" s="5">
        <v>1235.5</v>
      </c>
      <c r="I5" s="135">
        <v>86.49</v>
      </c>
      <c r="J5" s="136">
        <v>0</v>
      </c>
      <c r="K5" s="135">
        <f>J5*3.5</f>
        <v>0</v>
      </c>
      <c r="L5" s="137">
        <f>K5*7%</f>
        <v>0</v>
      </c>
      <c r="M5" s="137">
        <f>SUM(K5:L5)</f>
        <v>0</v>
      </c>
      <c r="N5" s="137">
        <v>86.49</v>
      </c>
      <c r="O5" s="137">
        <f>ROUNDUP(H5+I5+M5,2)</f>
        <v>1321.99</v>
      </c>
      <c r="P5" s="137">
        <v>1321.99</v>
      </c>
      <c r="Q5" s="138" t="s">
        <v>3872</v>
      </c>
      <c r="R5" s="139"/>
      <c r="U5" s="140"/>
      <c r="V5" s="140"/>
    </row>
    <row r="6" spans="1:22" x14ac:dyDescent="0.4">
      <c r="A6" s="132">
        <v>2</v>
      </c>
      <c r="B6" s="133" t="s">
        <v>3464</v>
      </c>
      <c r="C6" s="28" t="s">
        <v>3450</v>
      </c>
      <c r="D6" s="3" t="s">
        <v>2224</v>
      </c>
      <c r="E6" s="134" t="str">
        <f>VLOOKUP(D6,[1]type2!C$1:E$65536,2,0)</f>
        <v>บริษัท เฮ็ลธ์ฟูดส์ คอร์ปอเรชั่น จำกัด (สำนักงานใหญ่) เลขที่ผู้เสียภาษี 0105554033651</v>
      </c>
      <c r="F6" s="134" t="str">
        <f>VLOOKUP(E6,[1]type2!D$1:F$65536,2,0)</f>
        <v>เลขที่ 14 ซ.คู้บอน 13 แยก 1 แขวงรามอินทรา เขตคันนายาว กรุงเทพมหานคร 10230</v>
      </c>
      <c r="G6" s="3" t="s">
        <v>3060</v>
      </c>
      <c r="H6" s="5">
        <v>164.5</v>
      </c>
      <c r="I6" s="135">
        <v>11.52</v>
      </c>
      <c r="J6" s="136">
        <v>0</v>
      </c>
      <c r="K6" s="135">
        <f>J6*3.5</f>
        <v>0</v>
      </c>
      <c r="L6" s="137">
        <f>K6*7%</f>
        <v>0</v>
      </c>
      <c r="M6" s="137">
        <f t="shared" ref="M6:M69" si="0">SUM(K6:L6)</f>
        <v>0</v>
      </c>
      <c r="N6" s="137">
        <v>11.52</v>
      </c>
      <c r="O6" s="137">
        <f t="shared" ref="O6:O69" si="1">ROUNDUP(H6+I6+M6,2)</f>
        <v>176.02</v>
      </c>
      <c r="P6" s="136">
        <v>176.25</v>
      </c>
      <c r="Q6" s="138"/>
      <c r="R6" s="139"/>
      <c r="S6" s="141"/>
      <c r="T6" s="141"/>
      <c r="U6" s="142"/>
      <c r="V6" s="143"/>
    </row>
    <row r="7" spans="1:22" x14ac:dyDescent="0.4">
      <c r="A7" s="132">
        <v>3</v>
      </c>
      <c r="B7" s="133" t="s">
        <v>3464</v>
      </c>
      <c r="C7" s="28" t="s">
        <v>3451</v>
      </c>
      <c r="D7" s="3" t="s">
        <v>2746</v>
      </c>
      <c r="E7" s="134" t="str">
        <f>VLOOKUP(D7,[1]type2!C$1:E$65536,2,0)</f>
        <v>โรงเรียนอนุบาลกระบี่</v>
      </c>
      <c r="F7" s="134" t="str">
        <f>VLOOKUP(E7,[1]type2!D$1:F$65536,2,0)</f>
        <v>ถ.อุตรกิจ ต.ปากน้ำ อ.เมืองกระบี่ จ.กระบี่</v>
      </c>
      <c r="G7" s="3" t="s">
        <v>1964</v>
      </c>
      <c r="H7" s="5">
        <v>1816.5</v>
      </c>
      <c r="I7" s="135">
        <v>127.16</v>
      </c>
      <c r="J7" s="136">
        <v>0</v>
      </c>
      <c r="K7" s="135">
        <f t="shared" ref="K7:K70" si="2">J7*3.5</f>
        <v>0</v>
      </c>
      <c r="L7" s="137">
        <f t="shared" ref="L7:L70" si="3">K7*7%</f>
        <v>0</v>
      </c>
      <c r="M7" s="137">
        <f t="shared" si="0"/>
        <v>0</v>
      </c>
      <c r="N7" s="137">
        <v>127.16</v>
      </c>
      <c r="O7" s="137">
        <f t="shared" si="1"/>
        <v>1943.66</v>
      </c>
      <c r="P7" s="136">
        <v>4280.75</v>
      </c>
      <c r="Q7" s="138"/>
      <c r="R7" s="139"/>
      <c r="S7" s="141"/>
      <c r="T7" s="141"/>
      <c r="U7" s="142"/>
      <c r="V7" s="143"/>
    </row>
    <row r="8" spans="1:22" x14ac:dyDescent="0.4">
      <c r="A8" s="132">
        <v>4</v>
      </c>
      <c r="B8" s="133" t="s">
        <v>3464</v>
      </c>
      <c r="C8" s="28" t="s">
        <v>3452</v>
      </c>
      <c r="D8" s="3" t="s">
        <v>2746</v>
      </c>
      <c r="E8" s="134" t="str">
        <f>VLOOKUP(D8,[1]type2!C$1:E$65536,2,0)</f>
        <v>โรงเรียนอนุบาลกระบี่</v>
      </c>
      <c r="F8" s="134" t="str">
        <f>VLOOKUP(E8,[1]type2!D$1:F$65536,2,0)</f>
        <v>ถ.อุตรกิจ ต.ปากน้ำ อ.เมืองกระบี่ จ.กระบี่</v>
      </c>
      <c r="G8" s="3" t="s">
        <v>3060</v>
      </c>
      <c r="H8" s="5">
        <v>2184</v>
      </c>
      <c r="I8" s="135">
        <v>152.88</v>
      </c>
      <c r="J8" s="136">
        <v>0</v>
      </c>
      <c r="K8" s="135">
        <f t="shared" si="2"/>
        <v>0</v>
      </c>
      <c r="L8" s="137">
        <f t="shared" si="3"/>
        <v>0</v>
      </c>
      <c r="M8" s="137">
        <f t="shared" si="0"/>
        <v>0</v>
      </c>
      <c r="N8" s="137">
        <v>152.88</v>
      </c>
      <c r="O8" s="137">
        <f t="shared" si="1"/>
        <v>2336.88</v>
      </c>
      <c r="P8" s="137">
        <v>0</v>
      </c>
      <c r="Q8" s="138"/>
      <c r="R8" s="139"/>
      <c r="S8" s="144"/>
      <c r="T8" s="144"/>
      <c r="U8" s="144"/>
      <c r="V8" s="143"/>
    </row>
    <row r="9" spans="1:22" x14ac:dyDescent="0.4">
      <c r="A9" s="132">
        <v>5</v>
      </c>
      <c r="B9" s="133" t="s">
        <v>3464</v>
      </c>
      <c r="C9" s="28" t="s">
        <v>3453</v>
      </c>
      <c r="D9" s="3" t="s">
        <v>2747</v>
      </c>
      <c r="E9" s="134" t="str">
        <f>VLOOKUP(D9,[1]type2!C$1:E$65536,2,0)</f>
        <v>โรงเรียนอนุบาลกระบี่</v>
      </c>
      <c r="F9" s="134" t="str">
        <f>VLOOKUP(E9,[1]type2!D$1:F$65536,2,0)</f>
        <v>ถ.อุตรกิจ ต.ปากน้ำ อ.เมืองกระบี่ จ.กระบี่</v>
      </c>
      <c r="G9" s="3" t="s">
        <v>1917</v>
      </c>
      <c r="H9" s="5">
        <v>2835</v>
      </c>
      <c r="I9" s="135">
        <v>198.45</v>
      </c>
      <c r="J9" s="136">
        <v>0</v>
      </c>
      <c r="K9" s="135">
        <f t="shared" si="2"/>
        <v>0</v>
      </c>
      <c r="L9" s="137">
        <f t="shared" si="3"/>
        <v>0</v>
      </c>
      <c r="M9" s="137">
        <f t="shared" si="0"/>
        <v>0</v>
      </c>
      <c r="N9" s="137">
        <v>198.45</v>
      </c>
      <c r="O9" s="137">
        <f t="shared" si="1"/>
        <v>3033.45</v>
      </c>
      <c r="P9" s="136">
        <v>8153</v>
      </c>
      <c r="Q9" s="138"/>
      <c r="R9" s="139"/>
      <c r="S9" s="144"/>
      <c r="T9" s="144"/>
      <c r="U9" s="144"/>
      <c r="V9" s="143"/>
    </row>
    <row r="10" spans="1:22" x14ac:dyDescent="0.4">
      <c r="A10" s="132">
        <v>6</v>
      </c>
      <c r="B10" s="133" t="s">
        <v>3464</v>
      </c>
      <c r="C10" s="28" t="s">
        <v>3454</v>
      </c>
      <c r="D10" s="3" t="s">
        <v>2747</v>
      </c>
      <c r="E10" s="134" t="str">
        <f>VLOOKUP(D10,[1]type2!C$1:E$65536,2,0)</f>
        <v>โรงเรียนอนุบาลกระบี่</v>
      </c>
      <c r="F10" s="134" t="str">
        <f>VLOOKUP(E10,[1]type2!D$1:F$65536,2,0)</f>
        <v>ถ.อุตรกิจ ต.ปากน้ำ อ.เมืองกระบี่ จ.กระบี่</v>
      </c>
      <c r="G10" s="3" t="s">
        <v>3463</v>
      </c>
      <c r="H10" s="5">
        <v>1477</v>
      </c>
      <c r="I10" s="135">
        <v>103.39</v>
      </c>
      <c r="J10" s="136">
        <v>0</v>
      </c>
      <c r="K10" s="135">
        <f t="shared" si="2"/>
        <v>0</v>
      </c>
      <c r="L10" s="137">
        <f t="shared" si="3"/>
        <v>0</v>
      </c>
      <c r="M10" s="137">
        <f t="shared" si="0"/>
        <v>0</v>
      </c>
      <c r="N10" s="137">
        <v>103.39</v>
      </c>
      <c r="O10" s="137">
        <f t="shared" si="1"/>
        <v>1580.39</v>
      </c>
      <c r="P10" s="137">
        <v>0</v>
      </c>
      <c r="Q10" s="138"/>
      <c r="R10" s="139"/>
      <c r="U10" s="142"/>
      <c r="V10" s="143"/>
    </row>
    <row r="11" spans="1:22" x14ac:dyDescent="0.4">
      <c r="A11" s="132">
        <v>7</v>
      </c>
      <c r="B11" s="133" t="s">
        <v>3464</v>
      </c>
      <c r="C11" s="28" t="s">
        <v>3455</v>
      </c>
      <c r="D11" s="3" t="s">
        <v>2747</v>
      </c>
      <c r="E11" s="134" t="str">
        <f>VLOOKUP(D11,[1]type2!C$1:E$65536,2,0)</f>
        <v>โรงเรียนอนุบาลกระบี่</v>
      </c>
      <c r="F11" s="134" t="str">
        <f>VLOOKUP(E11,[1]type2!D$1:F$65536,2,0)</f>
        <v>ถ.อุตรกิจ ต.ปากน้ำ อ.เมืองกระบี่ จ.กระบี่</v>
      </c>
      <c r="G11" s="3" t="s">
        <v>1964</v>
      </c>
      <c r="H11" s="5">
        <v>1396.5</v>
      </c>
      <c r="I11" s="135">
        <v>97.76</v>
      </c>
      <c r="J11" s="136">
        <v>0</v>
      </c>
      <c r="K11" s="135">
        <f t="shared" si="2"/>
        <v>0</v>
      </c>
      <c r="L11" s="137">
        <f t="shared" si="3"/>
        <v>0</v>
      </c>
      <c r="M11" s="137">
        <f t="shared" si="0"/>
        <v>0</v>
      </c>
      <c r="N11" s="137">
        <v>97.76</v>
      </c>
      <c r="O11" s="137">
        <f t="shared" si="1"/>
        <v>1494.26</v>
      </c>
      <c r="P11" s="136">
        <v>0</v>
      </c>
      <c r="Q11" s="138"/>
      <c r="R11" s="139"/>
      <c r="S11" s="144"/>
      <c r="T11" s="144"/>
      <c r="U11" s="144"/>
      <c r="V11" s="144"/>
    </row>
    <row r="12" spans="1:22" x14ac:dyDescent="0.4">
      <c r="A12" s="132">
        <v>8</v>
      </c>
      <c r="B12" s="133" t="s">
        <v>3464</v>
      </c>
      <c r="C12" s="28" t="s">
        <v>3456</v>
      </c>
      <c r="D12" s="3" t="s">
        <v>2747</v>
      </c>
      <c r="E12" s="134" t="str">
        <f>VLOOKUP(D12,[1]type2!C$1:E$65536,2,0)</f>
        <v>โรงเรียนอนุบาลกระบี่</v>
      </c>
      <c r="F12" s="134" t="str">
        <f>VLOOKUP(E12,[1]type2!D$1:F$65536,2,0)</f>
        <v>ถ.อุตรกิจ ต.ปากน้ำ อ.เมืองกระบี่ จ.กระบี่</v>
      </c>
      <c r="G12" s="3" t="s">
        <v>3060</v>
      </c>
      <c r="H12" s="5">
        <v>1911</v>
      </c>
      <c r="I12" s="135">
        <v>133.77000000000001</v>
      </c>
      <c r="J12" s="136">
        <v>0</v>
      </c>
      <c r="K12" s="135">
        <f t="shared" si="2"/>
        <v>0</v>
      </c>
      <c r="L12" s="137">
        <f t="shared" si="3"/>
        <v>0</v>
      </c>
      <c r="M12" s="137">
        <f t="shared" si="0"/>
        <v>0</v>
      </c>
      <c r="N12" s="137">
        <v>133.77000000000001</v>
      </c>
      <c r="O12" s="137">
        <f t="shared" si="1"/>
        <v>2044.77</v>
      </c>
      <c r="P12" s="137">
        <v>0</v>
      </c>
      <c r="Q12" s="138"/>
      <c r="R12" s="139"/>
      <c r="U12" s="140"/>
      <c r="V12" s="140"/>
    </row>
    <row r="13" spans="1:22" x14ac:dyDescent="0.4">
      <c r="A13" s="132">
        <v>9</v>
      </c>
      <c r="B13" s="133" t="s">
        <v>3464</v>
      </c>
      <c r="C13" s="28" t="s">
        <v>3457</v>
      </c>
      <c r="D13" s="3" t="s">
        <v>2079</v>
      </c>
      <c r="E13" s="134" t="str">
        <f>VLOOKUP(D13,[1]type2!C$1:E$65536,2,0)</f>
        <v>นายสุรัตน์ ตันติทวีวรกุล</v>
      </c>
      <c r="F13" s="134" t="str">
        <f>VLOOKUP(E13,[1]type2!D$1:F$65536,2,0)</f>
        <v>157 ถ.มหาราช ต.ปากน้ำ อ.เมืองกระบี่ จ.กระบี่</v>
      </c>
      <c r="G13" s="3" t="s">
        <v>3060</v>
      </c>
      <c r="H13" s="5">
        <v>10.5</v>
      </c>
      <c r="I13" s="135">
        <v>0.74</v>
      </c>
      <c r="J13" s="136">
        <v>0</v>
      </c>
      <c r="K13" s="135">
        <f t="shared" si="2"/>
        <v>0</v>
      </c>
      <c r="L13" s="137">
        <f t="shared" si="3"/>
        <v>0</v>
      </c>
      <c r="M13" s="137">
        <f t="shared" si="0"/>
        <v>0</v>
      </c>
      <c r="N13" s="137">
        <v>0.74</v>
      </c>
      <c r="O13" s="137">
        <f t="shared" si="1"/>
        <v>11.24</v>
      </c>
      <c r="P13" s="136">
        <v>11.25</v>
      </c>
      <c r="Q13" s="138"/>
      <c r="R13" s="139"/>
      <c r="S13" s="144">
        <f>SUM(N5:N13)</f>
        <v>912.16</v>
      </c>
      <c r="T13" s="144">
        <f>SUM(O5:O13)</f>
        <v>13942.66</v>
      </c>
      <c r="U13" s="144">
        <f>SUM(P5:P13)</f>
        <v>13943.24</v>
      </c>
      <c r="V13" s="144">
        <v>13943.24</v>
      </c>
    </row>
    <row r="14" spans="1:22" x14ac:dyDescent="0.4">
      <c r="A14" s="132">
        <v>10</v>
      </c>
      <c r="B14" s="133" t="s">
        <v>3465</v>
      </c>
      <c r="C14" s="28" t="s">
        <v>3458</v>
      </c>
      <c r="D14" s="3" t="s">
        <v>2313</v>
      </c>
      <c r="E14" s="134" t="str">
        <f>VLOOKUP(D14,[1]type2!C$1:E$65536,2,0)</f>
        <v>นายสมัคร ชดช้อย</v>
      </c>
      <c r="F14" s="134" t="str">
        <f>VLOOKUP(E14,[1]type2!D$1:F$65536,2,0)</f>
        <v>17 ถ.ศรีสวัสดิ์ ต.ปากน้ำ อ.เมืองกระบี่ จ.กระบี่</v>
      </c>
      <c r="G14" s="3" t="s">
        <v>3060</v>
      </c>
      <c r="H14" s="5">
        <v>42</v>
      </c>
      <c r="I14" s="135">
        <v>2.94</v>
      </c>
      <c r="J14" s="136">
        <v>0</v>
      </c>
      <c r="K14" s="135">
        <f t="shared" si="2"/>
        <v>0</v>
      </c>
      <c r="L14" s="137">
        <f t="shared" si="3"/>
        <v>0</v>
      </c>
      <c r="M14" s="137">
        <f t="shared" si="0"/>
        <v>0</v>
      </c>
      <c r="N14" s="137">
        <v>2.94</v>
      </c>
      <c r="O14" s="137">
        <f t="shared" si="1"/>
        <v>44.94</v>
      </c>
      <c r="P14" s="137">
        <v>45</v>
      </c>
      <c r="Q14" s="138"/>
      <c r="R14" s="139"/>
      <c r="S14" s="144"/>
      <c r="T14" s="144"/>
      <c r="U14" s="142"/>
      <c r="V14" s="143"/>
    </row>
    <row r="15" spans="1:22" x14ac:dyDescent="0.4">
      <c r="A15" s="132">
        <v>11</v>
      </c>
      <c r="B15" s="133" t="s">
        <v>3465</v>
      </c>
      <c r="C15" s="28" t="s">
        <v>3459</v>
      </c>
      <c r="D15" s="3" t="s">
        <v>2234</v>
      </c>
      <c r="E15" s="134" t="str">
        <f>VLOOKUP(D15,[1]type2!C$1:E$65536,2,0)</f>
        <v>โรงเรียนอำมาตย์พานิชนุกูล (เลขที่ผู้เสียภาษีอากร 0994000570821)</v>
      </c>
      <c r="F15" s="134" t="str">
        <f>VLOOKUP(E15,[1]type2!D$1:F$65536,2,0)</f>
        <v>ถ.กระบี่ ต.ปากน้ำ อ.เมืองกระบี่ จ.กระบี่</v>
      </c>
      <c r="G15" s="3" t="s">
        <v>3060</v>
      </c>
      <c r="H15" s="5">
        <v>5320</v>
      </c>
      <c r="I15" s="135">
        <v>372.4</v>
      </c>
      <c r="J15" s="136">
        <v>0</v>
      </c>
      <c r="K15" s="135">
        <f t="shared" si="2"/>
        <v>0</v>
      </c>
      <c r="L15" s="137">
        <f t="shared" si="3"/>
        <v>0</v>
      </c>
      <c r="M15" s="137">
        <f t="shared" si="0"/>
        <v>0</v>
      </c>
      <c r="N15" s="137">
        <v>372.4</v>
      </c>
      <c r="O15" s="137">
        <f t="shared" si="1"/>
        <v>5692.4</v>
      </c>
      <c r="P15" s="136">
        <v>5692.4</v>
      </c>
      <c r="Q15" s="138" t="s">
        <v>3873</v>
      </c>
      <c r="R15" s="139"/>
      <c r="S15" s="141"/>
      <c r="T15" s="141"/>
      <c r="U15" s="142"/>
      <c r="V15" s="143"/>
    </row>
    <row r="16" spans="1:22" x14ac:dyDescent="0.4">
      <c r="A16" s="132">
        <v>12</v>
      </c>
      <c r="B16" s="133" t="s">
        <v>3465</v>
      </c>
      <c r="C16" s="28" t="s">
        <v>3466</v>
      </c>
      <c r="D16" s="3" t="s">
        <v>2235</v>
      </c>
      <c r="E16" s="134" t="str">
        <f>VLOOKUP(D16,[1]type2!C$1:E$65536,2,0)</f>
        <v>โรงเรียนอำมาตย์พานิชนุกูล (เลขที่ผู้เสียภาษีอากร 0994000570821)</v>
      </c>
      <c r="F16" s="134" t="str">
        <f>VLOOKUP(E16,[1]type2!D$1:F$65536,2,0)</f>
        <v>ถ.กระบี่ ต.ปากน้ำ อ.เมืองกระบี่ จ.กระบี่</v>
      </c>
      <c r="G16" s="3" t="s">
        <v>3060</v>
      </c>
      <c r="H16" s="5">
        <v>350</v>
      </c>
      <c r="I16" s="135">
        <v>24.5</v>
      </c>
      <c r="J16" s="136">
        <v>0</v>
      </c>
      <c r="K16" s="135">
        <f t="shared" si="2"/>
        <v>0</v>
      </c>
      <c r="L16" s="137">
        <f t="shared" si="3"/>
        <v>0</v>
      </c>
      <c r="M16" s="137">
        <f t="shared" si="0"/>
        <v>0</v>
      </c>
      <c r="N16" s="137">
        <v>24.5</v>
      </c>
      <c r="O16" s="137">
        <f t="shared" si="1"/>
        <v>374.5</v>
      </c>
      <c r="P16" s="137">
        <v>374.5</v>
      </c>
      <c r="Q16" s="138" t="s">
        <v>3873</v>
      </c>
      <c r="R16" s="139"/>
      <c r="S16" s="144"/>
      <c r="T16" s="144"/>
      <c r="U16" s="144"/>
      <c r="V16" s="144"/>
    </row>
    <row r="17" spans="1:22" x14ac:dyDescent="0.4">
      <c r="A17" s="132">
        <v>13</v>
      </c>
      <c r="B17" s="133" t="s">
        <v>3465</v>
      </c>
      <c r="C17" s="28" t="s">
        <v>3460</v>
      </c>
      <c r="D17" s="3" t="s">
        <v>2439</v>
      </c>
      <c r="E17" s="134" t="str">
        <f>VLOOKUP(D17,[1]type2!C$1:E$65536,2,0)</f>
        <v>นายรุ่งเรือง จุลวงค์</v>
      </c>
      <c r="F17" s="134" t="str">
        <f>VLOOKUP(E17,[1]type2!D$1:F$65536,2,0)</f>
        <v>86/1 ถ.อิศรา ต.ปากน้ำ อ.เมืองกระบี่ จ.กระบี่</v>
      </c>
      <c r="G17" s="3" t="s">
        <v>3467</v>
      </c>
      <c r="H17" s="5">
        <v>423.5</v>
      </c>
      <c r="I17" s="135">
        <v>29.65</v>
      </c>
      <c r="J17" s="136">
        <v>0</v>
      </c>
      <c r="K17" s="135">
        <f t="shared" si="2"/>
        <v>0</v>
      </c>
      <c r="L17" s="137">
        <f t="shared" si="3"/>
        <v>0</v>
      </c>
      <c r="M17" s="137">
        <f t="shared" si="0"/>
        <v>0</v>
      </c>
      <c r="N17" s="137">
        <v>29.65</v>
      </c>
      <c r="O17" s="137">
        <f t="shared" si="1"/>
        <v>453.15</v>
      </c>
      <c r="P17" s="136">
        <v>453.25</v>
      </c>
      <c r="Q17" s="138"/>
      <c r="R17" s="139"/>
      <c r="S17" s="144">
        <f>SUM(N14:N17)</f>
        <v>429.48999999999995</v>
      </c>
      <c r="T17" s="144">
        <f>SUM(O14:O17)</f>
        <v>6564.9899999999989</v>
      </c>
      <c r="U17" s="144">
        <f>SUM(P14:P17)</f>
        <v>6565.15</v>
      </c>
      <c r="V17" s="144">
        <v>6565.15</v>
      </c>
    </row>
    <row r="18" spans="1:22" x14ac:dyDescent="0.4">
      <c r="A18" s="132">
        <v>14</v>
      </c>
      <c r="B18" s="133" t="s">
        <v>3473</v>
      </c>
      <c r="C18" s="28" t="s">
        <v>3474</v>
      </c>
      <c r="D18" s="3" t="s">
        <v>2804</v>
      </c>
      <c r="E18" s="134" t="str">
        <f>VLOOKUP(D18,[1]type2!C$1:E$65536,2,0)</f>
        <v>นายศราวุฒิ ภูมิภมร</v>
      </c>
      <c r="F18" s="134" t="str">
        <f>VLOOKUP(E18,[1]type2!D$1:F$65536,2,0)</f>
        <v>122 ถ.นารถวิถี ต.ปากน้ำ อ.เมืองกระบี่ จ.กระบี่</v>
      </c>
      <c r="G18" s="3" t="s">
        <v>35</v>
      </c>
      <c r="H18" s="5">
        <v>0</v>
      </c>
      <c r="I18" s="135">
        <v>0</v>
      </c>
      <c r="J18" s="136">
        <v>177</v>
      </c>
      <c r="K18" s="135">
        <f t="shared" si="2"/>
        <v>619.5</v>
      </c>
      <c r="L18" s="137">
        <f t="shared" si="3"/>
        <v>43.365000000000002</v>
      </c>
      <c r="M18" s="137">
        <f t="shared" si="0"/>
        <v>662.86500000000001</v>
      </c>
      <c r="N18" s="137">
        <v>43.37</v>
      </c>
      <c r="O18" s="137">
        <f t="shared" si="1"/>
        <v>662.87</v>
      </c>
      <c r="P18" s="137">
        <v>663</v>
      </c>
      <c r="Q18" s="138"/>
      <c r="R18" s="139"/>
      <c r="S18" s="144"/>
      <c r="T18" s="144"/>
      <c r="U18" s="142"/>
      <c r="V18" s="143"/>
    </row>
    <row r="19" spans="1:22" x14ac:dyDescent="0.4">
      <c r="A19" s="132">
        <v>15</v>
      </c>
      <c r="B19" s="133" t="s">
        <v>3473</v>
      </c>
      <c r="C19" s="28" t="s">
        <v>3461</v>
      </c>
      <c r="D19" s="3" t="s">
        <v>2585</v>
      </c>
      <c r="E19" s="134" t="str">
        <f>VLOOKUP(D19,[1]type2!C$1:E$65536,2,0)</f>
        <v>นางธิดา เทพเฉลิม</v>
      </c>
      <c r="F19" s="134" t="str">
        <f>VLOOKUP(E19,[1]type2!D$1:F$65536,2,0)</f>
        <v>44 ถ.เจ้าคุณ ต.ปากน้ำ อ.เมืองกระบี่ จ.กระบี่</v>
      </c>
      <c r="G19" s="3" t="s">
        <v>35</v>
      </c>
      <c r="H19" s="5">
        <v>0</v>
      </c>
      <c r="I19" s="135">
        <v>0</v>
      </c>
      <c r="J19" s="136">
        <v>13</v>
      </c>
      <c r="K19" s="135">
        <f t="shared" si="2"/>
        <v>45.5</v>
      </c>
      <c r="L19" s="137">
        <f t="shared" si="3"/>
        <v>3.1850000000000005</v>
      </c>
      <c r="M19" s="137">
        <f t="shared" si="0"/>
        <v>48.685000000000002</v>
      </c>
      <c r="N19" s="137">
        <v>3.19</v>
      </c>
      <c r="O19" s="137">
        <f t="shared" si="1"/>
        <v>48.69</v>
      </c>
      <c r="P19" s="136">
        <v>48.75</v>
      </c>
      <c r="Q19" s="138"/>
      <c r="R19" s="139"/>
      <c r="S19" s="144"/>
      <c r="T19" s="144"/>
      <c r="U19" s="144"/>
      <c r="V19" s="143"/>
    </row>
    <row r="20" spans="1:22" x14ac:dyDescent="0.4">
      <c r="A20" s="132">
        <v>16</v>
      </c>
      <c r="B20" s="133" t="s">
        <v>3473</v>
      </c>
      <c r="C20" s="28" t="s">
        <v>3475</v>
      </c>
      <c r="D20" s="3" t="s">
        <v>2586</v>
      </c>
      <c r="E20" s="134" t="str">
        <f>VLOOKUP(D20,[1]type2!C$1:E$65536,2,0)</f>
        <v>นายล้วน ตันตาปกุล</v>
      </c>
      <c r="F20" s="134" t="str">
        <f>VLOOKUP(E20,[1]type2!D$1:F$65536,2,0)</f>
        <v>46 ถ.เจ้าคุณ ต.ปากน้ำ อ.เมืองกระบี่ จ.กระบี่</v>
      </c>
      <c r="G20" s="3" t="s">
        <v>3164</v>
      </c>
      <c r="H20" s="5">
        <v>451.5</v>
      </c>
      <c r="I20" s="135">
        <v>31.68</v>
      </c>
      <c r="J20" s="136">
        <v>8</v>
      </c>
      <c r="K20" s="135">
        <f t="shared" si="2"/>
        <v>28</v>
      </c>
      <c r="L20" s="137">
        <f t="shared" si="3"/>
        <v>1.9600000000000002</v>
      </c>
      <c r="M20" s="137">
        <f t="shared" si="0"/>
        <v>29.96</v>
      </c>
      <c r="N20" s="137">
        <v>33.64</v>
      </c>
      <c r="O20" s="137">
        <f t="shared" si="1"/>
        <v>513.14</v>
      </c>
      <c r="P20" s="137">
        <v>513.25</v>
      </c>
      <c r="Q20" s="138"/>
      <c r="R20" s="139"/>
      <c r="S20" s="144"/>
      <c r="T20" s="144"/>
      <c r="U20" s="142"/>
      <c r="V20" s="143"/>
    </row>
    <row r="21" spans="1:22" x14ac:dyDescent="0.4">
      <c r="A21" s="132">
        <v>17</v>
      </c>
      <c r="B21" s="133" t="s">
        <v>3473</v>
      </c>
      <c r="C21" s="28" t="s">
        <v>3462</v>
      </c>
      <c r="D21" s="3" t="s">
        <v>2587</v>
      </c>
      <c r="E21" s="134" t="str">
        <f>VLOOKUP(D21,[1]type2!C$1:E$65536,2,0)</f>
        <v>นางยุวดี ลี้ตระกูล</v>
      </c>
      <c r="F21" s="134" t="str">
        <f>VLOOKUP(E21,[1]type2!D$1:F$65536,2,0)</f>
        <v>48 ถ.เจ้าคุณ ต.ปากน้ำ อ.เมืองกระบี่ จ.กระบี่</v>
      </c>
      <c r="G21" s="3" t="s">
        <v>35</v>
      </c>
      <c r="H21" s="5">
        <v>0</v>
      </c>
      <c r="I21" s="135">
        <v>0</v>
      </c>
      <c r="J21" s="136">
        <v>8</v>
      </c>
      <c r="K21" s="135">
        <f t="shared" si="2"/>
        <v>28</v>
      </c>
      <c r="L21" s="137">
        <f t="shared" si="3"/>
        <v>1.9600000000000002</v>
      </c>
      <c r="M21" s="137">
        <f t="shared" si="0"/>
        <v>29.96</v>
      </c>
      <c r="N21" s="137">
        <v>1.96</v>
      </c>
      <c r="O21" s="137">
        <f t="shared" si="1"/>
        <v>29.96</v>
      </c>
      <c r="P21" s="136">
        <v>30</v>
      </c>
      <c r="Q21" s="138"/>
      <c r="R21" s="139"/>
      <c r="S21" s="144"/>
      <c r="T21" s="144"/>
      <c r="U21" s="144"/>
      <c r="V21" s="143"/>
    </row>
    <row r="22" spans="1:22" x14ac:dyDescent="0.4">
      <c r="A22" s="132">
        <v>18</v>
      </c>
      <c r="B22" s="133" t="s">
        <v>3473</v>
      </c>
      <c r="C22" s="28" t="s">
        <v>3476</v>
      </c>
      <c r="D22" s="3" t="s">
        <v>2588</v>
      </c>
      <c r="E22" s="134" t="str">
        <f>VLOOKUP(D22,[1]type2!C$1:E$65536,2,0)</f>
        <v>บ.BS.สถาปัตย์ จำกัด</v>
      </c>
      <c r="F22" s="134" t="str">
        <f>VLOOKUP(E22,[1]type2!D$1:F$65536,2,0)</f>
        <v>50 ถ.เจ้าคุณ ต.ปากน้ำ อ.เมืองกระบี่ จ.กระบี่</v>
      </c>
      <c r="G22" s="3" t="s">
        <v>35</v>
      </c>
      <c r="H22" s="5">
        <v>0</v>
      </c>
      <c r="I22" s="135">
        <v>0</v>
      </c>
      <c r="J22" s="136">
        <v>32</v>
      </c>
      <c r="K22" s="135">
        <f t="shared" si="2"/>
        <v>112</v>
      </c>
      <c r="L22" s="137">
        <f t="shared" si="3"/>
        <v>7.8400000000000007</v>
      </c>
      <c r="M22" s="137">
        <f t="shared" si="0"/>
        <v>119.84</v>
      </c>
      <c r="N22" s="137">
        <v>7.84</v>
      </c>
      <c r="O22" s="137">
        <f t="shared" si="1"/>
        <v>119.84</v>
      </c>
      <c r="P22" s="137">
        <v>120</v>
      </c>
      <c r="Q22" s="138"/>
      <c r="R22" s="139"/>
      <c r="S22" s="144"/>
      <c r="T22" s="144"/>
      <c r="U22" s="144"/>
      <c r="V22" s="144"/>
    </row>
    <row r="23" spans="1:22" x14ac:dyDescent="0.4">
      <c r="A23" s="132">
        <v>19</v>
      </c>
      <c r="B23" s="133" t="s">
        <v>3473</v>
      </c>
      <c r="C23" s="28" t="s">
        <v>3483</v>
      </c>
      <c r="D23" s="3" t="s">
        <v>2582</v>
      </c>
      <c r="E23" s="134" t="str">
        <f>VLOOKUP(D23,[1]type2!C$1:E$65536,2,0)</f>
        <v>บ.BS.สถาปัตถ์ จำกัด</v>
      </c>
      <c r="F23" s="134" t="str">
        <f>VLOOKUP(E23,[1]type2!D$1:F$65536,2,0)</f>
        <v>16 ถ.เจ้าคุณ ต.ปากน้ำ อ.เมืองกระบี่ จ.กระบี่</v>
      </c>
      <c r="G23" s="3" t="s">
        <v>35</v>
      </c>
      <c r="H23" s="5">
        <v>0</v>
      </c>
      <c r="I23" s="135">
        <v>0</v>
      </c>
      <c r="J23" s="136">
        <v>4</v>
      </c>
      <c r="K23" s="135">
        <f t="shared" si="2"/>
        <v>14</v>
      </c>
      <c r="L23" s="137">
        <f t="shared" si="3"/>
        <v>0.98000000000000009</v>
      </c>
      <c r="M23" s="137">
        <f t="shared" si="0"/>
        <v>14.98</v>
      </c>
      <c r="N23" s="137">
        <v>0.98</v>
      </c>
      <c r="O23" s="137">
        <f t="shared" si="1"/>
        <v>14.98</v>
      </c>
      <c r="P23" s="136">
        <v>15</v>
      </c>
      <c r="Q23" s="138"/>
      <c r="R23" s="139"/>
      <c r="S23" s="144"/>
      <c r="T23" s="144"/>
      <c r="U23" s="144"/>
      <c r="V23" s="144"/>
    </row>
    <row r="24" spans="1:22" x14ac:dyDescent="0.4">
      <c r="A24" s="132">
        <v>20</v>
      </c>
      <c r="B24" s="133" t="s">
        <v>3473</v>
      </c>
      <c r="C24" s="28" t="s">
        <v>3484</v>
      </c>
      <c r="D24" s="3" t="s">
        <v>2571</v>
      </c>
      <c r="E24" s="134" t="str">
        <f>VLOOKUP(D24,[1]type2!C$1:E$65536,2,0)</f>
        <v>น.ส.จินดา ร่วมทอง</v>
      </c>
      <c r="F24" s="134" t="str">
        <f>VLOOKUP(E24,[1]type2!D$1:F$65536,2,0)</f>
        <v>7 ถ.เจ้าคุณ ต.ปากน้ำ อ.เมืองกระบี่ จ.กระบี่</v>
      </c>
      <c r="G24" s="3" t="s">
        <v>35</v>
      </c>
      <c r="H24" s="5">
        <v>0</v>
      </c>
      <c r="I24" s="135">
        <v>0</v>
      </c>
      <c r="J24" s="136">
        <v>66</v>
      </c>
      <c r="K24" s="135">
        <f t="shared" si="2"/>
        <v>231</v>
      </c>
      <c r="L24" s="137">
        <f t="shared" si="3"/>
        <v>16.170000000000002</v>
      </c>
      <c r="M24" s="137">
        <f t="shared" si="0"/>
        <v>247.17000000000002</v>
      </c>
      <c r="N24" s="137">
        <v>16.170000000000002</v>
      </c>
      <c r="O24" s="137">
        <f t="shared" si="1"/>
        <v>247.17</v>
      </c>
      <c r="P24" s="137">
        <v>247.25</v>
      </c>
      <c r="Q24" s="138"/>
      <c r="R24" s="139"/>
      <c r="S24" s="144"/>
      <c r="T24" s="144"/>
      <c r="U24" s="142"/>
      <c r="V24" s="143"/>
    </row>
    <row r="25" spans="1:22" x14ac:dyDescent="0.4">
      <c r="A25" s="132">
        <v>21</v>
      </c>
      <c r="B25" s="133" t="s">
        <v>3473</v>
      </c>
      <c r="C25" s="28" t="s">
        <v>3485</v>
      </c>
      <c r="D25" s="3" t="s">
        <v>2579</v>
      </c>
      <c r="E25" s="134" t="str">
        <f>VLOOKUP(D25,[1]type2!C$1:E$65536,2,0)</f>
        <v>น.ส.วรรณทนีย์ ประทีปศิริปัญญา</v>
      </c>
      <c r="F25" s="134" t="str">
        <f>VLOOKUP(E25,[1]type2!D$1:F$65536,2,0)</f>
        <v>9 ถ.เจ้าคุณ ต.ปากน้ำ อ.เมืองกระบี่ จ.กระบี่</v>
      </c>
      <c r="G25" s="3" t="s">
        <v>35</v>
      </c>
      <c r="H25" s="5">
        <v>0</v>
      </c>
      <c r="I25" s="135">
        <v>0</v>
      </c>
      <c r="J25" s="136">
        <v>25</v>
      </c>
      <c r="K25" s="135">
        <f t="shared" si="2"/>
        <v>87.5</v>
      </c>
      <c r="L25" s="137">
        <f t="shared" si="3"/>
        <v>6.1250000000000009</v>
      </c>
      <c r="M25" s="137">
        <f>SUM(K25:L25)</f>
        <v>93.625</v>
      </c>
      <c r="N25" s="137">
        <v>6.13</v>
      </c>
      <c r="O25" s="137">
        <f>ROUNDUP(H25+I25+M25,2)</f>
        <v>93.63000000000001</v>
      </c>
      <c r="P25" s="136">
        <v>93.75</v>
      </c>
      <c r="Q25" s="138"/>
      <c r="R25" s="139"/>
      <c r="S25" s="144"/>
      <c r="T25" s="144"/>
      <c r="U25" s="144"/>
      <c r="V25" s="144"/>
    </row>
    <row r="26" spans="1:22" x14ac:dyDescent="0.4">
      <c r="A26" s="132">
        <v>22</v>
      </c>
      <c r="B26" s="133" t="s">
        <v>3473</v>
      </c>
      <c r="C26" s="28" t="s">
        <v>3486</v>
      </c>
      <c r="D26" s="3" t="s">
        <v>2568</v>
      </c>
      <c r="E26" s="134" t="str">
        <f>VLOOKUP(D26,[1]type2!C$1:E$65536,2,0)</f>
        <v>น.ส.สุจิตรา เต็มสิทธิการ</v>
      </c>
      <c r="F26" s="134" t="str">
        <f>VLOOKUP(E26,[1]type2!D$1:F$65536,2,0)</f>
        <v>5 ถ.เจ้าคุณ ต.ปากน้ำ อ.เมืองกระบี่ จ.กระบี่</v>
      </c>
      <c r="G26" s="3" t="s">
        <v>35</v>
      </c>
      <c r="H26" s="5">
        <v>0</v>
      </c>
      <c r="I26" s="135">
        <v>0</v>
      </c>
      <c r="J26" s="136">
        <v>10</v>
      </c>
      <c r="K26" s="135">
        <f t="shared" si="2"/>
        <v>35</v>
      </c>
      <c r="L26" s="137">
        <f t="shared" si="3"/>
        <v>2.4500000000000002</v>
      </c>
      <c r="M26" s="137">
        <f t="shared" si="0"/>
        <v>37.450000000000003</v>
      </c>
      <c r="N26" s="137">
        <v>2.4500000000000002</v>
      </c>
      <c r="O26" s="137">
        <f t="shared" si="1"/>
        <v>37.450000000000003</v>
      </c>
      <c r="P26" s="137">
        <v>37.5</v>
      </c>
      <c r="Q26" s="138"/>
      <c r="R26" s="139"/>
      <c r="S26" s="144"/>
      <c r="T26" s="144"/>
      <c r="U26" s="142"/>
      <c r="V26" s="143"/>
    </row>
    <row r="27" spans="1:22" x14ac:dyDescent="0.4">
      <c r="A27" s="132">
        <v>23</v>
      </c>
      <c r="B27" s="133" t="s">
        <v>3473</v>
      </c>
      <c r="C27" s="28" t="s">
        <v>3487</v>
      </c>
      <c r="D27" s="3" t="s">
        <v>2569</v>
      </c>
      <c r="E27" s="134" t="str">
        <f>VLOOKUP(D27,[1]type2!C$1:E$65536,2,0)</f>
        <v>นางธัญญพัชร แก้วนิยม</v>
      </c>
      <c r="F27" s="134" t="str">
        <f>VLOOKUP(E27,[1]type2!D$1:F$65536,2,0)</f>
        <v>5/1 ถ.เจ้าคุณ ต.ปากน้ำ อ.เมืองกระบี่ จ.กระบี่</v>
      </c>
      <c r="G27" s="3" t="s">
        <v>35</v>
      </c>
      <c r="H27" s="5">
        <v>0</v>
      </c>
      <c r="I27" s="135">
        <v>0</v>
      </c>
      <c r="J27" s="136">
        <v>20</v>
      </c>
      <c r="K27" s="135">
        <f t="shared" si="2"/>
        <v>70</v>
      </c>
      <c r="L27" s="137">
        <f t="shared" si="3"/>
        <v>4.9000000000000004</v>
      </c>
      <c r="M27" s="137">
        <f t="shared" si="0"/>
        <v>74.900000000000006</v>
      </c>
      <c r="N27" s="137">
        <v>4.9000000000000004</v>
      </c>
      <c r="O27" s="137">
        <f t="shared" si="1"/>
        <v>74.900000000000006</v>
      </c>
      <c r="P27" s="136">
        <v>75</v>
      </c>
      <c r="Q27" s="138"/>
      <c r="R27" s="139"/>
      <c r="S27" s="144"/>
      <c r="T27" s="144"/>
      <c r="U27" s="142"/>
    </row>
    <row r="28" spans="1:22" x14ac:dyDescent="0.4">
      <c r="A28" s="132">
        <v>24</v>
      </c>
      <c r="B28" s="133" t="s">
        <v>3473</v>
      </c>
      <c r="C28" s="28" t="s">
        <v>3488</v>
      </c>
      <c r="D28" s="3" t="s">
        <v>2556</v>
      </c>
      <c r="E28" s="134" t="str">
        <f>VLOOKUP(D28,[1]type2!C$1:E$65536,2,0)</f>
        <v>นายเสกสรรค์ พรสินศิริรักษ์</v>
      </c>
      <c r="F28" s="134" t="str">
        <f>VLOOKUP(E28,[1]type2!D$1:F$65536,2,0)</f>
        <v>2 ถ.เจ้าคุณ ต.ปากน้ำ อ.เมืองกระบี่ จ.กระบี่</v>
      </c>
      <c r="G28" s="3" t="s">
        <v>35</v>
      </c>
      <c r="H28" s="5">
        <v>0</v>
      </c>
      <c r="I28" s="135">
        <v>0</v>
      </c>
      <c r="J28" s="136">
        <v>30</v>
      </c>
      <c r="K28" s="135">
        <f t="shared" si="2"/>
        <v>105</v>
      </c>
      <c r="L28" s="137">
        <f t="shared" si="3"/>
        <v>7.3500000000000005</v>
      </c>
      <c r="M28" s="137">
        <f t="shared" si="0"/>
        <v>112.35</v>
      </c>
      <c r="N28" s="137">
        <v>7.35</v>
      </c>
      <c r="O28" s="137">
        <f t="shared" si="1"/>
        <v>112.35</v>
      </c>
      <c r="P28" s="137">
        <v>112.5</v>
      </c>
      <c r="Q28" s="138"/>
      <c r="R28" s="139"/>
      <c r="S28" s="144"/>
      <c r="T28" s="144"/>
      <c r="U28" s="144"/>
      <c r="V28" s="144"/>
    </row>
    <row r="29" spans="1:22" x14ac:dyDescent="0.4">
      <c r="A29" s="132">
        <v>25</v>
      </c>
      <c r="B29" s="133" t="s">
        <v>3473</v>
      </c>
      <c r="C29" s="28" t="s">
        <v>3489</v>
      </c>
      <c r="D29" s="3" t="s">
        <v>2463</v>
      </c>
      <c r="E29" s="134" t="str">
        <f>VLOOKUP(D29,[1]type2!C$1:E$65536,2,0)</f>
        <v>นางพรทิพย์ เหมทานนท์</v>
      </c>
      <c r="F29" s="134" t="str">
        <f>VLOOKUP(E29,[1]type2!D$1:F$65536,2,0)</f>
        <v>17/1 ถ.เหมทานนท์ ต.ปากน้ำ อ.เมืองกระบี่ จ.กระบี่</v>
      </c>
      <c r="G29" s="3" t="s">
        <v>3113</v>
      </c>
      <c r="H29" s="5">
        <v>140</v>
      </c>
      <c r="I29" s="135">
        <v>9.85</v>
      </c>
      <c r="J29" s="136">
        <v>3</v>
      </c>
      <c r="K29" s="135">
        <f t="shared" si="2"/>
        <v>10.5</v>
      </c>
      <c r="L29" s="137">
        <f t="shared" si="3"/>
        <v>0.7350000000000001</v>
      </c>
      <c r="M29" s="137">
        <f t="shared" si="0"/>
        <v>11.234999999999999</v>
      </c>
      <c r="N29" s="137">
        <v>10.59</v>
      </c>
      <c r="O29" s="137">
        <f t="shared" si="1"/>
        <v>161.09</v>
      </c>
      <c r="P29" s="136">
        <v>161.25</v>
      </c>
      <c r="Q29" s="138"/>
      <c r="R29" s="139"/>
      <c r="S29" s="144"/>
      <c r="T29" s="144"/>
      <c r="U29" s="144"/>
      <c r="V29" s="144"/>
    </row>
    <row r="30" spans="1:22" x14ac:dyDescent="0.4">
      <c r="A30" s="132">
        <v>26</v>
      </c>
      <c r="B30" s="133" t="s">
        <v>3473</v>
      </c>
      <c r="C30" s="28" t="s">
        <v>3490</v>
      </c>
      <c r="D30" s="3" t="s">
        <v>2512</v>
      </c>
      <c r="E30" s="134" t="str">
        <f>VLOOKUP(D30,[1]type2!C$1:E$65536,2,0)</f>
        <v>นายสมเกียรติ บุญชนะวิวัฒน์ (Blessing Restaurant)</v>
      </c>
      <c r="F30" s="134" t="str">
        <f>VLOOKUP(E30,[1]type2!D$1:F$65536,2,0)</f>
        <v>97/3 ถ.เหมทานนท์ ต.ปากน้ำ อ.เมืองกระบี่ จ.กระบี่</v>
      </c>
      <c r="G30" s="3" t="s">
        <v>35</v>
      </c>
      <c r="H30" s="5">
        <v>0</v>
      </c>
      <c r="I30" s="135">
        <v>0</v>
      </c>
      <c r="J30" s="136">
        <v>9</v>
      </c>
      <c r="K30" s="135">
        <f t="shared" si="2"/>
        <v>31.5</v>
      </c>
      <c r="L30" s="137">
        <f t="shared" si="3"/>
        <v>2.2050000000000001</v>
      </c>
      <c r="M30" s="137">
        <f t="shared" si="0"/>
        <v>33.704999999999998</v>
      </c>
      <c r="N30" s="137">
        <v>2.21</v>
      </c>
      <c r="O30" s="137">
        <f t="shared" si="1"/>
        <v>33.71</v>
      </c>
      <c r="P30" s="137">
        <v>33.75</v>
      </c>
      <c r="Q30" s="138"/>
      <c r="R30" s="139"/>
      <c r="S30" s="144"/>
      <c r="T30" s="144"/>
      <c r="U30" s="142"/>
      <c r="V30" s="143"/>
    </row>
    <row r="31" spans="1:22" x14ac:dyDescent="0.4">
      <c r="A31" s="132">
        <v>27</v>
      </c>
      <c r="B31" s="133" t="s">
        <v>3473</v>
      </c>
      <c r="C31" s="28" t="s">
        <v>3491</v>
      </c>
      <c r="D31" s="3" t="s">
        <v>2507</v>
      </c>
      <c r="E31" s="134" t="str">
        <f>VLOOKUP(D31,[1]type2!C$1:E$65536,2,0)</f>
        <v>นายสุวิทย์ บุญชนะวิวัฒน์ (ช่อฟ้าบาร์เบอร์)</v>
      </c>
      <c r="F31" s="134" t="str">
        <f>VLOOKUP(E31,[1]type2!D$1:F$65536,2,0)</f>
        <v>95/3 ถ.เหมทานนท์ ต.ปากน้ำ อ.เมืองกระบี่ จ.กระบี่</v>
      </c>
      <c r="G31" s="3" t="s">
        <v>35</v>
      </c>
      <c r="H31" s="5">
        <v>0</v>
      </c>
      <c r="I31" s="135">
        <v>0</v>
      </c>
      <c r="J31" s="136">
        <v>21</v>
      </c>
      <c r="K31" s="135">
        <f t="shared" si="2"/>
        <v>73.5</v>
      </c>
      <c r="L31" s="137">
        <f t="shared" si="3"/>
        <v>5.1450000000000005</v>
      </c>
      <c r="M31" s="137">
        <f t="shared" si="0"/>
        <v>78.644999999999996</v>
      </c>
      <c r="N31" s="137">
        <v>5.15</v>
      </c>
      <c r="O31" s="137">
        <f t="shared" si="1"/>
        <v>78.650000000000006</v>
      </c>
      <c r="P31" s="136">
        <v>78.75</v>
      </c>
      <c r="Q31" s="138"/>
      <c r="R31" s="139"/>
      <c r="S31" s="144"/>
      <c r="T31" s="144"/>
      <c r="U31" s="43"/>
      <c r="V31" s="143"/>
    </row>
    <row r="32" spans="1:22" x14ac:dyDescent="0.4">
      <c r="A32" s="132">
        <v>28</v>
      </c>
      <c r="B32" s="133" t="s">
        <v>3473</v>
      </c>
      <c r="C32" s="28" t="s">
        <v>3492</v>
      </c>
      <c r="D32" s="3" t="s">
        <v>2499</v>
      </c>
      <c r="E32" s="134" t="str">
        <f>VLOOKUP(D32,[1]type2!C$1:E$65536,2,0)</f>
        <v>บริษัท สยามคอนซัล แอคเคาน์ แอนด์ ลอ จำกัด</v>
      </c>
      <c r="F32" s="134" t="str">
        <f>VLOOKUP(E32,[1]type2!D$1:F$65536,2,0)</f>
        <v xml:space="preserve">88/36 ถ.เหมทานนท์ ต.ปากน้ำ อ.เมืองกระบี่ จ.กระบี่ </v>
      </c>
      <c r="G32" s="3" t="s">
        <v>35</v>
      </c>
      <c r="H32" s="5">
        <v>0</v>
      </c>
      <c r="I32" s="135">
        <v>0</v>
      </c>
      <c r="J32" s="136">
        <v>22</v>
      </c>
      <c r="K32" s="135">
        <f t="shared" si="2"/>
        <v>77</v>
      </c>
      <c r="L32" s="137">
        <f t="shared" si="3"/>
        <v>5.3900000000000006</v>
      </c>
      <c r="M32" s="137">
        <f t="shared" si="0"/>
        <v>82.39</v>
      </c>
      <c r="N32" s="137">
        <v>5.39</v>
      </c>
      <c r="O32" s="137">
        <f t="shared" si="1"/>
        <v>82.39</v>
      </c>
      <c r="P32" s="137">
        <v>82.5</v>
      </c>
      <c r="Q32" s="138"/>
      <c r="R32" s="139"/>
      <c r="S32" s="144"/>
      <c r="T32" s="144"/>
      <c r="U32" s="142"/>
      <c r="V32" s="143"/>
    </row>
    <row r="33" spans="1:22" x14ac:dyDescent="0.4">
      <c r="A33" s="132">
        <v>29</v>
      </c>
      <c r="B33" s="133" t="s">
        <v>3473</v>
      </c>
      <c r="C33" s="28" t="s">
        <v>3493</v>
      </c>
      <c r="D33" s="3" t="s">
        <v>2500</v>
      </c>
      <c r="E33" s="134" t="str">
        <f>VLOOKUP(D33,[1]type2!C$1:E$65536,2,0)</f>
        <v>นางพิศสุดา แซเตีย (Trip Store Krabi)</v>
      </c>
      <c r="F33" s="134" t="str">
        <f>VLOOKUP(E33,[1]type2!D$1:F$65536,2,0)</f>
        <v xml:space="preserve">88/37 ถ.เหมทานนท์ ต.ปากน้ำ อ.เมืองกระบี่ จ.กระบี่ </v>
      </c>
      <c r="G33" s="3" t="s">
        <v>35</v>
      </c>
      <c r="H33" s="5">
        <v>0</v>
      </c>
      <c r="I33" s="135">
        <v>0</v>
      </c>
      <c r="J33" s="136">
        <v>16</v>
      </c>
      <c r="K33" s="135">
        <f t="shared" si="2"/>
        <v>56</v>
      </c>
      <c r="L33" s="137">
        <f t="shared" si="3"/>
        <v>3.9200000000000004</v>
      </c>
      <c r="M33" s="137">
        <f t="shared" si="0"/>
        <v>59.92</v>
      </c>
      <c r="N33" s="137">
        <v>3.92</v>
      </c>
      <c r="O33" s="137">
        <f t="shared" si="1"/>
        <v>59.92</v>
      </c>
      <c r="P33" s="136">
        <v>60</v>
      </c>
      <c r="Q33" s="138"/>
      <c r="R33" s="139"/>
      <c r="S33" s="141"/>
      <c r="T33" s="141"/>
      <c r="U33" s="142"/>
      <c r="V33" s="143"/>
    </row>
    <row r="34" spans="1:22" x14ac:dyDescent="0.4">
      <c r="A34" s="132">
        <v>30</v>
      </c>
      <c r="B34" s="133" t="s">
        <v>3473</v>
      </c>
      <c r="C34" s="28" t="s">
        <v>3494</v>
      </c>
      <c r="D34" s="3" t="s">
        <v>2493</v>
      </c>
      <c r="E34" s="134" t="str">
        <f>VLOOKUP(D34,[1]type2!C$1:E$65536,2,0)</f>
        <v>นายสุพจน์ นากดวงตา</v>
      </c>
      <c r="F34" s="134" t="str">
        <f>VLOOKUP(E34,[1]type2!D$1:F$65536,2,0)</f>
        <v>88/8 ถ.เหมทานนท์ ต.ปากน้ำ อ.เมืองกระบี่ จ.กระบี่</v>
      </c>
      <c r="G34" s="3" t="s">
        <v>35</v>
      </c>
      <c r="H34" s="5">
        <v>0</v>
      </c>
      <c r="I34" s="135">
        <v>0</v>
      </c>
      <c r="J34" s="136">
        <v>8</v>
      </c>
      <c r="K34" s="135">
        <f t="shared" si="2"/>
        <v>28</v>
      </c>
      <c r="L34" s="137">
        <f t="shared" si="3"/>
        <v>1.9600000000000002</v>
      </c>
      <c r="M34" s="137">
        <f t="shared" si="0"/>
        <v>29.96</v>
      </c>
      <c r="N34" s="137">
        <v>1.96</v>
      </c>
      <c r="O34" s="137">
        <f t="shared" si="1"/>
        <v>29.96</v>
      </c>
      <c r="P34" s="137">
        <v>30</v>
      </c>
      <c r="Q34" s="138"/>
      <c r="R34" s="139"/>
      <c r="S34" s="144"/>
      <c r="T34" s="144"/>
      <c r="U34" s="142"/>
      <c r="V34" s="143"/>
    </row>
    <row r="35" spans="1:22" x14ac:dyDescent="0.4">
      <c r="A35" s="132">
        <v>31</v>
      </c>
      <c r="B35" s="133" t="s">
        <v>3473</v>
      </c>
      <c r="C35" s="28" t="s">
        <v>3495</v>
      </c>
      <c r="D35" s="3" t="s">
        <v>2490</v>
      </c>
      <c r="E35" s="134" t="str">
        <f>VLOOKUP(D35,[1]type2!C$1:E$65536,2,0)</f>
        <v>นายประดิษฐ์ อรุณธรรมรัตน์ (ห้างทองสุประดิษฐ์ 2)</v>
      </c>
      <c r="F35" s="134" t="str">
        <f>VLOOKUP(E35,[1]type2!D$1:F$65536,2,0)</f>
        <v>88/5 ถ.เหมทานนท์ ต.ปากน้ำ อ.เมืองกระบี่ จ.กระบี่</v>
      </c>
      <c r="G35" s="3" t="s">
        <v>35</v>
      </c>
      <c r="H35" s="5">
        <v>0</v>
      </c>
      <c r="I35" s="135">
        <v>0</v>
      </c>
      <c r="J35" s="136">
        <v>25</v>
      </c>
      <c r="K35" s="135">
        <f t="shared" si="2"/>
        <v>87.5</v>
      </c>
      <c r="L35" s="137">
        <f t="shared" si="3"/>
        <v>6.1250000000000009</v>
      </c>
      <c r="M35" s="137">
        <f t="shared" si="0"/>
        <v>93.625</v>
      </c>
      <c r="N35" s="137">
        <v>6.13</v>
      </c>
      <c r="O35" s="137">
        <f t="shared" si="1"/>
        <v>93.63000000000001</v>
      </c>
      <c r="P35" s="136">
        <v>93.75</v>
      </c>
      <c r="Q35" s="138"/>
      <c r="R35" s="139"/>
      <c r="S35" s="144"/>
      <c r="T35" s="144"/>
      <c r="U35" s="144"/>
      <c r="V35" s="144"/>
    </row>
    <row r="36" spans="1:22" x14ac:dyDescent="0.4">
      <c r="A36" s="132">
        <v>32</v>
      </c>
      <c r="B36" s="133" t="s">
        <v>3473</v>
      </c>
      <c r="C36" s="28" t="s">
        <v>3496</v>
      </c>
      <c r="D36" s="3" t="s">
        <v>2488</v>
      </c>
      <c r="E36" s="134" t="str">
        <f>VLOOKUP(D36,[1]type2!C$1:E$65536,2,0)</f>
        <v>นายสมรัช อุยานนท์รักษ์</v>
      </c>
      <c r="F36" s="134" t="str">
        <f>VLOOKUP(E36,[1]type2!D$1:F$65536,2,0)</f>
        <v>88/1 ถ.เหมทานนท์ ต.ปากน้ำ อ.เมืองกระบี่ จ.กระบี่</v>
      </c>
      <c r="G36" s="3" t="s">
        <v>35</v>
      </c>
      <c r="H36" s="5">
        <v>0</v>
      </c>
      <c r="I36" s="135">
        <v>0</v>
      </c>
      <c r="J36" s="136">
        <v>36</v>
      </c>
      <c r="K36" s="135">
        <f t="shared" si="2"/>
        <v>126</v>
      </c>
      <c r="L36" s="137">
        <f t="shared" si="3"/>
        <v>8.82</v>
      </c>
      <c r="M36" s="137">
        <f t="shared" si="0"/>
        <v>134.82</v>
      </c>
      <c r="N36" s="137">
        <v>8.82</v>
      </c>
      <c r="O36" s="137">
        <f t="shared" si="1"/>
        <v>134.82</v>
      </c>
      <c r="P36" s="137">
        <v>135</v>
      </c>
      <c r="Q36" s="138"/>
      <c r="R36" s="139"/>
      <c r="S36" s="144"/>
      <c r="T36" s="144"/>
      <c r="U36" s="142"/>
      <c r="V36" s="143"/>
    </row>
    <row r="37" spans="1:22" x14ac:dyDescent="0.4">
      <c r="A37" s="132">
        <v>33</v>
      </c>
      <c r="B37" s="133" t="s">
        <v>3473</v>
      </c>
      <c r="C37" s="28" t="s">
        <v>3497</v>
      </c>
      <c r="D37" s="3" t="s">
        <v>2481</v>
      </c>
      <c r="E37" s="134" t="str">
        <f>VLOOKUP(D37,[1]type2!C$1:E$65536,2,0)</f>
        <v>น.ส.สุนีย์ แซ่ค่อ (ไตรแก้ว ค้าขาย)</v>
      </c>
      <c r="F37" s="134" t="str">
        <f>VLOOKUP(E37,[1]type2!D$1:F$65536,2,0)</f>
        <v xml:space="preserve">64 ถ.เหมทานนท์ ต.ปากน้ำ อ.เมืองกระบี่ จ.กระบี่ </v>
      </c>
      <c r="G37" s="3" t="s">
        <v>3060</v>
      </c>
      <c r="H37" s="5">
        <v>28</v>
      </c>
      <c r="I37" s="135">
        <v>1.96</v>
      </c>
      <c r="J37" s="136">
        <v>9</v>
      </c>
      <c r="K37" s="135">
        <f t="shared" si="2"/>
        <v>31.5</v>
      </c>
      <c r="L37" s="137">
        <f t="shared" si="3"/>
        <v>2.2050000000000001</v>
      </c>
      <c r="M37" s="137">
        <f t="shared" si="0"/>
        <v>33.704999999999998</v>
      </c>
      <c r="N37" s="137">
        <v>4.17</v>
      </c>
      <c r="O37" s="137">
        <f t="shared" si="1"/>
        <v>63.669999999999995</v>
      </c>
      <c r="P37" s="136">
        <v>63.75</v>
      </c>
      <c r="Q37" s="138"/>
      <c r="R37" s="139"/>
      <c r="S37" s="141"/>
      <c r="T37" s="141"/>
      <c r="U37" s="142"/>
      <c r="V37" s="143"/>
    </row>
    <row r="38" spans="1:22" x14ac:dyDescent="0.4">
      <c r="A38" s="132">
        <v>34</v>
      </c>
      <c r="B38" s="133" t="s">
        <v>3473</v>
      </c>
      <c r="C38" s="28" t="s">
        <v>3498</v>
      </c>
      <c r="D38" s="3" t="s">
        <v>2471</v>
      </c>
      <c r="E38" s="134" t="str">
        <f>VLOOKUP(D38,[1]type2!C$1:E$65536,2,0)</f>
        <v>นายชะนะ เหมทานนท์</v>
      </c>
      <c r="F38" s="134" t="str">
        <f>VLOOKUP(E38,[1]type2!D$1:F$65536,2,0)</f>
        <v>32 ถ.เหมทานนท์ ต.ปากน้ำ อ.เมืองกระบี่ จ.กระบี่</v>
      </c>
      <c r="G38" s="3" t="s">
        <v>35</v>
      </c>
      <c r="H38" s="5">
        <v>0</v>
      </c>
      <c r="I38" s="135">
        <v>0</v>
      </c>
      <c r="J38" s="136">
        <v>14</v>
      </c>
      <c r="K38" s="135">
        <f t="shared" si="2"/>
        <v>49</v>
      </c>
      <c r="L38" s="137">
        <f t="shared" si="3"/>
        <v>3.43</v>
      </c>
      <c r="M38" s="137">
        <f t="shared" si="0"/>
        <v>52.43</v>
      </c>
      <c r="N38" s="137">
        <v>3.43</v>
      </c>
      <c r="O38" s="137">
        <f t="shared" si="1"/>
        <v>52.43</v>
      </c>
      <c r="P38" s="137">
        <v>52.5</v>
      </c>
      <c r="Q38" s="138"/>
      <c r="R38" s="139"/>
      <c r="S38" s="144"/>
      <c r="T38" s="144"/>
      <c r="U38" s="144"/>
      <c r="V38" s="144"/>
    </row>
    <row r="39" spans="1:22" x14ac:dyDescent="0.4">
      <c r="A39" s="132">
        <v>35</v>
      </c>
      <c r="B39" s="133" t="s">
        <v>3473</v>
      </c>
      <c r="C39" s="28" t="s">
        <v>3499</v>
      </c>
      <c r="D39" s="3" t="s">
        <v>2462</v>
      </c>
      <c r="E39" s="134" t="str">
        <f>VLOOKUP(D39,[1]type2!C$1:E$65536,2,0)</f>
        <v>นางน้าว เดโชชาติ (เครื่องเงินนครศรีฯ)</v>
      </c>
      <c r="F39" s="134" t="str">
        <f>VLOOKUP(E39,[1]type2!D$1:F$65536,2,0)</f>
        <v>16/2 ถ.เหมทานนท์ ต.ปากน้ำ อ.เมืองกระบี่ จ.กระบี่</v>
      </c>
      <c r="G39" s="3" t="s">
        <v>35</v>
      </c>
      <c r="H39" s="5">
        <v>0</v>
      </c>
      <c r="I39" s="135">
        <v>0</v>
      </c>
      <c r="J39" s="136">
        <v>6</v>
      </c>
      <c r="K39" s="135">
        <f t="shared" si="2"/>
        <v>21</v>
      </c>
      <c r="L39" s="137">
        <f t="shared" si="3"/>
        <v>1.4700000000000002</v>
      </c>
      <c r="M39" s="137">
        <f t="shared" si="0"/>
        <v>22.47</v>
      </c>
      <c r="N39" s="137">
        <v>1.47</v>
      </c>
      <c r="O39" s="137">
        <f t="shared" si="1"/>
        <v>22.47</v>
      </c>
      <c r="P39" s="136">
        <v>22.5</v>
      </c>
      <c r="Q39" s="138"/>
      <c r="R39" s="139"/>
      <c r="S39" s="141"/>
      <c r="T39" s="141"/>
      <c r="U39" s="142"/>
      <c r="V39" s="143"/>
    </row>
    <row r="40" spans="1:22" x14ac:dyDescent="0.4">
      <c r="A40" s="132">
        <v>36</v>
      </c>
      <c r="B40" s="133" t="s">
        <v>3473</v>
      </c>
      <c r="C40" s="28" t="s">
        <v>3500</v>
      </c>
      <c r="D40" s="3" t="s">
        <v>2459</v>
      </c>
      <c r="E40" s="134" t="str">
        <f>VLOOKUP(D40,[1]type2!C$1:E$65536,2,0)</f>
        <v>บริษัท พีรพัฒน์ เทคโนโลยี จำกัด (มหาชน)</v>
      </c>
      <c r="F40" s="134" t="str">
        <f>VLOOKUP(E40,[1]type2!D$1:F$65536,2,0)</f>
        <v>13/14-15 ถ.เหมทานนท์ ต.ปากน้ำ อ.เมืองกระบี่ จ.กระบี่</v>
      </c>
      <c r="G40" s="3" t="s">
        <v>35</v>
      </c>
      <c r="H40" s="5">
        <v>0</v>
      </c>
      <c r="I40" s="135">
        <v>0</v>
      </c>
      <c r="J40" s="136">
        <v>5</v>
      </c>
      <c r="K40" s="135">
        <f t="shared" si="2"/>
        <v>17.5</v>
      </c>
      <c r="L40" s="137">
        <f t="shared" si="3"/>
        <v>1.2250000000000001</v>
      </c>
      <c r="M40" s="137">
        <f t="shared" si="0"/>
        <v>18.725000000000001</v>
      </c>
      <c r="N40" s="137">
        <v>1.23</v>
      </c>
      <c r="O40" s="137">
        <f t="shared" si="1"/>
        <v>18.73</v>
      </c>
      <c r="P40" s="137">
        <v>18.75</v>
      </c>
      <c r="Q40" s="138"/>
      <c r="R40" s="139"/>
      <c r="S40" s="144"/>
      <c r="T40" s="144"/>
      <c r="U40" s="142"/>
      <c r="V40" s="143"/>
    </row>
    <row r="41" spans="1:22" x14ac:dyDescent="0.4">
      <c r="A41" s="132">
        <v>37</v>
      </c>
      <c r="B41" s="133" t="s">
        <v>3473</v>
      </c>
      <c r="C41" s="28" t="s">
        <v>3501</v>
      </c>
      <c r="D41" s="3" t="s">
        <v>2450</v>
      </c>
      <c r="E41" s="134" t="str">
        <f>VLOOKUP(D41,[1]type2!C$1:E$65536,2,0)</f>
        <v>นางสุธา ศิริรักษ์</v>
      </c>
      <c r="F41" s="134" t="str">
        <f>VLOOKUP(E41,[1]type2!D$1:F$65536,2,0)</f>
        <v>2/15 ถ.เหมทานนท์ ต.ปากน้ำ อ.เมืองกระบี่ จ.กระบี่</v>
      </c>
      <c r="G41" s="3" t="s">
        <v>35</v>
      </c>
      <c r="H41" s="5">
        <v>0</v>
      </c>
      <c r="I41" s="135">
        <v>0</v>
      </c>
      <c r="J41" s="136">
        <v>42</v>
      </c>
      <c r="K41" s="135">
        <f t="shared" si="2"/>
        <v>147</v>
      </c>
      <c r="L41" s="137">
        <f t="shared" si="3"/>
        <v>10.290000000000001</v>
      </c>
      <c r="M41" s="137">
        <f t="shared" si="0"/>
        <v>157.29</v>
      </c>
      <c r="N41" s="137">
        <v>10.29</v>
      </c>
      <c r="O41" s="137">
        <f t="shared" si="1"/>
        <v>157.29</v>
      </c>
      <c r="P41" s="136">
        <v>157.5</v>
      </c>
      <c r="Q41" s="138"/>
      <c r="R41" s="139"/>
      <c r="S41" s="141"/>
      <c r="T41" s="141"/>
      <c r="U41" s="142"/>
      <c r="V41" s="143"/>
    </row>
    <row r="42" spans="1:22" x14ac:dyDescent="0.4">
      <c r="A42" s="132">
        <v>38</v>
      </c>
      <c r="B42" s="133" t="s">
        <v>3473</v>
      </c>
      <c r="C42" s="28" t="s">
        <v>3502</v>
      </c>
      <c r="D42" s="3" t="s">
        <v>2305</v>
      </c>
      <c r="E42" s="134" t="str">
        <f>VLOOKUP(D42,[1]type2!C$1:E$65536,2,0)</f>
        <v>นางสมดี บุญเจริญศิลป์ชัย</v>
      </c>
      <c r="F42" s="134" t="str">
        <f>VLOOKUP(E42,[1]type2!D$1:F$65536,2,0)</f>
        <v>48/24 ถ.กระบี่ ต.ปากน้ำ อ.เมืองกระบี่ จ.กระบี่</v>
      </c>
      <c r="G42" s="3" t="s">
        <v>35</v>
      </c>
      <c r="H42" s="5">
        <v>0</v>
      </c>
      <c r="I42" s="135">
        <v>0</v>
      </c>
      <c r="J42" s="136">
        <v>31</v>
      </c>
      <c r="K42" s="135">
        <f t="shared" si="2"/>
        <v>108.5</v>
      </c>
      <c r="L42" s="137">
        <f t="shared" si="3"/>
        <v>7.5950000000000006</v>
      </c>
      <c r="M42" s="137">
        <f t="shared" si="0"/>
        <v>116.095</v>
      </c>
      <c r="N42" s="137">
        <v>7.6</v>
      </c>
      <c r="O42" s="137">
        <f t="shared" si="1"/>
        <v>116.10000000000001</v>
      </c>
      <c r="P42" s="137">
        <v>116.25</v>
      </c>
      <c r="Q42" s="138"/>
      <c r="R42" s="139"/>
      <c r="S42" s="144"/>
      <c r="T42" s="144"/>
      <c r="U42" s="142"/>
      <c r="V42" s="143"/>
    </row>
    <row r="43" spans="1:22" x14ac:dyDescent="0.4">
      <c r="A43" s="132">
        <v>39</v>
      </c>
      <c r="B43" s="133" t="s">
        <v>3473</v>
      </c>
      <c r="C43" s="28" t="s">
        <v>3503</v>
      </c>
      <c r="D43" s="3" t="s">
        <v>2302</v>
      </c>
      <c r="E43" s="134" t="str">
        <f>VLOOKUP(D43,[1]type2!C$1:E$65536,2,0)</f>
        <v>นางคอไซม๊ะ แม</v>
      </c>
      <c r="F43" s="134" t="str">
        <f>VLOOKUP(E43,[1]type2!D$1:F$65536,2,0)</f>
        <v>46/16 ถ.กระบี่ ต.ปากน้ำ อ.เมืองกระบี่ จ.กระบี่</v>
      </c>
      <c r="G43" s="3" t="s">
        <v>35</v>
      </c>
      <c r="H43" s="5">
        <v>0</v>
      </c>
      <c r="I43" s="135">
        <v>0</v>
      </c>
      <c r="J43" s="136">
        <v>47</v>
      </c>
      <c r="K43" s="135">
        <f t="shared" si="2"/>
        <v>164.5</v>
      </c>
      <c r="L43" s="137">
        <f t="shared" si="3"/>
        <v>11.515000000000001</v>
      </c>
      <c r="M43" s="137">
        <f t="shared" si="0"/>
        <v>176.01499999999999</v>
      </c>
      <c r="N43" s="137">
        <v>11.52</v>
      </c>
      <c r="O43" s="137">
        <f t="shared" si="1"/>
        <v>176.01999999999998</v>
      </c>
      <c r="P43" s="136">
        <v>176.25</v>
      </c>
      <c r="Q43" s="138"/>
      <c r="R43" s="139"/>
      <c r="S43" s="141"/>
      <c r="T43" s="141"/>
      <c r="U43" s="142"/>
      <c r="V43" s="143"/>
    </row>
    <row r="44" spans="1:22" x14ac:dyDescent="0.4">
      <c r="A44" s="132">
        <v>40</v>
      </c>
      <c r="B44" s="133" t="s">
        <v>3473</v>
      </c>
      <c r="C44" s="28" t="s">
        <v>3504</v>
      </c>
      <c r="D44" s="3" t="s">
        <v>2303</v>
      </c>
      <c r="E44" s="134" t="str">
        <f>VLOOKUP(D44,[1]type2!C$1:E$65536,2,0)</f>
        <v>นางคอไซม๊ะ แม</v>
      </c>
      <c r="F44" s="134" t="str">
        <f>VLOOKUP(E44,[1]type2!D$1:F$65536,2,0)</f>
        <v>46/16 ถ.กระบี่ ต.ปากน้ำ อ.เมืองกระบี่ จ.กระบี่</v>
      </c>
      <c r="G44" s="3" t="s">
        <v>35</v>
      </c>
      <c r="H44" s="5">
        <v>0</v>
      </c>
      <c r="I44" s="135">
        <v>0</v>
      </c>
      <c r="J44" s="136">
        <v>21</v>
      </c>
      <c r="K44" s="135">
        <f t="shared" si="2"/>
        <v>73.5</v>
      </c>
      <c r="L44" s="137">
        <f t="shared" si="3"/>
        <v>5.1450000000000005</v>
      </c>
      <c r="M44" s="137">
        <f t="shared" si="0"/>
        <v>78.644999999999996</v>
      </c>
      <c r="N44" s="137">
        <v>5.15</v>
      </c>
      <c r="O44" s="137">
        <f t="shared" si="1"/>
        <v>78.650000000000006</v>
      </c>
      <c r="P44" s="137">
        <v>78.75</v>
      </c>
      <c r="Q44" s="138"/>
      <c r="R44" s="139"/>
      <c r="S44" s="144"/>
      <c r="T44" s="144"/>
      <c r="U44" s="142"/>
      <c r="V44" s="143"/>
    </row>
    <row r="45" spans="1:22" x14ac:dyDescent="0.4">
      <c r="A45" s="132">
        <v>41</v>
      </c>
      <c r="B45" s="133" t="s">
        <v>3473</v>
      </c>
      <c r="C45" s="28" t="s">
        <v>3505</v>
      </c>
      <c r="D45" s="3" t="s">
        <v>2289</v>
      </c>
      <c r="E45" s="134" t="str">
        <f>VLOOKUP(D45,[1]type2!C$1:E$65536,2,0)</f>
        <v>น.ส.สุดาริน นาคศรี (ตรอ.)</v>
      </c>
      <c r="F45" s="134" t="str">
        <f>VLOOKUP(E45,[1]type2!D$1:F$65536,2,0)</f>
        <v>42/19 ถ.กระบี่ ต.ปากน้ำ อ.เมืองกระบี่ จ.กระบี่</v>
      </c>
      <c r="G45" s="3" t="s">
        <v>35</v>
      </c>
      <c r="H45" s="5">
        <v>0</v>
      </c>
      <c r="I45" s="135">
        <v>0</v>
      </c>
      <c r="J45" s="136">
        <v>17</v>
      </c>
      <c r="K45" s="135">
        <f t="shared" si="2"/>
        <v>59.5</v>
      </c>
      <c r="L45" s="137">
        <f t="shared" si="3"/>
        <v>4.165</v>
      </c>
      <c r="M45" s="137">
        <f t="shared" si="0"/>
        <v>63.664999999999999</v>
      </c>
      <c r="N45" s="137">
        <v>4.17</v>
      </c>
      <c r="O45" s="137">
        <f t="shared" si="1"/>
        <v>63.669999999999995</v>
      </c>
      <c r="P45" s="136">
        <v>63.75</v>
      </c>
      <c r="Q45" s="138"/>
      <c r="R45" s="139"/>
      <c r="S45" s="141"/>
      <c r="T45" s="141"/>
      <c r="U45" s="142"/>
      <c r="V45" s="143"/>
    </row>
    <row r="46" spans="1:22" x14ac:dyDescent="0.4">
      <c r="A46" s="132">
        <v>42</v>
      </c>
      <c r="B46" s="133" t="s">
        <v>3473</v>
      </c>
      <c r="C46" s="28" t="s">
        <v>3506</v>
      </c>
      <c r="D46" s="3" t="s">
        <v>2285</v>
      </c>
      <c r="E46" s="134" t="str">
        <f>VLOOKUP(D46,[1]type2!C$1:E$65536,2,0)</f>
        <v>นายสุวัฒน์ บุญชนะวิวัฒน์</v>
      </c>
      <c r="F46" s="134" t="str">
        <f>VLOOKUP(E46,[1]type2!D$1:F$65536,2,0)</f>
        <v>106/9 ถ.มหาราช ต.ปากน้ำ อ.เมืองกระบี่ จ.กระบี่</v>
      </c>
      <c r="G46" s="3" t="s">
        <v>35</v>
      </c>
      <c r="H46" s="5">
        <v>0</v>
      </c>
      <c r="I46" s="135">
        <v>0</v>
      </c>
      <c r="J46" s="136">
        <v>25</v>
      </c>
      <c r="K46" s="135">
        <f t="shared" si="2"/>
        <v>87.5</v>
      </c>
      <c r="L46" s="137">
        <f t="shared" si="3"/>
        <v>6.1250000000000009</v>
      </c>
      <c r="M46" s="137">
        <f t="shared" si="0"/>
        <v>93.625</v>
      </c>
      <c r="N46" s="137">
        <v>6.13</v>
      </c>
      <c r="O46" s="137">
        <f t="shared" si="1"/>
        <v>93.63000000000001</v>
      </c>
      <c r="P46" s="137">
        <v>93.75</v>
      </c>
      <c r="Q46" s="138"/>
      <c r="R46" s="139"/>
      <c r="S46" s="144"/>
      <c r="T46" s="144"/>
      <c r="U46" s="144"/>
      <c r="V46" s="144"/>
    </row>
    <row r="47" spans="1:22" x14ac:dyDescent="0.4">
      <c r="A47" s="132">
        <v>43</v>
      </c>
      <c r="B47" s="133" t="s">
        <v>3473</v>
      </c>
      <c r="C47" s="28" t="s">
        <v>3507</v>
      </c>
      <c r="D47" s="3" t="s">
        <v>2276</v>
      </c>
      <c r="E47" s="134" t="str">
        <f>VLOOKUP(D47,[1]type2!C$1:E$65536,2,0)</f>
        <v>หจก.พันธุ์คำ</v>
      </c>
      <c r="F47" s="134" t="str">
        <f>VLOOKUP(E47,[1]type2!D$1:F$65536,2,0)</f>
        <v>34/13 ถ.กระบี่ ต.ปากน้ำ อ.เมืองกระบี่ จ.กระบี่</v>
      </c>
      <c r="G47" s="3" t="s">
        <v>35</v>
      </c>
      <c r="H47" s="5">
        <v>0</v>
      </c>
      <c r="I47" s="135">
        <v>0</v>
      </c>
      <c r="J47" s="136">
        <v>19</v>
      </c>
      <c r="K47" s="135">
        <f t="shared" si="2"/>
        <v>66.5</v>
      </c>
      <c r="L47" s="137">
        <f t="shared" si="3"/>
        <v>4.6550000000000002</v>
      </c>
      <c r="M47" s="137">
        <f t="shared" si="0"/>
        <v>71.155000000000001</v>
      </c>
      <c r="N47" s="137">
        <v>4.66</v>
      </c>
      <c r="O47" s="137">
        <f t="shared" si="1"/>
        <v>71.160000000000011</v>
      </c>
      <c r="P47" s="136">
        <v>71.25</v>
      </c>
      <c r="Q47" s="138"/>
      <c r="R47" s="139"/>
      <c r="S47" s="144"/>
      <c r="T47" s="144"/>
      <c r="U47" s="142"/>
      <c r="V47" s="143"/>
    </row>
    <row r="48" spans="1:22" x14ac:dyDescent="0.4">
      <c r="A48" s="132">
        <v>44</v>
      </c>
      <c r="B48" s="133" t="s">
        <v>3473</v>
      </c>
      <c r="C48" s="28" t="s">
        <v>3508</v>
      </c>
      <c r="D48" s="3" t="s">
        <v>2269</v>
      </c>
      <c r="E48" s="134" t="str">
        <f>VLOOKUP(D48,[1]type2!C$1:E$65536,2,0)</f>
        <v>น.ส.บรรจง แซ่กอ(ชัยแบตเตอรี่)</v>
      </c>
      <c r="F48" s="134" t="str">
        <f>VLOOKUP(E48,[1]type2!D$1:F$65536,2,0)</f>
        <v>30/26 ถ.กระบี่ ต.ปากน้ำ อ.เมืองกระบี่ จ.กระบี่</v>
      </c>
      <c r="G48" s="3" t="s">
        <v>35</v>
      </c>
      <c r="H48" s="5">
        <v>0</v>
      </c>
      <c r="I48" s="135">
        <v>0</v>
      </c>
      <c r="J48" s="136">
        <v>24</v>
      </c>
      <c r="K48" s="135">
        <f t="shared" si="2"/>
        <v>84</v>
      </c>
      <c r="L48" s="137">
        <f t="shared" si="3"/>
        <v>5.8800000000000008</v>
      </c>
      <c r="M48" s="137">
        <f t="shared" si="0"/>
        <v>89.88</v>
      </c>
      <c r="N48" s="137">
        <v>5.88</v>
      </c>
      <c r="O48" s="137">
        <f t="shared" si="1"/>
        <v>89.88</v>
      </c>
      <c r="P48" s="137">
        <v>90</v>
      </c>
      <c r="Q48" s="138"/>
      <c r="R48" s="139"/>
      <c r="S48" s="141"/>
      <c r="T48" s="141"/>
      <c r="U48" s="142"/>
      <c r="V48" s="143"/>
    </row>
    <row r="49" spans="1:22" x14ac:dyDescent="0.4">
      <c r="A49" s="132">
        <v>45</v>
      </c>
      <c r="B49" s="133" t="s">
        <v>3473</v>
      </c>
      <c r="C49" s="28" t="s">
        <v>3509</v>
      </c>
      <c r="D49" s="3" t="s">
        <v>2260</v>
      </c>
      <c r="E49" s="134" t="str">
        <f>VLOOKUP(D49,[1]type2!C$1:E$65536,2,0)</f>
        <v>นายจิระเดช รัตนศิริวงศ์วุฒิ</v>
      </c>
      <c r="F49" s="134" t="str">
        <f>VLOOKUP(E49,[1]type2!D$1:F$65536,2,0)</f>
        <v>30/2 ถ.กระบี่ ต.ปากน้ำ อ.เมืองกระบี่ จ.กระบี่</v>
      </c>
      <c r="G49" s="3" t="s">
        <v>35</v>
      </c>
      <c r="H49" s="5">
        <v>0</v>
      </c>
      <c r="I49" s="135">
        <v>0</v>
      </c>
      <c r="J49" s="136">
        <v>4</v>
      </c>
      <c r="K49" s="135">
        <f t="shared" si="2"/>
        <v>14</v>
      </c>
      <c r="L49" s="137">
        <f t="shared" si="3"/>
        <v>0.98000000000000009</v>
      </c>
      <c r="M49" s="137">
        <f t="shared" si="0"/>
        <v>14.98</v>
      </c>
      <c r="N49" s="137">
        <v>0.98</v>
      </c>
      <c r="O49" s="137">
        <f t="shared" si="1"/>
        <v>14.98</v>
      </c>
      <c r="P49" s="136">
        <v>15</v>
      </c>
      <c r="Q49" s="138"/>
      <c r="R49" s="139"/>
      <c r="S49" s="144"/>
      <c r="T49" s="144"/>
      <c r="U49" s="142"/>
      <c r="V49" s="143"/>
    </row>
    <row r="50" spans="1:22" x14ac:dyDescent="0.4">
      <c r="A50" s="132">
        <v>46</v>
      </c>
      <c r="B50" s="133" t="s">
        <v>3473</v>
      </c>
      <c r="C50" s="28" t="s">
        <v>3510</v>
      </c>
      <c r="D50" s="3" t="s">
        <v>2258</v>
      </c>
      <c r="E50" s="134" t="str">
        <f>VLOOKUP(D50,[1]type2!C$1:E$65536,2,0)</f>
        <v>นางเพ็ญลักษณ์ บุญชนะวิวัฒน์</v>
      </c>
      <c r="F50" s="134" t="str">
        <f>VLOOKUP(E50,[1]type2!D$1:F$65536,2,0)</f>
        <v>18/5 ถ.กระบี่ ต.ปากน้ำ อ.เมืองกระบี่ จ.กระบี่</v>
      </c>
      <c r="G50" s="3" t="s">
        <v>35</v>
      </c>
      <c r="H50" s="5">
        <v>0</v>
      </c>
      <c r="I50" s="135">
        <v>0</v>
      </c>
      <c r="J50" s="136">
        <v>31</v>
      </c>
      <c r="K50" s="135">
        <f t="shared" si="2"/>
        <v>108.5</v>
      </c>
      <c r="L50" s="137">
        <f t="shared" si="3"/>
        <v>7.5950000000000006</v>
      </c>
      <c r="M50" s="137">
        <f t="shared" si="0"/>
        <v>116.095</v>
      </c>
      <c r="N50" s="137">
        <v>7.6</v>
      </c>
      <c r="O50" s="137">
        <f t="shared" si="1"/>
        <v>116.10000000000001</v>
      </c>
      <c r="P50" s="137">
        <v>116.25</v>
      </c>
      <c r="Q50" s="138"/>
      <c r="R50" s="139"/>
      <c r="S50" s="141"/>
      <c r="T50" s="141"/>
      <c r="U50" s="142"/>
      <c r="V50" s="143"/>
    </row>
    <row r="51" spans="1:22" x14ac:dyDescent="0.4">
      <c r="A51" s="132">
        <v>47</v>
      </c>
      <c r="B51" s="133" t="s">
        <v>3473</v>
      </c>
      <c r="C51" s="28" t="s">
        <v>3511</v>
      </c>
      <c r="D51" s="3" t="s">
        <v>2251</v>
      </c>
      <c r="E51" s="134" t="str">
        <f>VLOOKUP(D51,[1]type2!C$1:E$65536,2,0)</f>
        <v>นายเอกพจน์ ตัณฑวนิชย์ (สิริลักษณ์เภสัช)</v>
      </c>
      <c r="F51" s="134" t="str">
        <f>VLOOKUP(E51,[1]type2!D$1:F$65536,2,0)</f>
        <v>26 ถ.กระบี่ ต.ปากน้ำ อ.เมืองกระบี่ จ.กระบี่</v>
      </c>
      <c r="G51" s="3" t="s">
        <v>35</v>
      </c>
      <c r="H51" s="5">
        <v>0</v>
      </c>
      <c r="I51" s="135">
        <v>0</v>
      </c>
      <c r="J51" s="136">
        <v>14</v>
      </c>
      <c r="K51" s="135">
        <f t="shared" si="2"/>
        <v>49</v>
      </c>
      <c r="L51" s="137">
        <f t="shared" si="3"/>
        <v>3.43</v>
      </c>
      <c r="M51" s="137">
        <f t="shared" si="0"/>
        <v>52.43</v>
      </c>
      <c r="N51" s="137">
        <v>3.43</v>
      </c>
      <c r="O51" s="137">
        <f t="shared" si="1"/>
        <v>52.43</v>
      </c>
      <c r="P51" s="136">
        <v>52.5</v>
      </c>
      <c r="Q51" s="138"/>
      <c r="R51" s="139"/>
      <c r="S51" s="144"/>
      <c r="T51" s="144"/>
      <c r="U51" s="142"/>
      <c r="V51" s="143"/>
    </row>
    <row r="52" spans="1:22" x14ac:dyDescent="0.4">
      <c r="A52" s="132">
        <v>48</v>
      </c>
      <c r="B52" s="133" t="s">
        <v>3473</v>
      </c>
      <c r="C52" s="28" t="s">
        <v>3512</v>
      </c>
      <c r="D52" s="3" t="s">
        <v>2252</v>
      </c>
      <c r="E52" s="134" t="str">
        <f>VLOOKUP(D52,[1]type2!C$1:E$65536,2,0)</f>
        <v>นายสุพาศน์ ตัณฑวณิช</v>
      </c>
      <c r="F52" s="134" t="str">
        <f>VLOOKUP(E52,[1]type2!D$1:F$65536,2,0)</f>
        <v>26/1 ถ.กระบี่ ต.ปากน้ำ อ.เมืองกระบี่ จ.กระบี่</v>
      </c>
      <c r="G52" s="3" t="s">
        <v>35</v>
      </c>
      <c r="H52" s="5">
        <v>0</v>
      </c>
      <c r="I52" s="135">
        <v>0</v>
      </c>
      <c r="J52" s="136">
        <v>18</v>
      </c>
      <c r="K52" s="135">
        <f t="shared" si="2"/>
        <v>63</v>
      </c>
      <c r="L52" s="137">
        <f t="shared" si="3"/>
        <v>4.41</v>
      </c>
      <c r="M52" s="137">
        <f t="shared" si="0"/>
        <v>67.41</v>
      </c>
      <c r="N52" s="137">
        <v>4.41</v>
      </c>
      <c r="O52" s="137">
        <f t="shared" si="1"/>
        <v>67.41</v>
      </c>
      <c r="P52" s="137">
        <v>67.5</v>
      </c>
      <c r="Q52" s="138"/>
      <c r="R52" s="139"/>
      <c r="S52" s="141"/>
      <c r="T52" s="141"/>
      <c r="U52" s="142"/>
      <c r="V52" s="143"/>
    </row>
    <row r="53" spans="1:22" x14ac:dyDescent="0.4">
      <c r="A53" s="132">
        <v>49</v>
      </c>
      <c r="B53" s="133" t="s">
        <v>3473</v>
      </c>
      <c r="C53" s="28" t="s">
        <v>3513</v>
      </c>
      <c r="D53" s="3" t="s">
        <v>2253</v>
      </c>
      <c r="E53" s="134" t="str">
        <f>VLOOKUP(D53,[1]type2!C$1:E$65536,2,0)</f>
        <v>น.ส.พลอยสวรรค์ เรืองโรจน์ (เส็งไทยเครื่องเขียน)</v>
      </c>
      <c r="F53" s="134" t="str">
        <f>VLOOKUP(E53,[1]type2!D$1:F$65536,2,0)</f>
        <v>26/2 ถ.กระบี่ ต.ปากน้ำ อ.เมืองกระบี่ จ.กระบี่</v>
      </c>
      <c r="G53" s="3" t="s">
        <v>35</v>
      </c>
      <c r="H53" s="5">
        <v>0</v>
      </c>
      <c r="I53" s="135">
        <v>0</v>
      </c>
      <c r="J53" s="136">
        <v>9</v>
      </c>
      <c r="K53" s="135">
        <f t="shared" si="2"/>
        <v>31.5</v>
      </c>
      <c r="L53" s="137">
        <f t="shared" si="3"/>
        <v>2.2050000000000001</v>
      </c>
      <c r="M53" s="137">
        <f t="shared" si="0"/>
        <v>33.704999999999998</v>
      </c>
      <c r="N53" s="137">
        <v>2.21</v>
      </c>
      <c r="O53" s="137">
        <f t="shared" si="1"/>
        <v>33.71</v>
      </c>
      <c r="P53" s="136">
        <v>33.75</v>
      </c>
      <c r="Q53" s="138"/>
      <c r="R53" s="139"/>
      <c r="S53" s="144"/>
      <c r="T53" s="144"/>
      <c r="U53" s="142"/>
      <c r="V53" s="143"/>
    </row>
    <row r="54" spans="1:22" x14ac:dyDescent="0.4">
      <c r="A54" s="132">
        <v>50</v>
      </c>
      <c r="B54" s="133" t="s">
        <v>3473</v>
      </c>
      <c r="C54" s="28" t="s">
        <v>3514</v>
      </c>
      <c r="D54" s="3" t="s">
        <v>2249</v>
      </c>
      <c r="E54" s="134" t="str">
        <f>VLOOKUP(D54,[1]type2!C$1:E$65536,2,0)</f>
        <v>นางจันทร์เพ็ญ อุยานนทรักษ์ (ชาพะยอม)</v>
      </c>
      <c r="F54" s="134" t="str">
        <f>VLOOKUP(E54,[1]type2!D$1:F$65536,2,0)</f>
        <v>18/16 ถ.กระบี่ ต.ปากน้ำ อ.เมืองกระบี่ จ.กระบี่</v>
      </c>
      <c r="G54" s="3" t="s">
        <v>35</v>
      </c>
      <c r="H54" s="5">
        <v>0</v>
      </c>
      <c r="I54" s="135">
        <v>0</v>
      </c>
      <c r="J54" s="136">
        <v>33</v>
      </c>
      <c r="K54" s="135">
        <f t="shared" si="2"/>
        <v>115.5</v>
      </c>
      <c r="L54" s="137">
        <f t="shared" si="3"/>
        <v>8.0850000000000009</v>
      </c>
      <c r="M54" s="137">
        <f t="shared" si="0"/>
        <v>123.58500000000001</v>
      </c>
      <c r="N54" s="137">
        <v>8.09</v>
      </c>
      <c r="O54" s="137">
        <f t="shared" si="1"/>
        <v>123.59</v>
      </c>
      <c r="P54" s="136">
        <v>123.75</v>
      </c>
      <c r="Q54" s="138"/>
      <c r="R54" s="139"/>
      <c r="S54" s="144"/>
      <c r="T54" s="144"/>
      <c r="U54" s="144"/>
      <c r="V54" s="144"/>
    </row>
    <row r="55" spans="1:22" x14ac:dyDescent="0.4">
      <c r="A55" s="132">
        <v>51</v>
      </c>
      <c r="B55" s="133" t="s">
        <v>3473</v>
      </c>
      <c r="C55" s="28" t="s">
        <v>3515</v>
      </c>
      <c r="D55" s="3" t="s">
        <v>2245</v>
      </c>
      <c r="E55" s="134" t="str">
        <f>VLOOKUP(D55,[1]type2!C$1:E$65536,2,0)</f>
        <v>นางจันทร์เพ็ญ อุยานนทรักษ์</v>
      </c>
      <c r="F55" s="134" t="str">
        <f>VLOOKUP(E55,[1]type2!D$1:F$65536,2,0)</f>
        <v>18/10 ถ.กระบี่ ต.ปากน้ำ อ.เมืองกระบี่ จ.กระบี่</v>
      </c>
      <c r="G55" s="3" t="s">
        <v>35</v>
      </c>
      <c r="H55" s="5">
        <v>0</v>
      </c>
      <c r="I55" s="135">
        <v>0</v>
      </c>
      <c r="J55" s="136">
        <v>5</v>
      </c>
      <c r="K55" s="135">
        <f t="shared" si="2"/>
        <v>17.5</v>
      </c>
      <c r="L55" s="137">
        <f t="shared" si="3"/>
        <v>1.2250000000000001</v>
      </c>
      <c r="M55" s="137">
        <f t="shared" si="0"/>
        <v>18.725000000000001</v>
      </c>
      <c r="N55" s="137">
        <v>1.23</v>
      </c>
      <c r="O55" s="137">
        <f t="shared" si="1"/>
        <v>18.73</v>
      </c>
      <c r="P55" s="136">
        <v>18.75</v>
      </c>
      <c r="Q55" s="146"/>
      <c r="R55" s="139"/>
      <c r="S55" s="144"/>
      <c r="T55" s="144"/>
      <c r="U55" s="142"/>
      <c r="V55" s="143"/>
    </row>
    <row r="56" spans="1:22" x14ac:dyDescent="0.4">
      <c r="A56" s="132">
        <v>52</v>
      </c>
      <c r="B56" s="133" t="s">
        <v>3473</v>
      </c>
      <c r="C56" s="28" t="s">
        <v>3516</v>
      </c>
      <c r="D56" s="3" t="s">
        <v>2246</v>
      </c>
      <c r="E56" s="134" t="str">
        <f>VLOOKUP(D56,[1]type2!C$1:E$65536,2,0)</f>
        <v>นางจันทร์เพ็ญ อุยานนทรักษ์ (ถ่ายเอกสาร)</v>
      </c>
      <c r="F56" s="134" t="str">
        <f>VLOOKUP(E56,[1]type2!D$1:F$65536,2,0)</f>
        <v>18/13 ถ.กระบี่ ต.ปากน้ำ อ.เมืองกระบี่ จ.กระบี่</v>
      </c>
      <c r="G56" s="3" t="s">
        <v>35</v>
      </c>
      <c r="H56" s="5">
        <v>0</v>
      </c>
      <c r="I56" s="135">
        <v>0</v>
      </c>
      <c r="J56" s="136">
        <v>27</v>
      </c>
      <c r="K56" s="135">
        <f t="shared" si="2"/>
        <v>94.5</v>
      </c>
      <c r="L56" s="137">
        <f t="shared" si="3"/>
        <v>6.6150000000000002</v>
      </c>
      <c r="M56" s="137">
        <f t="shared" si="0"/>
        <v>101.11499999999999</v>
      </c>
      <c r="N56" s="137">
        <v>6.62</v>
      </c>
      <c r="O56" s="137">
        <f t="shared" si="1"/>
        <v>101.12</v>
      </c>
      <c r="P56" s="136">
        <v>101.25</v>
      </c>
      <c r="Q56" s="146"/>
      <c r="R56" s="139"/>
      <c r="S56" s="144"/>
      <c r="T56" s="144"/>
      <c r="U56" s="144"/>
      <c r="V56" s="143"/>
    </row>
    <row r="57" spans="1:22" x14ac:dyDescent="0.4">
      <c r="A57" s="132">
        <v>53</v>
      </c>
      <c r="B57" s="133" t="s">
        <v>3473</v>
      </c>
      <c r="C57" s="28" t="s">
        <v>3517</v>
      </c>
      <c r="D57" s="3" t="s">
        <v>2243</v>
      </c>
      <c r="E57" s="134" t="str">
        <f>VLOOKUP(D57,[1]type2!C$1:E$65536,2,0)</f>
        <v>นางจันทร์เพ็ญ อุยานนทรักษ์</v>
      </c>
      <c r="F57" s="134" t="str">
        <f>VLOOKUP(E57,[1]type2!D$1:F$65536,2,0)</f>
        <v>18/10 ถ.กระบี่ ต.ปากน้ำ อ.เมืองกระบี่ จ.กระบี่</v>
      </c>
      <c r="G57" s="3" t="s">
        <v>35</v>
      </c>
      <c r="H57" s="5">
        <v>0</v>
      </c>
      <c r="I57" s="135">
        <v>0</v>
      </c>
      <c r="J57" s="136">
        <v>17</v>
      </c>
      <c r="K57" s="135">
        <f t="shared" si="2"/>
        <v>59.5</v>
      </c>
      <c r="L57" s="137">
        <f t="shared" si="3"/>
        <v>4.165</v>
      </c>
      <c r="M57" s="137">
        <f t="shared" si="0"/>
        <v>63.664999999999999</v>
      </c>
      <c r="N57" s="137">
        <v>4.17</v>
      </c>
      <c r="O57" s="137">
        <f t="shared" si="1"/>
        <v>63.669999999999995</v>
      </c>
      <c r="P57" s="137">
        <v>63.75</v>
      </c>
      <c r="Q57" s="146"/>
      <c r="R57" s="139"/>
      <c r="S57" s="144"/>
      <c r="T57" s="144"/>
      <c r="U57" s="144"/>
      <c r="V57" s="144"/>
    </row>
    <row r="58" spans="1:22" x14ac:dyDescent="0.4">
      <c r="A58" s="132">
        <v>54</v>
      </c>
      <c r="B58" s="133" t="s">
        <v>3473</v>
      </c>
      <c r="C58" s="28" t="s">
        <v>3518</v>
      </c>
      <c r="D58" s="3" t="s">
        <v>2241</v>
      </c>
      <c r="E58" s="134" t="str">
        <f>VLOOKUP(D58,[1]type2!C$1:E$65536,2,0)</f>
        <v>นายสุรวัฒน์ สุชินโรจน์</v>
      </c>
      <c r="F58" s="134" t="str">
        <f>VLOOKUP(E58,[1]type2!D$1:F$65536,2,0)</f>
        <v>18/2 ถ.กระบี่ ต.ปากน้ำ อ.เมืองกระบี่ จ.กระบี่</v>
      </c>
      <c r="G58" s="3" t="s">
        <v>35</v>
      </c>
      <c r="H58" s="5">
        <v>0</v>
      </c>
      <c r="I58" s="135">
        <v>0</v>
      </c>
      <c r="J58" s="136">
        <v>28</v>
      </c>
      <c r="K58" s="135">
        <f t="shared" si="2"/>
        <v>98</v>
      </c>
      <c r="L58" s="137">
        <f t="shared" si="3"/>
        <v>6.86</v>
      </c>
      <c r="M58" s="137">
        <f t="shared" si="0"/>
        <v>104.86</v>
      </c>
      <c r="N58" s="137">
        <v>6.86</v>
      </c>
      <c r="O58" s="137">
        <f t="shared" si="1"/>
        <v>104.86</v>
      </c>
      <c r="P58" s="136">
        <v>105</v>
      </c>
      <c r="Q58" s="146"/>
      <c r="R58" s="139"/>
      <c r="U58" s="140"/>
      <c r="V58" s="140"/>
    </row>
    <row r="59" spans="1:22" x14ac:dyDescent="0.4">
      <c r="A59" s="132">
        <v>55</v>
      </c>
      <c r="B59" s="133" t="s">
        <v>3473</v>
      </c>
      <c r="C59" s="28" t="s">
        <v>3519</v>
      </c>
      <c r="D59" s="3" t="s">
        <v>2237</v>
      </c>
      <c r="E59" s="134" t="str">
        <f>VLOOKUP(D59,[1]type2!C$1:E$65536,2,0)</f>
        <v>นางต้าฮั้ว แซ่หึง</v>
      </c>
      <c r="F59" s="134" t="str">
        <f>VLOOKUP(E59,[1]type2!D$1:F$65536,2,0)</f>
        <v>12/1 ถ.กระบี่ ต.ปากน้ำ อ.เมืองกระบี่ จ.กระบี่</v>
      </c>
      <c r="G59" s="3" t="s">
        <v>35</v>
      </c>
      <c r="H59" s="5">
        <v>0</v>
      </c>
      <c r="I59" s="135">
        <v>0</v>
      </c>
      <c r="J59" s="136">
        <v>13</v>
      </c>
      <c r="K59" s="135">
        <f t="shared" si="2"/>
        <v>45.5</v>
      </c>
      <c r="L59" s="137">
        <f t="shared" si="3"/>
        <v>3.1850000000000005</v>
      </c>
      <c r="M59" s="137">
        <f t="shared" si="0"/>
        <v>48.685000000000002</v>
      </c>
      <c r="N59" s="137">
        <v>3.19</v>
      </c>
      <c r="O59" s="137">
        <f t="shared" si="1"/>
        <v>48.69</v>
      </c>
      <c r="P59" s="137">
        <v>48.75</v>
      </c>
      <c r="Q59" s="146"/>
      <c r="R59" s="147"/>
      <c r="S59" s="144"/>
      <c r="T59" s="144"/>
      <c r="U59" s="144"/>
      <c r="V59" s="144"/>
    </row>
    <row r="60" spans="1:22" x14ac:dyDescent="0.4">
      <c r="A60" s="132">
        <v>56</v>
      </c>
      <c r="B60" s="133" t="s">
        <v>3473</v>
      </c>
      <c r="C60" s="28" t="s">
        <v>3520</v>
      </c>
      <c r="D60" s="3" t="s">
        <v>2341</v>
      </c>
      <c r="E60" s="134" t="str">
        <f>VLOOKUP(D60,[1]type2!C$1:E$65536,2,0)</f>
        <v>บมจ.ไอ.ซี.ซี.อินเตอร์เนชั่นแนล</v>
      </c>
      <c r="F60" s="134" t="str">
        <f>VLOOKUP(E60,[1]type2!D$1:F$65536,2,0)</f>
        <v>1/4-5 ถ.ร่วมจิตร ต.ปากน้ำ อ.เมืองกระบี่ จ.กระบี่</v>
      </c>
      <c r="G60" s="3" t="s">
        <v>35</v>
      </c>
      <c r="H60" s="5">
        <v>0</v>
      </c>
      <c r="I60" s="135">
        <v>0</v>
      </c>
      <c r="J60" s="136">
        <v>40</v>
      </c>
      <c r="K60" s="135">
        <f t="shared" si="2"/>
        <v>140</v>
      </c>
      <c r="L60" s="137">
        <f t="shared" si="3"/>
        <v>9.8000000000000007</v>
      </c>
      <c r="M60" s="137">
        <f t="shared" si="0"/>
        <v>149.80000000000001</v>
      </c>
      <c r="N60" s="137">
        <v>9.8000000000000007</v>
      </c>
      <c r="O60" s="137">
        <f t="shared" si="1"/>
        <v>149.80000000000001</v>
      </c>
      <c r="P60" s="136">
        <v>150</v>
      </c>
      <c r="Q60" s="146"/>
      <c r="R60" s="147"/>
      <c r="S60" s="144"/>
      <c r="T60" s="144"/>
      <c r="U60" s="144"/>
      <c r="V60" s="144"/>
    </row>
    <row r="61" spans="1:22" x14ac:dyDescent="0.4">
      <c r="A61" s="132">
        <v>57</v>
      </c>
      <c r="B61" s="133" t="s">
        <v>3473</v>
      </c>
      <c r="C61" s="28" t="s">
        <v>3521</v>
      </c>
      <c r="D61" s="3" t="s">
        <v>2719</v>
      </c>
      <c r="E61" s="134" t="str">
        <f>VLOOKUP(D61,[1]type2!C$1:E$65536,2,0)</f>
        <v>บ.ศรีผ่องพานิชย์</v>
      </c>
      <c r="F61" s="134" t="str">
        <f>VLOOKUP(E61,[1]type2!D$1:F$65536,2,0)</f>
        <v>13 ถ.มหาราช ซ.5  ต.ปากน้ำ อ.เมืองกระบี่ จ.กระบี่</v>
      </c>
      <c r="G61" s="3" t="s">
        <v>35</v>
      </c>
      <c r="H61" s="5">
        <v>0</v>
      </c>
      <c r="I61" s="135">
        <v>0</v>
      </c>
      <c r="J61" s="136">
        <v>36</v>
      </c>
      <c r="K61" s="135">
        <f t="shared" si="2"/>
        <v>126</v>
      </c>
      <c r="L61" s="137">
        <f t="shared" si="3"/>
        <v>8.82</v>
      </c>
      <c r="M61" s="137">
        <f t="shared" si="0"/>
        <v>134.82</v>
      </c>
      <c r="N61" s="137">
        <v>8.82</v>
      </c>
      <c r="O61" s="137">
        <f t="shared" si="1"/>
        <v>134.82</v>
      </c>
      <c r="P61" s="137">
        <v>135</v>
      </c>
      <c r="Q61" s="146"/>
      <c r="R61" s="148"/>
      <c r="S61" s="144">
        <f>SUM(N18:N61)</f>
        <v>305.25999999999993</v>
      </c>
      <c r="T61" s="144">
        <f>SUM(O18:O61)</f>
        <v>4662.7599999999993</v>
      </c>
      <c r="U61" s="144">
        <f>SUM(P18:P61)</f>
        <v>4667.25</v>
      </c>
      <c r="V61" s="144">
        <v>4667.25</v>
      </c>
    </row>
    <row r="62" spans="1:22" x14ac:dyDescent="0.4">
      <c r="A62" s="132">
        <v>58</v>
      </c>
      <c r="B62" s="133" t="s">
        <v>3523</v>
      </c>
      <c r="C62" s="28" t="s">
        <v>3529</v>
      </c>
      <c r="D62" s="3" t="s">
        <v>2422</v>
      </c>
      <c r="E62" s="134" t="str">
        <f>VLOOKUP(D62,[1]type2!C$1:E$65536,2,0)</f>
        <v>นายศานิต ธรรมประดิษฐ์</v>
      </c>
      <c r="F62" s="134" t="str">
        <f>VLOOKUP(E62,[1]type2!D$1:F$65536,2,0)</f>
        <v>62 ถ.อิศรา ต.ปากน้ำ อ.เมืองกระบี่ จ.กระบี่</v>
      </c>
      <c r="G62" s="3" t="s">
        <v>3632</v>
      </c>
      <c r="H62" s="5">
        <v>248.5</v>
      </c>
      <c r="I62" s="135">
        <v>17.399999999999999</v>
      </c>
      <c r="J62" s="136">
        <v>0</v>
      </c>
      <c r="K62" s="135">
        <f t="shared" si="2"/>
        <v>0</v>
      </c>
      <c r="L62" s="137">
        <f t="shared" si="3"/>
        <v>0</v>
      </c>
      <c r="M62" s="137">
        <f t="shared" si="0"/>
        <v>0</v>
      </c>
      <c r="N62" s="137">
        <v>17.399999999999999</v>
      </c>
      <c r="O62" s="137">
        <f t="shared" si="1"/>
        <v>265.89999999999998</v>
      </c>
      <c r="P62" s="136">
        <v>266</v>
      </c>
      <c r="Q62" s="146"/>
      <c r="R62" s="148"/>
      <c r="U62" s="140"/>
      <c r="V62" s="140"/>
    </row>
    <row r="63" spans="1:22" x14ac:dyDescent="0.4">
      <c r="A63" s="132">
        <v>59</v>
      </c>
      <c r="B63" s="133" t="s">
        <v>3523</v>
      </c>
      <c r="C63" s="28" t="s">
        <v>3530</v>
      </c>
      <c r="D63" s="3" t="s">
        <v>2591</v>
      </c>
      <c r="E63" s="134" t="str">
        <f>VLOOKUP(D63,[1]type2!C$1:E$65536,2,0)</f>
        <v>วัดแก้วโกรวาราม</v>
      </c>
      <c r="F63" s="134" t="str">
        <f>VLOOKUP(E63,[1]type2!D$1:F$65536,2,0)</f>
        <v>โบสถ์วัด ถ.อิศรา ต.ปากน้ำ อ.เมืองกระบี่ จ.กระบี่</v>
      </c>
      <c r="G63" s="3" t="s">
        <v>35</v>
      </c>
      <c r="H63" s="5">
        <v>0</v>
      </c>
      <c r="I63" s="135">
        <v>0</v>
      </c>
      <c r="J63" s="136">
        <v>7</v>
      </c>
      <c r="K63" s="135">
        <f t="shared" si="2"/>
        <v>24.5</v>
      </c>
      <c r="L63" s="137">
        <f t="shared" si="3"/>
        <v>1.7150000000000001</v>
      </c>
      <c r="M63" s="137">
        <f t="shared" si="0"/>
        <v>26.215</v>
      </c>
      <c r="N63" s="137">
        <v>1.72</v>
      </c>
      <c r="O63" s="137">
        <f t="shared" si="1"/>
        <v>26.220000000000002</v>
      </c>
      <c r="P63" s="137">
        <v>26.25</v>
      </c>
      <c r="Q63" s="146"/>
      <c r="R63" s="148"/>
      <c r="S63" s="144"/>
      <c r="T63" s="144"/>
      <c r="U63" s="144"/>
      <c r="V63" s="144"/>
    </row>
    <row r="64" spans="1:22" x14ac:dyDescent="0.4">
      <c r="A64" s="132">
        <v>60</v>
      </c>
      <c r="B64" s="133" t="s">
        <v>3523</v>
      </c>
      <c r="C64" s="28" t="s">
        <v>3531</v>
      </c>
      <c r="D64" s="3" t="s">
        <v>2449</v>
      </c>
      <c r="E64" s="134" t="str">
        <f>VLOOKUP(D64,[1]type2!C$1:E$65536,2,0)</f>
        <v>นางจันทร์ตรี เจียวก๊ก</v>
      </c>
      <c r="F64" s="134" t="str">
        <f>VLOOKUP(E64,[1]type2!D$1:F$65536,2,0)</f>
        <v>2/12 ถ.เหมทานนท์ ต.ปากน้ำ อ.เมืองกระบี่ จ.กระบี่</v>
      </c>
      <c r="G64" s="3" t="s">
        <v>35</v>
      </c>
      <c r="H64" s="5">
        <v>0</v>
      </c>
      <c r="I64" s="135">
        <v>0</v>
      </c>
      <c r="J64" s="136">
        <v>43</v>
      </c>
      <c r="K64" s="135">
        <f t="shared" si="2"/>
        <v>150.5</v>
      </c>
      <c r="L64" s="137">
        <f t="shared" si="3"/>
        <v>10.535</v>
      </c>
      <c r="M64" s="137">
        <f t="shared" si="0"/>
        <v>161.035</v>
      </c>
      <c r="N64" s="137">
        <v>10.54</v>
      </c>
      <c r="O64" s="137">
        <f t="shared" si="1"/>
        <v>161.04</v>
      </c>
      <c r="P64" s="136">
        <v>161.25</v>
      </c>
      <c r="Q64" s="146"/>
      <c r="R64" s="148"/>
      <c r="S64" s="144"/>
      <c r="T64" s="144"/>
      <c r="U64" s="144"/>
      <c r="V64" s="144"/>
    </row>
    <row r="65" spans="1:22" x14ac:dyDescent="0.4">
      <c r="A65" s="132">
        <v>61</v>
      </c>
      <c r="B65" s="133" t="s">
        <v>3523</v>
      </c>
      <c r="C65" s="28" t="s">
        <v>3532</v>
      </c>
      <c r="D65" s="3" t="s">
        <v>2431</v>
      </c>
      <c r="E65" s="134" t="str">
        <f>VLOOKUP(D65,[1]type2!C$1:E$65536,2,0)</f>
        <v>วัดแก้วโกรวาราม</v>
      </c>
      <c r="F65" s="134" t="str">
        <f>VLOOKUP(E65,[1]type2!D$1:F$65536,2,0)</f>
        <v>โบสถ์วัด ถ.อิศรา ต.ปากน้ำ อ.เมืองกระบี่ จ.กระบี่</v>
      </c>
      <c r="G65" s="3" t="s">
        <v>35</v>
      </c>
      <c r="H65" s="5">
        <v>0</v>
      </c>
      <c r="I65" s="135">
        <v>0</v>
      </c>
      <c r="J65" s="136">
        <v>11</v>
      </c>
      <c r="K65" s="135">
        <f t="shared" si="2"/>
        <v>38.5</v>
      </c>
      <c r="L65" s="137">
        <f t="shared" si="3"/>
        <v>2.6950000000000003</v>
      </c>
      <c r="M65" s="137">
        <f t="shared" si="0"/>
        <v>41.195</v>
      </c>
      <c r="N65" s="137">
        <v>2.7</v>
      </c>
      <c r="O65" s="137">
        <f t="shared" si="1"/>
        <v>41.199999999999996</v>
      </c>
      <c r="P65" s="137">
        <v>41.25</v>
      </c>
      <c r="Q65" s="146"/>
      <c r="R65" s="148"/>
      <c r="S65" s="144"/>
      <c r="T65" s="144"/>
      <c r="U65" s="144"/>
      <c r="V65" s="144"/>
    </row>
    <row r="66" spans="1:22" x14ac:dyDescent="0.4">
      <c r="A66" s="132">
        <v>62</v>
      </c>
      <c r="B66" s="133" t="s">
        <v>3523</v>
      </c>
      <c r="C66" s="28" t="s">
        <v>3533</v>
      </c>
      <c r="D66" s="3" t="s">
        <v>2432</v>
      </c>
      <c r="E66" s="134" t="str">
        <f>VLOOKUP(D66,[1]type2!C$1:E$65536,2,0)</f>
        <v>วัดแก้วโกรวาราม อารามหลวง</v>
      </c>
      <c r="F66" s="134" t="str">
        <f>VLOOKUP(E66,[1]type2!D$1:F$65536,2,0)</f>
        <v>71/9 ถ.อิศรา ต.ปากน้ำ อ.เมืองกระบี่ จ.กระบี่</v>
      </c>
      <c r="G66" s="3" t="s">
        <v>35</v>
      </c>
      <c r="H66" s="5">
        <v>0</v>
      </c>
      <c r="I66" s="135">
        <v>0</v>
      </c>
      <c r="J66" s="136">
        <v>37</v>
      </c>
      <c r="K66" s="135">
        <f t="shared" si="2"/>
        <v>129.5</v>
      </c>
      <c r="L66" s="137">
        <f t="shared" si="3"/>
        <v>9.0650000000000013</v>
      </c>
      <c r="M66" s="137">
        <f t="shared" si="0"/>
        <v>138.565</v>
      </c>
      <c r="N66" s="137">
        <v>9.07</v>
      </c>
      <c r="O66" s="137">
        <f t="shared" si="1"/>
        <v>138.57</v>
      </c>
      <c r="P66" s="136">
        <v>138.75</v>
      </c>
      <c r="Q66" s="146"/>
      <c r="R66" s="148"/>
      <c r="S66" s="144"/>
      <c r="T66" s="144"/>
      <c r="U66" s="144"/>
      <c r="V66" s="143"/>
    </row>
    <row r="67" spans="1:22" x14ac:dyDescent="0.4">
      <c r="A67" s="132">
        <v>63</v>
      </c>
      <c r="B67" s="133" t="s">
        <v>3523</v>
      </c>
      <c r="C67" s="28" t="s">
        <v>3534</v>
      </c>
      <c r="D67" s="3" t="s">
        <v>2433</v>
      </c>
      <c r="E67" s="134" t="str">
        <f>VLOOKUP(D67,[1]type2!C$1:E$65536,2,0)</f>
        <v>วัดแก้วโกรวาราม อารามหลวง</v>
      </c>
      <c r="F67" s="134" t="str">
        <f>VLOOKUP(E67,[1]type2!D$1:F$65536,2,0)</f>
        <v>71/9 ถ.อิศรา ต.ปากน้ำ อ.เมืองกระบี่ จ.กระบี่</v>
      </c>
      <c r="G67" s="3" t="s">
        <v>35</v>
      </c>
      <c r="H67" s="5">
        <v>0</v>
      </c>
      <c r="I67" s="135">
        <v>0</v>
      </c>
      <c r="J67" s="136">
        <v>169</v>
      </c>
      <c r="K67" s="135">
        <f t="shared" si="2"/>
        <v>591.5</v>
      </c>
      <c r="L67" s="137">
        <f t="shared" si="3"/>
        <v>41.405000000000001</v>
      </c>
      <c r="M67" s="137">
        <f t="shared" si="0"/>
        <v>632.90499999999997</v>
      </c>
      <c r="N67" s="137">
        <v>41.41</v>
      </c>
      <c r="O67" s="137">
        <f t="shared" si="1"/>
        <v>632.91</v>
      </c>
      <c r="P67" s="137">
        <v>633</v>
      </c>
      <c r="Q67" s="146"/>
      <c r="R67" s="148"/>
      <c r="S67" s="144"/>
      <c r="T67" s="144"/>
      <c r="U67" s="144"/>
      <c r="V67" s="144"/>
    </row>
    <row r="68" spans="1:22" x14ac:dyDescent="0.4">
      <c r="A68" s="132">
        <v>64</v>
      </c>
      <c r="B68" s="133" t="s">
        <v>3523</v>
      </c>
      <c r="C68" s="28" t="s">
        <v>3535</v>
      </c>
      <c r="D68" s="3" t="s">
        <v>3217</v>
      </c>
      <c r="E68" s="134" t="str">
        <f>VLOOKUP(D68,[1]type2!C$1:E$65536,2,0)</f>
        <v>วัดแก้วโกรวาราม อารามหลวง</v>
      </c>
      <c r="F68" s="134" t="str">
        <f>VLOOKUP(E68,[1]type2!D$1:F$65536,2,0)</f>
        <v>71/9 ถ.อิศรา ต.ปากน้ำ อ.เมืองกระบี่ จ.กระบี่</v>
      </c>
      <c r="G68" s="3" t="s">
        <v>35</v>
      </c>
      <c r="H68" s="5">
        <v>0</v>
      </c>
      <c r="I68" s="135">
        <v>0</v>
      </c>
      <c r="J68" s="136">
        <v>63</v>
      </c>
      <c r="K68" s="135">
        <f t="shared" si="2"/>
        <v>220.5</v>
      </c>
      <c r="L68" s="137">
        <f t="shared" si="3"/>
        <v>15.435000000000002</v>
      </c>
      <c r="M68" s="137">
        <f t="shared" si="0"/>
        <v>235.935</v>
      </c>
      <c r="N68" s="137">
        <v>15.44</v>
      </c>
      <c r="O68" s="137">
        <f t="shared" si="1"/>
        <v>235.94</v>
      </c>
      <c r="P68" s="136">
        <v>236</v>
      </c>
      <c r="Q68" s="146"/>
      <c r="R68" s="148"/>
      <c r="S68" s="144"/>
      <c r="T68" s="144"/>
      <c r="U68" s="144"/>
      <c r="V68" s="144"/>
    </row>
    <row r="69" spans="1:22" x14ac:dyDescent="0.4">
      <c r="A69" s="132">
        <v>65</v>
      </c>
      <c r="B69" s="133" t="s">
        <v>3523</v>
      </c>
      <c r="C69" s="28" t="s">
        <v>3536</v>
      </c>
      <c r="D69" s="3" t="s">
        <v>2434</v>
      </c>
      <c r="E69" s="134" t="str">
        <f>VLOOKUP(D69,[1]type2!C$1:E$65536,2,0)</f>
        <v>วัดแก้วโกรวาราม</v>
      </c>
      <c r="F69" s="134" t="str">
        <f>VLOOKUP(E69,[1]type2!D$1:F$65536,2,0)</f>
        <v>โบสถ์วัด ถ.อิศรา ต.ปากน้ำ อ.เมืองกระบี่ จ.กระบี่</v>
      </c>
      <c r="G69" s="3" t="s">
        <v>35</v>
      </c>
      <c r="H69" s="5">
        <v>0</v>
      </c>
      <c r="I69" s="135">
        <v>0</v>
      </c>
      <c r="J69" s="136">
        <v>19</v>
      </c>
      <c r="K69" s="135">
        <f t="shared" si="2"/>
        <v>66.5</v>
      </c>
      <c r="L69" s="137">
        <f t="shared" si="3"/>
        <v>4.6550000000000002</v>
      </c>
      <c r="M69" s="137">
        <f t="shared" si="0"/>
        <v>71.155000000000001</v>
      </c>
      <c r="N69" s="137">
        <v>4.66</v>
      </c>
      <c r="O69" s="137">
        <f t="shared" si="1"/>
        <v>71.160000000000011</v>
      </c>
      <c r="P69" s="137">
        <v>71.25</v>
      </c>
      <c r="Q69" s="146"/>
      <c r="R69" s="148"/>
      <c r="S69" s="141"/>
      <c r="T69" s="141"/>
      <c r="U69" s="142"/>
      <c r="V69" s="143"/>
    </row>
    <row r="70" spans="1:22" x14ac:dyDescent="0.4">
      <c r="A70" s="132">
        <v>66</v>
      </c>
      <c r="B70" s="133" t="s">
        <v>3523</v>
      </c>
      <c r="C70" s="28" t="s">
        <v>3537</v>
      </c>
      <c r="D70" s="3" t="s">
        <v>2435</v>
      </c>
      <c r="E70" s="134" t="str">
        <f>VLOOKUP(D70,[1]type2!C$1:E$65536,2,0)</f>
        <v>วัดแก้วโกรวาราม</v>
      </c>
      <c r="F70" s="134" t="str">
        <f>VLOOKUP(E70,[1]type2!D$1:F$65536,2,0)</f>
        <v>โบสถ์วัด ถ.อิศรา ต.ปากน้ำ อ.เมืองกระบี่ จ.กระบี่</v>
      </c>
      <c r="G70" s="3" t="s">
        <v>35</v>
      </c>
      <c r="H70" s="5">
        <v>0</v>
      </c>
      <c r="I70" s="135">
        <v>0</v>
      </c>
      <c r="J70" s="136">
        <v>58</v>
      </c>
      <c r="K70" s="135">
        <f t="shared" si="2"/>
        <v>203</v>
      </c>
      <c r="L70" s="137">
        <f t="shared" si="3"/>
        <v>14.21</v>
      </c>
      <c r="M70" s="137">
        <f t="shared" ref="M70:M133" si="4">SUM(K70:L70)</f>
        <v>217.21</v>
      </c>
      <c r="N70" s="137">
        <v>14.21</v>
      </c>
      <c r="O70" s="137">
        <f t="shared" ref="O70:O133" si="5">ROUNDUP(H70+I70+M70,2)</f>
        <v>217.21</v>
      </c>
      <c r="P70" s="136">
        <v>217.25</v>
      </c>
      <c r="Q70" s="146"/>
      <c r="R70" s="148"/>
      <c r="S70" s="144"/>
      <c r="T70" s="144"/>
      <c r="U70" s="142"/>
      <c r="V70" s="143"/>
    </row>
    <row r="71" spans="1:22" x14ac:dyDescent="0.4">
      <c r="A71" s="132">
        <v>67</v>
      </c>
      <c r="B71" s="133" t="s">
        <v>3523</v>
      </c>
      <c r="C71" s="28" t="s">
        <v>3538</v>
      </c>
      <c r="D71" s="3" t="s">
        <v>2436</v>
      </c>
      <c r="E71" s="134" t="str">
        <f>VLOOKUP(D71,[1]type2!C$1:E$65536,2,0)</f>
        <v>วัดแก้วโกรวาราม(สนง.จจ.กบ.)</v>
      </c>
      <c r="F71" s="134" t="str">
        <f>VLOOKUP(E71,[1]type2!D$1:F$65536,2,0)</f>
        <v>82/13 ถ.อิศรา ต.ปากน้ำ อ.เมืองกระบี่ จ.กระบี่</v>
      </c>
      <c r="G71" s="3" t="s">
        <v>35</v>
      </c>
      <c r="H71" s="5">
        <v>0</v>
      </c>
      <c r="I71" s="135">
        <v>0</v>
      </c>
      <c r="J71" s="136">
        <v>12</v>
      </c>
      <c r="K71" s="135">
        <f t="shared" ref="K71:K134" si="6">J71*3.5</f>
        <v>42</v>
      </c>
      <c r="L71" s="137">
        <f t="shared" ref="L71:L134" si="7">K71*7%</f>
        <v>2.9400000000000004</v>
      </c>
      <c r="M71" s="137">
        <f t="shared" si="4"/>
        <v>44.94</v>
      </c>
      <c r="N71" s="137">
        <v>2.94</v>
      </c>
      <c r="O71" s="137">
        <f t="shared" si="5"/>
        <v>44.94</v>
      </c>
      <c r="P71" s="137">
        <v>45</v>
      </c>
      <c r="Q71" s="146"/>
      <c r="R71" s="148"/>
      <c r="S71" s="141"/>
      <c r="T71" s="141"/>
      <c r="U71" s="142"/>
      <c r="V71" s="143"/>
    </row>
    <row r="72" spans="1:22" x14ac:dyDescent="0.4">
      <c r="A72" s="132">
        <v>68</v>
      </c>
      <c r="B72" s="133" t="s">
        <v>3523</v>
      </c>
      <c r="C72" s="28" t="s">
        <v>3539</v>
      </c>
      <c r="D72" s="3" t="s">
        <v>2437</v>
      </c>
      <c r="E72" s="134" t="str">
        <f>VLOOKUP(D72,[1]type2!C$1:E$65536,2,0)</f>
        <v>วัดแก้วโกรวาราม</v>
      </c>
      <c r="F72" s="134" t="str">
        <f>VLOOKUP(E72,[1]type2!D$1:F$65536,2,0)</f>
        <v>โบสถ์วัด ถ.อิศรา ต.ปากน้ำ อ.เมืองกระบี่ จ.กระบี่</v>
      </c>
      <c r="G72" s="3" t="s">
        <v>35</v>
      </c>
      <c r="H72" s="5">
        <v>0</v>
      </c>
      <c r="I72" s="135">
        <v>0</v>
      </c>
      <c r="J72" s="136">
        <v>1</v>
      </c>
      <c r="K72" s="135">
        <f t="shared" si="6"/>
        <v>3.5</v>
      </c>
      <c r="L72" s="137">
        <f t="shared" si="7"/>
        <v>0.24500000000000002</v>
      </c>
      <c r="M72" s="137">
        <f t="shared" si="4"/>
        <v>3.7450000000000001</v>
      </c>
      <c r="N72" s="137">
        <v>0.25</v>
      </c>
      <c r="O72" s="137">
        <f t="shared" si="5"/>
        <v>3.75</v>
      </c>
      <c r="P72" s="136">
        <v>3.75</v>
      </c>
      <c r="Q72" s="146"/>
      <c r="R72" s="148"/>
      <c r="S72" s="144"/>
      <c r="T72" s="144"/>
      <c r="U72" s="144"/>
      <c r="V72" s="144"/>
    </row>
    <row r="73" spans="1:22" x14ac:dyDescent="0.4">
      <c r="A73" s="132">
        <v>69</v>
      </c>
      <c r="B73" s="133" t="s">
        <v>3523</v>
      </c>
      <c r="C73" s="28" t="s">
        <v>3540</v>
      </c>
      <c r="D73" s="3" t="s">
        <v>2438</v>
      </c>
      <c r="E73" s="134" t="str">
        <f>VLOOKUP(D73,[1]type2!C$1:E$65536,2,0)</f>
        <v>วัดแก้วโกรวาราม(พระมหาอดิศร)</v>
      </c>
      <c r="F73" s="134" t="str">
        <f>VLOOKUP(E73,[1]type2!D$1:F$65536,2,0)</f>
        <v>82/25 ถ.อิศรา ต.ปากน้ำ อ.เมืองกระบี่ จ.กระบี่</v>
      </c>
      <c r="G73" s="3" t="s">
        <v>35</v>
      </c>
      <c r="H73" s="5">
        <v>0</v>
      </c>
      <c r="I73" s="135">
        <v>0</v>
      </c>
      <c r="J73" s="136">
        <v>1</v>
      </c>
      <c r="K73" s="135">
        <f t="shared" si="6"/>
        <v>3.5</v>
      </c>
      <c r="L73" s="137">
        <f t="shared" si="7"/>
        <v>0.24500000000000002</v>
      </c>
      <c r="M73" s="137">
        <f t="shared" si="4"/>
        <v>3.7450000000000001</v>
      </c>
      <c r="N73" s="137">
        <v>0.25</v>
      </c>
      <c r="O73" s="137">
        <f t="shared" si="5"/>
        <v>3.75</v>
      </c>
      <c r="P73" s="137">
        <v>3.75</v>
      </c>
      <c r="Q73" s="146"/>
      <c r="R73" s="148"/>
      <c r="S73" s="144"/>
      <c r="T73" s="144"/>
      <c r="U73" s="144"/>
      <c r="V73" s="143"/>
    </row>
    <row r="74" spans="1:22" x14ac:dyDescent="0.4">
      <c r="A74" s="132">
        <v>70</v>
      </c>
      <c r="B74" s="133" t="s">
        <v>3523</v>
      </c>
      <c r="C74" s="28" t="s">
        <v>3541</v>
      </c>
      <c r="D74" s="3" t="s">
        <v>2400</v>
      </c>
      <c r="E74" s="134" t="str">
        <f>VLOOKUP(D74,[1]type2!C$1:E$65536,2,0)</f>
        <v>วัดแก้วโกรวาราม</v>
      </c>
      <c r="F74" s="134" t="str">
        <f>VLOOKUP(E74,[1]type2!D$1:F$65536,2,0)</f>
        <v>โบสถ์วัด ถ.อิศรา ต.ปากน้ำ อ.เมืองกระบี่ จ.กระบี่</v>
      </c>
      <c r="G74" s="3" t="s">
        <v>35</v>
      </c>
      <c r="H74" s="5">
        <v>0</v>
      </c>
      <c r="I74" s="135">
        <v>0</v>
      </c>
      <c r="J74" s="136">
        <v>168</v>
      </c>
      <c r="K74" s="135">
        <f t="shared" si="6"/>
        <v>588</v>
      </c>
      <c r="L74" s="137">
        <f t="shared" si="7"/>
        <v>41.160000000000004</v>
      </c>
      <c r="M74" s="137">
        <f t="shared" si="4"/>
        <v>629.16</v>
      </c>
      <c r="N74" s="137">
        <v>41.16</v>
      </c>
      <c r="O74" s="137">
        <f t="shared" si="5"/>
        <v>629.16</v>
      </c>
      <c r="P74" s="136">
        <v>629.25</v>
      </c>
      <c r="Q74" s="146"/>
      <c r="R74" s="148"/>
      <c r="S74" s="144"/>
      <c r="T74" s="144"/>
      <c r="U74" s="142"/>
      <c r="V74" s="143"/>
    </row>
    <row r="75" spans="1:22" x14ac:dyDescent="0.4">
      <c r="A75" s="132">
        <v>71</v>
      </c>
      <c r="B75" s="133" t="s">
        <v>3523</v>
      </c>
      <c r="C75" s="28" t="s">
        <v>3542</v>
      </c>
      <c r="D75" s="3" t="s">
        <v>2401</v>
      </c>
      <c r="E75" s="134" t="str">
        <f>VLOOKUP(D75,[1]type2!C$1:E$65536,2,0)</f>
        <v>ฌาปนสถาน วัดแก้วโกรวาราม</v>
      </c>
      <c r="F75" s="134" t="str">
        <f>VLOOKUP(E75,[1]type2!D$1:F$65536,2,0)</f>
        <v>วัดแก้วโกรวาราม ต.ปากน้ำ อ.เมืองกระบี่ จ.กระบี่</v>
      </c>
      <c r="G75" s="3" t="s">
        <v>35</v>
      </c>
      <c r="H75" s="5">
        <v>0</v>
      </c>
      <c r="I75" s="135">
        <v>0</v>
      </c>
      <c r="J75" s="136">
        <v>194</v>
      </c>
      <c r="K75" s="135">
        <f t="shared" si="6"/>
        <v>679</v>
      </c>
      <c r="L75" s="137">
        <f t="shared" si="7"/>
        <v>47.53</v>
      </c>
      <c r="M75" s="137">
        <f t="shared" si="4"/>
        <v>726.53</v>
      </c>
      <c r="N75" s="137">
        <v>47.53</v>
      </c>
      <c r="O75" s="137">
        <f t="shared" si="5"/>
        <v>726.53</v>
      </c>
      <c r="P75" s="137">
        <v>726.75</v>
      </c>
      <c r="Q75" s="146"/>
      <c r="R75" s="148"/>
      <c r="S75" s="144"/>
      <c r="T75" s="144"/>
      <c r="U75" s="144"/>
      <c r="V75" s="143"/>
    </row>
    <row r="76" spans="1:22" x14ac:dyDescent="0.4">
      <c r="A76" s="132">
        <v>72</v>
      </c>
      <c r="B76" s="133" t="s">
        <v>3523</v>
      </c>
      <c r="C76" s="28" t="s">
        <v>3543</v>
      </c>
      <c r="D76" s="3" t="s">
        <v>2393</v>
      </c>
      <c r="E76" s="134" t="str">
        <f>VLOOKUP(D76,[1]type2!C$1:E$65536,2,0)</f>
        <v>วัดแก้วโกรวาราม(รร.พระปริยัติธรรม)</v>
      </c>
      <c r="F76" s="134" t="str">
        <f>VLOOKUP(E76,[1]type2!D$1:F$65536,2,0)</f>
        <v>ถ.อิศรา ต.ปากน้ำ อ.เมืองกระบี่ จ.กระบี่</v>
      </c>
      <c r="G76" s="3" t="s">
        <v>35</v>
      </c>
      <c r="H76" s="5">
        <v>0</v>
      </c>
      <c r="I76" s="135">
        <v>0</v>
      </c>
      <c r="J76" s="136">
        <v>138</v>
      </c>
      <c r="K76" s="135">
        <f t="shared" si="6"/>
        <v>483</v>
      </c>
      <c r="L76" s="137">
        <f t="shared" si="7"/>
        <v>33.81</v>
      </c>
      <c r="M76" s="137">
        <f t="shared" si="4"/>
        <v>516.80999999999995</v>
      </c>
      <c r="N76" s="137">
        <v>33.81</v>
      </c>
      <c r="O76" s="137">
        <f t="shared" si="5"/>
        <v>516.80999999999995</v>
      </c>
      <c r="P76" s="136">
        <v>517</v>
      </c>
      <c r="Q76" s="146"/>
      <c r="R76" s="148"/>
      <c r="S76" s="144"/>
      <c r="T76" s="144"/>
      <c r="U76" s="144"/>
      <c r="V76" s="144"/>
    </row>
    <row r="77" spans="1:22" x14ac:dyDescent="0.4">
      <c r="A77" s="132">
        <v>73</v>
      </c>
      <c r="B77" s="133" t="s">
        <v>3523</v>
      </c>
      <c r="C77" s="28" t="s">
        <v>3544</v>
      </c>
      <c r="D77" s="3" t="s">
        <v>2394</v>
      </c>
      <c r="E77" s="134" t="str">
        <f>VLOOKUP(D77,[1]type2!C$1:E$65536,2,0)</f>
        <v>วัดแก้วโกรวาราม(ศาลาเปรียญ)</v>
      </c>
      <c r="F77" s="134" t="str">
        <f>VLOOKUP(E77,[1]type2!D$1:F$65536,2,0)</f>
        <v>ถ.อิศรา ต.ปากน้ำ อ.เมืองกระบี่ จ.กระบี่</v>
      </c>
      <c r="G77" s="3" t="s">
        <v>35</v>
      </c>
      <c r="H77" s="5">
        <v>0</v>
      </c>
      <c r="I77" s="135">
        <v>0</v>
      </c>
      <c r="J77" s="136">
        <v>63</v>
      </c>
      <c r="K77" s="135">
        <f t="shared" si="6"/>
        <v>220.5</v>
      </c>
      <c r="L77" s="137">
        <f t="shared" si="7"/>
        <v>15.435000000000002</v>
      </c>
      <c r="M77" s="137">
        <f t="shared" si="4"/>
        <v>235.935</v>
      </c>
      <c r="N77" s="137">
        <v>15.44</v>
      </c>
      <c r="O77" s="137">
        <f t="shared" si="5"/>
        <v>235.94</v>
      </c>
      <c r="P77" s="137">
        <v>236</v>
      </c>
      <c r="Q77" s="146"/>
      <c r="R77" s="148"/>
      <c r="U77" s="143"/>
      <c r="V77" s="143"/>
    </row>
    <row r="78" spans="1:22" x14ac:dyDescent="0.4">
      <c r="A78" s="132">
        <v>74</v>
      </c>
      <c r="B78" s="133" t="s">
        <v>3523</v>
      </c>
      <c r="C78" s="28" t="s">
        <v>3545</v>
      </c>
      <c r="D78" s="3" t="s">
        <v>2395</v>
      </c>
      <c r="E78" s="134" t="str">
        <f>VLOOKUP(D78,[1]type2!C$1:E$65536,2,0)</f>
        <v>วัดแก้วโกรวาราม(ก.2)</v>
      </c>
      <c r="F78" s="134" t="str">
        <f>VLOOKUP(E78,[1]type2!D$1:F$65536,2,0)</f>
        <v>ถ.อิศรา ต.ปากน้ำ อ.เมืองกระบี่ จ.กระบี่</v>
      </c>
      <c r="G78" s="3" t="s">
        <v>35</v>
      </c>
      <c r="H78" s="5">
        <v>0</v>
      </c>
      <c r="I78" s="135">
        <v>0</v>
      </c>
      <c r="J78" s="136">
        <v>40</v>
      </c>
      <c r="K78" s="135">
        <f t="shared" si="6"/>
        <v>140</v>
      </c>
      <c r="L78" s="137">
        <f t="shared" si="7"/>
        <v>9.8000000000000007</v>
      </c>
      <c r="M78" s="137">
        <f t="shared" si="4"/>
        <v>149.80000000000001</v>
      </c>
      <c r="N78" s="137">
        <v>9.8000000000000007</v>
      </c>
      <c r="O78" s="137">
        <f t="shared" si="5"/>
        <v>149.80000000000001</v>
      </c>
      <c r="P78" s="136">
        <v>150</v>
      </c>
      <c r="Q78" s="146"/>
      <c r="R78" s="148"/>
      <c r="S78" s="144"/>
      <c r="T78" s="144"/>
      <c r="U78" s="144"/>
      <c r="V78" s="144"/>
    </row>
    <row r="79" spans="1:22" x14ac:dyDescent="0.4">
      <c r="A79" s="132">
        <v>75</v>
      </c>
      <c r="B79" s="133" t="s">
        <v>3523</v>
      </c>
      <c r="C79" s="28" t="s">
        <v>3546</v>
      </c>
      <c r="D79" s="3" t="s">
        <v>2338</v>
      </c>
      <c r="E79" s="134" t="str">
        <f>VLOOKUP(D79,[1]type2!C$1:E$65536,2,0)</f>
        <v>นายชุมถิ่น ทองลอย (ที่ทำการตำรวจน้ำเก่า)</v>
      </c>
      <c r="F79" s="134" t="str">
        <f>VLOOKUP(E79,[1]type2!D$1:F$65536,2,0)</f>
        <v>53/7 ถ.ร่วมใจ ต.ปากน้ำ อ.เมืองกระบี่ จ.กระบี่</v>
      </c>
      <c r="G79" s="3" t="s">
        <v>35</v>
      </c>
      <c r="H79" s="5">
        <v>0</v>
      </c>
      <c r="I79" s="135">
        <v>0</v>
      </c>
      <c r="J79" s="136">
        <v>13</v>
      </c>
      <c r="K79" s="135">
        <f t="shared" si="6"/>
        <v>45.5</v>
      </c>
      <c r="L79" s="137">
        <f t="shared" si="7"/>
        <v>3.1850000000000005</v>
      </c>
      <c r="M79" s="137">
        <f t="shared" si="4"/>
        <v>48.685000000000002</v>
      </c>
      <c r="N79" s="137">
        <v>3.19</v>
      </c>
      <c r="O79" s="137">
        <f t="shared" si="5"/>
        <v>48.69</v>
      </c>
      <c r="P79" s="137">
        <v>48.75</v>
      </c>
      <c r="Q79" s="146"/>
      <c r="R79" s="148"/>
      <c r="S79" s="144"/>
      <c r="T79" s="144"/>
      <c r="U79" s="142"/>
      <c r="V79" s="143"/>
    </row>
    <row r="80" spans="1:22" x14ac:dyDescent="0.4">
      <c r="A80" s="132">
        <v>76</v>
      </c>
      <c r="B80" s="133" t="s">
        <v>3523</v>
      </c>
      <c r="C80" s="28" t="s">
        <v>3547</v>
      </c>
      <c r="D80" s="72" t="s">
        <v>2339</v>
      </c>
      <c r="E80" s="134" t="str">
        <f>VLOOKUP(D80,[1]type2!C$1:E$65536,2,0)</f>
        <v>นายณัฐเดช ทองลอย</v>
      </c>
      <c r="F80" s="134" t="str">
        <f>VLOOKUP(E80,[1]type2!D$1:F$65536,2,0)</f>
        <v>53/8 ถ.ร่วมใจ ต.ปากน้ำ อ.เมืองกระบี่ จ.กระบี่</v>
      </c>
      <c r="G80" s="3" t="s">
        <v>35</v>
      </c>
      <c r="H80" s="5">
        <v>0</v>
      </c>
      <c r="I80" s="135">
        <v>0</v>
      </c>
      <c r="J80" s="136">
        <v>9</v>
      </c>
      <c r="K80" s="135">
        <f t="shared" si="6"/>
        <v>31.5</v>
      </c>
      <c r="L80" s="137">
        <f t="shared" si="7"/>
        <v>2.2050000000000001</v>
      </c>
      <c r="M80" s="137">
        <f t="shared" si="4"/>
        <v>33.704999999999998</v>
      </c>
      <c r="N80" s="137">
        <v>2.21</v>
      </c>
      <c r="O80" s="137">
        <f t="shared" si="5"/>
        <v>33.71</v>
      </c>
      <c r="P80" s="136">
        <v>33.75</v>
      </c>
      <c r="Q80" s="146"/>
      <c r="R80" s="148"/>
      <c r="U80" s="142"/>
      <c r="V80" s="143"/>
    </row>
    <row r="81" spans="1:22" x14ac:dyDescent="0.4">
      <c r="A81" s="132">
        <v>77</v>
      </c>
      <c r="B81" s="133" t="s">
        <v>3523</v>
      </c>
      <c r="C81" s="28" t="s">
        <v>3548</v>
      </c>
      <c r="D81" s="3" t="s">
        <v>2333</v>
      </c>
      <c r="E81" s="134" t="str">
        <f>VLOOKUP(D81,[1]type2!C$1:E$65536,2,0)</f>
        <v>จสต.อุทัย คงสงค์</v>
      </c>
      <c r="F81" s="134" t="str">
        <f>VLOOKUP(E81,[1]type2!D$1:F$65536,2,0)</f>
        <v>49 ถ.ร่วมใจ ต.ปากน้ำ อ.เมืองกระบี่ จ.กระบี่</v>
      </c>
      <c r="G81" s="3" t="s">
        <v>35</v>
      </c>
      <c r="H81" s="5">
        <v>0</v>
      </c>
      <c r="I81" s="135">
        <v>0</v>
      </c>
      <c r="J81" s="136">
        <v>22</v>
      </c>
      <c r="K81" s="135">
        <f t="shared" si="6"/>
        <v>77</v>
      </c>
      <c r="L81" s="137">
        <f t="shared" si="7"/>
        <v>5.3900000000000006</v>
      </c>
      <c r="M81" s="137">
        <f t="shared" si="4"/>
        <v>82.39</v>
      </c>
      <c r="N81" s="137">
        <v>5.39</v>
      </c>
      <c r="O81" s="137">
        <f t="shared" si="5"/>
        <v>82.39</v>
      </c>
      <c r="P81" s="137">
        <v>82.5</v>
      </c>
      <c r="Q81" s="146"/>
      <c r="R81" s="148"/>
      <c r="U81" s="142"/>
      <c r="V81" s="143"/>
    </row>
    <row r="82" spans="1:22" x14ac:dyDescent="0.4">
      <c r="A82" s="132">
        <v>78</v>
      </c>
      <c r="B82" s="133" t="s">
        <v>3523</v>
      </c>
      <c r="C82" s="28" t="s">
        <v>3549</v>
      </c>
      <c r="D82" s="3" t="s">
        <v>2334</v>
      </c>
      <c r="E82" s="134" t="str">
        <f>VLOOKUP(D82,[1]type2!C$1:E$65536,2,0)</f>
        <v>นายชวน ภูเก้าล้วน</v>
      </c>
      <c r="F82" s="134" t="str">
        <f>VLOOKUP(E82,[1]type2!D$1:F$65536,2,0)</f>
        <v>53 ถ.ร่วมใจ ต.ปากน้ำ อ.เมืองกระบี่ จ.กระบี่</v>
      </c>
      <c r="G82" s="3" t="s">
        <v>35</v>
      </c>
      <c r="H82" s="5">
        <v>0</v>
      </c>
      <c r="I82" s="135">
        <v>0</v>
      </c>
      <c r="J82" s="136">
        <v>5</v>
      </c>
      <c r="K82" s="135">
        <f t="shared" si="6"/>
        <v>17.5</v>
      </c>
      <c r="L82" s="137">
        <f t="shared" si="7"/>
        <v>1.2250000000000001</v>
      </c>
      <c r="M82" s="137">
        <f t="shared" si="4"/>
        <v>18.725000000000001</v>
      </c>
      <c r="N82" s="137">
        <v>1.23</v>
      </c>
      <c r="O82" s="137">
        <f t="shared" si="5"/>
        <v>18.73</v>
      </c>
      <c r="P82" s="136">
        <v>18.75</v>
      </c>
      <c r="Q82" s="146"/>
      <c r="R82" s="148"/>
      <c r="U82" s="142"/>
      <c r="V82" s="143"/>
    </row>
    <row r="83" spans="1:22" x14ac:dyDescent="0.4">
      <c r="A83" s="132">
        <v>79</v>
      </c>
      <c r="B83" s="133" t="s">
        <v>3523</v>
      </c>
      <c r="C83" s="28" t="s">
        <v>3550</v>
      </c>
      <c r="D83" s="3" t="s">
        <v>2335</v>
      </c>
      <c r="E83" s="134" t="str">
        <f>VLOOKUP(D83,[1]type2!C$1:E$65536,2,0)</f>
        <v>นายชวน ภูเก้าล้วน</v>
      </c>
      <c r="F83" s="134" t="str">
        <f>VLOOKUP(E83,[1]type2!D$1:F$65536,2,0)</f>
        <v>53 ถ.ร่วมใจ ต.ปากน้ำ อ.เมืองกระบี่ จ.กระบี่</v>
      </c>
      <c r="G83" s="3" t="s">
        <v>35</v>
      </c>
      <c r="H83" s="5">
        <v>0</v>
      </c>
      <c r="I83" s="135">
        <v>0</v>
      </c>
      <c r="J83" s="136">
        <v>32</v>
      </c>
      <c r="K83" s="135">
        <f t="shared" si="6"/>
        <v>112</v>
      </c>
      <c r="L83" s="137">
        <f t="shared" si="7"/>
        <v>7.8400000000000007</v>
      </c>
      <c r="M83" s="137">
        <f t="shared" si="4"/>
        <v>119.84</v>
      </c>
      <c r="N83" s="137">
        <v>7.84</v>
      </c>
      <c r="O83" s="137">
        <f t="shared" si="5"/>
        <v>119.84</v>
      </c>
      <c r="P83" s="137">
        <v>120</v>
      </c>
      <c r="Q83" s="146"/>
      <c r="R83" s="148"/>
      <c r="S83" s="149"/>
      <c r="T83" s="149"/>
      <c r="U83" s="149"/>
      <c r="V83" s="149"/>
    </row>
    <row r="84" spans="1:22" x14ac:dyDescent="0.4">
      <c r="A84" s="132">
        <v>80</v>
      </c>
      <c r="B84" s="133" t="s">
        <v>3523</v>
      </c>
      <c r="C84" s="28" t="s">
        <v>3551</v>
      </c>
      <c r="D84" s="3" t="s">
        <v>2336</v>
      </c>
      <c r="E84" s="134" t="str">
        <f>VLOOKUP(D84,[1]type2!C$1:E$65536,2,0)</f>
        <v>นายชวน ภูเก้าล้วน</v>
      </c>
      <c r="F84" s="134" t="str">
        <f>VLOOKUP(E84,[1]type2!D$1:F$65536,2,0)</f>
        <v>53 ถ.ร่วมใจ ต.ปากน้ำ อ.เมืองกระบี่ จ.กระบี่</v>
      </c>
      <c r="G84" s="3" t="s">
        <v>35</v>
      </c>
      <c r="H84" s="5">
        <v>0</v>
      </c>
      <c r="I84" s="135">
        <v>0</v>
      </c>
      <c r="J84" s="136">
        <v>17</v>
      </c>
      <c r="K84" s="135">
        <f t="shared" si="6"/>
        <v>59.5</v>
      </c>
      <c r="L84" s="137">
        <f t="shared" si="7"/>
        <v>4.165</v>
      </c>
      <c r="M84" s="137">
        <f t="shared" si="4"/>
        <v>63.664999999999999</v>
      </c>
      <c r="N84" s="137">
        <v>4.17</v>
      </c>
      <c r="O84" s="137">
        <f t="shared" si="5"/>
        <v>63.669999999999995</v>
      </c>
      <c r="P84" s="136">
        <v>63.75</v>
      </c>
      <c r="Q84" s="146"/>
      <c r="R84" s="148"/>
      <c r="S84" s="149"/>
      <c r="T84" s="149"/>
      <c r="U84" s="149"/>
      <c r="V84" s="149"/>
    </row>
    <row r="85" spans="1:22" x14ac:dyDescent="0.4">
      <c r="A85" s="132">
        <v>81</v>
      </c>
      <c r="B85" s="133" t="s">
        <v>3523</v>
      </c>
      <c r="C85" s="28" t="s">
        <v>3552</v>
      </c>
      <c r="D85" s="3" t="s">
        <v>2337</v>
      </c>
      <c r="E85" s="134" t="str">
        <f>VLOOKUP(D85,[1]type2!C$1:E$65536,2,0)</f>
        <v>นายชวน ภูเก้าล้วน</v>
      </c>
      <c r="F85" s="134" t="str">
        <f>VLOOKUP(E85,[1]type2!D$1:F$65536,2,0)</f>
        <v>53 ถ.ร่วมใจ ต.ปากน้ำ อ.เมืองกระบี่ จ.กระบี่</v>
      </c>
      <c r="G85" s="3" t="s">
        <v>35</v>
      </c>
      <c r="H85" s="5">
        <v>0</v>
      </c>
      <c r="I85" s="135">
        <v>0</v>
      </c>
      <c r="J85" s="136">
        <v>19</v>
      </c>
      <c r="K85" s="135">
        <f t="shared" si="6"/>
        <v>66.5</v>
      </c>
      <c r="L85" s="137">
        <f t="shared" si="7"/>
        <v>4.6550000000000002</v>
      </c>
      <c r="M85" s="137">
        <f t="shared" si="4"/>
        <v>71.155000000000001</v>
      </c>
      <c r="N85" s="137">
        <v>4.66</v>
      </c>
      <c r="O85" s="137">
        <f t="shared" si="5"/>
        <v>71.160000000000011</v>
      </c>
      <c r="P85" s="137">
        <v>71.25</v>
      </c>
      <c r="Q85" s="146"/>
      <c r="R85" s="148"/>
      <c r="S85" s="144"/>
      <c r="T85" s="144"/>
      <c r="U85" s="144"/>
      <c r="V85" s="144"/>
    </row>
    <row r="86" spans="1:22" x14ac:dyDescent="0.4">
      <c r="A86" s="132">
        <v>82</v>
      </c>
      <c r="B86" s="133" t="s">
        <v>3523</v>
      </c>
      <c r="C86" s="28" t="s">
        <v>3553</v>
      </c>
      <c r="D86" s="3" t="s">
        <v>2330</v>
      </c>
      <c r="E86" s="134" t="str">
        <f>VLOOKUP(D86,[1]type2!C$1:E$65536,2,0)</f>
        <v>นางโกมล พรหมหิตาธร</v>
      </c>
      <c r="F86" s="134" t="str">
        <f>VLOOKUP(E86,[1]type2!D$1:F$65536,2,0)</f>
        <v>37 ถ.ร่วมใจ ต.ปากน้ำ อ.เมืองกระบี่ จ.กระบี่</v>
      </c>
      <c r="G86" s="3" t="s">
        <v>35</v>
      </c>
      <c r="H86" s="5">
        <v>0</v>
      </c>
      <c r="I86" s="135">
        <v>0</v>
      </c>
      <c r="J86" s="136">
        <v>28</v>
      </c>
      <c r="K86" s="135">
        <f t="shared" si="6"/>
        <v>98</v>
      </c>
      <c r="L86" s="137">
        <f t="shared" si="7"/>
        <v>6.86</v>
      </c>
      <c r="M86" s="137">
        <f t="shared" si="4"/>
        <v>104.86</v>
      </c>
      <c r="N86" s="137">
        <v>6.86</v>
      </c>
      <c r="O86" s="137">
        <f t="shared" si="5"/>
        <v>104.86</v>
      </c>
      <c r="P86" s="136">
        <v>105</v>
      </c>
      <c r="Q86" s="146"/>
      <c r="R86" s="148"/>
      <c r="U86" s="142"/>
      <c r="V86" s="143"/>
    </row>
    <row r="87" spans="1:22" x14ac:dyDescent="0.4">
      <c r="A87" s="132">
        <v>83</v>
      </c>
      <c r="B87" s="133" t="s">
        <v>3523</v>
      </c>
      <c r="C87" s="28" t="s">
        <v>3554</v>
      </c>
      <c r="D87" s="3" t="s">
        <v>2331</v>
      </c>
      <c r="E87" s="134" t="str">
        <f>VLOOKUP(D87,[1]type2!C$1:E$65536,2,0)</f>
        <v>จสต.อุทัย คงสงค์ (ร้านค้า)</v>
      </c>
      <c r="F87" s="134" t="str">
        <f>VLOOKUP(E87,[1]type2!D$1:F$65536,2,0)</f>
        <v>47 ถ.ร่วมใจ ต.ปากน้ำ อ.เมืองกระบี่ จ.กระบี่</v>
      </c>
      <c r="G87" s="3" t="s">
        <v>35</v>
      </c>
      <c r="H87" s="5">
        <v>0</v>
      </c>
      <c r="I87" s="135">
        <v>0</v>
      </c>
      <c r="J87" s="136">
        <v>13</v>
      </c>
      <c r="K87" s="135">
        <f t="shared" si="6"/>
        <v>45.5</v>
      </c>
      <c r="L87" s="137">
        <f t="shared" si="7"/>
        <v>3.1850000000000005</v>
      </c>
      <c r="M87" s="137">
        <f t="shared" si="4"/>
        <v>48.685000000000002</v>
      </c>
      <c r="N87" s="137">
        <v>3.19</v>
      </c>
      <c r="O87" s="137">
        <f t="shared" si="5"/>
        <v>48.69</v>
      </c>
      <c r="P87" s="137">
        <v>48.75</v>
      </c>
      <c r="Q87" s="146"/>
      <c r="R87" s="148"/>
      <c r="S87" s="144"/>
      <c r="T87" s="144"/>
      <c r="U87" s="144"/>
      <c r="V87" s="144"/>
    </row>
    <row r="88" spans="1:22" x14ac:dyDescent="0.4">
      <c r="A88" s="132">
        <v>84</v>
      </c>
      <c r="B88" s="133" t="s">
        <v>3523</v>
      </c>
      <c r="C88" s="28" t="s">
        <v>3555</v>
      </c>
      <c r="D88" s="3" t="s">
        <v>2327</v>
      </c>
      <c r="E88" s="134" t="str">
        <f>VLOOKUP(D88,[1]type2!C$1:E$65536,2,0)</f>
        <v>จ.ส.ต.อุทัย คงสงค์</v>
      </c>
      <c r="F88" s="134" t="str">
        <f>VLOOKUP(E88,[1]type2!D$1:F$65536,2,0)</f>
        <v>11 ถ.ร่วมใจ ต.ปากน้ำ อ.เมืองกระบี่ จ.กระบี่</v>
      </c>
      <c r="G88" s="3" t="s">
        <v>35</v>
      </c>
      <c r="H88" s="5">
        <v>0</v>
      </c>
      <c r="I88" s="135">
        <v>0</v>
      </c>
      <c r="J88" s="136">
        <v>6</v>
      </c>
      <c r="K88" s="135">
        <f t="shared" si="6"/>
        <v>21</v>
      </c>
      <c r="L88" s="137">
        <f t="shared" si="7"/>
        <v>1.4700000000000002</v>
      </c>
      <c r="M88" s="137">
        <f t="shared" si="4"/>
        <v>22.47</v>
      </c>
      <c r="N88" s="137">
        <v>1.47</v>
      </c>
      <c r="O88" s="137">
        <f t="shared" si="5"/>
        <v>22.47</v>
      </c>
      <c r="P88" s="136">
        <v>22.5</v>
      </c>
      <c r="Q88" s="146"/>
      <c r="R88" s="148"/>
      <c r="S88" s="144"/>
      <c r="T88" s="144"/>
      <c r="U88" s="144"/>
      <c r="V88" s="144"/>
    </row>
    <row r="89" spans="1:22" x14ac:dyDescent="0.4">
      <c r="A89" s="132">
        <v>85</v>
      </c>
      <c r="B89" s="133" t="s">
        <v>3523</v>
      </c>
      <c r="C89" s="28" t="s">
        <v>3556</v>
      </c>
      <c r="D89" s="3" t="s">
        <v>2328</v>
      </c>
      <c r="E89" s="134" t="str">
        <f>VLOOKUP(D89,[1]type2!C$1:E$65536,2,0)</f>
        <v>นายสาโรจน์ สวาปการ (หน่อง)</v>
      </c>
      <c r="F89" s="134" t="str">
        <f>VLOOKUP(E89,[1]type2!D$1:F$65536,2,0)</f>
        <v>14 ถ.ร่วมใจ ต.ปากน้ำ อ.เมืองกระบี่ จ.กระบี่</v>
      </c>
      <c r="G89" s="3" t="s">
        <v>35</v>
      </c>
      <c r="H89" s="5">
        <v>0</v>
      </c>
      <c r="I89" s="135">
        <v>0</v>
      </c>
      <c r="J89" s="136">
        <v>33</v>
      </c>
      <c r="K89" s="135">
        <f t="shared" si="6"/>
        <v>115.5</v>
      </c>
      <c r="L89" s="137">
        <f t="shared" si="7"/>
        <v>8.0850000000000009</v>
      </c>
      <c r="M89" s="137">
        <f t="shared" si="4"/>
        <v>123.58500000000001</v>
      </c>
      <c r="N89" s="137">
        <v>8.09</v>
      </c>
      <c r="O89" s="137">
        <f t="shared" si="5"/>
        <v>123.59</v>
      </c>
      <c r="P89" s="137">
        <v>123.75</v>
      </c>
      <c r="Q89" s="138"/>
      <c r="R89" s="147"/>
      <c r="U89" s="142"/>
      <c r="V89" s="143"/>
    </row>
    <row r="90" spans="1:22" x14ac:dyDescent="0.4">
      <c r="A90" s="132">
        <v>86</v>
      </c>
      <c r="B90" s="133" t="s">
        <v>3523</v>
      </c>
      <c r="C90" s="28" t="s">
        <v>3557</v>
      </c>
      <c r="D90" s="72" t="s">
        <v>2325</v>
      </c>
      <c r="E90" s="134" t="str">
        <f>VLOOKUP(D90,[1]type2!C$1:E$65536,2,0)</f>
        <v>จ.ส.ต.อุทัย คงสงค์</v>
      </c>
      <c r="F90" s="134" t="str">
        <f>VLOOKUP(E90,[1]type2!D$1:F$65536,2,0)</f>
        <v>11 ถ.ร่วมใจ ต.ปากน้ำ อ.เมืองกระบี่ จ.กระบี่</v>
      </c>
      <c r="G90" s="3" t="s">
        <v>35</v>
      </c>
      <c r="H90" s="5">
        <v>0</v>
      </c>
      <c r="I90" s="135">
        <v>0</v>
      </c>
      <c r="J90" s="136">
        <v>72</v>
      </c>
      <c r="K90" s="135">
        <f t="shared" si="6"/>
        <v>252</v>
      </c>
      <c r="L90" s="137">
        <f t="shared" si="7"/>
        <v>17.64</v>
      </c>
      <c r="M90" s="137">
        <f t="shared" si="4"/>
        <v>269.64</v>
      </c>
      <c r="N90" s="137">
        <v>17.64</v>
      </c>
      <c r="O90" s="137">
        <f t="shared" si="5"/>
        <v>269.64</v>
      </c>
      <c r="P90" s="136">
        <v>269.75</v>
      </c>
      <c r="Q90" s="138"/>
      <c r="R90" s="147"/>
      <c r="U90" s="142"/>
      <c r="V90" s="143"/>
    </row>
    <row r="91" spans="1:22" x14ac:dyDescent="0.4">
      <c r="A91" s="132">
        <v>87</v>
      </c>
      <c r="B91" s="133" t="s">
        <v>3523</v>
      </c>
      <c r="C91" s="28" t="s">
        <v>3558</v>
      </c>
      <c r="D91" s="3" t="s">
        <v>2715</v>
      </c>
      <c r="E91" s="134" t="str">
        <f>VLOOKUP(D91,[1]type2!C$1:E$65536,2,0)</f>
        <v>บ.ศรีผ่องพานิชย์ (ยินดี คอลแลคชั่น สาขา2)</v>
      </c>
      <c r="F91" s="134" t="str">
        <f>VLOOKUP(E91,[1]type2!D$1:F$65536,2,0)</f>
        <v>61 ถ.พัฒนา ต.ปากน้ำ อ.เมืองกระบี่ จ.กระบี่</v>
      </c>
      <c r="G91" s="3" t="s">
        <v>35</v>
      </c>
      <c r="H91" s="5">
        <v>0</v>
      </c>
      <c r="I91" s="135">
        <v>0</v>
      </c>
      <c r="J91" s="136">
        <v>19</v>
      </c>
      <c r="K91" s="135">
        <f t="shared" si="6"/>
        <v>66.5</v>
      </c>
      <c r="L91" s="137">
        <f t="shared" si="7"/>
        <v>4.6550000000000002</v>
      </c>
      <c r="M91" s="137">
        <f t="shared" si="4"/>
        <v>71.155000000000001</v>
      </c>
      <c r="N91" s="137">
        <v>4.66</v>
      </c>
      <c r="O91" s="137">
        <f t="shared" si="5"/>
        <v>71.160000000000011</v>
      </c>
      <c r="P91" s="137">
        <v>71.25</v>
      </c>
      <c r="Q91" s="138"/>
      <c r="R91" s="147"/>
      <c r="U91" s="142"/>
      <c r="V91" s="143"/>
    </row>
    <row r="92" spans="1:22" x14ac:dyDescent="0.4">
      <c r="A92" s="132">
        <v>88</v>
      </c>
      <c r="B92" s="133" t="s">
        <v>3523</v>
      </c>
      <c r="C92" s="28" t="s">
        <v>3559</v>
      </c>
      <c r="D92" s="3" t="s">
        <v>2716</v>
      </c>
      <c r="E92" s="134" t="str">
        <f>VLOOKUP(D92,[1]type2!C$1:E$65536,2,0)</f>
        <v>บ.ศรีผ่องพานิชย์(หมอยุพา)</v>
      </c>
      <c r="F92" s="134" t="str">
        <f>VLOOKUP(E92,[1]type2!D$1:F$65536,2,0)</f>
        <v>63 ถ.พัฒนา ต.ปากน้ำ อ.เมืองกระบี่ จ.กระบี่</v>
      </c>
      <c r="G92" s="3" t="s">
        <v>35</v>
      </c>
      <c r="H92" s="5">
        <v>0</v>
      </c>
      <c r="I92" s="135">
        <v>0</v>
      </c>
      <c r="J92" s="136">
        <v>45</v>
      </c>
      <c r="K92" s="135">
        <f t="shared" si="6"/>
        <v>157.5</v>
      </c>
      <c r="L92" s="137">
        <f t="shared" si="7"/>
        <v>11.025</v>
      </c>
      <c r="M92" s="137">
        <f t="shared" si="4"/>
        <v>168.52500000000001</v>
      </c>
      <c r="N92" s="137">
        <v>11.03</v>
      </c>
      <c r="O92" s="137">
        <f t="shared" si="5"/>
        <v>168.53</v>
      </c>
      <c r="P92" s="136">
        <v>168.75</v>
      </c>
      <c r="Q92" s="138"/>
      <c r="R92" s="148"/>
      <c r="S92" s="144"/>
      <c r="T92" s="144"/>
      <c r="U92" s="144"/>
      <c r="V92" s="144"/>
    </row>
    <row r="93" spans="1:22" x14ac:dyDescent="0.4">
      <c r="A93" s="132">
        <v>89</v>
      </c>
      <c r="B93" s="133" t="s">
        <v>3523</v>
      </c>
      <c r="C93" s="28" t="s">
        <v>3560</v>
      </c>
      <c r="D93" s="3" t="s">
        <v>2708</v>
      </c>
      <c r="E93" s="134" t="str">
        <f>VLOOKUP(D93,[1]type2!C$1:E$65536,2,0)</f>
        <v>บ.ศรีผ่องพานิชย์ (ไฮไฟ)</v>
      </c>
      <c r="F93" s="134" t="str">
        <f>VLOOKUP(E93,[1]type2!D$1:F$65536,2,0)</f>
        <v>36 ถ.พัฒนา ต.ปากน้ำ อ.เมืองกระบี่ จ.กระบี่</v>
      </c>
      <c r="G93" s="3" t="s">
        <v>35</v>
      </c>
      <c r="H93" s="5">
        <v>0</v>
      </c>
      <c r="I93" s="135">
        <v>0</v>
      </c>
      <c r="J93" s="136">
        <v>17</v>
      </c>
      <c r="K93" s="135">
        <f t="shared" si="6"/>
        <v>59.5</v>
      </c>
      <c r="L93" s="137">
        <f t="shared" si="7"/>
        <v>4.165</v>
      </c>
      <c r="M93" s="137">
        <f t="shared" si="4"/>
        <v>63.664999999999999</v>
      </c>
      <c r="N93" s="137">
        <v>4.17</v>
      </c>
      <c r="O93" s="137">
        <f t="shared" si="5"/>
        <v>63.669999999999995</v>
      </c>
      <c r="P93" s="137">
        <v>63.75</v>
      </c>
      <c r="Q93" s="138"/>
      <c r="R93" s="148"/>
      <c r="U93" s="142"/>
      <c r="V93" s="143"/>
    </row>
    <row r="94" spans="1:22" x14ac:dyDescent="0.4">
      <c r="A94" s="132">
        <v>90</v>
      </c>
      <c r="B94" s="133" t="s">
        <v>3523</v>
      </c>
      <c r="C94" s="28" t="s">
        <v>3561</v>
      </c>
      <c r="D94" s="3" t="s">
        <v>2709</v>
      </c>
      <c r="E94" s="134" t="str">
        <f>VLOOKUP(D94,[1]type2!C$1:E$65536,2,0)</f>
        <v>บ.ศรีผ่องพานิชย์ (หมอยงยุทธ)</v>
      </c>
      <c r="F94" s="134" t="str">
        <f>VLOOKUP(E94,[1]type2!D$1:F$65536,2,0)</f>
        <v>37 ถ.พัฒนา ต.ปากน้ำ อ.เมืองกระบี่ จ.กระบี่</v>
      </c>
      <c r="G94" s="3" t="s">
        <v>35</v>
      </c>
      <c r="H94" s="5">
        <v>0</v>
      </c>
      <c r="I94" s="135">
        <v>0</v>
      </c>
      <c r="J94" s="136">
        <v>7</v>
      </c>
      <c r="K94" s="135">
        <f t="shared" si="6"/>
        <v>24.5</v>
      </c>
      <c r="L94" s="137">
        <f t="shared" si="7"/>
        <v>1.7150000000000001</v>
      </c>
      <c r="M94" s="137">
        <f t="shared" si="4"/>
        <v>26.215</v>
      </c>
      <c r="N94" s="137">
        <v>1.72</v>
      </c>
      <c r="O94" s="137">
        <f t="shared" si="5"/>
        <v>26.220000000000002</v>
      </c>
      <c r="P94" s="136">
        <v>26.25</v>
      </c>
      <c r="Q94" s="138"/>
      <c r="R94" s="148"/>
      <c r="U94" s="142"/>
      <c r="V94" s="143"/>
    </row>
    <row r="95" spans="1:22" x14ac:dyDescent="0.4">
      <c r="A95" s="132">
        <v>91</v>
      </c>
      <c r="B95" s="133" t="s">
        <v>3523</v>
      </c>
      <c r="C95" s="28" t="s">
        <v>3562</v>
      </c>
      <c r="D95" s="3" t="s">
        <v>2710</v>
      </c>
      <c r="E95" s="134" t="str">
        <f>VLOOKUP(D95,[1]type2!C$1:E$65536,2,0)</f>
        <v>บ.ศรีผ่องพานิชย์ (มุสลิมสโตร์)</v>
      </c>
      <c r="F95" s="134" t="str">
        <f>VLOOKUP(E95,[1]type2!D$1:F$65536,2,0)</f>
        <v>38 ถ.พัฒนา ต.ปากน้ำ อ.เมืองกระบี่ จ.กระบี่</v>
      </c>
      <c r="G95" s="3" t="s">
        <v>35</v>
      </c>
      <c r="H95" s="5">
        <v>0</v>
      </c>
      <c r="I95" s="135">
        <v>0</v>
      </c>
      <c r="J95" s="136">
        <v>23</v>
      </c>
      <c r="K95" s="135">
        <f t="shared" si="6"/>
        <v>80.5</v>
      </c>
      <c r="L95" s="137">
        <f t="shared" si="7"/>
        <v>5.6350000000000007</v>
      </c>
      <c r="M95" s="137">
        <f t="shared" si="4"/>
        <v>86.135000000000005</v>
      </c>
      <c r="N95" s="137">
        <v>5.64</v>
      </c>
      <c r="O95" s="137">
        <f t="shared" si="5"/>
        <v>86.14</v>
      </c>
      <c r="P95" s="137">
        <v>86.25</v>
      </c>
      <c r="Q95" s="138"/>
      <c r="R95" s="147"/>
      <c r="U95" s="142"/>
      <c r="V95" s="143"/>
    </row>
    <row r="96" spans="1:22" x14ac:dyDescent="0.4">
      <c r="A96" s="132">
        <v>92</v>
      </c>
      <c r="B96" s="133" t="s">
        <v>3523</v>
      </c>
      <c r="C96" s="28" t="s">
        <v>3563</v>
      </c>
      <c r="D96" s="3" t="s">
        <v>2703</v>
      </c>
      <c r="E96" s="134" t="str">
        <f>VLOOKUP(D96,[1]type2!C$1:E$65536,2,0)</f>
        <v>บ.ศรีผ่องพานิชย์ (พัฒนาภัณฑ์)</v>
      </c>
      <c r="F96" s="134" t="str">
        <f>VLOOKUP(E96,[1]type2!D$1:F$65536,2,0)</f>
        <v>24 ถ.พัฒนา ต.ปากน้ำ อ.เมืองกระบี่ จ.กระบี่</v>
      </c>
      <c r="G96" s="3" t="s">
        <v>35</v>
      </c>
      <c r="H96" s="5">
        <v>0</v>
      </c>
      <c r="I96" s="135">
        <v>0</v>
      </c>
      <c r="J96" s="136">
        <v>12</v>
      </c>
      <c r="K96" s="135">
        <f t="shared" si="6"/>
        <v>42</v>
      </c>
      <c r="L96" s="137">
        <f t="shared" si="7"/>
        <v>2.9400000000000004</v>
      </c>
      <c r="M96" s="137">
        <f t="shared" si="4"/>
        <v>44.94</v>
      </c>
      <c r="N96" s="137">
        <v>2.94</v>
      </c>
      <c r="O96" s="137">
        <f t="shared" si="5"/>
        <v>44.94</v>
      </c>
      <c r="P96" s="136">
        <v>45</v>
      </c>
      <c r="Q96" s="138"/>
      <c r="R96" s="147"/>
      <c r="U96" s="142"/>
      <c r="V96" s="143"/>
    </row>
    <row r="97" spans="1:22" x14ac:dyDescent="0.4">
      <c r="A97" s="132">
        <v>93</v>
      </c>
      <c r="B97" s="133" t="s">
        <v>3523</v>
      </c>
      <c r="C97" s="28" t="s">
        <v>3564</v>
      </c>
      <c r="D97" s="3" t="s">
        <v>2704</v>
      </c>
      <c r="E97" s="134" t="str">
        <f>VLOOKUP(D97,[1]type2!C$1:E$65536,2,0)</f>
        <v>บ.ศรีผ่องพานิชย์ (พัฒนาภัณฑ์)</v>
      </c>
      <c r="F97" s="134" t="str">
        <f>VLOOKUP(E97,[1]type2!D$1:F$65536,2,0)</f>
        <v>24 ถ.พัฒนา ต.ปากน้ำ อ.เมืองกระบี่ จ.กระบี่</v>
      </c>
      <c r="G97" s="3" t="s">
        <v>35</v>
      </c>
      <c r="H97" s="5">
        <v>0</v>
      </c>
      <c r="I97" s="135">
        <v>0</v>
      </c>
      <c r="J97" s="136">
        <v>15</v>
      </c>
      <c r="K97" s="135">
        <f t="shared" si="6"/>
        <v>52.5</v>
      </c>
      <c r="L97" s="137">
        <f t="shared" si="7"/>
        <v>3.6750000000000003</v>
      </c>
      <c r="M97" s="137">
        <f t="shared" si="4"/>
        <v>56.174999999999997</v>
      </c>
      <c r="N97" s="137">
        <v>3.68</v>
      </c>
      <c r="O97" s="137">
        <f t="shared" si="5"/>
        <v>56.18</v>
      </c>
      <c r="P97" s="137">
        <v>56.25</v>
      </c>
      <c r="Q97" s="138"/>
      <c r="R97" s="147"/>
      <c r="U97" s="142"/>
      <c r="V97" s="143"/>
    </row>
    <row r="98" spans="1:22" x14ac:dyDescent="0.4">
      <c r="A98" s="132">
        <v>94</v>
      </c>
      <c r="B98" s="133" t="s">
        <v>3523</v>
      </c>
      <c r="C98" s="28" t="s">
        <v>3565</v>
      </c>
      <c r="D98" s="3" t="s">
        <v>2705</v>
      </c>
      <c r="E98" s="134" t="str">
        <f>VLOOKUP(D98,[1]type2!C$1:E$65536,2,0)</f>
        <v>บ.ศรีผ่องพานิชย์ (สยามบาร์เบอร์)</v>
      </c>
      <c r="F98" s="134" t="str">
        <f>VLOOKUP(E98,[1]type2!D$1:F$65536,2,0)</f>
        <v>28 ถ.พัฒนา ต.ปากน้ำ อ.เมืองกระบี่ จ.กระบี่</v>
      </c>
      <c r="G98" s="3" t="s">
        <v>35</v>
      </c>
      <c r="H98" s="5">
        <v>0</v>
      </c>
      <c r="I98" s="135">
        <v>0</v>
      </c>
      <c r="J98" s="136">
        <v>25</v>
      </c>
      <c r="K98" s="135">
        <f t="shared" si="6"/>
        <v>87.5</v>
      </c>
      <c r="L98" s="137">
        <f t="shared" si="7"/>
        <v>6.1250000000000009</v>
      </c>
      <c r="M98" s="137">
        <f t="shared" si="4"/>
        <v>93.625</v>
      </c>
      <c r="N98" s="137">
        <v>6.13</v>
      </c>
      <c r="O98" s="137">
        <f t="shared" si="5"/>
        <v>93.63000000000001</v>
      </c>
      <c r="P98" s="136">
        <v>93.75</v>
      </c>
      <c r="Q98" s="138"/>
      <c r="R98" s="148"/>
      <c r="S98" s="144"/>
      <c r="T98" s="144"/>
      <c r="U98" s="144"/>
      <c r="V98" s="144"/>
    </row>
    <row r="99" spans="1:22" x14ac:dyDescent="0.4">
      <c r="A99" s="132">
        <v>95</v>
      </c>
      <c r="B99" s="133" t="s">
        <v>3523</v>
      </c>
      <c r="C99" s="28" t="s">
        <v>3566</v>
      </c>
      <c r="D99" s="3" t="s">
        <v>3220</v>
      </c>
      <c r="E99" s="134" t="str">
        <f>VLOOKUP(D99,[1]type2!C$1:E$65536,2,0)</f>
        <v>บ.ศรีผ่องพานิชย์ (ชัยวิวัฒน์)</v>
      </c>
      <c r="F99" s="134" t="str">
        <f>VLOOKUP(E99,[1]type2!D$1:F$65536,2,0)</f>
        <v>30 ถ.พัฒนา ต.ปากน้ำ อ.เมืองกระบี่ จ.กระบี่</v>
      </c>
      <c r="G99" s="3" t="s">
        <v>35</v>
      </c>
      <c r="H99" s="5">
        <v>0</v>
      </c>
      <c r="I99" s="135">
        <v>0</v>
      </c>
      <c r="J99" s="136">
        <v>3</v>
      </c>
      <c r="K99" s="135">
        <f t="shared" si="6"/>
        <v>10.5</v>
      </c>
      <c r="L99" s="137">
        <f t="shared" si="7"/>
        <v>0.7350000000000001</v>
      </c>
      <c r="M99" s="137">
        <f t="shared" si="4"/>
        <v>11.234999999999999</v>
      </c>
      <c r="N99" s="137">
        <v>0.74</v>
      </c>
      <c r="O99" s="137">
        <f t="shared" si="5"/>
        <v>11.24</v>
      </c>
      <c r="P99" s="137">
        <v>11.25</v>
      </c>
      <c r="Q99" s="138"/>
      <c r="R99" s="148"/>
      <c r="U99" s="142"/>
      <c r="V99" s="143"/>
    </row>
    <row r="100" spans="1:22" x14ac:dyDescent="0.4">
      <c r="A100" s="132">
        <v>96</v>
      </c>
      <c r="B100" s="133" t="s">
        <v>3523</v>
      </c>
      <c r="C100" s="28" t="s">
        <v>3567</v>
      </c>
      <c r="D100" s="3" t="s">
        <v>2706</v>
      </c>
      <c r="E100" s="134" t="str">
        <f>VLOOKUP(D100,[1]type2!C$1:E$65536,2,0)</f>
        <v>บ.ศรีผ่องพานิชย์ (ฮุด ฮุด ช็อป)</v>
      </c>
      <c r="F100" s="134" t="str">
        <f>VLOOKUP(E100,[1]type2!D$1:F$65536,2,0)</f>
        <v>32 ถ.พัฒนา ต.ปากน้ำ อ.เมืองกระบี่ จ.กระบี่</v>
      </c>
      <c r="G100" s="3" t="s">
        <v>35</v>
      </c>
      <c r="H100" s="5">
        <v>0</v>
      </c>
      <c r="I100" s="135">
        <v>0</v>
      </c>
      <c r="J100" s="136">
        <v>12</v>
      </c>
      <c r="K100" s="135">
        <f t="shared" si="6"/>
        <v>42</v>
      </c>
      <c r="L100" s="137">
        <f t="shared" si="7"/>
        <v>2.9400000000000004</v>
      </c>
      <c r="M100" s="137">
        <f t="shared" si="4"/>
        <v>44.94</v>
      </c>
      <c r="N100" s="137">
        <v>2.94</v>
      </c>
      <c r="O100" s="137">
        <f t="shared" si="5"/>
        <v>44.94</v>
      </c>
      <c r="P100" s="136">
        <v>45</v>
      </c>
      <c r="Q100" s="138"/>
      <c r="R100" s="148"/>
      <c r="U100" s="142"/>
      <c r="V100" s="143"/>
    </row>
    <row r="101" spans="1:22" x14ac:dyDescent="0.4">
      <c r="A101" s="132">
        <v>97</v>
      </c>
      <c r="B101" s="133" t="s">
        <v>3523</v>
      </c>
      <c r="C101" s="28" t="s">
        <v>3568</v>
      </c>
      <c r="D101" s="3" t="s">
        <v>2701</v>
      </c>
      <c r="E101" s="134" t="str">
        <f>VLOOKUP(D101,[1]type2!C$1:E$65536,2,0)</f>
        <v>บ.ศรีผ่องพานิชย์</v>
      </c>
      <c r="F101" s="134" t="str">
        <f>VLOOKUP(E101,[1]type2!D$1:F$65536,2,0)</f>
        <v>13 ถ.มหาราช ซ.5  ต.ปากน้ำ อ.เมืองกระบี่ จ.กระบี่</v>
      </c>
      <c r="G101" s="3" t="s">
        <v>35</v>
      </c>
      <c r="H101" s="5">
        <v>0</v>
      </c>
      <c r="I101" s="135">
        <v>0</v>
      </c>
      <c r="J101" s="136">
        <v>1</v>
      </c>
      <c r="K101" s="135">
        <f t="shared" si="6"/>
        <v>3.5</v>
      </c>
      <c r="L101" s="137">
        <f t="shared" si="7"/>
        <v>0.24500000000000002</v>
      </c>
      <c r="M101" s="137">
        <f t="shared" si="4"/>
        <v>3.7450000000000001</v>
      </c>
      <c r="N101" s="137">
        <v>0.25</v>
      </c>
      <c r="O101" s="137">
        <f t="shared" si="5"/>
        <v>3.75</v>
      </c>
      <c r="P101" s="137">
        <v>3.75</v>
      </c>
      <c r="Q101" s="138"/>
      <c r="R101" s="147"/>
      <c r="U101" s="142"/>
      <c r="V101" s="143"/>
    </row>
    <row r="102" spans="1:22" x14ac:dyDescent="0.4">
      <c r="A102" s="132">
        <v>98</v>
      </c>
      <c r="B102" s="133" t="s">
        <v>3523</v>
      </c>
      <c r="C102" s="28" t="s">
        <v>3569</v>
      </c>
      <c r="D102" s="3" t="s">
        <v>2699</v>
      </c>
      <c r="E102" s="134" t="str">
        <f>VLOOKUP(D102,[1]type2!C$1:E$65536,2,0)</f>
        <v>บ.ศรีผ่องพานิชย์ (ธ.ทหารไทย)</v>
      </c>
      <c r="F102" s="134" t="str">
        <f>VLOOKUP(E102,[1]type2!D$1:F$65536,2,0)</f>
        <v xml:space="preserve">20 ถ.พัฒนา ต.ปากน้ำ อ.เมืองกระบี่ จ.กระบี่ </v>
      </c>
      <c r="G102" s="3" t="s">
        <v>35</v>
      </c>
      <c r="H102" s="5">
        <v>0</v>
      </c>
      <c r="I102" s="135">
        <v>0</v>
      </c>
      <c r="J102" s="136">
        <v>15</v>
      </c>
      <c r="K102" s="135">
        <f t="shared" si="6"/>
        <v>52.5</v>
      </c>
      <c r="L102" s="137">
        <f t="shared" si="7"/>
        <v>3.6750000000000003</v>
      </c>
      <c r="M102" s="137">
        <f t="shared" si="4"/>
        <v>56.174999999999997</v>
      </c>
      <c r="N102" s="137">
        <v>3.68</v>
      </c>
      <c r="O102" s="137">
        <f t="shared" si="5"/>
        <v>56.18</v>
      </c>
      <c r="P102" s="136">
        <v>56.25</v>
      </c>
      <c r="Q102" s="138"/>
      <c r="R102" s="147"/>
      <c r="U102" s="142"/>
      <c r="V102" s="143"/>
    </row>
    <row r="103" spans="1:22" x14ac:dyDescent="0.4">
      <c r="A103" s="132">
        <v>99</v>
      </c>
      <c r="B103" s="133" t="s">
        <v>3523</v>
      </c>
      <c r="C103" s="28" t="s">
        <v>3570</v>
      </c>
      <c r="D103" s="3" t="s">
        <v>2697</v>
      </c>
      <c r="E103" s="134" t="str">
        <f>VLOOKUP(D103,[1]type2!C$1:E$65536,2,0)</f>
        <v>บ.ศรีผ่องพานิชย์ (บอลลูน)</v>
      </c>
      <c r="F103" s="134" t="str">
        <f>VLOOKUP(E103,[1]type2!D$1:F$65536,2,0)</f>
        <v>17 ถ.พัฒนา ต.ปากน้ำ อ.เมืองกระบี่ จ.กระบี่</v>
      </c>
      <c r="G103" s="3" t="s">
        <v>3060</v>
      </c>
      <c r="H103" s="5">
        <v>59.5</v>
      </c>
      <c r="I103" s="135">
        <v>4.17</v>
      </c>
      <c r="J103" s="136">
        <v>18</v>
      </c>
      <c r="K103" s="135">
        <f t="shared" si="6"/>
        <v>63</v>
      </c>
      <c r="L103" s="137">
        <f t="shared" si="7"/>
        <v>4.41</v>
      </c>
      <c r="M103" s="137">
        <f t="shared" si="4"/>
        <v>67.41</v>
      </c>
      <c r="N103" s="137">
        <v>8.58</v>
      </c>
      <c r="O103" s="137">
        <f t="shared" si="5"/>
        <v>131.08000000000001</v>
      </c>
      <c r="P103" s="137">
        <v>131.25</v>
      </c>
      <c r="Q103" s="138"/>
      <c r="R103" s="147"/>
      <c r="S103" s="144"/>
      <c r="T103" s="144"/>
      <c r="U103" s="144"/>
      <c r="V103" s="144"/>
    </row>
    <row r="104" spans="1:22" x14ac:dyDescent="0.4">
      <c r="A104" s="132">
        <v>100</v>
      </c>
      <c r="B104" s="133" t="s">
        <v>3523</v>
      </c>
      <c r="C104" s="28" t="s">
        <v>3571</v>
      </c>
      <c r="D104" s="3" t="s">
        <v>2695</v>
      </c>
      <c r="E104" s="134" t="str">
        <f>VLOOKUP(D104,[1]type2!C$1:E$65536,2,0)</f>
        <v>บ.ศรีผ่องพานิชย์ (สุปราณี กาญจนี เบเกอรี่)</v>
      </c>
      <c r="F104" s="134" t="str">
        <f>VLOOKUP(E104,[1]type2!D$1:F$65536,2,0)</f>
        <v>12 ถ.พัฒนา ต.ปากน้ำ อ.เมืองกระบี่ จ.กระบี่</v>
      </c>
      <c r="G104" s="3" t="s">
        <v>35</v>
      </c>
      <c r="H104" s="5">
        <v>0</v>
      </c>
      <c r="I104" s="135">
        <v>0</v>
      </c>
      <c r="J104" s="136">
        <v>23</v>
      </c>
      <c r="K104" s="135">
        <f t="shared" si="6"/>
        <v>80.5</v>
      </c>
      <c r="L104" s="137">
        <f t="shared" si="7"/>
        <v>5.6350000000000007</v>
      </c>
      <c r="M104" s="137">
        <f t="shared" si="4"/>
        <v>86.135000000000005</v>
      </c>
      <c r="N104" s="137">
        <v>5.64</v>
      </c>
      <c r="O104" s="137">
        <f t="shared" si="5"/>
        <v>86.14</v>
      </c>
      <c r="P104" s="136">
        <v>86.25</v>
      </c>
      <c r="Q104" s="138"/>
      <c r="R104" s="148"/>
      <c r="U104" s="142"/>
      <c r="V104" s="143"/>
    </row>
    <row r="105" spans="1:22" x14ac:dyDescent="0.4">
      <c r="A105" s="132">
        <v>101</v>
      </c>
      <c r="B105" s="133" t="s">
        <v>3523</v>
      </c>
      <c r="C105" s="28" t="s">
        <v>3572</v>
      </c>
      <c r="D105" s="3" t="s">
        <v>2696</v>
      </c>
      <c r="E105" s="134" t="str">
        <f>VLOOKUP(D105,[1]type2!C$1:E$65536,2,0)</f>
        <v>บ.ศรีผ่องพานิชย์ (สุปราณี กาญจนี เบเกอรี่)</v>
      </c>
      <c r="F105" s="134" t="str">
        <f>VLOOKUP(E105,[1]type2!D$1:F$65536,2,0)</f>
        <v>12 ถ.พัฒนา ต.ปากน้ำ อ.เมืองกระบี่ จ.กระบี่</v>
      </c>
      <c r="G105" s="3" t="s">
        <v>35</v>
      </c>
      <c r="H105" s="5">
        <v>0</v>
      </c>
      <c r="I105" s="135">
        <v>0</v>
      </c>
      <c r="J105" s="136">
        <v>61</v>
      </c>
      <c r="K105" s="135">
        <f t="shared" si="6"/>
        <v>213.5</v>
      </c>
      <c r="L105" s="137">
        <f t="shared" si="7"/>
        <v>14.945000000000002</v>
      </c>
      <c r="M105" s="137">
        <f t="shared" si="4"/>
        <v>228.44499999999999</v>
      </c>
      <c r="N105" s="137">
        <v>14.95</v>
      </c>
      <c r="O105" s="137">
        <f t="shared" si="5"/>
        <v>228.45</v>
      </c>
      <c r="P105" s="137">
        <v>228.5</v>
      </c>
      <c r="Q105" s="138"/>
      <c r="R105" s="148"/>
      <c r="U105" s="142"/>
      <c r="V105" s="143"/>
    </row>
    <row r="106" spans="1:22" x14ac:dyDescent="0.4">
      <c r="A106" s="132">
        <v>102</v>
      </c>
      <c r="B106" s="133" t="s">
        <v>3523</v>
      </c>
      <c r="C106" s="28" t="s">
        <v>3573</v>
      </c>
      <c r="D106" s="3" t="s">
        <v>2694</v>
      </c>
      <c r="E106" s="134" t="str">
        <f>VLOOKUP(D106,[1]type2!C$1:E$65536,2,0)</f>
        <v>บ.ศรีผ่องพานิชย์ (สมเจริญ)</v>
      </c>
      <c r="F106" s="134" t="str">
        <f>VLOOKUP(E106,[1]type2!D$1:F$65536,2,0)</f>
        <v>10 ถ.พัฒนา ต.ปากน้ำ อ.เมืองกระบี่ จ.กระบี่</v>
      </c>
      <c r="G106" s="3" t="s">
        <v>3088</v>
      </c>
      <c r="H106" s="5">
        <v>84</v>
      </c>
      <c r="I106" s="135">
        <v>5.89</v>
      </c>
      <c r="J106" s="136">
        <v>7</v>
      </c>
      <c r="K106" s="135">
        <f t="shared" si="6"/>
        <v>24.5</v>
      </c>
      <c r="L106" s="137">
        <f t="shared" si="7"/>
        <v>1.7150000000000001</v>
      </c>
      <c r="M106" s="137">
        <f t="shared" si="4"/>
        <v>26.215</v>
      </c>
      <c r="N106" s="137">
        <v>7.61</v>
      </c>
      <c r="O106" s="137">
        <f t="shared" si="5"/>
        <v>116.11</v>
      </c>
      <c r="P106" s="136">
        <v>116.25</v>
      </c>
      <c r="Q106" s="138"/>
      <c r="R106" s="148"/>
      <c r="S106" s="144"/>
      <c r="T106" s="144"/>
      <c r="U106" s="144"/>
      <c r="V106" s="144"/>
    </row>
    <row r="107" spans="1:22" x14ac:dyDescent="0.4">
      <c r="A107" s="132">
        <v>103</v>
      </c>
      <c r="B107" s="133" t="s">
        <v>3523</v>
      </c>
      <c r="C107" s="28" t="s">
        <v>3574</v>
      </c>
      <c r="D107" s="3" t="s">
        <v>2692</v>
      </c>
      <c r="E107" s="134" t="str">
        <f>VLOOKUP(D107,[1]type2!C$1:E$65536,2,0)</f>
        <v>หจก.กระบี่ เอสที</v>
      </c>
      <c r="F107" s="134" t="str">
        <f>VLOOKUP(E107,[1]type2!D$1:F$65536,2,0)</f>
        <v>6/1 ถ.พัฒนา มหาราช ต.ปากน้ำ อ.เมืองกระบี่ จ.กระบี่</v>
      </c>
      <c r="G107" s="3" t="s">
        <v>35</v>
      </c>
      <c r="H107" s="5">
        <v>0</v>
      </c>
      <c r="I107" s="135">
        <v>0</v>
      </c>
      <c r="J107" s="136">
        <v>43</v>
      </c>
      <c r="K107" s="135">
        <f t="shared" si="6"/>
        <v>150.5</v>
      </c>
      <c r="L107" s="137">
        <f t="shared" si="7"/>
        <v>10.535</v>
      </c>
      <c r="M107" s="137">
        <f t="shared" si="4"/>
        <v>161.035</v>
      </c>
      <c r="N107" s="137">
        <v>10.54</v>
      </c>
      <c r="O107" s="137">
        <f t="shared" si="5"/>
        <v>161.04</v>
      </c>
      <c r="P107" s="137">
        <v>161.25</v>
      </c>
      <c r="Q107" s="138"/>
      <c r="R107" s="147"/>
      <c r="U107" s="142"/>
      <c r="V107" s="143"/>
    </row>
    <row r="108" spans="1:22" x14ac:dyDescent="0.4">
      <c r="A108" s="132">
        <v>104</v>
      </c>
      <c r="B108" s="133" t="s">
        <v>3523</v>
      </c>
      <c r="C108" s="28" t="s">
        <v>3575</v>
      </c>
      <c r="D108" s="3" t="s">
        <v>2690</v>
      </c>
      <c r="E108" s="134" t="str">
        <f>VLOOKUP(D108,[1]type2!C$1:E$65536,2,0)</f>
        <v>นายเทียนชัย ลีลาบูรณะพงษ์ (ทรายแก้ว)</v>
      </c>
      <c r="F108" s="134" t="str">
        <f>VLOOKUP(E108,[1]type2!D$1:F$65536,2,0)</f>
        <v>2 ถ.พัฒนา ต.ปากน้ำ อ.เมืองกระบี่ จ.กระบี่</v>
      </c>
      <c r="G108" s="3" t="s">
        <v>35</v>
      </c>
      <c r="H108" s="5">
        <v>0</v>
      </c>
      <c r="I108" s="135">
        <v>0</v>
      </c>
      <c r="J108" s="136">
        <v>22</v>
      </c>
      <c r="K108" s="135">
        <f t="shared" si="6"/>
        <v>77</v>
      </c>
      <c r="L108" s="137">
        <f t="shared" si="7"/>
        <v>5.3900000000000006</v>
      </c>
      <c r="M108" s="137">
        <f t="shared" si="4"/>
        <v>82.39</v>
      </c>
      <c r="N108" s="137">
        <v>5.39</v>
      </c>
      <c r="O108" s="137">
        <f t="shared" si="5"/>
        <v>82.39</v>
      </c>
      <c r="P108" s="136">
        <v>82.5</v>
      </c>
      <c r="Q108" s="138"/>
      <c r="R108" s="147"/>
      <c r="U108" s="142"/>
      <c r="V108" s="143"/>
    </row>
    <row r="109" spans="1:22" x14ac:dyDescent="0.4">
      <c r="A109" s="132">
        <v>105</v>
      </c>
      <c r="B109" s="133" t="s">
        <v>3523</v>
      </c>
      <c r="C109" s="28" t="s">
        <v>3576</v>
      </c>
      <c r="D109" s="3" t="s">
        <v>2388</v>
      </c>
      <c r="E109" s="134" t="str">
        <f>VLOOKUP(D109,[1]type2!C$1:E$65536,2,0)</f>
        <v>นางจรรยา บุญชนะวิวัฒน์ (มัจฉาทัวร์)</v>
      </c>
      <c r="F109" s="134" t="str">
        <f>VLOOKUP(E109,[1]type2!D$1:F$65536,2,0)</f>
        <v>74 ถ.คงคา ต.ปากน้ำ อ.เมืองกระบี่ จ.กระบี่</v>
      </c>
      <c r="G109" s="3" t="s">
        <v>35</v>
      </c>
      <c r="H109" s="5">
        <v>0</v>
      </c>
      <c r="I109" s="135">
        <v>0</v>
      </c>
      <c r="J109" s="136">
        <v>35</v>
      </c>
      <c r="K109" s="135">
        <f t="shared" si="6"/>
        <v>122.5</v>
      </c>
      <c r="L109" s="137">
        <f t="shared" si="7"/>
        <v>8.5750000000000011</v>
      </c>
      <c r="M109" s="137">
        <f t="shared" si="4"/>
        <v>131.07499999999999</v>
      </c>
      <c r="N109" s="137">
        <v>8.58</v>
      </c>
      <c r="O109" s="137">
        <f t="shared" si="5"/>
        <v>131.07999999999998</v>
      </c>
      <c r="P109" s="137">
        <v>131.25</v>
      </c>
      <c r="Q109" s="138"/>
      <c r="R109" s="147"/>
      <c r="U109" s="142"/>
      <c r="V109" s="143"/>
    </row>
    <row r="110" spans="1:22" x14ac:dyDescent="0.4">
      <c r="A110" s="132">
        <v>106</v>
      </c>
      <c r="B110" s="133" t="s">
        <v>3523</v>
      </c>
      <c r="C110" s="28" t="s">
        <v>3577</v>
      </c>
      <c r="D110" s="3" t="s">
        <v>2381</v>
      </c>
      <c r="E110" s="134" t="str">
        <f>VLOOKUP(D110,[1]type2!C$1:E$65536,2,0)</f>
        <v>นายฉกาจ ภูมิสุทธาผล (J&amp;J)</v>
      </c>
      <c r="F110" s="134" t="str">
        <f>VLOOKUP(E110,[1]type2!D$1:F$65536,2,0)</f>
        <v>28/1 ถ.คงคา ต.ปากน้ำ อ.เมืองกระบี่ จ.กระบี่</v>
      </c>
      <c r="G110" s="3" t="s">
        <v>35</v>
      </c>
      <c r="H110" s="5">
        <v>0</v>
      </c>
      <c r="I110" s="135">
        <v>0</v>
      </c>
      <c r="J110" s="136">
        <v>19</v>
      </c>
      <c r="K110" s="135">
        <f t="shared" si="6"/>
        <v>66.5</v>
      </c>
      <c r="L110" s="137">
        <f t="shared" si="7"/>
        <v>4.6550000000000002</v>
      </c>
      <c r="M110" s="137">
        <f t="shared" si="4"/>
        <v>71.155000000000001</v>
      </c>
      <c r="N110" s="137">
        <v>4.66</v>
      </c>
      <c r="O110" s="137">
        <f t="shared" si="5"/>
        <v>71.160000000000011</v>
      </c>
      <c r="P110" s="136">
        <v>71.25</v>
      </c>
      <c r="Q110" s="138"/>
      <c r="R110" s="148"/>
      <c r="U110" s="142"/>
      <c r="V110" s="143"/>
    </row>
    <row r="111" spans="1:22" x14ac:dyDescent="0.4">
      <c r="A111" s="132">
        <v>107</v>
      </c>
      <c r="B111" s="133" t="s">
        <v>3523</v>
      </c>
      <c r="C111" s="28" t="s">
        <v>3578</v>
      </c>
      <c r="D111" s="72" t="s">
        <v>2382</v>
      </c>
      <c r="E111" s="134" t="str">
        <f>VLOOKUP(D111,[1]type2!C$1:E$65536,2,0)</f>
        <v>นางสุภลัคน์ เสนะพันธุ์ (Easy Café)</v>
      </c>
      <c r="F111" s="134" t="str">
        <f>VLOOKUP(E111,[1]type2!D$1:F$65536,2,0)</f>
        <v>30 ถ.คงคา ต.ปากน้ำ อ.เมืองกระบี่ จ.กระบี่</v>
      </c>
      <c r="G111" s="3" t="s">
        <v>3060</v>
      </c>
      <c r="H111" s="5">
        <v>150.5</v>
      </c>
      <c r="I111" s="135">
        <v>10.54</v>
      </c>
      <c r="J111" s="136">
        <v>43</v>
      </c>
      <c r="K111" s="135">
        <f t="shared" si="6"/>
        <v>150.5</v>
      </c>
      <c r="L111" s="137">
        <f t="shared" si="7"/>
        <v>10.535</v>
      </c>
      <c r="M111" s="137">
        <f t="shared" si="4"/>
        <v>161.035</v>
      </c>
      <c r="N111" s="137">
        <v>21.08</v>
      </c>
      <c r="O111" s="137">
        <f t="shared" si="5"/>
        <v>322.08</v>
      </c>
      <c r="P111" s="137">
        <v>322.25</v>
      </c>
      <c r="Q111" s="138"/>
      <c r="R111" s="148"/>
      <c r="U111" s="142"/>
      <c r="V111" s="143"/>
    </row>
    <row r="112" spans="1:22" x14ac:dyDescent="0.4">
      <c r="A112" s="132">
        <v>108</v>
      </c>
      <c r="B112" s="133" t="s">
        <v>3523</v>
      </c>
      <c r="C112" s="28" t="s">
        <v>3579</v>
      </c>
      <c r="D112" s="3" t="s">
        <v>2383</v>
      </c>
      <c r="E112" s="134" t="str">
        <f>VLOOKUP(D112,[1]type2!C$1:E$65536,2,0)</f>
        <v>นายยศ ชวนกุล (Doner)</v>
      </c>
      <c r="F112" s="134" t="str">
        <f>VLOOKUP(E112,[1]type2!D$1:F$65536,2,0)</f>
        <v>38 ถ.คงคา ต.ปากน้ำ อ.เมืองกระบี่ จ.กระบี่</v>
      </c>
      <c r="G112" s="3" t="s">
        <v>3060</v>
      </c>
      <c r="H112" s="5">
        <v>185.5</v>
      </c>
      <c r="I112" s="135">
        <v>12.99</v>
      </c>
      <c r="J112" s="136">
        <v>70</v>
      </c>
      <c r="K112" s="135">
        <f t="shared" si="6"/>
        <v>245</v>
      </c>
      <c r="L112" s="137">
        <f t="shared" si="7"/>
        <v>17.150000000000002</v>
      </c>
      <c r="M112" s="137">
        <f t="shared" si="4"/>
        <v>262.14999999999998</v>
      </c>
      <c r="N112" s="137">
        <v>30.14</v>
      </c>
      <c r="O112" s="137">
        <f t="shared" si="5"/>
        <v>460.64</v>
      </c>
      <c r="P112" s="136">
        <v>460.75</v>
      </c>
      <c r="Q112" s="138"/>
      <c r="R112" s="148"/>
      <c r="S112" s="144"/>
      <c r="T112" s="144"/>
      <c r="U112" s="144"/>
      <c r="V112" s="144"/>
    </row>
    <row r="113" spans="1:22" x14ac:dyDescent="0.4">
      <c r="A113" s="132">
        <v>109</v>
      </c>
      <c r="B113" s="133" t="s">
        <v>3523</v>
      </c>
      <c r="C113" s="28" t="s">
        <v>3580</v>
      </c>
      <c r="D113" s="3" t="s">
        <v>2384</v>
      </c>
      <c r="E113" s="134" t="str">
        <f>VLOOKUP(D113,[1]type2!C$1:E$65536,2,0)</f>
        <v>นายวิทิต ชดช้อย (วิทิตพานิชย์)</v>
      </c>
      <c r="F113" s="134" t="str">
        <f>VLOOKUP(E113,[1]type2!D$1:F$65536,2,0)</f>
        <v>44/46 ถ.คงคา ต.ปากน้ำ อ.เมืองกระบี่ จ.กระบี่</v>
      </c>
      <c r="G113" s="3" t="s">
        <v>35</v>
      </c>
      <c r="H113" s="5">
        <v>0</v>
      </c>
      <c r="I113" s="135">
        <v>0</v>
      </c>
      <c r="J113" s="136">
        <v>49</v>
      </c>
      <c r="K113" s="135">
        <f t="shared" si="6"/>
        <v>171.5</v>
      </c>
      <c r="L113" s="137">
        <f t="shared" si="7"/>
        <v>12.005000000000001</v>
      </c>
      <c r="M113" s="137">
        <f t="shared" si="4"/>
        <v>183.505</v>
      </c>
      <c r="N113" s="137">
        <v>12.01</v>
      </c>
      <c r="O113" s="137">
        <f t="shared" si="5"/>
        <v>183.51</v>
      </c>
      <c r="P113" s="137">
        <v>183.75</v>
      </c>
      <c r="Q113" s="138"/>
      <c r="R113" s="147"/>
      <c r="U113" s="142"/>
      <c r="V113" s="143"/>
    </row>
    <row r="114" spans="1:22" x14ac:dyDescent="0.4">
      <c r="A114" s="132">
        <v>110</v>
      </c>
      <c r="B114" s="133" t="s">
        <v>3523</v>
      </c>
      <c r="C114" s="28" t="s">
        <v>3581</v>
      </c>
      <c r="D114" s="3" t="s">
        <v>2385</v>
      </c>
      <c r="E114" s="134" t="str">
        <f>VLOOKUP(D114,[1]type2!C$1:E$65536,2,0)</f>
        <v>นายวิทิต ชดช้อย</v>
      </c>
      <c r="F114" s="134" t="str">
        <f>VLOOKUP(E114,[1]type2!D$1:F$65536,2,0)</f>
        <v>52 ถ.คงคา ต.ปากน้ำ อ.เมืองกระบี่ จ.กระบี่</v>
      </c>
      <c r="G114" s="3" t="s">
        <v>35</v>
      </c>
      <c r="H114" s="5">
        <v>0</v>
      </c>
      <c r="I114" s="135">
        <v>0</v>
      </c>
      <c r="J114" s="136">
        <v>6</v>
      </c>
      <c r="K114" s="135">
        <f t="shared" si="6"/>
        <v>21</v>
      </c>
      <c r="L114" s="137">
        <f t="shared" si="7"/>
        <v>1.4700000000000002</v>
      </c>
      <c r="M114" s="137">
        <f t="shared" si="4"/>
        <v>22.47</v>
      </c>
      <c r="N114" s="137">
        <v>1.47</v>
      </c>
      <c r="O114" s="137">
        <f t="shared" si="5"/>
        <v>22.47</v>
      </c>
      <c r="P114" s="136">
        <v>22.5</v>
      </c>
      <c r="Q114" s="138"/>
      <c r="R114" s="147"/>
      <c r="S114" s="144"/>
      <c r="T114" s="144"/>
      <c r="U114" s="144"/>
      <c r="V114" s="144"/>
    </row>
    <row r="115" spans="1:22" x14ac:dyDescent="0.4">
      <c r="A115" s="132">
        <v>111</v>
      </c>
      <c r="B115" s="133" t="s">
        <v>3523</v>
      </c>
      <c r="C115" s="28" t="s">
        <v>3582</v>
      </c>
      <c r="D115" s="3" t="s">
        <v>2378</v>
      </c>
      <c r="E115" s="134" t="str">
        <f>VLOOKUP(D115,[1]type2!C$1:E$65536,2,0)</f>
        <v>นายก้องลุ้น แซ่ต้อง (มิตรโอชา)</v>
      </c>
      <c r="F115" s="134" t="str">
        <f>VLOOKUP(E115,[1]type2!D$1:F$65536,2,0)</f>
        <v>24 ถ.คงคา ต.ปากน้ำ อ.เมืองกระบี่ จ.กระบี่</v>
      </c>
      <c r="G115" s="3" t="s">
        <v>35</v>
      </c>
      <c r="H115" s="5">
        <v>0</v>
      </c>
      <c r="I115" s="135">
        <v>0</v>
      </c>
      <c r="J115" s="136">
        <v>18</v>
      </c>
      <c r="K115" s="135">
        <f t="shared" si="6"/>
        <v>63</v>
      </c>
      <c r="L115" s="137">
        <f t="shared" si="7"/>
        <v>4.41</v>
      </c>
      <c r="M115" s="137">
        <f t="shared" si="4"/>
        <v>67.41</v>
      </c>
      <c r="N115" s="137">
        <v>4.41</v>
      </c>
      <c r="O115" s="137">
        <f t="shared" si="5"/>
        <v>67.41</v>
      </c>
      <c r="P115" s="137">
        <v>67.5</v>
      </c>
      <c r="Q115" s="138"/>
      <c r="R115" s="147"/>
      <c r="S115" s="144"/>
      <c r="T115" s="144"/>
      <c r="U115" s="144"/>
      <c r="V115" s="144"/>
    </row>
    <row r="116" spans="1:22" x14ac:dyDescent="0.4">
      <c r="A116" s="132">
        <v>112</v>
      </c>
      <c r="B116" s="133" t="s">
        <v>3523</v>
      </c>
      <c r="C116" s="28" t="s">
        <v>3583</v>
      </c>
      <c r="D116" s="3" t="s">
        <v>2379</v>
      </c>
      <c r="E116" s="134" t="str">
        <f>VLOOKUP(D116,[1]type2!C$1:E$65536,2,0)</f>
        <v>ร.ต.อ.พร้อม รอดรักษา (ขายของชำ)</v>
      </c>
      <c r="F116" s="134" t="str">
        <f>VLOOKUP(E116,[1]type2!D$1:F$65536,2,0)</f>
        <v>26 ถ.คงคา ต.ปากน้ำ อ.เมืองกระบี่ จ.กระบี่</v>
      </c>
      <c r="G116" s="3" t="s">
        <v>35</v>
      </c>
      <c r="H116" s="5">
        <v>0</v>
      </c>
      <c r="I116" s="135">
        <v>0</v>
      </c>
      <c r="J116" s="136">
        <v>3</v>
      </c>
      <c r="K116" s="135">
        <f t="shared" si="6"/>
        <v>10.5</v>
      </c>
      <c r="L116" s="137">
        <f t="shared" si="7"/>
        <v>0.7350000000000001</v>
      </c>
      <c r="M116" s="137">
        <f t="shared" si="4"/>
        <v>11.234999999999999</v>
      </c>
      <c r="N116" s="137">
        <v>0.74</v>
      </c>
      <c r="O116" s="137">
        <f t="shared" si="5"/>
        <v>11.24</v>
      </c>
      <c r="P116" s="136">
        <v>11.25</v>
      </c>
      <c r="Q116" s="138"/>
      <c r="R116" s="148"/>
      <c r="S116" s="144"/>
      <c r="T116" s="144"/>
      <c r="U116" s="144"/>
      <c r="V116" s="144"/>
    </row>
    <row r="117" spans="1:22" x14ac:dyDescent="0.4">
      <c r="A117" s="132">
        <v>113</v>
      </c>
      <c r="B117" s="133" t="s">
        <v>3523</v>
      </c>
      <c r="C117" s="28" t="s">
        <v>3584</v>
      </c>
      <c r="D117" s="3" t="s">
        <v>2372</v>
      </c>
      <c r="E117" s="134" t="str">
        <f>VLOOKUP(D117,[1]type2!C$1:E$65536,2,0)</f>
        <v>นางยินดี จันทร์ผ่อง</v>
      </c>
      <c r="F117" s="134" t="str">
        <f>VLOOKUP(E117,[1]type2!D$1:F$65536,2,0)</f>
        <v>3 ถ.คงคา ต.ปากน้ำ อ.เมืองกระบี่ จ.กระบี่</v>
      </c>
      <c r="G117" s="3" t="s">
        <v>35</v>
      </c>
      <c r="H117" s="5">
        <v>0</v>
      </c>
      <c r="I117" s="135">
        <v>0</v>
      </c>
      <c r="J117" s="136">
        <v>8</v>
      </c>
      <c r="K117" s="135">
        <f t="shared" si="6"/>
        <v>28</v>
      </c>
      <c r="L117" s="137">
        <f t="shared" si="7"/>
        <v>1.9600000000000002</v>
      </c>
      <c r="M117" s="137">
        <f t="shared" si="4"/>
        <v>29.96</v>
      </c>
      <c r="N117" s="137">
        <v>1.96</v>
      </c>
      <c r="O117" s="137">
        <f t="shared" si="5"/>
        <v>29.96</v>
      </c>
      <c r="P117" s="137">
        <v>30</v>
      </c>
      <c r="Q117" s="138"/>
      <c r="R117" s="148"/>
      <c r="S117" s="144"/>
      <c r="T117" s="144"/>
      <c r="U117" s="144"/>
      <c r="V117" s="144"/>
    </row>
    <row r="118" spans="1:22" x14ac:dyDescent="0.4">
      <c r="A118" s="132">
        <v>114</v>
      </c>
      <c r="B118" s="133" t="s">
        <v>3523</v>
      </c>
      <c r="C118" s="28" t="s">
        <v>3585</v>
      </c>
      <c r="D118" s="3" t="s">
        <v>2516</v>
      </c>
      <c r="E118" s="134" t="str">
        <f>VLOOKUP(D118,[1]type2!C$1:E$65536,2,0)</f>
        <v>ที่ทำการศาลจังหวัดกระบี่</v>
      </c>
      <c r="F118" s="134" t="str">
        <f>VLOOKUP(E118,[1]type2!D$1:F$65536,2,0)</f>
        <v>ถ.เจ้าฟ้า ต.ปากน้ำ อ.เมืองกระบี่ จ.กระบี่</v>
      </c>
      <c r="G118" s="3" t="s">
        <v>35</v>
      </c>
      <c r="H118" s="5">
        <v>0</v>
      </c>
      <c r="I118" s="135">
        <v>0</v>
      </c>
      <c r="J118" s="136">
        <v>231</v>
      </c>
      <c r="K118" s="135">
        <f t="shared" si="6"/>
        <v>808.5</v>
      </c>
      <c r="L118" s="137">
        <f t="shared" si="7"/>
        <v>56.595000000000006</v>
      </c>
      <c r="M118" s="137">
        <f t="shared" si="4"/>
        <v>865.09500000000003</v>
      </c>
      <c r="N118" s="137">
        <v>56.6</v>
      </c>
      <c r="O118" s="137">
        <f t="shared" si="5"/>
        <v>865.1</v>
      </c>
      <c r="P118" s="136">
        <v>865.25</v>
      </c>
      <c r="Q118" s="138"/>
      <c r="R118" s="148"/>
      <c r="S118" s="144"/>
      <c r="T118" s="144"/>
      <c r="U118" s="144"/>
      <c r="V118" s="144"/>
    </row>
    <row r="119" spans="1:22" x14ac:dyDescent="0.4">
      <c r="A119" s="132">
        <v>115</v>
      </c>
      <c r="B119" s="133" t="s">
        <v>3523</v>
      </c>
      <c r="C119" s="28" t="s">
        <v>3586</v>
      </c>
      <c r="D119" s="3" t="s">
        <v>2015</v>
      </c>
      <c r="E119" s="134" t="str">
        <f>VLOOKUP(D119,[1]type2!C$1:E$65536,2,0)</f>
        <v>บริษัท ซีพีเอฟเทรดดิ้ง จำกัด เลขที่ผู้เสียภาษีอากร 0105543112865</v>
      </c>
      <c r="F119" s="134" t="str">
        <f>VLOOKUP(E119,[1]type2!D$1:F$65536,2,0)</f>
        <v>3 ถ.มหาราช ซ.9  ต.ปากน้ำ อ.เมืองกระบี่ จ.กระบี่ (สาขา 310)</v>
      </c>
      <c r="G119" s="3" t="s">
        <v>35</v>
      </c>
      <c r="H119" s="5">
        <v>0</v>
      </c>
      <c r="I119" s="135">
        <v>0</v>
      </c>
      <c r="J119" s="136">
        <v>17</v>
      </c>
      <c r="K119" s="135">
        <f t="shared" si="6"/>
        <v>59.5</v>
      </c>
      <c r="L119" s="137">
        <f t="shared" si="7"/>
        <v>4.165</v>
      </c>
      <c r="M119" s="137">
        <f t="shared" si="4"/>
        <v>63.664999999999999</v>
      </c>
      <c r="N119" s="137">
        <v>4.17</v>
      </c>
      <c r="O119" s="137">
        <f t="shared" si="5"/>
        <v>63.669999999999995</v>
      </c>
      <c r="P119" s="137">
        <v>63.75</v>
      </c>
      <c r="Q119" s="138"/>
      <c r="R119" s="147"/>
      <c r="S119" s="144"/>
      <c r="T119" s="144"/>
      <c r="U119" s="144"/>
      <c r="V119" s="144"/>
    </row>
    <row r="120" spans="1:22" x14ac:dyDescent="0.4">
      <c r="A120" s="132">
        <v>116</v>
      </c>
      <c r="B120" s="133" t="s">
        <v>3523</v>
      </c>
      <c r="C120" s="28" t="s">
        <v>3587</v>
      </c>
      <c r="D120" s="3" t="s">
        <v>2184</v>
      </c>
      <c r="E120" s="134" t="str">
        <f>VLOOKUP(D120,[1]type2!C$1:E$65536,2,0)</f>
        <v>โรงพยาบาลกระบี่</v>
      </c>
      <c r="F120" s="134" t="str">
        <f>VLOOKUP(E120,[1]type2!D$1:F$65536,2,0)</f>
        <v>90/54 ถ.มหาราช ต.ปากน้ำ อ.เมืองกระบี่ จ.กระบี่</v>
      </c>
      <c r="G120" s="3" t="s">
        <v>3524</v>
      </c>
      <c r="H120" s="5">
        <v>252</v>
      </c>
      <c r="I120" s="135">
        <v>17.64</v>
      </c>
      <c r="J120" s="136">
        <v>0</v>
      </c>
      <c r="K120" s="135">
        <f t="shared" si="6"/>
        <v>0</v>
      </c>
      <c r="L120" s="137">
        <f t="shared" si="7"/>
        <v>0</v>
      </c>
      <c r="M120" s="137">
        <f t="shared" si="4"/>
        <v>0</v>
      </c>
      <c r="N120" s="137">
        <v>17.64</v>
      </c>
      <c r="O120" s="137">
        <f t="shared" si="5"/>
        <v>269.64</v>
      </c>
      <c r="P120" s="136">
        <v>3610.2</v>
      </c>
      <c r="Q120" s="138" t="s">
        <v>3875</v>
      </c>
      <c r="R120" s="147"/>
      <c r="S120" s="144"/>
      <c r="T120" s="144"/>
      <c r="U120" s="144"/>
      <c r="V120" s="144"/>
    </row>
    <row r="121" spans="1:22" x14ac:dyDescent="0.4">
      <c r="A121" s="132">
        <v>117</v>
      </c>
      <c r="B121" s="133" t="s">
        <v>3523</v>
      </c>
      <c r="C121" s="28" t="s">
        <v>3588</v>
      </c>
      <c r="D121" s="3" t="s">
        <v>2184</v>
      </c>
      <c r="E121" s="134" t="str">
        <f>VLOOKUP(D121,[1]type2!C$1:E$65536,2,0)</f>
        <v>โรงพยาบาลกระบี่</v>
      </c>
      <c r="F121" s="134" t="str">
        <f>VLOOKUP(E121,[1]type2!D$1:F$65536,2,0)</f>
        <v>90/54 ถ.มหาราช ต.ปากน้ำ อ.เมืองกระบี่ จ.กระบี่</v>
      </c>
      <c r="G121" s="3" t="s">
        <v>3525</v>
      </c>
      <c r="H121" s="5">
        <v>259</v>
      </c>
      <c r="I121" s="135">
        <v>18.13</v>
      </c>
      <c r="J121" s="136">
        <v>0</v>
      </c>
      <c r="K121" s="135">
        <f t="shared" si="6"/>
        <v>0</v>
      </c>
      <c r="L121" s="137">
        <f t="shared" si="7"/>
        <v>0</v>
      </c>
      <c r="M121" s="137">
        <f t="shared" si="4"/>
        <v>0</v>
      </c>
      <c r="N121" s="137">
        <v>18.13</v>
      </c>
      <c r="O121" s="137">
        <f t="shared" si="5"/>
        <v>277.13</v>
      </c>
      <c r="P121" s="137">
        <v>0</v>
      </c>
      <c r="Q121" s="138" t="s">
        <v>3875</v>
      </c>
      <c r="R121" s="147"/>
      <c r="S121" s="144"/>
      <c r="T121" s="144"/>
      <c r="U121" s="144"/>
      <c r="V121" s="144"/>
    </row>
    <row r="122" spans="1:22" x14ac:dyDescent="0.4">
      <c r="A122" s="132">
        <v>118</v>
      </c>
      <c r="B122" s="133" t="s">
        <v>3523</v>
      </c>
      <c r="C122" s="28" t="s">
        <v>3589</v>
      </c>
      <c r="D122" s="3" t="s">
        <v>2184</v>
      </c>
      <c r="E122" s="134" t="str">
        <f>VLOOKUP(D122,[1]type2!C$1:E$65536,2,0)</f>
        <v>โรงพยาบาลกระบี่</v>
      </c>
      <c r="F122" s="134" t="str">
        <f>VLOOKUP(E122,[1]type2!D$1:F$65536,2,0)</f>
        <v>90/54 ถ.มหาราช ต.ปากน้ำ อ.เมืองกระบี่ จ.กระบี่</v>
      </c>
      <c r="G122" s="3" t="s">
        <v>3526</v>
      </c>
      <c r="H122" s="5">
        <v>462</v>
      </c>
      <c r="I122" s="135">
        <v>32.340000000000003</v>
      </c>
      <c r="J122" s="136">
        <v>0</v>
      </c>
      <c r="K122" s="135">
        <f t="shared" si="6"/>
        <v>0</v>
      </c>
      <c r="L122" s="137">
        <f t="shared" si="7"/>
        <v>0</v>
      </c>
      <c r="M122" s="137">
        <f t="shared" si="4"/>
        <v>0</v>
      </c>
      <c r="N122" s="137">
        <v>32.340000000000003</v>
      </c>
      <c r="O122" s="137">
        <f t="shared" si="5"/>
        <v>494.34</v>
      </c>
      <c r="P122" s="136">
        <v>0</v>
      </c>
      <c r="Q122" s="138" t="s">
        <v>3875</v>
      </c>
      <c r="R122" s="148"/>
      <c r="S122" s="144"/>
      <c r="T122" s="144"/>
      <c r="U122" s="144"/>
      <c r="V122" s="144"/>
    </row>
    <row r="123" spans="1:22" x14ac:dyDescent="0.4">
      <c r="A123" s="132">
        <v>119</v>
      </c>
      <c r="B123" s="133" t="s">
        <v>3523</v>
      </c>
      <c r="C123" s="28" t="s">
        <v>3590</v>
      </c>
      <c r="D123" s="3" t="s">
        <v>2184</v>
      </c>
      <c r="E123" s="134" t="str">
        <f>VLOOKUP(D123,[1]type2!C$1:E$65536,2,0)</f>
        <v>โรงพยาบาลกระบี่</v>
      </c>
      <c r="F123" s="134" t="str">
        <f>VLOOKUP(E123,[1]type2!D$1:F$65536,2,0)</f>
        <v>90/54 ถ.มหาราช ต.ปากน้ำ อ.เมืองกระบี่ จ.กระบี่</v>
      </c>
      <c r="G123" s="3" t="s">
        <v>3527</v>
      </c>
      <c r="H123" s="5">
        <v>633.5</v>
      </c>
      <c r="I123" s="135">
        <v>44.35</v>
      </c>
      <c r="J123" s="136">
        <v>0</v>
      </c>
      <c r="K123" s="135">
        <f t="shared" si="6"/>
        <v>0</v>
      </c>
      <c r="L123" s="137">
        <f t="shared" si="7"/>
        <v>0</v>
      </c>
      <c r="M123" s="137">
        <f t="shared" si="4"/>
        <v>0</v>
      </c>
      <c r="N123" s="137">
        <v>44.35</v>
      </c>
      <c r="O123" s="137">
        <f t="shared" si="5"/>
        <v>677.85</v>
      </c>
      <c r="P123" s="137">
        <v>0</v>
      </c>
      <c r="Q123" s="138" t="s">
        <v>3875</v>
      </c>
      <c r="R123" s="148"/>
      <c r="S123" s="144"/>
      <c r="T123" s="144"/>
      <c r="U123" s="144"/>
      <c r="V123" s="144"/>
    </row>
    <row r="124" spans="1:22" x14ac:dyDescent="0.4">
      <c r="A124" s="132">
        <v>120</v>
      </c>
      <c r="B124" s="133" t="s">
        <v>3523</v>
      </c>
      <c r="C124" s="28" t="s">
        <v>3591</v>
      </c>
      <c r="D124" s="3" t="s">
        <v>2184</v>
      </c>
      <c r="E124" s="134" t="str">
        <f>VLOOKUP(D124,[1]type2!C$1:E$65536,2,0)</f>
        <v>โรงพยาบาลกระบี่</v>
      </c>
      <c r="F124" s="134" t="str">
        <f>VLOOKUP(E124,[1]type2!D$1:F$65536,2,0)</f>
        <v>90/54 ถ.มหาราช ต.ปากน้ำ อ.เมืองกระบี่ จ.กระบี่</v>
      </c>
      <c r="G124" s="3" t="s">
        <v>3528</v>
      </c>
      <c r="H124" s="5">
        <v>651</v>
      </c>
      <c r="I124" s="135">
        <v>45.57</v>
      </c>
      <c r="J124" s="136">
        <v>0</v>
      </c>
      <c r="K124" s="135">
        <f t="shared" si="6"/>
        <v>0</v>
      </c>
      <c r="L124" s="137">
        <f t="shared" si="7"/>
        <v>0</v>
      </c>
      <c r="M124" s="137">
        <f t="shared" si="4"/>
        <v>0</v>
      </c>
      <c r="N124" s="137">
        <v>45.57</v>
      </c>
      <c r="O124" s="137">
        <f t="shared" si="5"/>
        <v>696.57</v>
      </c>
      <c r="P124" s="136">
        <v>0</v>
      </c>
      <c r="Q124" s="146" t="s">
        <v>3875</v>
      </c>
      <c r="R124" s="148"/>
      <c r="S124" s="144"/>
      <c r="T124" s="144"/>
      <c r="U124" s="144"/>
      <c r="V124" s="144"/>
    </row>
    <row r="125" spans="1:22" x14ac:dyDescent="0.4">
      <c r="A125" s="132">
        <v>121</v>
      </c>
      <c r="B125" s="133" t="s">
        <v>3523</v>
      </c>
      <c r="C125" s="28" t="s">
        <v>3592</v>
      </c>
      <c r="D125" s="3" t="s">
        <v>2184</v>
      </c>
      <c r="E125" s="134" t="str">
        <f>VLOOKUP(D125,[1]type2!C$1:E$65536,2,0)</f>
        <v>โรงพยาบาลกระบี่</v>
      </c>
      <c r="F125" s="134" t="str">
        <f>VLOOKUP(E125,[1]type2!D$1:F$65536,2,0)</f>
        <v>90/54 ถ.มหาราช ต.ปากน้ำ อ.เมืองกระบี่ จ.กระบี่</v>
      </c>
      <c r="G125" s="3" t="s">
        <v>1917</v>
      </c>
      <c r="H125" s="5">
        <v>626.5</v>
      </c>
      <c r="I125" s="135">
        <v>43.86</v>
      </c>
      <c r="J125" s="136">
        <v>0</v>
      </c>
      <c r="K125" s="135">
        <f t="shared" si="6"/>
        <v>0</v>
      </c>
      <c r="L125" s="137">
        <f t="shared" si="7"/>
        <v>0</v>
      </c>
      <c r="M125" s="137">
        <f t="shared" si="4"/>
        <v>0</v>
      </c>
      <c r="N125" s="137">
        <v>43.86</v>
      </c>
      <c r="O125" s="137">
        <f t="shared" si="5"/>
        <v>670.36</v>
      </c>
      <c r="P125" s="137">
        <v>0</v>
      </c>
      <c r="Q125" s="146" t="s">
        <v>3875</v>
      </c>
      <c r="R125" s="147"/>
      <c r="S125" s="144"/>
      <c r="T125" s="144"/>
      <c r="U125" s="144"/>
      <c r="V125" s="144"/>
    </row>
    <row r="126" spans="1:22" x14ac:dyDescent="0.4">
      <c r="A126" s="132">
        <v>122</v>
      </c>
      <c r="B126" s="133" t="s">
        <v>3523</v>
      </c>
      <c r="C126" s="28" t="s">
        <v>3593</v>
      </c>
      <c r="D126" s="3" t="s">
        <v>2184</v>
      </c>
      <c r="E126" s="134" t="str">
        <f>VLOOKUP(D126,[1]type2!C$1:E$65536,2,0)</f>
        <v>โรงพยาบาลกระบี่</v>
      </c>
      <c r="F126" s="134" t="str">
        <f>VLOOKUP(E126,[1]type2!D$1:F$65536,2,0)</f>
        <v>90/54 ถ.มหาราช ต.ปากน้ำ อ.เมืองกระบี่ จ.กระบี่</v>
      </c>
      <c r="G126" s="3" t="s">
        <v>3463</v>
      </c>
      <c r="H126" s="5">
        <v>220.5</v>
      </c>
      <c r="I126" s="135">
        <v>15.44</v>
      </c>
      <c r="J126" s="136">
        <v>0</v>
      </c>
      <c r="K126" s="135">
        <f t="shared" si="6"/>
        <v>0</v>
      </c>
      <c r="L126" s="137">
        <f t="shared" si="7"/>
        <v>0</v>
      </c>
      <c r="M126" s="137">
        <f t="shared" si="4"/>
        <v>0</v>
      </c>
      <c r="N126" s="137">
        <v>15.44</v>
      </c>
      <c r="O126" s="137">
        <f t="shared" si="5"/>
        <v>235.94</v>
      </c>
      <c r="P126" s="136">
        <v>0</v>
      </c>
      <c r="Q126" s="146" t="s">
        <v>3875</v>
      </c>
      <c r="R126" s="147"/>
      <c r="S126" s="144"/>
      <c r="T126" s="144"/>
      <c r="U126" s="144"/>
      <c r="V126" s="144"/>
    </row>
    <row r="127" spans="1:22" x14ac:dyDescent="0.4">
      <c r="A127" s="132">
        <v>123</v>
      </c>
      <c r="B127" s="133" t="s">
        <v>3523</v>
      </c>
      <c r="C127" s="28" t="s">
        <v>3594</v>
      </c>
      <c r="D127" s="3" t="s">
        <v>2184</v>
      </c>
      <c r="E127" s="134" t="str">
        <f>VLOOKUP(D127,[1]type2!C$1:E$65536,2,0)</f>
        <v>โรงพยาบาลกระบี่</v>
      </c>
      <c r="F127" s="134" t="str">
        <f>VLOOKUP(E127,[1]type2!D$1:F$65536,2,0)</f>
        <v>90/54 ถ.มหาราช ต.ปากน้ำ อ.เมืองกระบี่ จ.กระบี่</v>
      </c>
      <c r="G127" s="3" t="s">
        <v>1964</v>
      </c>
      <c r="H127" s="5">
        <v>140</v>
      </c>
      <c r="I127" s="135">
        <v>9.8000000000000007</v>
      </c>
      <c r="J127" s="136">
        <v>0</v>
      </c>
      <c r="K127" s="135">
        <f t="shared" si="6"/>
        <v>0</v>
      </c>
      <c r="L127" s="137">
        <f t="shared" si="7"/>
        <v>0</v>
      </c>
      <c r="M127" s="137">
        <f t="shared" si="4"/>
        <v>0</v>
      </c>
      <c r="N127" s="137">
        <v>9.8000000000000007</v>
      </c>
      <c r="O127" s="137">
        <f t="shared" si="5"/>
        <v>149.80000000000001</v>
      </c>
      <c r="P127" s="137">
        <v>0</v>
      </c>
      <c r="Q127" s="146" t="s">
        <v>3875</v>
      </c>
      <c r="R127" s="147"/>
      <c r="S127" s="144"/>
      <c r="T127" s="144"/>
      <c r="U127" s="144"/>
      <c r="V127" s="144"/>
    </row>
    <row r="128" spans="1:22" x14ac:dyDescent="0.4">
      <c r="A128" s="132">
        <v>124</v>
      </c>
      <c r="B128" s="133" t="s">
        <v>3523</v>
      </c>
      <c r="C128" s="28" t="s">
        <v>3595</v>
      </c>
      <c r="D128" s="3" t="s">
        <v>2184</v>
      </c>
      <c r="E128" s="134" t="str">
        <f>VLOOKUP(D128,[1]type2!C$1:E$65536,2,0)</f>
        <v>โรงพยาบาลกระบี่</v>
      </c>
      <c r="F128" s="134" t="str">
        <f>VLOOKUP(E128,[1]type2!D$1:F$65536,2,0)</f>
        <v>90/54 ถ.มหาราช ต.ปากน้ำ อ.เมืองกระบี่ จ.กระบี่</v>
      </c>
      <c r="G128" s="3" t="s">
        <v>3060</v>
      </c>
      <c r="H128" s="5">
        <v>129.5</v>
      </c>
      <c r="I128" s="135">
        <v>9.07</v>
      </c>
      <c r="J128" s="136">
        <v>0</v>
      </c>
      <c r="K128" s="135">
        <f t="shared" si="6"/>
        <v>0</v>
      </c>
      <c r="L128" s="137">
        <f t="shared" si="7"/>
        <v>0</v>
      </c>
      <c r="M128" s="137">
        <f t="shared" si="4"/>
        <v>0</v>
      </c>
      <c r="N128" s="137">
        <v>9.07</v>
      </c>
      <c r="O128" s="137">
        <f t="shared" si="5"/>
        <v>138.57</v>
      </c>
      <c r="P128" s="136">
        <v>0</v>
      </c>
      <c r="Q128" s="146" t="s">
        <v>3875</v>
      </c>
      <c r="R128" s="148"/>
      <c r="S128" s="144"/>
      <c r="T128" s="144"/>
      <c r="U128" s="144"/>
      <c r="V128" s="144"/>
    </row>
    <row r="129" spans="1:22" x14ac:dyDescent="0.4">
      <c r="A129" s="132">
        <v>125</v>
      </c>
      <c r="B129" s="133" t="s">
        <v>3523</v>
      </c>
      <c r="C129" s="28" t="s">
        <v>3596</v>
      </c>
      <c r="D129" s="3" t="s">
        <v>2786</v>
      </c>
      <c r="E129" s="134" t="str">
        <f>VLOOKUP(D129,[1]type2!C$1:E$65536,2,0)</f>
        <v>นายภิญโญ ธรรมรุจี (Noko Nest Restaurant)</v>
      </c>
      <c r="F129" s="134" t="str">
        <f>VLOOKUP(E129,[1]type2!D$1:F$65536,2,0)</f>
        <v>239/2 ถ.อุตรกิจ ต.ปากน้ำ อ.เมืองกระบี่ จ.กระบี่</v>
      </c>
      <c r="G129" s="3" t="s">
        <v>3180</v>
      </c>
      <c r="H129" s="5">
        <v>189</v>
      </c>
      <c r="I129" s="135">
        <v>13.23</v>
      </c>
      <c r="J129" s="136">
        <v>0</v>
      </c>
      <c r="K129" s="135">
        <f t="shared" si="6"/>
        <v>0</v>
      </c>
      <c r="L129" s="137">
        <f t="shared" si="7"/>
        <v>0</v>
      </c>
      <c r="M129" s="137">
        <f t="shared" si="4"/>
        <v>0</v>
      </c>
      <c r="N129" s="137">
        <v>13.23</v>
      </c>
      <c r="O129" s="137">
        <f t="shared" si="5"/>
        <v>202.23</v>
      </c>
      <c r="P129" s="137">
        <v>202.25</v>
      </c>
      <c r="Q129" s="146"/>
      <c r="R129" s="148"/>
      <c r="S129" s="144"/>
      <c r="T129" s="144"/>
      <c r="U129" s="144"/>
      <c r="V129" s="144"/>
    </row>
    <row r="130" spans="1:22" x14ac:dyDescent="0.4">
      <c r="A130" s="132">
        <v>126</v>
      </c>
      <c r="B130" s="133" t="s">
        <v>3523</v>
      </c>
      <c r="C130" s="28" t="s">
        <v>3597</v>
      </c>
      <c r="D130" s="3" t="s">
        <v>2735</v>
      </c>
      <c r="E130" s="134" t="str">
        <f>VLOOKUP(D130,[1]type2!C$1:E$65536,2,0)</f>
        <v>บ.ศรีผ่องพานิชย์ (อิน แอนด์ ออน)</v>
      </c>
      <c r="F130" s="134" t="str">
        <f>VLOOKUP(E130,[1]type2!D$1:F$65536,2,0)</f>
        <v>44 ถ.ประชาชื่น ต.ปากน้ำ อ.เมืองกระบี่ จ.กระบี่</v>
      </c>
      <c r="G130" s="3" t="s">
        <v>35</v>
      </c>
      <c r="H130" s="5">
        <v>0</v>
      </c>
      <c r="I130" s="135">
        <v>0</v>
      </c>
      <c r="J130" s="136">
        <v>20</v>
      </c>
      <c r="K130" s="135">
        <f t="shared" si="6"/>
        <v>70</v>
      </c>
      <c r="L130" s="137">
        <f t="shared" si="7"/>
        <v>4.9000000000000004</v>
      </c>
      <c r="M130" s="137">
        <f t="shared" si="4"/>
        <v>74.900000000000006</v>
      </c>
      <c r="N130" s="137">
        <v>4.9000000000000004</v>
      </c>
      <c r="O130" s="137">
        <f t="shared" si="5"/>
        <v>74.900000000000006</v>
      </c>
      <c r="P130" s="136">
        <v>75</v>
      </c>
      <c r="Q130" s="146"/>
      <c r="R130" s="148"/>
      <c r="S130" s="144"/>
      <c r="T130" s="144"/>
      <c r="U130" s="144"/>
      <c r="V130" s="144"/>
    </row>
    <row r="131" spans="1:22" x14ac:dyDescent="0.4">
      <c r="A131" s="132">
        <v>127</v>
      </c>
      <c r="B131" s="133" t="s">
        <v>3523</v>
      </c>
      <c r="C131" s="28" t="s">
        <v>3598</v>
      </c>
      <c r="D131" s="3" t="s">
        <v>2729</v>
      </c>
      <c r="E131" s="134" t="str">
        <f>VLOOKUP(D131,[1]type2!C$1:E$65536,2,0)</f>
        <v>บ.ศรีผ่องพานิชย์ (นายสมุทร ณ.ตะกั่วทุ่ง) DK Optic</v>
      </c>
      <c r="F131" s="134" t="str">
        <f>VLOOKUP(E131,[1]type2!D$1:F$65536,2,0)</f>
        <v>36 ถ.ประชาชื่น ต.ปากน้ำ อ.เมืองกระบี่ จ.กระบี่</v>
      </c>
      <c r="G131" s="3" t="s">
        <v>35</v>
      </c>
      <c r="H131" s="5">
        <v>0</v>
      </c>
      <c r="I131" s="135">
        <v>0</v>
      </c>
      <c r="J131" s="136">
        <v>22</v>
      </c>
      <c r="K131" s="135">
        <f t="shared" si="6"/>
        <v>77</v>
      </c>
      <c r="L131" s="137">
        <f t="shared" si="7"/>
        <v>5.3900000000000006</v>
      </c>
      <c r="M131" s="137">
        <f t="shared" si="4"/>
        <v>82.39</v>
      </c>
      <c r="N131" s="137">
        <v>5.39</v>
      </c>
      <c r="O131" s="137">
        <f t="shared" si="5"/>
        <v>82.39</v>
      </c>
      <c r="P131" s="137">
        <v>82.5</v>
      </c>
      <c r="Q131" s="146"/>
      <c r="R131" s="147"/>
      <c r="S131" s="144"/>
      <c r="T131" s="144"/>
      <c r="U131" s="144"/>
      <c r="V131" s="144"/>
    </row>
    <row r="132" spans="1:22" x14ac:dyDescent="0.4">
      <c r="A132" s="132">
        <v>128</v>
      </c>
      <c r="B132" s="133" t="s">
        <v>3523</v>
      </c>
      <c r="C132" s="28" t="s">
        <v>3599</v>
      </c>
      <c r="D132" s="3" t="s">
        <v>2727</v>
      </c>
      <c r="E132" s="134" t="str">
        <f>VLOOKUP(D132,[1]type2!C$1:E$65536,2,0)</f>
        <v>นายจำเริญ ตันติพิศาลกุล (ก๋วยเตี๋ยวแปดริ้ว)</v>
      </c>
      <c r="F132" s="134" t="str">
        <f>VLOOKUP(E132,[1]type2!D$1:F$65536,2,0)</f>
        <v>33 ถ.ประชาชื่น ต.ปากน้ำ อ.เมืองกระบี่ จ.กระบี่</v>
      </c>
      <c r="G132" s="3" t="s">
        <v>35</v>
      </c>
      <c r="H132" s="5">
        <v>0</v>
      </c>
      <c r="I132" s="135">
        <v>0</v>
      </c>
      <c r="J132" s="136">
        <v>35</v>
      </c>
      <c r="K132" s="135">
        <f t="shared" si="6"/>
        <v>122.5</v>
      </c>
      <c r="L132" s="137">
        <f t="shared" si="7"/>
        <v>8.5750000000000011</v>
      </c>
      <c r="M132" s="137">
        <f t="shared" si="4"/>
        <v>131.07499999999999</v>
      </c>
      <c r="N132" s="137">
        <v>8.58</v>
      </c>
      <c r="O132" s="137">
        <f t="shared" si="5"/>
        <v>131.07999999999998</v>
      </c>
      <c r="P132" s="136">
        <v>131.25</v>
      </c>
      <c r="Q132" s="146"/>
      <c r="R132" s="147"/>
      <c r="S132" s="144"/>
      <c r="T132" s="144"/>
      <c r="U132" s="144"/>
      <c r="V132" s="144"/>
    </row>
    <row r="133" spans="1:22" x14ac:dyDescent="0.4">
      <c r="A133" s="132">
        <v>129</v>
      </c>
      <c r="B133" s="133" t="s">
        <v>3523</v>
      </c>
      <c r="C133" s="28" t="s">
        <v>3600</v>
      </c>
      <c r="D133" s="3" t="s">
        <v>2726</v>
      </c>
      <c r="E133" s="134" t="str">
        <f>VLOOKUP(D133,[1]type2!C$1:E$65536,2,0)</f>
        <v>นายบุญเวช ตันธนวัฒน์</v>
      </c>
      <c r="F133" s="134" t="str">
        <f>VLOOKUP(E133,[1]type2!D$1:F$65536,2,0)</f>
        <v>28 ถ.มหาราช ประชาชื่น ซ.4 ต.ปากน้ำ อ.เมืองกระบี่ จ.กระบี่</v>
      </c>
      <c r="G133" s="3" t="s">
        <v>35</v>
      </c>
      <c r="H133" s="5">
        <v>0</v>
      </c>
      <c r="I133" s="135">
        <v>0</v>
      </c>
      <c r="J133" s="136">
        <v>13</v>
      </c>
      <c r="K133" s="135">
        <f t="shared" si="6"/>
        <v>45.5</v>
      </c>
      <c r="L133" s="137">
        <f t="shared" si="7"/>
        <v>3.1850000000000005</v>
      </c>
      <c r="M133" s="137">
        <f t="shared" si="4"/>
        <v>48.685000000000002</v>
      </c>
      <c r="N133" s="137">
        <v>3.19</v>
      </c>
      <c r="O133" s="137">
        <f t="shared" si="5"/>
        <v>48.69</v>
      </c>
      <c r="P133" s="137">
        <v>48.75</v>
      </c>
      <c r="Q133" s="146"/>
      <c r="R133" s="53"/>
      <c r="S133" s="144"/>
      <c r="T133" s="144"/>
      <c r="U133" s="144"/>
      <c r="V133" s="144"/>
    </row>
    <row r="134" spans="1:22" x14ac:dyDescent="0.4">
      <c r="A134" s="132">
        <v>130</v>
      </c>
      <c r="B134" s="133" t="s">
        <v>3523</v>
      </c>
      <c r="C134" s="28" t="s">
        <v>3601</v>
      </c>
      <c r="D134" s="3" t="s">
        <v>2725</v>
      </c>
      <c r="E134" s="134" t="str">
        <f>VLOOKUP(D134,[1]type2!C$1:E$65536,2,0)</f>
        <v>บ.ศรีผ่องพานิชย์ (เสริมสวยสมจิตร)</v>
      </c>
      <c r="F134" s="134" t="str">
        <f>VLOOKUP(E134,[1]type2!D$1:F$65536,2,0)</f>
        <v>25 ถ.ประชาชื่น ต.ปากน้ำ อ.เมืองกระบี่ จ.กระบี่</v>
      </c>
      <c r="G134" s="3" t="s">
        <v>35</v>
      </c>
      <c r="H134" s="5">
        <v>0</v>
      </c>
      <c r="I134" s="135">
        <v>0</v>
      </c>
      <c r="J134" s="136">
        <v>23</v>
      </c>
      <c r="K134" s="135">
        <f t="shared" si="6"/>
        <v>80.5</v>
      </c>
      <c r="L134" s="137">
        <f t="shared" si="7"/>
        <v>5.6350000000000007</v>
      </c>
      <c r="M134" s="137">
        <f t="shared" ref="M134:M197" si="8">SUM(K134:L134)</f>
        <v>86.135000000000005</v>
      </c>
      <c r="N134" s="137">
        <v>5.64</v>
      </c>
      <c r="O134" s="137">
        <f t="shared" ref="O134:O197" si="9">ROUNDUP(H134+I134+M134,2)</f>
        <v>86.14</v>
      </c>
      <c r="P134" s="136">
        <v>86.25</v>
      </c>
      <c r="Q134" s="146"/>
      <c r="R134" s="148"/>
      <c r="S134" s="144"/>
      <c r="T134" s="144"/>
      <c r="U134" s="144"/>
      <c r="V134" s="144"/>
    </row>
    <row r="135" spans="1:22" x14ac:dyDescent="0.4">
      <c r="A135" s="132">
        <v>131</v>
      </c>
      <c r="B135" s="133" t="s">
        <v>3523</v>
      </c>
      <c r="C135" s="28" t="s">
        <v>3602</v>
      </c>
      <c r="D135" s="3" t="s">
        <v>2724</v>
      </c>
      <c r="E135" s="134" t="str">
        <f>VLOOKUP(D135,[1]type2!C$1:E$65536,2,0)</f>
        <v>บ.ศรีผ่องพานิชย์(เจ้าพระยาดิจิตอล)</v>
      </c>
      <c r="F135" s="134" t="str">
        <f>VLOOKUP(E135,[1]type2!D$1:F$65536,2,0)</f>
        <v>13 ถ.ประชาชื่น ต.ปากน้ำ อ.เมืองกระบี่ จ.กระบี่</v>
      </c>
      <c r="G135" s="3" t="s">
        <v>35</v>
      </c>
      <c r="H135" s="5">
        <v>0</v>
      </c>
      <c r="I135" s="135">
        <v>0</v>
      </c>
      <c r="J135" s="136">
        <v>13</v>
      </c>
      <c r="K135" s="135">
        <f t="shared" ref="K135:K198" si="10">J135*3.5</f>
        <v>45.5</v>
      </c>
      <c r="L135" s="137">
        <f t="shared" ref="L135:L198" si="11">K135*7%</f>
        <v>3.1850000000000005</v>
      </c>
      <c r="M135" s="137">
        <f t="shared" si="8"/>
        <v>48.685000000000002</v>
      </c>
      <c r="N135" s="137">
        <v>3.19</v>
      </c>
      <c r="O135" s="137">
        <f t="shared" si="9"/>
        <v>48.69</v>
      </c>
      <c r="P135" s="137">
        <v>48.75</v>
      </c>
      <c r="Q135" s="146"/>
      <c r="R135" s="148"/>
      <c r="S135" s="144"/>
      <c r="T135" s="144"/>
      <c r="U135" s="144"/>
      <c r="V135" s="144"/>
    </row>
    <row r="136" spans="1:22" x14ac:dyDescent="0.4">
      <c r="A136" s="132">
        <v>132</v>
      </c>
      <c r="B136" s="133" t="s">
        <v>3523</v>
      </c>
      <c r="C136" s="28" t="s">
        <v>3603</v>
      </c>
      <c r="D136" s="3" t="s">
        <v>2717</v>
      </c>
      <c r="E136" s="134" t="str">
        <f>VLOOKUP(D136,[1]type2!C$1:E$65536,2,0)</f>
        <v>บ.ศรีผ่องพานิชย์(เจ้าพระยาดิจิตอล)</v>
      </c>
      <c r="F136" s="134" t="str">
        <f>VLOOKUP(E136,[1]type2!D$1:F$65536,2,0)</f>
        <v>13 ถ.ประชาชื่น ต.ปากน้ำ อ.เมืองกระบี่ จ.กระบี่</v>
      </c>
      <c r="G136" s="3" t="s">
        <v>35</v>
      </c>
      <c r="H136" s="5">
        <v>0</v>
      </c>
      <c r="I136" s="135">
        <v>0</v>
      </c>
      <c r="J136" s="136">
        <v>23</v>
      </c>
      <c r="K136" s="135">
        <f t="shared" si="10"/>
        <v>80.5</v>
      </c>
      <c r="L136" s="137">
        <f t="shared" si="11"/>
        <v>5.6350000000000007</v>
      </c>
      <c r="M136" s="137">
        <f t="shared" si="8"/>
        <v>86.135000000000005</v>
      </c>
      <c r="N136" s="137">
        <v>5.64</v>
      </c>
      <c r="O136" s="137">
        <f t="shared" si="9"/>
        <v>86.14</v>
      </c>
      <c r="P136" s="136">
        <v>86.25</v>
      </c>
      <c r="Q136" s="146"/>
      <c r="R136" s="148"/>
      <c r="S136" s="144"/>
      <c r="T136" s="144"/>
      <c r="U136" s="144"/>
      <c r="V136" s="144"/>
    </row>
    <row r="137" spans="1:22" x14ac:dyDescent="0.4">
      <c r="A137" s="132">
        <v>133</v>
      </c>
      <c r="B137" s="133" t="s">
        <v>3523</v>
      </c>
      <c r="C137" s="28" t="s">
        <v>3604</v>
      </c>
      <c r="D137" s="3" t="s">
        <v>2721</v>
      </c>
      <c r="E137" s="134" t="str">
        <f>VLOOKUP(D137,[1]type2!C$1:E$65536,2,0)</f>
        <v>บ.ศรีผ่องพานิชย์ (สงวนพงศ์)</v>
      </c>
      <c r="F137" s="134" t="str">
        <f>VLOOKUP(E137,[1]type2!D$1:F$65536,2,0)</f>
        <v>6 ถ.ประชาชื่น ต.ปากน้ำ อ.เมืองกระบี่ จ.กระบี่</v>
      </c>
      <c r="G137" s="3" t="s">
        <v>35</v>
      </c>
      <c r="H137" s="5">
        <v>0</v>
      </c>
      <c r="I137" s="135">
        <v>0</v>
      </c>
      <c r="J137" s="136">
        <v>4</v>
      </c>
      <c r="K137" s="135">
        <f t="shared" si="10"/>
        <v>14</v>
      </c>
      <c r="L137" s="137">
        <f t="shared" si="11"/>
        <v>0.98000000000000009</v>
      </c>
      <c r="M137" s="137">
        <f t="shared" si="8"/>
        <v>14.98</v>
      </c>
      <c r="N137" s="137">
        <v>0.98</v>
      </c>
      <c r="O137" s="137">
        <f t="shared" si="9"/>
        <v>14.98</v>
      </c>
      <c r="P137" s="137">
        <v>15</v>
      </c>
      <c r="Q137" s="146"/>
      <c r="R137" s="148"/>
      <c r="U137" s="140"/>
      <c r="V137" s="140"/>
    </row>
    <row r="138" spans="1:22" x14ac:dyDescent="0.4">
      <c r="A138" s="132">
        <v>134</v>
      </c>
      <c r="B138" s="133" t="s">
        <v>3523</v>
      </c>
      <c r="C138" s="28" t="s">
        <v>3605</v>
      </c>
      <c r="D138" s="3" t="s">
        <v>2722</v>
      </c>
      <c r="E138" s="134" t="str">
        <f>VLOOKUP(D138,[1]type2!C$1:E$65536,2,0)</f>
        <v>บ.ศรีผ่องพานิชย์ (ตัดผ้า อาร์ซี)</v>
      </c>
      <c r="F138" s="134" t="str">
        <f>VLOOKUP(E138,[1]type2!D$1:F$65536,2,0)</f>
        <v>8 ถ.ประชาชื่น ต.ปากน้ำ อ.เมืองกระบี่ จ.กระบี่</v>
      </c>
      <c r="G138" s="3" t="s">
        <v>35</v>
      </c>
      <c r="H138" s="5">
        <v>0</v>
      </c>
      <c r="I138" s="135">
        <v>0</v>
      </c>
      <c r="J138" s="136">
        <v>9</v>
      </c>
      <c r="K138" s="135">
        <f t="shared" si="10"/>
        <v>31.5</v>
      </c>
      <c r="L138" s="137">
        <f t="shared" si="11"/>
        <v>2.2050000000000001</v>
      </c>
      <c r="M138" s="137">
        <f t="shared" si="8"/>
        <v>33.704999999999998</v>
      </c>
      <c r="N138" s="137">
        <v>2.21</v>
      </c>
      <c r="O138" s="137">
        <f t="shared" si="9"/>
        <v>33.71</v>
      </c>
      <c r="P138" s="136">
        <v>33.75</v>
      </c>
      <c r="Q138" s="146"/>
      <c r="R138" s="148"/>
      <c r="S138" s="144"/>
      <c r="T138" s="144"/>
      <c r="U138" s="144"/>
      <c r="V138" s="144"/>
    </row>
    <row r="139" spans="1:22" x14ac:dyDescent="0.4">
      <c r="A139" s="132">
        <v>135</v>
      </c>
      <c r="B139" s="133" t="s">
        <v>3523</v>
      </c>
      <c r="C139" s="28" t="s">
        <v>3606</v>
      </c>
      <c r="D139" s="3" t="s">
        <v>2687</v>
      </c>
      <c r="E139" s="134" t="str">
        <f>VLOOKUP(D139,[1]type2!C$1:E$65536,2,0)</f>
        <v xml:space="preserve">นายวิชัย ลิ้มวัฒนากูล </v>
      </c>
      <c r="F139" s="134" t="str">
        <f>VLOOKUP(E139,[1]type2!D$1:F$65536,2,0)</f>
        <v>30 ถ.รื่นฤดี มหาราช ซ.2  ต.ปากน้ำ อ.เมืองกระบี่ จ.กระบี่</v>
      </c>
      <c r="G139" s="3" t="s">
        <v>35</v>
      </c>
      <c r="H139" s="5">
        <v>0</v>
      </c>
      <c r="I139" s="135">
        <v>0</v>
      </c>
      <c r="J139" s="136">
        <v>65</v>
      </c>
      <c r="K139" s="135">
        <f t="shared" si="10"/>
        <v>227.5</v>
      </c>
      <c r="L139" s="137">
        <f t="shared" si="11"/>
        <v>15.925000000000001</v>
      </c>
      <c r="M139" s="137">
        <f t="shared" si="8"/>
        <v>243.42500000000001</v>
      </c>
      <c r="N139" s="137">
        <v>15.93</v>
      </c>
      <c r="O139" s="137">
        <f t="shared" si="9"/>
        <v>243.42999999999998</v>
      </c>
      <c r="P139" s="137">
        <v>243.5</v>
      </c>
      <c r="Q139" s="146"/>
      <c r="R139" s="148"/>
      <c r="S139" s="144"/>
      <c r="T139" s="144"/>
      <c r="U139" s="144"/>
      <c r="V139" s="144"/>
    </row>
    <row r="140" spans="1:22" x14ac:dyDescent="0.4">
      <c r="A140" s="132">
        <v>136</v>
      </c>
      <c r="B140" s="133" t="s">
        <v>3523</v>
      </c>
      <c r="C140" s="28" t="s">
        <v>3607</v>
      </c>
      <c r="D140" s="3" t="s">
        <v>2685</v>
      </c>
      <c r="E140" s="134" t="str">
        <f>VLOOKUP(D140,[1]type2!C$1:E$65536,2,0)</f>
        <v>นายวิชัย ลิ้มวัฒนกูล (KL House)</v>
      </c>
      <c r="F140" s="134" t="str">
        <f>VLOOKUP(E140,[1]type2!D$1:F$65536,2,0)</f>
        <v>24-26 ถ.รื่นฤดี ต.ปากน้ำ อ.เมืองกระบี่ จ.กระบี่</v>
      </c>
      <c r="G140" s="3" t="s">
        <v>35</v>
      </c>
      <c r="H140" s="5">
        <v>0</v>
      </c>
      <c r="I140" s="135">
        <v>0</v>
      </c>
      <c r="J140" s="136">
        <v>20</v>
      </c>
      <c r="K140" s="135">
        <f t="shared" si="10"/>
        <v>70</v>
      </c>
      <c r="L140" s="137">
        <f t="shared" si="11"/>
        <v>4.9000000000000004</v>
      </c>
      <c r="M140" s="137">
        <f t="shared" si="8"/>
        <v>74.900000000000006</v>
      </c>
      <c r="N140" s="137">
        <v>4.9000000000000004</v>
      </c>
      <c r="O140" s="137">
        <f t="shared" si="9"/>
        <v>74.900000000000006</v>
      </c>
      <c r="P140" s="136">
        <v>75</v>
      </c>
      <c r="Q140" s="146"/>
      <c r="R140" s="148"/>
      <c r="S140" s="144"/>
      <c r="T140" s="144"/>
      <c r="U140" s="144"/>
      <c r="V140" s="144"/>
    </row>
    <row r="141" spans="1:22" x14ac:dyDescent="0.4">
      <c r="A141" s="132">
        <v>137</v>
      </c>
      <c r="B141" s="133" t="s">
        <v>3523</v>
      </c>
      <c r="C141" s="28" t="s">
        <v>3608</v>
      </c>
      <c r="D141" s="3" t="s">
        <v>2682</v>
      </c>
      <c r="E141" s="134" t="str">
        <f>VLOOKUP(D141,[1]type2!C$1:E$65536,2,0)</f>
        <v>นายสุพรรณ แนวหาด (เบบี้ &amp; แม่จ๋า)</v>
      </c>
      <c r="F141" s="134" t="str">
        <f>VLOOKUP(E141,[1]type2!D$1:F$65536,2,0)</f>
        <v>14 ถ.รื่นฤดี ต.ปากน้ำ อ.เมืองกระบี่ จ.กระบี่</v>
      </c>
      <c r="G141" s="3" t="s">
        <v>35</v>
      </c>
      <c r="H141" s="5">
        <v>0</v>
      </c>
      <c r="I141" s="135">
        <v>0</v>
      </c>
      <c r="J141" s="136">
        <v>36</v>
      </c>
      <c r="K141" s="135">
        <f t="shared" si="10"/>
        <v>126</v>
      </c>
      <c r="L141" s="137">
        <f t="shared" si="11"/>
        <v>8.82</v>
      </c>
      <c r="M141" s="137">
        <f t="shared" si="8"/>
        <v>134.82</v>
      </c>
      <c r="N141" s="137">
        <v>8.82</v>
      </c>
      <c r="O141" s="137">
        <f t="shared" si="9"/>
        <v>134.82</v>
      </c>
      <c r="P141" s="137">
        <v>135</v>
      </c>
      <c r="Q141" s="146"/>
      <c r="R141" s="148"/>
      <c r="S141" s="144"/>
      <c r="T141" s="144"/>
      <c r="U141" s="144"/>
      <c r="V141" s="144"/>
    </row>
    <row r="142" spans="1:22" x14ac:dyDescent="0.4">
      <c r="A142" s="132">
        <v>138</v>
      </c>
      <c r="B142" s="133" t="s">
        <v>3523</v>
      </c>
      <c r="C142" s="28" t="s">
        <v>3609</v>
      </c>
      <c r="D142" s="3" t="s">
        <v>2676</v>
      </c>
      <c r="E142" s="134" t="str">
        <f>VLOOKUP(D142,[1]type2!C$1:E$65536,2,0)</f>
        <v>นายไพสิฐ สุนทรหัทยา(บ.พรสิฐเคหะการ)</v>
      </c>
      <c r="F142" s="134" t="str">
        <f>VLOOKUP(E142,[1]type2!D$1:F$65536,2,0)</f>
        <v>5 ถ.รื่นฤดี ต.ปากน้ำ อ.เมืองกระบี่ จ.กระบี่</v>
      </c>
      <c r="G142" s="3" t="s">
        <v>35</v>
      </c>
      <c r="H142" s="5">
        <v>0</v>
      </c>
      <c r="I142" s="135">
        <v>0</v>
      </c>
      <c r="J142" s="136">
        <v>28</v>
      </c>
      <c r="K142" s="135">
        <f t="shared" si="10"/>
        <v>98</v>
      </c>
      <c r="L142" s="137">
        <f t="shared" si="11"/>
        <v>6.86</v>
      </c>
      <c r="M142" s="137">
        <f t="shared" si="8"/>
        <v>104.86</v>
      </c>
      <c r="N142" s="137">
        <v>6.86</v>
      </c>
      <c r="O142" s="137">
        <f t="shared" si="9"/>
        <v>104.86</v>
      </c>
      <c r="P142" s="136">
        <v>105</v>
      </c>
      <c r="Q142" s="146"/>
      <c r="R142" s="148"/>
      <c r="S142" s="144"/>
      <c r="T142" s="144"/>
      <c r="U142" s="144"/>
      <c r="V142" s="144"/>
    </row>
    <row r="143" spans="1:22" x14ac:dyDescent="0.4">
      <c r="A143" s="132">
        <v>139</v>
      </c>
      <c r="B143" s="133" t="s">
        <v>3523</v>
      </c>
      <c r="C143" s="28" t="s">
        <v>3610</v>
      </c>
      <c r="D143" s="3" t="s">
        <v>2677</v>
      </c>
      <c r="E143" s="134" t="str">
        <f>VLOOKUP(D143,[1]type2!C$1:E$65536,2,0)</f>
        <v>นางชอบศิริ อุกกฎานนท์</v>
      </c>
      <c r="F143" s="134" t="str">
        <f>VLOOKUP(E143,[1]type2!D$1:F$65536,2,0)</f>
        <v>6 ถ.รื่นฤดี ต.ปากน้ำ อ.เมืองกระบี่ จ.กระบี่</v>
      </c>
      <c r="G143" s="3" t="s">
        <v>35</v>
      </c>
      <c r="H143" s="5">
        <v>0</v>
      </c>
      <c r="I143" s="135">
        <v>0</v>
      </c>
      <c r="J143" s="136">
        <v>157</v>
      </c>
      <c r="K143" s="135">
        <f t="shared" si="10"/>
        <v>549.5</v>
      </c>
      <c r="L143" s="137">
        <f t="shared" si="11"/>
        <v>38.465000000000003</v>
      </c>
      <c r="M143" s="137">
        <f t="shared" si="8"/>
        <v>587.96500000000003</v>
      </c>
      <c r="N143" s="137">
        <v>38.47</v>
      </c>
      <c r="O143" s="137">
        <f t="shared" si="9"/>
        <v>587.97</v>
      </c>
      <c r="P143" s="137">
        <v>588</v>
      </c>
      <c r="Q143" s="146"/>
      <c r="R143" s="148"/>
      <c r="S143" s="144"/>
      <c r="T143" s="144"/>
      <c r="U143" s="144"/>
      <c r="V143" s="144"/>
    </row>
    <row r="144" spans="1:22" x14ac:dyDescent="0.4">
      <c r="A144" s="132">
        <v>140</v>
      </c>
      <c r="B144" s="133" t="s">
        <v>3523</v>
      </c>
      <c r="C144" s="28" t="s">
        <v>3611</v>
      </c>
      <c r="D144" s="3" t="s">
        <v>2364</v>
      </c>
      <c r="E144" s="134" t="str">
        <f>VLOOKUP(D144,[1]type2!C$1:E$65536,2,0)</f>
        <v>นายมนูญ แดงขาว</v>
      </c>
      <c r="F144" s="134" t="str">
        <f>VLOOKUP(E144,[1]type2!D$1:F$65536,2,0)</f>
        <v>22 ถ.ร่วมจิตร ต.ปากน้ำ อ.เมืองกระบี่ จ.กระบี่</v>
      </c>
      <c r="G144" s="3" t="s">
        <v>35</v>
      </c>
      <c r="H144" s="5">
        <v>0</v>
      </c>
      <c r="I144" s="135">
        <v>0</v>
      </c>
      <c r="J144" s="136">
        <v>47</v>
      </c>
      <c r="K144" s="135">
        <f t="shared" si="10"/>
        <v>164.5</v>
      </c>
      <c r="L144" s="137">
        <f t="shared" si="11"/>
        <v>11.515000000000001</v>
      </c>
      <c r="M144" s="137">
        <f t="shared" si="8"/>
        <v>176.01499999999999</v>
      </c>
      <c r="N144" s="137">
        <v>11.52</v>
      </c>
      <c r="O144" s="137">
        <f t="shared" si="9"/>
        <v>176.01999999999998</v>
      </c>
      <c r="P144" s="136">
        <v>176.25</v>
      </c>
      <c r="Q144" s="146"/>
      <c r="R144" s="148"/>
      <c r="S144" s="144"/>
      <c r="T144" s="144"/>
      <c r="U144" s="144"/>
      <c r="V144" s="144"/>
    </row>
    <row r="145" spans="1:22" x14ac:dyDescent="0.4">
      <c r="A145" s="132">
        <v>141</v>
      </c>
      <c r="B145" s="133" t="s">
        <v>3523</v>
      </c>
      <c r="C145" s="28" t="s">
        <v>3612</v>
      </c>
      <c r="D145" s="3" t="s">
        <v>2141</v>
      </c>
      <c r="E145" s="134" t="str">
        <f>VLOOKUP(D145,[1]type2!C$1:E$65536,2,0)</f>
        <v>นางฤลิษา พรศิริอนันต์ (นวดแผนไทยเพื่อสุขภาพ)</v>
      </c>
      <c r="F145" s="134" t="str">
        <f>VLOOKUP(E145,[1]type2!D$1:F$65536,2,0)</f>
        <v>70 ถ.มหาราช ต.ปากน้ำ อ.เมืองกระบี่ จ.กระบี่</v>
      </c>
      <c r="G145" s="3" t="s">
        <v>35</v>
      </c>
      <c r="H145" s="5">
        <v>0</v>
      </c>
      <c r="I145" s="135">
        <v>0</v>
      </c>
      <c r="J145" s="136">
        <v>12</v>
      </c>
      <c r="K145" s="135">
        <f t="shared" si="10"/>
        <v>42</v>
      </c>
      <c r="L145" s="137">
        <f t="shared" si="11"/>
        <v>2.9400000000000004</v>
      </c>
      <c r="M145" s="137">
        <f t="shared" si="8"/>
        <v>44.94</v>
      </c>
      <c r="N145" s="137">
        <v>2.94</v>
      </c>
      <c r="O145" s="137">
        <f t="shared" si="9"/>
        <v>44.94</v>
      </c>
      <c r="P145" s="137">
        <v>45</v>
      </c>
      <c r="Q145" s="146"/>
      <c r="R145" s="148"/>
      <c r="S145" s="144"/>
      <c r="T145" s="144"/>
      <c r="U145" s="144"/>
      <c r="V145" s="144"/>
    </row>
    <row r="146" spans="1:22" x14ac:dyDescent="0.4">
      <c r="A146" s="132">
        <v>142</v>
      </c>
      <c r="B146" s="133" t="s">
        <v>3523</v>
      </c>
      <c r="C146" s="28" t="s">
        <v>3613</v>
      </c>
      <c r="D146" s="3" t="s">
        <v>2342</v>
      </c>
      <c r="E146" s="134" t="str">
        <f>VLOOKUP(D146,[1]type2!C$1:E$65536,2,0)</f>
        <v>ธนาคารอาคารสงเคราะห์</v>
      </c>
      <c r="F146" s="134" t="str">
        <f>VLOOKUP(E146,[1]type2!D$1:F$65536,2,0)</f>
        <v>1/6-7 ถ.ร่วมจิตร ต.ปากน้ำ อ.เมืองกระบี่ จ.กระบี่</v>
      </c>
      <c r="G146" s="3" t="s">
        <v>35</v>
      </c>
      <c r="H146" s="5">
        <v>0</v>
      </c>
      <c r="I146" s="135">
        <v>0</v>
      </c>
      <c r="J146" s="136">
        <v>11</v>
      </c>
      <c r="K146" s="135">
        <f t="shared" si="10"/>
        <v>38.5</v>
      </c>
      <c r="L146" s="137">
        <f t="shared" si="11"/>
        <v>2.6950000000000003</v>
      </c>
      <c r="M146" s="137">
        <f t="shared" si="8"/>
        <v>41.195</v>
      </c>
      <c r="N146" s="137">
        <v>2.7</v>
      </c>
      <c r="O146" s="137">
        <f t="shared" si="9"/>
        <v>41.199999999999996</v>
      </c>
      <c r="P146" s="136">
        <v>41.25</v>
      </c>
      <c r="Q146" s="146"/>
      <c r="R146" s="148"/>
      <c r="S146" s="144"/>
      <c r="T146" s="144"/>
      <c r="U146" s="144"/>
      <c r="V146" s="144"/>
    </row>
    <row r="147" spans="1:22" x14ac:dyDescent="0.4">
      <c r="A147" s="132">
        <v>143</v>
      </c>
      <c r="B147" s="133" t="s">
        <v>3523</v>
      </c>
      <c r="C147" s="28" t="s">
        <v>3614</v>
      </c>
      <c r="D147" s="3" t="s">
        <v>2343</v>
      </c>
      <c r="E147" s="134" t="str">
        <f>VLOOKUP(D147,[1]type2!C$1:E$65536,2,0)</f>
        <v>นางสุมมา มนต์ภาณีวงศ์</v>
      </c>
      <c r="F147" s="134" t="str">
        <f>VLOOKUP(E147,[1]type2!D$1:F$65536,2,0)</f>
        <v>1/8 ถ.ร่วมจิตร-มหาราช ต.ปากน้ำ อ.เมืองกระบี่ จ.กระบี่</v>
      </c>
      <c r="G147" s="3" t="s">
        <v>35</v>
      </c>
      <c r="H147" s="5">
        <v>0</v>
      </c>
      <c r="I147" s="135">
        <v>0</v>
      </c>
      <c r="J147" s="136">
        <v>6</v>
      </c>
      <c r="K147" s="135">
        <f t="shared" si="10"/>
        <v>21</v>
      </c>
      <c r="L147" s="137">
        <f t="shared" si="11"/>
        <v>1.4700000000000002</v>
      </c>
      <c r="M147" s="137">
        <f t="shared" si="8"/>
        <v>22.47</v>
      </c>
      <c r="N147" s="137">
        <v>1.47</v>
      </c>
      <c r="O147" s="137">
        <f t="shared" si="9"/>
        <v>22.47</v>
      </c>
      <c r="P147" s="137">
        <v>22.5</v>
      </c>
      <c r="Q147" s="146"/>
      <c r="R147" s="148"/>
      <c r="S147" s="144"/>
      <c r="T147" s="144"/>
      <c r="U147" s="144"/>
      <c r="V147" s="144"/>
    </row>
    <row r="148" spans="1:22" x14ac:dyDescent="0.4">
      <c r="A148" s="132">
        <v>144</v>
      </c>
      <c r="B148" s="133" t="s">
        <v>3523</v>
      </c>
      <c r="C148" s="28" t="s">
        <v>3615</v>
      </c>
      <c r="D148" s="3" t="s">
        <v>2442</v>
      </c>
      <c r="E148" s="134" t="str">
        <f>VLOOKUP(D148,[1]type2!C$1:E$65536,2,0)</f>
        <v>นางนานิตย์ หมื่นหนู</v>
      </c>
      <c r="F148" s="134" t="str">
        <f>VLOOKUP(E148,[1]type2!D$1:F$65536,2,0)</f>
        <v>98 ถ.อิศรา ต.ปากน้ำ อ.เมืองกระบี่ จ.กระบี่</v>
      </c>
      <c r="G148" s="3" t="s">
        <v>35</v>
      </c>
      <c r="H148" s="5">
        <v>0</v>
      </c>
      <c r="I148" s="135">
        <v>0</v>
      </c>
      <c r="J148" s="136">
        <v>8</v>
      </c>
      <c r="K148" s="135">
        <f t="shared" si="10"/>
        <v>28</v>
      </c>
      <c r="L148" s="137">
        <f t="shared" si="11"/>
        <v>1.9600000000000002</v>
      </c>
      <c r="M148" s="137">
        <f t="shared" si="8"/>
        <v>29.96</v>
      </c>
      <c r="N148" s="137">
        <v>1.96</v>
      </c>
      <c r="O148" s="137">
        <f t="shared" si="9"/>
        <v>29.96</v>
      </c>
      <c r="P148" s="136">
        <v>30</v>
      </c>
      <c r="Q148" s="146"/>
      <c r="R148" s="148"/>
      <c r="S148" s="144"/>
      <c r="T148" s="144"/>
      <c r="U148" s="144"/>
      <c r="V148" s="144"/>
    </row>
    <row r="149" spans="1:22" x14ac:dyDescent="0.4">
      <c r="A149" s="132">
        <v>145</v>
      </c>
      <c r="B149" s="133" t="s">
        <v>3523</v>
      </c>
      <c r="C149" s="28" t="s">
        <v>3616</v>
      </c>
      <c r="D149" s="3" t="s">
        <v>2443</v>
      </c>
      <c r="E149" s="134" t="str">
        <f>VLOOKUP(D149,[1]type2!C$1:E$65536,2,0)</f>
        <v>นางสำอาง ไชยศร</v>
      </c>
      <c r="F149" s="134" t="str">
        <f>VLOOKUP(E149,[1]type2!D$1:F$65536,2,0)</f>
        <v>98/9 ถ.อิศรา ต.ปากน้ำ อ.เมืองกระบี่ จ.กระบี่</v>
      </c>
      <c r="G149" s="3" t="s">
        <v>35</v>
      </c>
      <c r="H149" s="5">
        <v>0</v>
      </c>
      <c r="I149" s="135">
        <v>0</v>
      </c>
      <c r="J149" s="136">
        <v>19</v>
      </c>
      <c r="K149" s="135">
        <f t="shared" si="10"/>
        <v>66.5</v>
      </c>
      <c r="L149" s="137">
        <f t="shared" si="11"/>
        <v>4.6550000000000002</v>
      </c>
      <c r="M149" s="137">
        <f t="shared" si="8"/>
        <v>71.155000000000001</v>
      </c>
      <c r="N149" s="137">
        <v>4.66</v>
      </c>
      <c r="O149" s="137">
        <f t="shared" si="9"/>
        <v>71.160000000000011</v>
      </c>
      <c r="P149" s="137">
        <v>71.25</v>
      </c>
      <c r="Q149" s="146"/>
      <c r="R149" s="148"/>
      <c r="S149" s="144"/>
      <c r="T149" s="144"/>
      <c r="U149" s="144"/>
      <c r="V149" s="144"/>
    </row>
    <row r="150" spans="1:22" x14ac:dyDescent="0.4">
      <c r="A150" s="132">
        <v>146</v>
      </c>
      <c r="B150" s="133" t="s">
        <v>3523</v>
      </c>
      <c r="C150" s="28" t="s">
        <v>3617</v>
      </c>
      <c r="D150" s="3" t="s">
        <v>2423</v>
      </c>
      <c r="E150" s="134" t="str">
        <f>VLOOKUP(D150,[1]type2!C$1:E$65536,2,0)</f>
        <v>นายธีระเดช พรศิริอนันต์</v>
      </c>
      <c r="F150" s="134" t="str">
        <f>VLOOKUP(E150,[1]type2!D$1:F$65536,2,0)</f>
        <v>65 ถ.อิศรา ต.ปากน้ำ อ.เมืองกระบี่ จ.กระบี่</v>
      </c>
      <c r="G150" s="3" t="s">
        <v>35</v>
      </c>
      <c r="H150" s="5">
        <v>0</v>
      </c>
      <c r="I150" s="135">
        <v>0</v>
      </c>
      <c r="J150" s="136">
        <v>5</v>
      </c>
      <c r="K150" s="135">
        <f t="shared" si="10"/>
        <v>17.5</v>
      </c>
      <c r="L150" s="137">
        <f t="shared" si="11"/>
        <v>1.2250000000000001</v>
      </c>
      <c r="M150" s="137">
        <f t="shared" si="8"/>
        <v>18.725000000000001</v>
      </c>
      <c r="N150" s="137">
        <v>1.23</v>
      </c>
      <c r="O150" s="137">
        <f t="shared" si="9"/>
        <v>18.73</v>
      </c>
      <c r="P150" s="136">
        <v>18.75</v>
      </c>
      <c r="Q150" s="146"/>
      <c r="R150" s="148"/>
      <c r="S150" s="144"/>
      <c r="T150" s="144"/>
      <c r="U150" s="144"/>
      <c r="V150" s="144"/>
    </row>
    <row r="151" spans="1:22" x14ac:dyDescent="0.4">
      <c r="A151" s="132">
        <v>147</v>
      </c>
      <c r="B151" s="133" t="s">
        <v>3523</v>
      </c>
      <c r="C151" s="28" t="s">
        <v>3618</v>
      </c>
      <c r="D151" s="3" t="s">
        <v>2424</v>
      </c>
      <c r="E151" s="134" t="str">
        <f>VLOOKUP(D151,[1]type2!C$1:E$65536,2,0)</f>
        <v>หจก.มหาราชมอเตอร์ไซต์</v>
      </c>
      <c r="F151" s="134" t="str">
        <f>VLOOKUP(E151,[1]type2!D$1:F$65536,2,0)</f>
        <v>65/1 ถ.อิศรา ต.ปากน้ำ อ.เมืองกระบี่ จ.กระบี่</v>
      </c>
      <c r="G151" s="3" t="s">
        <v>35</v>
      </c>
      <c r="H151" s="5">
        <v>0</v>
      </c>
      <c r="I151" s="135">
        <v>0</v>
      </c>
      <c r="J151" s="136">
        <v>97</v>
      </c>
      <c r="K151" s="135">
        <f t="shared" si="10"/>
        <v>339.5</v>
      </c>
      <c r="L151" s="137">
        <f t="shared" si="11"/>
        <v>23.765000000000001</v>
      </c>
      <c r="M151" s="137">
        <f t="shared" si="8"/>
        <v>363.26499999999999</v>
      </c>
      <c r="N151" s="137">
        <v>23.77</v>
      </c>
      <c r="O151" s="137">
        <f t="shared" si="9"/>
        <v>363.27</v>
      </c>
      <c r="P151" s="137">
        <v>363.5</v>
      </c>
      <c r="Q151" s="146"/>
      <c r="R151" s="148"/>
      <c r="S151" s="144"/>
      <c r="T151" s="144"/>
      <c r="U151" s="144"/>
      <c r="V151" s="144"/>
    </row>
    <row r="152" spans="1:22" x14ac:dyDescent="0.4">
      <c r="A152" s="132">
        <v>148</v>
      </c>
      <c r="B152" s="133" t="s">
        <v>3523</v>
      </c>
      <c r="C152" s="28" t="s">
        <v>3619</v>
      </c>
      <c r="D152" s="3" t="s">
        <v>2420</v>
      </c>
      <c r="E152" s="134" t="str">
        <f>VLOOKUP(D152,[1]type2!C$1:E$65536,2,0)</f>
        <v>นายจินต์ จิววุฒิพงศ์ (ห้างทองนำเจริญ ตลาดซิตี้)</v>
      </c>
      <c r="F152" s="134" t="str">
        <f>VLOOKUP(E152,[1]type2!D$1:F$65536,2,0)</f>
        <v>61/4 ถ.อิศรา ต.ปากน้ำ อ.เมืองกระบี่ จ.กระบี่</v>
      </c>
      <c r="G152" s="3" t="s">
        <v>35</v>
      </c>
      <c r="H152" s="5">
        <v>0</v>
      </c>
      <c r="I152" s="135">
        <v>0</v>
      </c>
      <c r="J152" s="136">
        <v>4</v>
      </c>
      <c r="K152" s="135">
        <f t="shared" si="10"/>
        <v>14</v>
      </c>
      <c r="L152" s="137">
        <f t="shared" si="11"/>
        <v>0.98000000000000009</v>
      </c>
      <c r="M152" s="137">
        <f t="shared" si="8"/>
        <v>14.98</v>
      </c>
      <c r="N152" s="137">
        <v>0.98</v>
      </c>
      <c r="O152" s="137">
        <f t="shared" si="9"/>
        <v>14.98</v>
      </c>
      <c r="P152" s="136">
        <v>15</v>
      </c>
      <c r="Q152" s="146"/>
      <c r="R152" s="148"/>
      <c r="S152" s="144"/>
      <c r="T152" s="144"/>
      <c r="U152" s="144"/>
      <c r="V152" s="144"/>
    </row>
    <row r="153" spans="1:22" x14ac:dyDescent="0.4">
      <c r="A153" s="132">
        <v>149</v>
      </c>
      <c r="B153" s="133" t="s">
        <v>3523</v>
      </c>
      <c r="C153" s="28" t="s">
        <v>3620</v>
      </c>
      <c r="D153" s="3" t="s">
        <v>2421</v>
      </c>
      <c r="E153" s="134" t="str">
        <f>VLOOKUP(D153,[1]type2!C$1:E$65536,2,0)</f>
        <v>นายจินต์ จิววุฒิพงศ์ (บูม สเต็ก)</v>
      </c>
      <c r="F153" s="134" t="str">
        <f>VLOOKUP(E153,[1]type2!D$1:F$65536,2,0)</f>
        <v>61/5 ถ.อิศรา ต.ปากน้ำ อ.เมืองกระบี่ จ.กระบี่</v>
      </c>
      <c r="G153" s="3" t="s">
        <v>35</v>
      </c>
      <c r="H153" s="5">
        <v>0</v>
      </c>
      <c r="I153" s="135">
        <v>0</v>
      </c>
      <c r="J153" s="136">
        <v>32</v>
      </c>
      <c r="K153" s="135">
        <f t="shared" si="10"/>
        <v>112</v>
      </c>
      <c r="L153" s="137">
        <f t="shared" si="11"/>
        <v>7.8400000000000007</v>
      </c>
      <c r="M153" s="137">
        <f t="shared" si="8"/>
        <v>119.84</v>
      </c>
      <c r="N153" s="137">
        <v>7.84</v>
      </c>
      <c r="O153" s="137">
        <f t="shared" si="9"/>
        <v>119.84</v>
      </c>
      <c r="P153" s="137">
        <v>120</v>
      </c>
      <c r="Q153" s="146"/>
      <c r="R153" s="148"/>
      <c r="S153" s="144"/>
      <c r="T153" s="144"/>
      <c r="U153" s="144"/>
      <c r="V153" s="144"/>
    </row>
    <row r="154" spans="1:22" x14ac:dyDescent="0.4">
      <c r="A154" s="132">
        <v>150</v>
      </c>
      <c r="B154" s="133" t="s">
        <v>3523</v>
      </c>
      <c r="C154" s="28" t="s">
        <v>3621</v>
      </c>
      <c r="D154" s="3" t="s">
        <v>2416</v>
      </c>
      <c r="E154" s="134" t="str">
        <f>VLOOKUP(D154,[1]type2!C$1:E$65536,2,0)</f>
        <v>สำนักงานสโมสรลูกเสือ</v>
      </c>
      <c r="F154" s="134" t="str">
        <f>VLOOKUP(E154,[1]type2!D$1:F$65536,2,0)</f>
        <v>60 ถ.อิศรา ต.ปากน้ำ อ.เมืองกระบี่ จ.กระบี่</v>
      </c>
      <c r="G154" s="3" t="s">
        <v>35</v>
      </c>
      <c r="H154" s="5">
        <v>0</v>
      </c>
      <c r="I154" s="135">
        <v>0</v>
      </c>
      <c r="J154" s="136">
        <v>39</v>
      </c>
      <c r="K154" s="135">
        <f t="shared" si="10"/>
        <v>136.5</v>
      </c>
      <c r="L154" s="137">
        <f t="shared" si="11"/>
        <v>9.5550000000000015</v>
      </c>
      <c r="M154" s="137">
        <f t="shared" si="8"/>
        <v>146.05500000000001</v>
      </c>
      <c r="N154" s="137">
        <v>9.56</v>
      </c>
      <c r="O154" s="137">
        <f t="shared" si="9"/>
        <v>146.06</v>
      </c>
      <c r="P154" s="136">
        <v>146.25</v>
      </c>
      <c r="Q154" s="146"/>
      <c r="R154" s="148"/>
      <c r="S154" s="144"/>
      <c r="T154" s="144"/>
      <c r="U154" s="144"/>
      <c r="V154" s="144"/>
    </row>
    <row r="155" spans="1:22" x14ac:dyDescent="0.4">
      <c r="A155" s="132">
        <v>151</v>
      </c>
      <c r="B155" s="133" t="s">
        <v>3523</v>
      </c>
      <c r="C155" s="28" t="s">
        <v>3622</v>
      </c>
      <c r="D155" s="3" t="s">
        <v>2407</v>
      </c>
      <c r="E155" s="134" t="str">
        <f>VLOOKUP(D155,[1]type2!C$1:E$65536,2,0)</f>
        <v>น.ส.หอมหวล สมอินทร์</v>
      </c>
      <c r="F155" s="134" t="str">
        <f>VLOOKUP(E155,[1]type2!D$1:F$65536,2,0)</f>
        <v xml:space="preserve">26 ถ.อิศรา ต.ปากน้ำ อ.เมืองกระบี่ จ.กระบี่ </v>
      </c>
      <c r="G155" s="3" t="s">
        <v>35</v>
      </c>
      <c r="H155" s="5">
        <v>0</v>
      </c>
      <c r="I155" s="135">
        <v>0</v>
      </c>
      <c r="J155" s="136">
        <v>16</v>
      </c>
      <c r="K155" s="135">
        <f t="shared" si="10"/>
        <v>56</v>
      </c>
      <c r="L155" s="137">
        <f t="shared" si="11"/>
        <v>3.9200000000000004</v>
      </c>
      <c r="M155" s="137">
        <f t="shared" si="8"/>
        <v>59.92</v>
      </c>
      <c r="N155" s="137">
        <v>3.92</v>
      </c>
      <c r="O155" s="137">
        <f t="shared" si="9"/>
        <v>59.92</v>
      </c>
      <c r="P155" s="137">
        <v>60</v>
      </c>
      <c r="Q155" s="146"/>
      <c r="R155" s="148"/>
      <c r="S155" s="144"/>
      <c r="T155" s="144"/>
      <c r="U155" s="144"/>
      <c r="V155" s="144"/>
    </row>
    <row r="156" spans="1:22" x14ac:dyDescent="0.4">
      <c r="A156" s="132">
        <v>152</v>
      </c>
      <c r="B156" s="133" t="s">
        <v>3523</v>
      </c>
      <c r="C156" s="28" t="s">
        <v>3623</v>
      </c>
      <c r="D156" s="3" t="s">
        <v>2405</v>
      </c>
      <c r="E156" s="134" t="str">
        <f>VLOOKUP(D156,[1]type2!C$1:E$65536,2,0)</f>
        <v>นางนฤนาท ช้อนเติม</v>
      </c>
      <c r="F156" s="134" t="str">
        <f>VLOOKUP(E156,[1]type2!D$1:F$65536,2,0)</f>
        <v xml:space="preserve">23 ถ.อิศรา ต.ปากน้ำ อ.เมืองกระบี่ จ.กระบี่ </v>
      </c>
      <c r="G156" s="3" t="s">
        <v>35</v>
      </c>
      <c r="H156" s="5">
        <v>0</v>
      </c>
      <c r="I156" s="135">
        <v>0</v>
      </c>
      <c r="J156" s="136">
        <v>8</v>
      </c>
      <c r="K156" s="135">
        <f t="shared" si="10"/>
        <v>28</v>
      </c>
      <c r="L156" s="137">
        <f t="shared" si="11"/>
        <v>1.9600000000000002</v>
      </c>
      <c r="M156" s="137">
        <f t="shared" si="8"/>
        <v>29.96</v>
      </c>
      <c r="N156" s="137">
        <v>1.96</v>
      </c>
      <c r="O156" s="137">
        <f t="shared" si="9"/>
        <v>29.96</v>
      </c>
      <c r="P156" s="136">
        <v>30</v>
      </c>
      <c r="Q156" s="146"/>
      <c r="R156" s="148"/>
      <c r="S156" s="144"/>
      <c r="T156" s="144"/>
      <c r="U156" s="144"/>
      <c r="V156" s="144"/>
    </row>
    <row r="157" spans="1:22" x14ac:dyDescent="0.4">
      <c r="A157" s="132">
        <v>153</v>
      </c>
      <c r="B157" s="133" t="s">
        <v>3523</v>
      </c>
      <c r="C157" s="28" t="s">
        <v>3624</v>
      </c>
      <c r="D157" s="3" t="s">
        <v>2540</v>
      </c>
      <c r="E157" s="134" t="str">
        <f>VLOOKUP(D157,[1]type2!C$1:E$65536,2,0)</f>
        <v>นายเจริญ หนูรินทร์</v>
      </c>
      <c r="F157" s="134" t="str">
        <f>VLOOKUP(E157,[1]type2!D$1:F$65536,2,0)</f>
        <v>26/16 ถ.เจ้าฟ้า ต.ปากน้ำ อ.เมืองกระบี่ จ.กระบี่</v>
      </c>
      <c r="G157" s="3" t="s">
        <v>35</v>
      </c>
      <c r="H157" s="5">
        <v>0</v>
      </c>
      <c r="I157" s="135">
        <v>0</v>
      </c>
      <c r="J157" s="136">
        <v>15</v>
      </c>
      <c r="K157" s="135">
        <f t="shared" si="10"/>
        <v>52.5</v>
      </c>
      <c r="L157" s="137">
        <f t="shared" si="11"/>
        <v>3.6750000000000003</v>
      </c>
      <c r="M157" s="137">
        <f t="shared" si="8"/>
        <v>56.174999999999997</v>
      </c>
      <c r="N157" s="137">
        <v>3.68</v>
      </c>
      <c r="O157" s="137">
        <f t="shared" si="9"/>
        <v>56.18</v>
      </c>
      <c r="P157" s="137">
        <v>56.25</v>
      </c>
      <c r="Q157" s="146"/>
      <c r="R157" s="148"/>
      <c r="S157" s="144"/>
      <c r="T157" s="144"/>
      <c r="U157" s="144"/>
      <c r="V157" s="144"/>
    </row>
    <row r="158" spans="1:22" x14ac:dyDescent="0.4">
      <c r="A158" s="132">
        <v>154</v>
      </c>
      <c r="B158" s="133" t="s">
        <v>3523</v>
      </c>
      <c r="C158" s="28" t="s">
        <v>3625</v>
      </c>
      <c r="D158" s="3" t="s">
        <v>2543</v>
      </c>
      <c r="E158" s="134" t="str">
        <f>VLOOKUP(D158,[1]type2!C$1:E$65536,2,0)</f>
        <v>ด.ต.อุทัย คงสงค์</v>
      </c>
      <c r="F158" s="134" t="str">
        <f>VLOOKUP(E158,[1]type2!D$1:F$65536,2,0)</f>
        <v>48 ถ.เจ้าฟ้า ต.ปากน้ำ อ.เมืองกระบี่ จ.กระบี่</v>
      </c>
      <c r="G158" s="3" t="s">
        <v>35</v>
      </c>
      <c r="H158" s="5">
        <v>0</v>
      </c>
      <c r="I158" s="135">
        <v>0</v>
      </c>
      <c r="J158" s="136">
        <v>42</v>
      </c>
      <c r="K158" s="135">
        <f t="shared" si="10"/>
        <v>147</v>
      </c>
      <c r="L158" s="137">
        <f t="shared" si="11"/>
        <v>10.290000000000001</v>
      </c>
      <c r="M158" s="137">
        <f t="shared" si="8"/>
        <v>157.29</v>
      </c>
      <c r="N158" s="137">
        <v>10.29</v>
      </c>
      <c r="O158" s="137">
        <f t="shared" si="9"/>
        <v>157.29</v>
      </c>
      <c r="P158" s="136">
        <v>157.5</v>
      </c>
      <c r="Q158" s="146"/>
      <c r="R158" s="148"/>
      <c r="S158" s="144"/>
      <c r="T158" s="144"/>
      <c r="U158" s="144"/>
      <c r="V158" s="143"/>
    </row>
    <row r="159" spans="1:22" ht="23.25" customHeight="1" x14ac:dyDescent="0.4">
      <c r="A159" s="132">
        <v>155</v>
      </c>
      <c r="B159" s="133" t="s">
        <v>3523</v>
      </c>
      <c r="C159" s="28" t="s">
        <v>3626</v>
      </c>
      <c r="D159" s="3" t="s">
        <v>2535</v>
      </c>
      <c r="E159" s="134" t="str">
        <f>VLOOKUP(D159,[1]type2!C$1:E$65536,2,0)</f>
        <v>นายประหยัด ทองเกิด</v>
      </c>
      <c r="F159" s="134" t="str">
        <f>VLOOKUP(E159,[1]type2!D$1:F$65536,2,0)</f>
        <v>20/1 ถ.เจ้าฟ้า ต.ปากน้ำ อ.เมืองกระบี่ จ.กระบี่</v>
      </c>
      <c r="G159" s="3" t="s">
        <v>35</v>
      </c>
      <c r="H159" s="5">
        <v>0</v>
      </c>
      <c r="I159" s="135">
        <v>0</v>
      </c>
      <c r="J159" s="136">
        <v>67</v>
      </c>
      <c r="K159" s="135">
        <f t="shared" si="10"/>
        <v>234.5</v>
      </c>
      <c r="L159" s="137">
        <f t="shared" si="11"/>
        <v>16.415000000000003</v>
      </c>
      <c r="M159" s="137">
        <f t="shared" si="8"/>
        <v>250.91499999999999</v>
      </c>
      <c r="N159" s="137">
        <v>16.420000000000002</v>
      </c>
      <c r="O159" s="137">
        <f t="shared" si="9"/>
        <v>250.92</v>
      </c>
      <c r="P159" s="137">
        <v>251</v>
      </c>
      <c r="Q159" s="146"/>
      <c r="R159" s="150"/>
      <c r="S159" s="144"/>
      <c r="T159" s="144"/>
      <c r="U159" s="144"/>
      <c r="V159" s="143"/>
    </row>
    <row r="160" spans="1:22" x14ac:dyDescent="0.4">
      <c r="A160" s="132">
        <v>156</v>
      </c>
      <c r="B160" s="133" t="s">
        <v>3523</v>
      </c>
      <c r="C160" s="28" t="s">
        <v>3627</v>
      </c>
      <c r="D160" s="3" t="s">
        <v>2530</v>
      </c>
      <c r="E160" s="134" t="str">
        <f>VLOOKUP(D160,[1]type2!C$1:E$65536,2,0)</f>
        <v>นายธนาวัฒน์ อริยวงศ์</v>
      </c>
      <c r="F160" s="134" t="str">
        <f>VLOOKUP(E160,[1]type2!D$1:F$65536,2,0)</f>
        <v>10 ถ.เจ้าฟ้า ต.ปากน้ำ อ.เมืองกระบี่ จ.กระบี่</v>
      </c>
      <c r="G160" s="3" t="s">
        <v>35</v>
      </c>
      <c r="H160" s="5">
        <v>0</v>
      </c>
      <c r="I160" s="135">
        <v>0</v>
      </c>
      <c r="J160" s="136">
        <v>50</v>
      </c>
      <c r="K160" s="135">
        <f t="shared" si="10"/>
        <v>175</v>
      </c>
      <c r="L160" s="137">
        <f t="shared" si="11"/>
        <v>12.250000000000002</v>
      </c>
      <c r="M160" s="137">
        <f t="shared" si="8"/>
        <v>187.25</v>
      </c>
      <c r="N160" s="137">
        <v>12.25</v>
      </c>
      <c r="O160" s="137">
        <f t="shared" si="9"/>
        <v>187.25</v>
      </c>
      <c r="P160" s="136">
        <v>187.25</v>
      </c>
      <c r="Q160" s="146"/>
      <c r="R160" s="148"/>
      <c r="S160" s="144"/>
      <c r="T160" s="144"/>
      <c r="U160" s="144"/>
      <c r="V160" s="144"/>
    </row>
    <row r="161" spans="1:22" x14ac:dyDescent="0.4">
      <c r="A161" s="132">
        <v>157</v>
      </c>
      <c r="B161" s="133" t="s">
        <v>3523</v>
      </c>
      <c r="C161" s="28" t="s">
        <v>3628</v>
      </c>
      <c r="D161" s="3" t="s">
        <v>2531</v>
      </c>
      <c r="E161" s="134" t="str">
        <f>VLOOKUP(D161,[1]type2!C$1:E$65536,2,0)</f>
        <v>นายธนาวัฒน์ อริยวงศ์</v>
      </c>
      <c r="F161" s="134" t="str">
        <f>VLOOKUP(E161,[1]type2!D$1:F$65536,2,0)</f>
        <v>10 ถ.เจ้าฟ้า ต.ปากน้ำ อ.เมืองกระบี่ จ.กระบี่</v>
      </c>
      <c r="G161" s="3" t="s">
        <v>35</v>
      </c>
      <c r="H161" s="5">
        <v>0</v>
      </c>
      <c r="I161" s="135">
        <v>0</v>
      </c>
      <c r="J161" s="136">
        <v>33</v>
      </c>
      <c r="K161" s="135">
        <f t="shared" si="10"/>
        <v>115.5</v>
      </c>
      <c r="L161" s="137">
        <f t="shared" si="11"/>
        <v>8.0850000000000009</v>
      </c>
      <c r="M161" s="137">
        <f t="shared" si="8"/>
        <v>123.58500000000001</v>
      </c>
      <c r="N161" s="137">
        <v>8.09</v>
      </c>
      <c r="O161" s="137">
        <f t="shared" si="9"/>
        <v>123.59</v>
      </c>
      <c r="P161" s="137">
        <v>123.75</v>
      </c>
      <c r="Q161" s="146"/>
      <c r="R161" s="148"/>
      <c r="S161" s="144"/>
      <c r="T161" s="144"/>
      <c r="U161" s="144"/>
      <c r="V161" s="143"/>
    </row>
    <row r="162" spans="1:22" x14ac:dyDescent="0.4">
      <c r="A162" s="132">
        <v>158</v>
      </c>
      <c r="B162" s="133" t="s">
        <v>3523</v>
      </c>
      <c r="C162" s="28" t="s">
        <v>3629</v>
      </c>
      <c r="D162" s="3" t="s">
        <v>2524</v>
      </c>
      <c r="E162" s="134" t="str">
        <f>VLOOKUP(D162,[1]type2!C$1:E$65536,2,0)</f>
        <v>น.ส.สุรัตน์ดา ผลิพัฒน์</v>
      </c>
      <c r="F162" s="134" t="str">
        <f>VLOOKUP(E162,[1]type2!D$1:F$65536,2,0)</f>
        <v xml:space="preserve">9/6 ถ.เจ้าฟ้า ต.ปากน้ำ อ.เมืองกระบี่ จ.กระบี่ </v>
      </c>
      <c r="G162" s="3" t="s">
        <v>3062</v>
      </c>
      <c r="H162" s="5">
        <v>10.5</v>
      </c>
      <c r="I162" s="135">
        <v>0.74</v>
      </c>
      <c r="J162" s="136">
        <v>5</v>
      </c>
      <c r="K162" s="135">
        <f t="shared" si="10"/>
        <v>17.5</v>
      </c>
      <c r="L162" s="137">
        <f t="shared" si="11"/>
        <v>1.2250000000000001</v>
      </c>
      <c r="M162" s="137">
        <f t="shared" si="8"/>
        <v>18.725000000000001</v>
      </c>
      <c r="N162" s="137">
        <v>1.97</v>
      </c>
      <c r="O162" s="137">
        <f t="shared" si="9"/>
        <v>29.970000000000002</v>
      </c>
      <c r="P162" s="136">
        <v>30</v>
      </c>
      <c r="Q162" s="146"/>
      <c r="R162" s="148"/>
      <c r="S162" s="144"/>
      <c r="T162" s="144"/>
      <c r="U162" s="144"/>
      <c r="V162" s="144"/>
    </row>
    <row r="163" spans="1:22" x14ac:dyDescent="0.4">
      <c r="A163" s="132">
        <v>159</v>
      </c>
      <c r="B163" s="133" t="s">
        <v>3523</v>
      </c>
      <c r="C163" s="28" t="s">
        <v>3630</v>
      </c>
      <c r="D163" s="3" t="s">
        <v>2522</v>
      </c>
      <c r="E163" s="134" t="str">
        <f>VLOOKUP(D163,[1]type2!C$1:E$65536,2,0)</f>
        <v>นางอมรรัตน์ ผลิพัฒน์</v>
      </c>
      <c r="F163" s="134" t="str">
        <f>VLOOKUP(E163,[1]type2!D$1:F$65536,2,0)</f>
        <v>9/3 ถ.เจ้าฟ้า ต.ปากน้ำ อ.เมืองกระบี่ จ.กระบี่</v>
      </c>
      <c r="G163" s="3" t="s">
        <v>35</v>
      </c>
      <c r="H163" s="5">
        <v>0</v>
      </c>
      <c r="I163" s="135">
        <v>0</v>
      </c>
      <c r="J163" s="136">
        <v>27</v>
      </c>
      <c r="K163" s="135">
        <f t="shared" si="10"/>
        <v>94.5</v>
      </c>
      <c r="L163" s="137">
        <f t="shared" si="11"/>
        <v>6.6150000000000002</v>
      </c>
      <c r="M163" s="137">
        <f t="shared" si="8"/>
        <v>101.11499999999999</v>
      </c>
      <c r="N163" s="137">
        <v>6.62</v>
      </c>
      <c r="O163" s="137">
        <f t="shared" si="9"/>
        <v>101.12</v>
      </c>
      <c r="P163" s="137">
        <v>101.25</v>
      </c>
      <c r="Q163" s="146"/>
      <c r="R163" s="148"/>
      <c r="S163" s="144"/>
      <c r="T163" s="144"/>
      <c r="U163" s="144"/>
      <c r="V163" s="144"/>
    </row>
    <row r="164" spans="1:22" x14ac:dyDescent="0.4">
      <c r="A164" s="132">
        <v>160</v>
      </c>
      <c r="B164" s="133" t="s">
        <v>3523</v>
      </c>
      <c r="C164" s="28" t="s">
        <v>3631</v>
      </c>
      <c r="D164" s="3" t="s">
        <v>2520</v>
      </c>
      <c r="E164" s="134" t="str">
        <f>VLOOKUP(D164,[1]type2!C$1:E$65536,2,0)</f>
        <v>น.ส.รุ่งฤดี ภู่พันธ์</v>
      </c>
      <c r="F164" s="134" t="str">
        <f>VLOOKUP(E164,[1]type2!D$1:F$65536,2,0)</f>
        <v>8 ถ.เจ้าฟ้า ต.ปากน้ำ อ.เมืองกระบี่ จ.กระบี่</v>
      </c>
      <c r="G164" s="3" t="s">
        <v>35</v>
      </c>
      <c r="H164" s="5">
        <v>0</v>
      </c>
      <c r="I164" s="135">
        <v>0</v>
      </c>
      <c r="J164" s="136">
        <v>33</v>
      </c>
      <c r="K164" s="135">
        <f t="shared" si="10"/>
        <v>115.5</v>
      </c>
      <c r="L164" s="137">
        <f t="shared" si="11"/>
        <v>8.0850000000000009</v>
      </c>
      <c r="M164" s="137">
        <f t="shared" si="8"/>
        <v>123.58500000000001</v>
      </c>
      <c r="N164" s="137">
        <v>8.09</v>
      </c>
      <c r="O164" s="137">
        <f t="shared" si="9"/>
        <v>123.59</v>
      </c>
      <c r="P164" s="136">
        <v>123.75</v>
      </c>
      <c r="Q164" s="146"/>
      <c r="R164" s="148"/>
      <c r="S164" s="144">
        <f>SUM(N62:N164)</f>
        <v>1086.4300000000003</v>
      </c>
      <c r="T164" s="144">
        <f>SUM(O62:O164)</f>
        <v>16601.929999999993</v>
      </c>
      <c r="U164" s="144">
        <f>SUM(P62:P164)</f>
        <v>16610.95</v>
      </c>
      <c r="V164" s="144">
        <v>16610.95</v>
      </c>
    </row>
    <row r="165" spans="1:22" x14ac:dyDescent="0.4">
      <c r="A165" s="132">
        <v>161</v>
      </c>
      <c r="B165" s="133" t="s">
        <v>3660</v>
      </c>
      <c r="C165" s="28" t="s">
        <v>3690</v>
      </c>
      <c r="D165" s="3" t="s">
        <v>2232</v>
      </c>
      <c r="E165" s="134" t="str">
        <f>VLOOKUP(D165,[1]type2!C$1:E$65536,2,0)</f>
        <v>นางอารมณ์ จินุกูล</v>
      </c>
      <c r="F165" s="134" t="str">
        <f>VLOOKUP(E165,[1]type2!D$1:F$65536,2,0)</f>
        <v>208 ถ.มหาราช ต.ปากน้ำ อ.เมืองกระบี่ จ.กระบี่</v>
      </c>
      <c r="G165" s="3" t="s">
        <v>35</v>
      </c>
      <c r="H165" s="5">
        <v>0</v>
      </c>
      <c r="I165" s="135">
        <v>0</v>
      </c>
      <c r="J165" s="136">
        <v>73</v>
      </c>
      <c r="K165" s="135">
        <f t="shared" si="10"/>
        <v>255.5</v>
      </c>
      <c r="L165" s="137">
        <f t="shared" si="11"/>
        <v>17.885000000000002</v>
      </c>
      <c r="M165" s="137">
        <f t="shared" si="8"/>
        <v>273.38499999999999</v>
      </c>
      <c r="N165" s="137">
        <v>17.89</v>
      </c>
      <c r="O165" s="137">
        <f t="shared" si="9"/>
        <v>273.39</v>
      </c>
      <c r="P165" s="137">
        <v>273.5</v>
      </c>
      <c r="Q165" s="146"/>
      <c r="R165" s="148"/>
      <c r="S165" s="144"/>
      <c r="T165" s="144"/>
      <c r="U165" s="144"/>
      <c r="V165" s="144"/>
    </row>
    <row r="166" spans="1:22" x14ac:dyDescent="0.4">
      <c r="A166" s="132">
        <v>162</v>
      </c>
      <c r="B166" s="133" t="s">
        <v>3660</v>
      </c>
      <c r="C166" s="28" t="s">
        <v>3691</v>
      </c>
      <c r="D166" s="3" t="s">
        <v>2028</v>
      </c>
      <c r="E166" s="134" t="str">
        <f>VLOOKUP(D166,[1]type2!C$1:E$65536,2,0)</f>
        <v>นายสาเรศ ไกรนรา</v>
      </c>
      <c r="F166" s="134" t="str">
        <f>VLOOKUP(E166,[1]type2!D$1:F$65536,2,0)</f>
        <v>3/1 ถ.มหาราช ต.ปากน้ำ อ.เมืองกระบี่ จ.กระบี่ 81000</v>
      </c>
      <c r="G166" s="3" t="s">
        <v>35</v>
      </c>
      <c r="H166" s="5">
        <v>0</v>
      </c>
      <c r="I166" s="135">
        <v>0</v>
      </c>
      <c r="J166" s="136">
        <v>14</v>
      </c>
      <c r="K166" s="135">
        <f t="shared" si="10"/>
        <v>49</v>
      </c>
      <c r="L166" s="137">
        <f t="shared" si="11"/>
        <v>3.43</v>
      </c>
      <c r="M166" s="137">
        <f t="shared" si="8"/>
        <v>52.43</v>
      </c>
      <c r="N166" s="137">
        <v>3.43</v>
      </c>
      <c r="O166" s="137">
        <f t="shared" si="9"/>
        <v>52.43</v>
      </c>
      <c r="P166" s="136">
        <v>52.5</v>
      </c>
      <c r="Q166" s="146"/>
      <c r="R166" s="148"/>
      <c r="S166" s="144"/>
      <c r="T166" s="144"/>
      <c r="U166" s="144"/>
      <c r="V166" s="144"/>
    </row>
    <row r="167" spans="1:22" x14ac:dyDescent="0.4">
      <c r="A167" s="132">
        <v>163</v>
      </c>
      <c r="B167" s="133" t="s">
        <v>3660</v>
      </c>
      <c r="C167" s="28" t="s">
        <v>3692</v>
      </c>
      <c r="D167" s="3" t="s">
        <v>2118</v>
      </c>
      <c r="E167" s="134" t="str">
        <f>VLOOKUP(D167,[1]type2!C$1:E$65536,2,0)</f>
        <v>นางวาสนา ค้าของ (คลินิกทันตกรรม ดับเบิลยู)</v>
      </c>
      <c r="F167" s="134" t="str">
        <f>VLOOKUP(E167,[1]type2!D$1:F$65536,2,0)</f>
        <v xml:space="preserve">2/2 ถ.มหาราช ต.ปากน้ำ อ.เมืองกระบี่ จ.กระบี่ </v>
      </c>
      <c r="G167" s="3" t="s">
        <v>35</v>
      </c>
      <c r="H167" s="5">
        <v>0</v>
      </c>
      <c r="I167" s="135">
        <v>0</v>
      </c>
      <c r="J167" s="136">
        <v>73</v>
      </c>
      <c r="K167" s="135">
        <f t="shared" si="10"/>
        <v>255.5</v>
      </c>
      <c r="L167" s="137">
        <f t="shared" si="11"/>
        <v>17.885000000000002</v>
      </c>
      <c r="M167" s="137">
        <f t="shared" si="8"/>
        <v>273.38499999999999</v>
      </c>
      <c r="N167" s="137">
        <v>17.89</v>
      </c>
      <c r="O167" s="137">
        <f t="shared" si="9"/>
        <v>273.39</v>
      </c>
      <c r="P167" s="137">
        <v>273.5</v>
      </c>
      <c r="Q167" s="146"/>
      <c r="R167" s="148"/>
      <c r="S167" s="144"/>
      <c r="T167" s="144"/>
      <c r="U167" s="144"/>
      <c r="V167" s="144"/>
    </row>
    <row r="168" spans="1:22" x14ac:dyDescent="0.4">
      <c r="A168" s="132">
        <v>164</v>
      </c>
      <c r="B168" s="133" t="s">
        <v>3660</v>
      </c>
      <c r="C168" s="28" t="s">
        <v>3693</v>
      </c>
      <c r="D168" s="3" t="s">
        <v>2444</v>
      </c>
      <c r="E168" s="134" t="str">
        <f>VLOOKUP(D168,[1]type2!C$1:E$65536,2,0)</f>
        <v>นางสมจิตต์ ธรรมทักษ์</v>
      </c>
      <c r="F168" s="134" t="str">
        <f>VLOOKUP(E168,[1]type2!D$1:F$65536,2,0)</f>
        <v>98/10 ถ.อิศรา ต.ปากน้ำ อ.เมืองกระบี่ จ.กระบี่</v>
      </c>
      <c r="G168" s="3" t="s">
        <v>3062</v>
      </c>
      <c r="H168" s="5">
        <v>3818.5</v>
      </c>
      <c r="I168" s="135">
        <v>267.33999999999997</v>
      </c>
      <c r="J168" s="136">
        <v>32</v>
      </c>
      <c r="K168" s="135">
        <f t="shared" si="10"/>
        <v>112</v>
      </c>
      <c r="L168" s="137">
        <f t="shared" si="11"/>
        <v>7.8400000000000007</v>
      </c>
      <c r="M168" s="137">
        <f t="shared" si="8"/>
        <v>119.84</v>
      </c>
      <c r="N168" s="137">
        <v>275.18</v>
      </c>
      <c r="O168" s="137">
        <f t="shared" si="9"/>
        <v>4205.68</v>
      </c>
      <c r="P168" s="137">
        <v>4205.75</v>
      </c>
      <c r="Q168" s="146"/>
      <c r="R168" s="148"/>
      <c r="S168" s="144"/>
      <c r="T168" s="144"/>
      <c r="U168" s="144"/>
      <c r="V168" s="144"/>
    </row>
    <row r="169" spans="1:22" x14ac:dyDescent="0.4">
      <c r="A169" s="132">
        <v>165</v>
      </c>
      <c r="B169" s="133" t="s">
        <v>3660</v>
      </c>
      <c r="C169" s="28" t="s">
        <v>3694</v>
      </c>
      <c r="D169" s="3" t="s">
        <v>2353</v>
      </c>
      <c r="E169" s="134" t="str">
        <f>VLOOKUP(D169,[1]type2!C$1:E$65536,2,0)</f>
        <v>นางสุภลัคน์  เสนะพันธ์ (ร้านเรืองอรุณ เครื่องหนัง)</v>
      </c>
      <c r="F169" s="134" t="str">
        <f>VLOOKUP(E169,[1]type2!D$1:F$65536,2,0)</f>
        <v>2/9 ถ.ร่วมจิตร ต.ปากน้ำ อ.เมืองกระบี่ จ.กระบี่</v>
      </c>
      <c r="G169" s="3" t="s">
        <v>3097</v>
      </c>
      <c r="H169" s="5">
        <v>1053.5</v>
      </c>
      <c r="I169" s="135">
        <v>73.790000000000006</v>
      </c>
      <c r="J169" s="136">
        <v>0</v>
      </c>
      <c r="K169" s="135">
        <f t="shared" si="10"/>
        <v>0</v>
      </c>
      <c r="L169" s="137">
        <f t="shared" si="11"/>
        <v>0</v>
      </c>
      <c r="M169" s="137">
        <f t="shared" si="8"/>
        <v>0</v>
      </c>
      <c r="N169" s="137">
        <v>73.790000000000006</v>
      </c>
      <c r="O169" s="137">
        <f t="shared" si="9"/>
        <v>1127.29</v>
      </c>
      <c r="P169" s="137">
        <v>1127.5</v>
      </c>
      <c r="Q169" s="146"/>
      <c r="R169" s="148"/>
      <c r="S169" s="144"/>
      <c r="T169" s="144"/>
      <c r="U169" s="144"/>
      <c r="V169" s="144"/>
    </row>
    <row r="170" spans="1:22" x14ac:dyDescent="0.4">
      <c r="A170" s="132">
        <v>166</v>
      </c>
      <c r="B170" s="133" t="s">
        <v>3660</v>
      </c>
      <c r="C170" s="28" t="s">
        <v>3695</v>
      </c>
      <c r="D170" s="3" t="s">
        <v>2225</v>
      </c>
      <c r="E170" s="134" t="str">
        <f>VLOOKUP(D170,[1]type2!C$1:E$65536,2,0)</f>
        <v>นางเสาวณีย์ เจ้าสวน</v>
      </c>
      <c r="F170" s="134" t="str">
        <f>VLOOKUP(E170,[1]type2!D$1:F$65536,2,0)</f>
        <v>140 ถ.มหาราช ต.ปากน้ำ อ.เมืองกระบี่ จ.กระบี่</v>
      </c>
      <c r="G170" s="3" t="s">
        <v>35</v>
      </c>
      <c r="H170" s="5">
        <v>0</v>
      </c>
      <c r="I170" s="135">
        <v>0</v>
      </c>
      <c r="J170" s="136">
        <v>24</v>
      </c>
      <c r="K170" s="135">
        <f t="shared" si="10"/>
        <v>84</v>
      </c>
      <c r="L170" s="137">
        <f t="shared" si="11"/>
        <v>5.8800000000000008</v>
      </c>
      <c r="M170" s="137">
        <f t="shared" si="8"/>
        <v>89.88</v>
      </c>
      <c r="N170" s="137">
        <v>5.88</v>
      </c>
      <c r="O170" s="137">
        <f t="shared" si="9"/>
        <v>89.88</v>
      </c>
      <c r="P170" s="137">
        <v>90</v>
      </c>
      <c r="Q170" s="146"/>
      <c r="R170" s="148"/>
      <c r="S170" s="144"/>
      <c r="T170" s="144"/>
      <c r="U170" s="144"/>
      <c r="V170" s="144"/>
    </row>
    <row r="171" spans="1:22" x14ac:dyDescent="0.4">
      <c r="A171" s="132">
        <v>167</v>
      </c>
      <c r="B171" s="133" t="s">
        <v>3660</v>
      </c>
      <c r="C171" s="28" t="s">
        <v>3696</v>
      </c>
      <c r="D171" s="3" t="s">
        <v>2226</v>
      </c>
      <c r="E171" s="134" t="str">
        <f>VLOOKUP(D171,[1]type2!C$1:E$65536,2,0)</f>
        <v>น.ส.วลีรัตน์ เอ่งฉ้วน</v>
      </c>
      <c r="F171" s="134" t="str">
        <f>VLOOKUP(E171,[1]type2!D$1:F$65536,2,0)</f>
        <v>142/5 ถ.มหาราช ต.ปากน้ำ อ.เมืองกระบี่ จ.กระบี่</v>
      </c>
      <c r="G171" s="3" t="s">
        <v>35</v>
      </c>
      <c r="H171" s="5">
        <v>0</v>
      </c>
      <c r="I171" s="135">
        <v>0</v>
      </c>
      <c r="J171" s="136">
        <v>35</v>
      </c>
      <c r="K171" s="135">
        <f t="shared" si="10"/>
        <v>122.5</v>
      </c>
      <c r="L171" s="137">
        <f t="shared" si="11"/>
        <v>8.5750000000000011</v>
      </c>
      <c r="M171" s="137">
        <f t="shared" si="8"/>
        <v>131.07499999999999</v>
      </c>
      <c r="N171" s="137">
        <v>8.58</v>
      </c>
      <c r="O171" s="137">
        <f t="shared" si="9"/>
        <v>131.07999999999998</v>
      </c>
      <c r="P171" s="136">
        <v>131.25</v>
      </c>
      <c r="Q171" s="146"/>
      <c r="R171" s="148"/>
      <c r="S171" s="144"/>
      <c r="T171" s="144"/>
      <c r="U171" s="144"/>
      <c r="V171" s="144"/>
    </row>
    <row r="172" spans="1:22" x14ac:dyDescent="0.4">
      <c r="A172" s="132">
        <v>168</v>
      </c>
      <c r="B172" s="133" t="s">
        <v>3660</v>
      </c>
      <c r="C172" s="28" t="s">
        <v>3697</v>
      </c>
      <c r="D172" s="3" t="s">
        <v>2728</v>
      </c>
      <c r="E172" s="134" t="str">
        <f>VLOOKUP(D172,[1]type2!C$1:E$65536,2,0)</f>
        <v>บ.ศรีผ่องพานิชย์ (เทคนิคสแคว์)</v>
      </c>
      <c r="F172" s="134" t="str">
        <f>VLOOKUP(E172,[1]type2!D$1:F$65536,2,0)</f>
        <v>34 ถ.ประชาชื่น ต.ปากน้ำ อ.เมืองกระบี่ จ.กระบี่</v>
      </c>
      <c r="G172" s="3" t="s">
        <v>35</v>
      </c>
      <c r="H172" s="5">
        <v>0</v>
      </c>
      <c r="I172" s="135">
        <v>0</v>
      </c>
      <c r="J172" s="136">
        <v>12</v>
      </c>
      <c r="K172" s="135">
        <f t="shared" si="10"/>
        <v>42</v>
      </c>
      <c r="L172" s="137">
        <f t="shared" si="11"/>
        <v>2.9400000000000004</v>
      </c>
      <c r="M172" s="137">
        <f t="shared" si="8"/>
        <v>44.94</v>
      </c>
      <c r="N172" s="137">
        <v>2.94</v>
      </c>
      <c r="O172" s="137">
        <f t="shared" si="9"/>
        <v>44.94</v>
      </c>
      <c r="P172" s="137">
        <v>45</v>
      </c>
      <c r="Q172" s="146"/>
      <c r="R172" s="148"/>
      <c r="S172" s="144"/>
      <c r="T172" s="144"/>
      <c r="U172" s="144"/>
      <c r="V172" s="144"/>
    </row>
    <row r="173" spans="1:22" x14ac:dyDescent="0.4">
      <c r="A173" s="132">
        <v>169</v>
      </c>
      <c r="B173" s="133" t="s">
        <v>3660</v>
      </c>
      <c r="C173" s="28" t="s">
        <v>3698</v>
      </c>
      <c r="D173" s="3" t="s">
        <v>2208</v>
      </c>
      <c r="E173" s="134" t="str">
        <f>VLOOKUP(D173,[1]type2!C$1:E$65536,2,0)</f>
        <v>นายสุชีน เอ่งฉ้วน (Neolution E-sport)</v>
      </c>
      <c r="F173" s="134" t="str">
        <f>VLOOKUP(E173,[1]type2!D$1:F$65536,2,0)</f>
        <v>106/3 ถ.มหาราช ต.ปากน้ำ อ.เมืองกระบี่ จ.กระบี่</v>
      </c>
      <c r="G173" s="3" t="s">
        <v>35</v>
      </c>
      <c r="H173" s="5">
        <v>0</v>
      </c>
      <c r="I173" s="135">
        <v>0</v>
      </c>
      <c r="J173" s="136">
        <v>10</v>
      </c>
      <c r="K173" s="135">
        <f t="shared" si="10"/>
        <v>35</v>
      </c>
      <c r="L173" s="137">
        <f t="shared" si="11"/>
        <v>2.4500000000000002</v>
      </c>
      <c r="M173" s="137">
        <f t="shared" si="8"/>
        <v>37.450000000000003</v>
      </c>
      <c r="N173" s="137">
        <v>2.4500000000000002</v>
      </c>
      <c r="O173" s="137">
        <f t="shared" si="9"/>
        <v>37.450000000000003</v>
      </c>
      <c r="P173" s="136">
        <v>37.5</v>
      </c>
      <c r="Q173" s="146"/>
      <c r="R173" s="148"/>
      <c r="S173" s="144"/>
      <c r="T173" s="144"/>
      <c r="U173" s="144"/>
      <c r="V173" s="144"/>
    </row>
    <row r="174" spans="1:22" x14ac:dyDescent="0.4">
      <c r="A174" s="132">
        <v>170</v>
      </c>
      <c r="B174" s="133" t="s">
        <v>3660</v>
      </c>
      <c r="C174" s="28" t="s">
        <v>3699</v>
      </c>
      <c r="D174" s="3" t="s">
        <v>2205</v>
      </c>
      <c r="E174" s="134" t="str">
        <f>VLOOKUP(D174,[1]type2!C$1:E$65536,2,0)</f>
        <v>บริษัท ยูนิตี้ ไอที ซิสเต็ม จำกัด(สาขา 0052) เลขประจำตัวผู้เสียภาษี 0125560022747</v>
      </c>
      <c r="F174" s="134" t="str">
        <f>VLOOKUP(E174,[1]type2!D$1:F$65536,2,0)</f>
        <v>98/9 ถ.มหาราช ต.ปากน้ำ อ.เมืองกระบี่ จ.กระบี่</v>
      </c>
      <c r="G174" s="3" t="s">
        <v>35</v>
      </c>
      <c r="H174" s="5">
        <v>0</v>
      </c>
      <c r="I174" s="135">
        <v>0</v>
      </c>
      <c r="J174" s="136">
        <v>18</v>
      </c>
      <c r="K174" s="135">
        <f t="shared" si="10"/>
        <v>63</v>
      </c>
      <c r="L174" s="137">
        <f t="shared" si="11"/>
        <v>4.41</v>
      </c>
      <c r="M174" s="137">
        <f t="shared" si="8"/>
        <v>67.41</v>
      </c>
      <c r="N174" s="137">
        <v>4.41</v>
      </c>
      <c r="O174" s="137">
        <f t="shared" si="9"/>
        <v>67.41</v>
      </c>
      <c r="P174" s="137">
        <v>67.5</v>
      </c>
      <c r="Q174" s="146"/>
      <c r="R174" s="148"/>
      <c r="S174" s="144"/>
      <c r="T174" s="144"/>
      <c r="U174" s="144"/>
      <c r="V174" s="144"/>
    </row>
    <row r="175" spans="1:22" x14ac:dyDescent="0.4">
      <c r="A175" s="132">
        <v>171</v>
      </c>
      <c r="B175" s="133" t="s">
        <v>3660</v>
      </c>
      <c r="C175" s="28" t="s">
        <v>3700</v>
      </c>
      <c r="D175" s="3" t="s">
        <v>2200</v>
      </c>
      <c r="E175" s="134" t="str">
        <f>VLOOKUP(D175,[1]type2!C$1:E$65536,2,0)</f>
        <v>นายชัยศตวรรษ กีรติภักดีกุล</v>
      </c>
      <c r="F175" s="134" t="str">
        <f>VLOOKUP(E175,[1]type2!D$1:F$65536,2,0)</f>
        <v>94/14 ถ.มหาราช ต.ปากน้ำ อ.เมืองกระบี่ จ.กระบี่</v>
      </c>
      <c r="G175" s="3" t="s">
        <v>35</v>
      </c>
      <c r="H175" s="5">
        <v>0</v>
      </c>
      <c r="I175" s="135">
        <v>0</v>
      </c>
      <c r="J175" s="136">
        <v>46</v>
      </c>
      <c r="K175" s="135">
        <f t="shared" si="10"/>
        <v>161</v>
      </c>
      <c r="L175" s="137">
        <f t="shared" si="11"/>
        <v>11.270000000000001</v>
      </c>
      <c r="M175" s="137">
        <f t="shared" si="8"/>
        <v>172.27</v>
      </c>
      <c r="N175" s="137">
        <v>11.27</v>
      </c>
      <c r="O175" s="137">
        <f t="shared" si="9"/>
        <v>172.27</v>
      </c>
      <c r="P175" s="136">
        <v>172.5</v>
      </c>
      <c r="Q175" s="146"/>
      <c r="R175" s="148"/>
      <c r="S175" s="144"/>
      <c r="T175" s="144"/>
      <c r="U175" s="144"/>
      <c r="V175" s="144"/>
    </row>
    <row r="176" spans="1:22" x14ac:dyDescent="0.4">
      <c r="A176" s="132">
        <v>172</v>
      </c>
      <c r="B176" s="133" t="s">
        <v>3660</v>
      </c>
      <c r="C176" s="28" t="s">
        <v>3701</v>
      </c>
      <c r="D176" s="3" t="s">
        <v>2154</v>
      </c>
      <c r="E176" s="134" t="str">
        <f>VLOOKUP(D176,[1]type2!C$1:E$65536,2,0)</f>
        <v>น.ส.สุจินต์ ธนทวี(แม๊ะเหนี้ยว)</v>
      </c>
      <c r="F176" s="134" t="str">
        <f>VLOOKUP(E176,[1]type2!D$1:F$65536,2,0)</f>
        <v>90 ถ.มหาราช ต.ปากน้ำ อ.เมืองกระบี่ จ.กระบี่</v>
      </c>
      <c r="G176" s="3" t="s">
        <v>35</v>
      </c>
      <c r="H176" s="5">
        <v>0</v>
      </c>
      <c r="I176" s="135">
        <v>0</v>
      </c>
      <c r="J176" s="136">
        <v>92</v>
      </c>
      <c r="K176" s="135">
        <f t="shared" si="10"/>
        <v>322</v>
      </c>
      <c r="L176" s="137">
        <f t="shared" si="11"/>
        <v>22.540000000000003</v>
      </c>
      <c r="M176" s="137">
        <f t="shared" si="8"/>
        <v>344.54</v>
      </c>
      <c r="N176" s="137">
        <v>22.54</v>
      </c>
      <c r="O176" s="137">
        <f t="shared" si="9"/>
        <v>344.54</v>
      </c>
      <c r="P176" s="137">
        <v>344.75</v>
      </c>
      <c r="Q176" s="146"/>
      <c r="R176" s="148"/>
      <c r="S176" s="144"/>
      <c r="T176" s="144"/>
      <c r="U176" s="144"/>
      <c r="V176" s="144"/>
    </row>
    <row r="177" spans="1:22" x14ac:dyDescent="0.4">
      <c r="A177" s="132">
        <v>173</v>
      </c>
      <c r="B177" s="133" t="s">
        <v>3660</v>
      </c>
      <c r="C177" s="28" t="s">
        <v>3702</v>
      </c>
      <c r="D177" s="3" t="s">
        <v>2195</v>
      </c>
      <c r="E177" s="134" t="str">
        <f>VLOOKUP(D177,[1]type2!C$1:E$65536,2,0)</f>
        <v>ธนาคารอิสลามแห่งประเทศไทยสาขากระบี่</v>
      </c>
      <c r="F177" s="134" t="str">
        <f>VLOOKUP(E177,[1]type2!D$1:F$65536,2,0)</f>
        <v>94 ถ.มหาราช ต.ปากน้ำ อ.เมืองกระบี่ จ.กระบี่</v>
      </c>
      <c r="G177" s="3" t="s">
        <v>35</v>
      </c>
      <c r="H177" s="5">
        <v>0</v>
      </c>
      <c r="I177" s="135">
        <v>0</v>
      </c>
      <c r="J177" s="136">
        <v>16</v>
      </c>
      <c r="K177" s="135">
        <f t="shared" si="10"/>
        <v>56</v>
      </c>
      <c r="L177" s="137">
        <f t="shared" si="11"/>
        <v>3.9200000000000004</v>
      </c>
      <c r="M177" s="137">
        <f t="shared" si="8"/>
        <v>59.92</v>
      </c>
      <c r="N177" s="137">
        <v>3.92</v>
      </c>
      <c r="O177" s="137">
        <f t="shared" si="9"/>
        <v>59.92</v>
      </c>
      <c r="P177" s="136">
        <v>60</v>
      </c>
      <c r="Q177" s="146"/>
      <c r="R177" s="148"/>
      <c r="S177" s="144"/>
      <c r="T177" s="144"/>
      <c r="U177" s="144"/>
      <c r="V177" s="144"/>
    </row>
    <row r="178" spans="1:22" x14ac:dyDescent="0.4">
      <c r="A178" s="132">
        <v>174</v>
      </c>
      <c r="B178" s="133" t="s">
        <v>3660</v>
      </c>
      <c r="C178" s="28" t="s">
        <v>3703</v>
      </c>
      <c r="D178" s="3" t="s">
        <v>2196</v>
      </c>
      <c r="E178" s="134" t="str">
        <f>VLOOKUP(D178,[1]type2!C$1:E$65536,2,0)</f>
        <v>บริษัท พีซีแอนด์โอเอเซ็นเตอร์ จำกัด</v>
      </c>
      <c r="F178" s="134" t="str">
        <f>VLOOKUP(E178,[1]type2!D$1:F$65536,2,0)</f>
        <v xml:space="preserve">94/5 ถ.มหาราช ต.ปากน้ำ อ.เมืองกระบี่ จ.กระบี่ </v>
      </c>
      <c r="G178" s="3" t="s">
        <v>35</v>
      </c>
      <c r="H178" s="5">
        <v>0</v>
      </c>
      <c r="I178" s="135">
        <v>0</v>
      </c>
      <c r="J178" s="136">
        <v>3</v>
      </c>
      <c r="K178" s="135">
        <f t="shared" si="10"/>
        <v>10.5</v>
      </c>
      <c r="L178" s="137">
        <f t="shared" si="11"/>
        <v>0.7350000000000001</v>
      </c>
      <c r="M178" s="137">
        <f t="shared" si="8"/>
        <v>11.234999999999999</v>
      </c>
      <c r="N178" s="137">
        <v>0.74</v>
      </c>
      <c r="O178" s="137">
        <f t="shared" si="9"/>
        <v>11.24</v>
      </c>
      <c r="P178" s="137">
        <v>11.25</v>
      </c>
      <c r="Q178" s="146"/>
      <c r="R178" s="148"/>
      <c r="V178" s="144"/>
    </row>
    <row r="179" spans="1:22" x14ac:dyDescent="0.4">
      <c r="A179" s="132">
        <v>175</v>
      </c>
      <c r="B179" s="133" t="s">
        <v>3660</v>
      </c>
      <c r="C179" s="28" t="s">
        <v>3704</v>
      </c>
      <c r="D179" s="3" t="s">
        <v>2149</v>
      </c>
      <c r="E179" s="134" t="str">
        <f>VLOOKUP(D179,[1]type2!C$1:E$65536,2,0)</f>
        <v>หจก.กระบี่ไพศาลลิสซิ่ง</v>
      </c>
      <c r="F179" s="134" t="str">
        <f>VLOOKUP(E179,[1]type2!D$1:F$65536,2,0)</f>
        <v>88/4 ถ.มหาราช ต.ปากน้ำ อ.เมืองกระบี่ จ.กระบี่</v>
      </c>
      <c r="G179" s="3" t="s">
        <v>35</v>
      </c>
      <c r="H179" s="5">
        <v>0</v>
      </c>
      <c r="I179" s="135">
        <v>0</v>
      </c>
      <c r="J179" s="136">
        <v>66</v>
      </c>
      <c r="K179" s="135">
        <f t="shared" si="10"/>
        <v>231</v>
      </c>
      <c r="L179" s="137">
        <f t="shared" si="11"/>
        <v>16.170000000000002</v>
      </c>
      <c r="M179" s="137">
        <f t="shared" si="8"/>
        <v>247.17000000000002</v>
      </c>
      <c r="N179" s="137">
        <v>16.170000000000002</v>
      </c>
      <c r="O179" s="137">
        <f t="shared" si="9"/>
        <v>247.17</v>
      </c>
      <c r="P179" s="136">
        <v>247.25</v>
      </c>
      <c r="Q179" s="146"/>
      <c r="R179" s="148"/>
      <c r="S179" s="144"/>
      <c r="T179" s="144"/>
      <c r="U179" s="144"/>
      <c r="V179" s="144"/>
    </row>
    <row r="180" spans="1:22" x14ac:dyDescent="0.4">
      <c r="A180" s="132">
        <v>176</v>
      </c>
      <c r="B180" s="133" t="s">
        <v>3660</v>
      </c>
      <c r="C180" s="28" t="s">
        <v>3705</v>
      </c>
      <c r="D180" s="3" t="s">
        <v>2150</v>
      </c>
      <c r="E180" s="134" t="str">
        <f>VLOOKUP(D180,[1]type2!C$1:E$65536,2,0)</f>
        <v>บริษัท ทวินซัน จำกัด (นางวัลภา บัวมณี)</v>
      </c>
      <c r="F180" s="134" t="str">
        <f>VLOOKUP(E180,[1]type2!D$1:F$65536,2,0)</f>
        <v>88/5 ถ.มหาราช ต.ปากน้ำ อ.เมืองกระบี่ จ.กระบี่</v>
      </c>
      <c r="G180" s="3" t="s">
        <v>35</v>
      </c>
      <c r="H180" s="5">
        <v>0</v>
      </c>
      <c r="I180" s="135">
        <v>0</v>
      </c>
      <c r="J180" s="136">
        <v>19</v>
      </c>
      <c r="K180" s="135">
        <f t="shared" si="10"/>
        <v>66.5</v>
      </c>
      <c r="L180" s="137">
        <f t="shared" si="11"/>
        <v>4.6550000000000002</v>
      </c>
      <c r="M180" s="137">
        <f t="shared" si="8"/>
        <v>71.155000000000001</v>
      </c>
      <c r="N180" s="137">
        <v>4.66</v>
      </c>
      <c r="O180" s="137">
        <f t="shared" si="9"/>
        <v>71.160000000000011</v>
      </c>
      <c r="P180" s="137">
        <v>71.25</v>
      </c>
      <c r="Q180" s="146"/>
      <c r="R180" s="148"/>
      <c r="U180" s="140"/>
      <c r="V180" s="144"/>
    </row>
    <row r="181" spans="1:22" x14ac:dyDescent="0.4">
      <c r="A181" s="132">
        <v>177</v>
      </c>
      <c r="B181" s="133" t="s">
        <v>3660</v>
      </c>
      <c r="C181" s="28" t="s">
        <v>3706</v>
      </c>
      <c r="D181" s="3" t="s">
        <v>2151</v>
      </c>
      <c r="E181" s="134" t="str">
        <f>VLOOKUP(D181,[1]type2!C$1:E$65536,2,0)</f>
        <v>พ.ญ.จันทร์ฉาย อร่ามรุ่งโรจน์</v>
      </c>
      <c r="F181" s="134" t="str">
        <f>VLOOKUP(E181,[1]type2!D$1:F$65536,2,0)</f>
        <v>88/11-12 ถ.มหาราช ต.ปากน้ำ อ.เมืองกระบี่ จ.กระบี่</v>
      </c>
      <c r="G181" s="3" t="s">
        <v>35</v>
      </c>
      <c r="H181" s="5">
        <v>0</v>
      </c>
      <c r="I181" s="135">
        <v>0</v>
      </c>
      <c r="J181" s="136">
        <v>68</v>
      </c>
      <c r="K181" s="135">
        <f t="shared" si="10"/>
        <v>238</v>
      </c>
      <c r="L181" s="137">
        <f t="shared" si="11"/>
        <v>16.66</v>
      </c>
      <c r="M181" s="137">
        <f t="shared" si="8"/>
        <v>254.66</v>
      </c>
      <c r="N181" s="137">
        <v>16.66</v>
      </c>
      <c r="O181" s="137">
        <f t="shared" si="9"/>
        <v>254.66</v>
      </c>
      <c r="P181" s="137">
        <v>254.75</v>
      </c>
      <c r="Q181" s="146"/>
      <c r="R181" s="148"/>
      <c r="U181" s="140"/>
      <c r="V181" s="144"/>
    </row>
    <row r="182" spans="1:22" x14ac:dyDescent="0.4">
      <c r="A182" s="132">
        <v>178</v>
      </c>
      <c r="B182" s="133" t="s">
        <v>3660</v>
      </c>
      <c r="C182" s="28" t="s">
        <v>3707</v>
      </c>
      <c r="D182" s="3" t="s">
        <v>2162</v>
      </c>
      <c r="E182" s="134" t="str">
        <f>VLOOKUP(D182,[1]type2!C$1:E$65536,2,0)</f>
        <v>นางศิริมา อร่ามรุ่งโรจน์ (สอนพิเศษ)</v>
      </c>
      <c r="F182" s="134" t="str">
        <f>VLOOKUP(E182,[1]type2!D$1:F$65536,2,0)</f>
        <v>90/15 ถ.มหาราช ต.ปากน้ำ อ.เมืองกระบี่ จ.กระบี่</v>
      </c>
      <c r="G182" s="3" t="s">
        <v>35</v>
      </c>
      <c r="H182" s="5">
        <v>0</v>
      </c>
      <c r="I182" s="135">
        <v>0</v>
      </c>
      <c r="J182" s="136">
        <v>19</v>
      </c>
      <c r="K182" s="135">
        <f t="shared" si="10"/>
        <v>66.5</v>
      </c>
      <c r="L182" s="137">
        <f t="shared" si="11"/>
        <v>4.6550000000000002</v>
      </c>
      <c r="M182" s="137">
        <f t="shared" si="8"/>
        <v>71.155000000000001</v>
      </c>
      <c r="N182" s="137">
        <v>4.66</v>
      </c>
      <c r="O182" s="137">
        <f t="shared" si="9"/>
        <v>71.160000000000011</v>
      </c>
      <c r="P182" s="137">
        <v>71.25</v>
      </c>
      <c r="Q182" s="146"/>
      <c r="R182" s="148"/>
      <c r="U182" s="140"/>
      <c r="V182" s="144"/>
    </row>
    <row r="183" spans="1:22" x14ac:dyDescent="0.4">
      <c r="A183" s="132">
        <v>179</v>
      </c>
      <c r="B183" s="133" t="s">
        <v>3660</v>
      </c>
      <c r="C183" s="28" t="s">
        <v>3708</v>
      </c>
      <c r="D183" s="3" t="s">
        <v>2053</v>
      </c>
      <c r="E183" s="134" t="str">
        <f>VLOOKUP(D183,[1]type2!C$1:E$65536,2,0)</f>
        <v>นางจันทร์ฉาย อร่ามรุ่งโรจน์</v>
      </c>
      <c r="F183" s="134" t="str">
        <f>VLOOKUP(E183,[1]type2!D$1:F$65536,2,0)</f>
        <v>65 ถ.มหาราช ต.ปากน้ำ อ.เมืองกระบี่ จ.กระบี่</v>
      </c>
      <c r="G183" s="3" t="s">
        <v>35</v>
      </c>
      <c r="H183" s="5">
        <v>0</v>
      </c>
      <c r="I183" s="135">
        <v>0</v>
      </c>
      <c r="J183" s="136">
        <v>73</v>
      </c>
      <c r="K183" s="135">
        <f t="shared" si="10"/>
        <v>255.5</v>
      </c>
      <c r="L183" s="137">
        <f t="shared" si="11"/>
        <v>17.885000000000002</v>
      </c>
      <c r="M183" s="137">
        <f t="shared" si="8"/>
        <v>273.38499999999999</v>
      </c>
      <c r="N183" s="137">
        <v>17.89</v>
      </c>
      <c r="O183" s="137">
        <f t="shared" si="9"/>
        <v>273.39</v>
      </c>
      <c r="P183" s="137">
        <v>273.75</v>
      </c>
      <c r="Q183" s="146"/>
      <c r="R183" s="148"/>
      <c r="U183" s="140"/>
      <c r="V183" s="144"/>
    </row>
    <row r="184" spans="1:22" x14ac:dyDescent="0.4">
      <c r="A184" s="132">
        <v>180</v>
      </c>
      <c r="B184" s="133" t="s">
        <v>3660</v>
      </c>
      <c r="C184" s="28" t="s">
        <v>3709</v>
      </c>
      <c r="D184" s="3" t="s">
        <v>2152</v>
      </c>
      <c r="E184" s="134" t="str">
        <f>VLOOKUP(D184,[1]type2!C$1:E$65536,2,0)</f>
        <v>นางวิลาศ ศิลประชาวงค์ (หมอสุวิทย์)</v>
      </c>
      <c r="F184" s="134" t="str">
        <f>VLOOKUP(E184,[1]type2!D$1:F$65536,2,0)</f>
        <v>88/19 ถ.มหาราช ต.ปากน้ำ อ.เมืองกระบี่ จ.กระบี่</v>
      </c>
      <c r="G184" s="3" t="s">
        <v>35</v>
      </c>
      <c r="H184" s="5">
        <v>0</v>
      </c>
      <c r="I184" s="135">
        <v>0</v>
      </c>
      <c r="J184" s="136">
        <v>46</v>
      </c>
      <c r="K184" s="135">
        <f t="shared" si="10"/>
        <v>161</v>
      </c>
      <c r="L184" s="137">
        <f t="shared" si="11"/>
        <v>11.270000000000001</v>
      </c>
      <c r="M184" s="137">
        <f t="shared" si="8"/>
        <v>172.27</v>
      </c>
      <c r="N184" s="137">
        <v>11.27</v>
      </c>
      <c r="O184" s="137">
        <f t="shared" si="9"/>
        <v>172.27</v>
      </c>
      <c r="P184" s="137">
        <v>172.5</v>
      </c>
      <c r="Q184" s="146"/>
      <c r="R184" s="148"/>
      <c r="U184" s="140"/>
      <c r="V184" s="144"/>
    </row>
    <row r="185" spans="1:22" x14ac:dyDescent="0.4">
      <c r="A185" s="132">
        <v>181</v>
      </c>
      <c r="B185" s="133" t="s">
        <v>3660</v>
      </c>
      <c r="C185" s="28" t="s">
        <v>3710</v>
      </c>
      <c r="D185" s="3" t="s">
        <v>2139</v>
      </c>
      <c r="E185" s="134" t="str">
        <f>VLOOKUP(D185,[1]type2!C$1:E$65536,2,0)</f>
        <v>ร้านติ๋มบูติค</v>
      </c>
      <c r="F185" s="134" t="str">
        <f>VLOOKUP(E185,[1]type2!D$1:F$65536,2,0)</f>
        <v>58 ถ.มหาราช ต.ปากน้ำ อ.เมืองกระบี่ จ.กระบี่</v>
      </c>
      <c r="G185" s="3" t="s">
        <v>35</v>
      </c>
      <c r="H185" s="5">
        <v>0</v>
      </c>
      <c r="I185" s="135">
        <v>0</v>
      </c>
      <c r="J185" s="136">
        <v>16</v>
      </c>
      <c r="K185" s="135">
        <f t="shared" si="10"/>
        <v>56</v>
      </c>
      <c r="L185" s="137">
        <f t="shared" si="11"/>
        <v>3.9200000000000004</v>
      </c>
      <c r="M185" s="137">
        <f t="shared" si="8"/>
        <v>59.92</v>
      </c>
      <c r="N185" s="137">
        <v>3.92</v>
      </c>
      <c r="O185" s="137">
        <f t="shared" si="9"/>
        <v>59.92</v>
      </c>
      <c r="P185" s="137">
        <v>60</v>
      </c>
      <c r="Q185" s="146"/>
      <c r="R185" s="148"/>
      <c r="U185" s="140"/>
      <c r="V185" s="144"/>
    </row>
    <row r="186" spans="1:22" x14ac:dyDescent="0.4">
      <c r="A186" s="132">
        <v>182</v>
      </c>
      <c r="B186" s="133" t="s">
        <v>3660</v>
      </c>
      <c r="C186" s="28" t="s">
        <v>3711</v>
      </c>
      <c r="D186" s="3" t="s">
        <v>2142</v>
      </c>
      <c r="E186" s="134" t="str">
        <f>VLOOKUP(D186,[1]type2!C$1:E$65536,2,0)</f>
        <v>นายจำลอง เชษฐเผาพันธ์(ร้านทองมหาราช)</v>
      </c>
      <c r="F186" s="134" t="str">
        <f>VLOOKUP(E186,[1]type2!D$1:F$65536,2,0)</f>
        <v>72 ถ.มหาราช ต.ปากน้ำ อ.เมืองกระบี่ จ.กระบี่</v>
      </c>
      <c r="G186" s="3" t="s">
        <v>35</v>
      </c>
      <c r="H186" s="5">
        <v>0</v>
      </c>
      <c r="I186" s="135">
        <v>0</v>
      </c>
      <c r="J186" s="136">
        <v>36</v>
      </c>
      <c r="K186" s="135">
        <f t="shared" si="10"/>
        <v>126</v>
      </c>
      <c r="L186" s="137">
        <f t="shared" si="11"/>
        <v>8.82</v>
      </c>
      <c r="M186" s="137">
        <f t="shared" si="8"/>
        <v>134.82</v>
      </c>
      <c r="N186" s="137">
        <v>8.82</v>
      </c>
      <c r="O186" s="137">
        <f t="shared" si="9"/>
        <v>134.82</v>
      </c>
      <c r="P186" s="137">
        <v>135</v>
      </c>
      <c r="Q186" s="146"/>
      <c r="R186" s="148"/>
      <c r="U186" s="140"/>
      <c r="V186" s="144"/>
    </row>
    <row r="187" spans="1:22" x14ac:dyDescent="0.4">
      <c r="A187" s="132">
        <v>183</v>
      </c>
      <c r="B187" s="133" t="s">
        <v>3660</v>
      </c>
      <c r="C187" s="28" t="s">
        <v>3712</v>
      </c>
      <c r="D187" s="3" t="s">
        <v>2143</v>
      </c>
      <c r="E187" s="134" t="str">
        <f>VLOOKUP(D187,[1]type2!C$1:E$65536,2,0)</f>
        <v>นายศุภทัต อภิรติธรรม (อินเนอร์สปอร์ต)</v>
      </c>
      <c r="F187" s="134" t="str">
        <f>VLOOKUP(E187,[1]type2!D$1:F$65536,2,0)</f>
        <v>74 ถ.มหาราช ต.ปากน้ำ อ.เมืองกระบี่ จ.กระบี่</v>
      </c>
      <c r="G187" s="3" t="s">
        <v>35</v>
      </c>
      <c r="H187" s="5">
        <v>0</v>
      </c>
      <c r="I187" s="135">
        <v>0</v>
      </c>
      <c r="J187" s="136">
        <v>3</v>
      </c>
      <c r="K187" s="135">
        <f t="shared" si="10"/>
        <v>10.5</v>
      </c>
      <c r="L187" s="137">
        <f t="shared" si="11"/>
        <v>0.7350000000000001</v>
      </c>
      <c r="M187" s="137">
        <f t="shared" si="8"/>
        <v>11.234999999999999</v>
      </c>
      <c r="N187" s="137">
        <v>0.74</v>
      </c>
      <c r="O187" s="137">
        <f t="shared" si="9"/>
        <v>11.24</v>
      </c>
      <c r="P187" s="137">
        <v>11.25</v>
      </c>
      <c r="Q187" s="146"/>
      <c r="R187" s="148"/>
      <c r="U187" s="140"/>
      <c r="V187" s="144"/>
    </row>
    <row r="188" spans="1:22" x14ac:dyDescent="0.4">
      <c r="A188" s="132">
        <v>184</v>
      </c>
      <c r="B188" s="133" t="s">
        <v>3660</v>
      </c>
      <c r="C188" s="28" t="s">
        <v>3713</v>
      </c>
      <c r="D188" s="3" t="s">
        <v>2136</v>
      </c>
      <c r="E188" s="134" t="str">
        <f>VLOOKUP(D188,[1]type2!C$1:E$65536,2,0)</f>
        <v>นางคนึงนิตย์ ชัยสวัสดิ์ (เอกภัณฑ์)</v>
      </c>
      <c r="F188" s="134" t="str">
        <f>VLOOKUP(E188,[1]type2!D$1:F$65536,2,0)</f>
        <v>54 ถ.มหาราช ต.ปากน้ำ อ.เมืองกระบี่ จ.กระบี่</v>
      </c>
      <c r="G188" s="3" t="s">
        <v>35</v>
      </c>
      <c r="H188" s="5">
        <v>0</v>
      </c>
      <c r="I188" s="135">
        <v>0</v>
      </c>
      <c r="J188" s="136">
        <v>5</v>
      </c>
      <c r="K188" s="135">
        <f t="shared" si="10"/>
        <v>17.5</v>
      </c>
      <c r="L188" s="137">
        <f t="shared" si="11"/>
        <v>1.2250000000000001</v>
      </c>
      <c r="M188" s="137">
        <f t="shared" si="8"/>
        <v>18.725000000000001</v>
      </c>
      <c r="N188" s="137">
        <v>1.23</v>
      </c>
      <c r="O188" s="137">
        <f t="shared" si="9"/>
        <v>18.73</v>
      </c>
      <c r="P188" s="137">
        <v>18.75</v>
      </c>
      <c r="Q188" s="146"/>
      <c r="R188" s="148"/>
      <c r="U188" s="140"/>
      <c r="V188" s="144"/>
    </row>
    <row r="189" spans="1:22" x14ac:dyDescent="0.4">
      <c r="A189" s="132">
        <v>185</v>
      </c>
      <c r="B189" s="133" t="s">
        <v>3660</v>
      </c>
      <c r="C189" s="28" t="s">
        <v>3714</v>
      </c>
      <c r="D189" s="3" t="s">
        <v>2157</v>
      </c>
      <c r="E189" s="134" t="str">
        <f>VLOOKUP(D189,[1]type2!C$1:E$65536,2,0)</f>
        <v>นางศิรินารถ จันทร์เจนจบ (บุ๋ม บิ๋ม) แว่นท็อปเจริญ</v>
      </c>
      <c r="F189" s="134" t="str">
        <f>VLOOKUP(E189,[1]type2!D$1:F$65536,2,0)</f>
        <v>90/6 ถ.มหาราช ต.ปากน้ำ อ.เมืองกระบี่ จ.กระบี่</v>
      </c>
      <c r="G189" s="3" t="s">
        <v>35</v>
      </c>
      <c r="H189" s="5">
        <v>0</v>
      </c>
      <c r="I189" s="135">
        <v>0</v>
      </c>
      <c r="J189" s="136">
        <v>7</v>
      </c>
      <c r="K189" s="135">
        <f t="shared" si="10"/>
        <v>24.5</v>
      </c>
      <c r="L189" s="137">
        <f t="shared" si="11"/>
        <v>1.7150000000000001</v>
      </c>
      <c r="M189" s="137">
        <f t="shared" si="8"/>
        <v>26.215</v>
      </c>
      <c r="N189" s="137">
        <v>1.72</v>
      </c>
      <c r="O189" s="137">
        <f t="shared" si="9"/>
        <v>26.220000000000002</v>
      </c>
      <c r="P189" s="137">
        <v>26.25</v>
      </c>
      <c r="Q189" s="146"/>
      <c r="R189" s="148"/>
      <c r="U189" s="140"/>
      <c r="V189" s="144"/>
    </row>
    <row r="190" spans="1:22" x14ac:dyDescent="0.4">
      <c r="A190" s="132">
        <v>186</v>
      </c>
      <c r="B190" s="133" t="s">
        <v>3660</v>
      </c>
      <c r="C190" s="28" t="s">
        <v>3715</v>
      </c>
      <c r="D190" s="3" t="s">
        <v>2130</v>
      </c>
      <c r="E190" s="134" t="str">
        <f>VLOOKUP(D190,[1]type2!C$1:E$65536,2,0)</f>
        <v>บริษัท กระบี่รวมทุน จำกัด</v>
      </c>
      <c r="F190" s="134" t="str">
        <f>VLOOKUP(E190,[1]type2!D$1:F$65536,2,0)</f>
        <v>35 ถ.มหาราช ต.ปากน้ำ อ.เมืองกระบี่ จ.กระบี่</v>
      </c>
      <c r="G190" s="3" t="s">
        <v>35</v>
      </c>
      <c r="H190" s="5">
        <v>0</v>
      </c>
      <c r="I190" s="135">
        <v>0</v>
      </c>
      <c r="J190" s="136">
        <v>30</v>
      </c>
      <c r="K190" s="135">
        <f t="shared" si="10"/>
        <v>105</v>
      </c>
      <c r="L190" s="137">
        <f t="shared" si="11"/>
        <v>7.3500000000000005</v>
      </c>
      <c r="M190" s="137">
        <f t="shared" si="8"/>
        <v>112.35</v>
      </c>
      <c r="N190" s="137">
        <v>7.35</v>
      </c>
      <c r="O190" s="137">
        <f t="shared" si="9"/>
        <v>112.35</v>
      </c>
      <c r="P190" s="137">
        <v>112.5</v>
      </c>
      <c r="Q190" s="146"/>
      <c r="R190" s="148"/>
      <c r="U190" s="140"/>
      <c r="V190" s="144"/>
    </row>
    <row r="191" spans="1:22" x14ac:dyDescent="0.4">
      <c r="A191" s="132">
        <v>187</v>
      </c>
      <c r="B191" s="133" t="s">
        <v>3660</v>
      </c>
      <c r="C191" s="28" t="s">
        <v>3716</v>
      </c>
      <c r="D191" s="3" t="s">
        <v>2047</v>
      </c>
      <c r="E191" s="134" t="str">
        <f>VLOOKUP(D191,[1]type2!C$1:E$65536,2,0)</f>
        <v>หจก.กระบี่ลิซซิ่ง (กระบี่รวมทุน)</v>
      </c>
      <c r="F191" s="134" t="str">
        <f>VLOOKUP(E191,[1]type2!D$1:F$65536,2,0)</f>
        <v>49 ถ.มหาราช ต.ปากน้ำ อ.เมืองกระบี่ จ.กระบี่</v>
      </c>
      <c r="G191" s="3" t="s">
        <v>35</v>
      </c>
      <c r="H191" s="5">
        <v>0</v>
      </c>
      <c r="I191" s="135">
        <v>0</v>
      </c>
      <c r="J191" s="136">
        <v>56</v>
      </c>
      <c r="K191" s="135">
        <f t="shared" si="10"/>
        <v>196</v>
      </c>
      <c r="L191" s="137">
        <f t="shared" si="11"/>
        <v>13.72</v>
      </c>
      <c r="M191" s="137">
        <f t="shared" si="8"/>
        <v>209.72</v>
      </c>
      <c r="N191" s="137">
        <v>13.72</v>
      </c>
      <c r="O191" s="137">
        <f t="shared" si="9"/>
        <v>209.72</v>
      </c>
      <c r="P191" s="137">
        <v>209.75</v>
      </c>
      <c r="Q191" s="146"/>
      <c r="R191" s="148"/>
      <c r="U191" s="140"/>
      <c r="V191" s="144"/>
    </row>
    <row r="192" spans="1:22" x14ac:dyDescent="0.4">
      <c r="A192" s="132">
        <v>188</v>
      </c>
      <c r="B192" s="133" t="s">
        <v>3660</v>
      </c>
      <c r="C192" s="28" t="s">
        <v>3717</v>
      </c>
      <c r="D192" s="3" t="s">
        <v>2044</v>
      </c>
      <c r="E192" s="134" t="str">
        <f>VLOOKUP(D192,[1]type2!C$1:E$65536,2,0)</f>
        <v>บริษัท กระบี่รวมทุน จำกัด</v>
      </c>
      <c r="F192" s="134" t="str">
        <f>VLOOKUP(E192,[1]type2!D$1:F$65536,2,0)</f>
        <v>35 ถ.มหาราช ต.ปากน้ำ อ.เมืองกระบี่ จ.กระบี่</v>
      </c>
      <c r="G192" s="3" t="s">
        <v>35</v>
      </c>
      <c r="H192" s="5">
        <v>0</v>
      </c>
      <c r="I192" s="135">
        <v>0</v>
      </c>
      <c r="J192" s="136">
        <v>114</v>
      </c>
      <c r="K192" s="135">
        <f t="shared" si="10"/>
        <v>399</v>
      </c>
      <c r="L192" s="137">
        <f t="shared" si="11"/>
        <v>27.930000000000003</v>
      </c>
      <c r="M192" s="137">
        <f t="shared" si="8"/>
        <v>426.93</v>
      </c>
      <c r="N192" s="137">
        <v>27.93</v>
      </c>
      <c r="O192" s="137">
        <f t="shared" si="9"/>
        <v>426.93</v>
      </c>
      <c r="P192" s="137">
        <v>427</v>
      </c>
      <c r="Q192" s="146"/>
      <c r="R192" s="148"/>
      <c r="U192" s="140"/>
      <c r="V192" s="144"/>
    </row>
    <row r="193" spans="1:22" x14ac:dyDescent="0.4">
      <c r="A193" s="132">
        <v>189</v>
      </c>
      <c r="B193" s="133" t="s">
        <v>3660</v>
      </c>
      <c r="C193" s="28" t="s">
        <v>3718</v>
      </c>
      <c r="D193" s="3" t="s">
        <v>2672</v>
      </c>
      <c r="E193" s="134" t="str">
        <f>VLOOKUP(D193,[1]type2!C$1:E$65536,2,0)</f>
        <v>นายชวน ภูเก้าล้วน</v>
      </c>
      <c r="F193" s="134" t="str">
        <f>VLOOKUP(E193,[1]type2!D$1:F$65536,2,0)</f>
        <v>53 ถ.ร่วมใจ ต.ปากน้ำ อ.เมืองกระบี่ จ.กระบี่</v>
      </c>
      <c r="G193" s="3" t="s">
        <v>35</v>
      </c>
      <c r="H193" s="5">
        <v>0</v>
      </c>
      <c r="I193" s="135">
        <v>0</v>
      </c>
      <c r="J193" s="136">
        <v>11</v>
      </c>
      <c r="K193" s="135">
        <f t="shared" si="10"/>
        <v>38.5</v>
      </c>
      <c r="L193" s="137">
        <f t="shared" si="11"/>
        <v>2.6950000000000003</v>
      </c>
      <c r="M193" s="137">
        <f t="shared" si="8"/>
        <v>41.195</v>
      </c>
      <c r="N193" s="137">
        <v>2.7</v>
      </c>
      <c r="O193" s="137">
        <f t="shared" si="9"/>
        <v>41.199999999999996</v>
      </c>
      <c r="P193" s="137">
        <v>41.25</v>
      </c>
      <c r="Q193" s="146"/>
      <c r="R193" s="148"/>
      <c r="U193" s="140"/>
      <c r="V193" s="144"/>
    </row>
    <row r="194" spans="1:22" x14ac:dyDescent="0.4">
      <c r="A194" s="132">
        <v>190</v>
      </c>
      <c r="B194" s="133" t="s">
        <v>3660</v>
      </c>
      <c r="C194" s="28" t="s">
        <v>3719</v>
      </c>
      <c r="D194" s="3" t="s">
        <v>2669</v>
      </c>
      <c r="E194" s="134" t="str">
        <f>VLOOKUP(D194,[1]type2!C$1:E$65536,2,0)</f>
        <v>นายชวน ภูเก้าล้วน</v>
      </c>
      <c r="F194" s="134" t="str">
        <f>VLOOKUP(E194,[1]type2!D$1:F$65536,2,0)</f>
        <v>53 ถ.ร่วมใจ ต.ปากน้ำ อ.เมืองกระบี่ จ.กระบี่</v>
      </c>
      <c r="G194" s="3" t="s">
        <v>35</v>
      </c>
      <c r="H194" s="5">
        <v>0</v>
      </c>
      <c r="I194" s="135">
        <v>0</v>
      </c>
      <c r="J194" s="136">
        <v>19</v>
      </c>
      <c r="K194" s="135">
        <f t="shared" si="10"/>
        <v>66.5</v>
      </c>
      <c r="L194" s="137">
        <f t="shared" si="11"/>
        <v>4.6550000000000002</v>
      </c>
      <c r="M194" s="137">
        <f t="shared" si="8"/>
        <v>71.155000000000001</v>
      </c>
      <c r="N194" s="137">
        <v>4.66</v>
      </c>
      <c r="O194" s="137">
        <f t="shared" si="9"/>
        <v>71.160000000000011</v>
      </c>
      <c r="P194" s="137">
        <v>71.25</v>
      </c>
      <c r="Q194" s="146"/>
      <c r="R194" s="148"/>
      <c r="U194" s="140"/>
      <c r="V194" s="144"/>
    </row>
    <row r="195" spans="1:22" x14ac:dyDescent="0.4">
      <c r="A195" s="132">
        <v>191</v>
      </c>
      <c r="B195" s="133" t="s">
        <v>3660</v>
      </c>
      <c r="C195" s="28" t="s">
        <v>3720</v>
      </c>
      <c r="D195" s="3" t="s">
        <v>2625</v>
      </c>
      <c r="E195" s="134" t="str">
        <f>VLOOKUP(D195,[1]type2!C$1:E$65536,2,0)</f>
        <v>บ.ศรีผ่องพานิชย์ (อรุนรุ่งโรจน์)</v>
      </c>
      <c r="F195" s="134" t="str">
        <f>VLOOKUP(E195,[1]type2!D$1:F$65536,2,0)</f>
        <v>126 ถ.พฤกษาอุทิศ ต.ปากน้ำ อ.เมืองกระบี่ จ.กระบี่</v>
      </c>
      <c r="G195" s="3" t="s">
        <v>35</v>
      </c>
      <c r="H195" s="5">
        <v>0</v>
      </c>
      <c r="I195" s="135">
        <v>0</v>
      </c>
      <c r="J195" s="136">
        <v>20</v>
      </c>
      <c r="K195" s="135">
        <f t="shared" si="10"/>
        <v>70</v>
      </c>
      <c r="L195" s="137">
        <f t="shared" si="11"/>
        <v>4.9000000000000004</v>
      </c>
      <c r="M195" s="137">
        <f t="shared" si="8"/>
        <v>74.900000000000006</v>
      </c>
      <c r="N195" s="137">
        <v>4.9000000000000004</v>
      </c>
      <c r="O195" s="137">
        <f t="shared" si="9"/>
        <v>74.900000000000006</v>
      </c>
      <c r="P195" s="137">
        <v>75</v>
      </c>
      <c r="Q195" s="146"/>
      <c r="R195" s="148"/>
      <c r="U195" s="140"/>
      <c r="V195" s="144"/>
    </row>
    <row r="196" spans="1:22" x14ac:dyDescent="0.4">
      <c r="A196" s="132">
        <v>192</v>
      </c>
      <c r="B196" s="133" t="s">
        <v>3660</v>
      </c>
      <c r="C196" s="28" t="s">
        <v>3721</v>
      </c>
      <c r="D196" s="3" t="s">
        <v>2626</v>
      </c>
      <c r="E196" s="134" t="str">
        <f>VLOOKUP(D196,[1]type2!C$1:E$65536,2,0)</f>
        <v>บ.ศรีผ่องพานิชย์</v>
      </c>
      <c r="F196" s="134" t="str">
        <f>VLOOKUP(E196,[1]type2!D$1:F$65536,2,0)</f>
        <v>13 ถ.มหาราช ซ.5  ต.ปากน้ำ อ.เมืองกระบี่ จ.กระบี่</v>
      </c>
      <c r="G196" s="3" t="s">
        <v>3062</v>
      </c>
      <c r="H196" s="5">
        <v>84</v>
      </c>
      <c r="I196" s="135">
        <v>5.89</v>
      </c>
      <c r="J196" s="136">
        <v>13</v>
      </c>
      <c r="K196" s="135">
        <f t="shared" si="10"/>
        <v>45.5</v>
      </c>
      <c r="L196" s="137">
        <f t="shared" si="11"/>
        <v>3.1850000000000005</v>
      </c>
      <c r="M196" s="137">
        <f t="shared" si="8"/>
        <v>48.685000000000002</v>
      </c>
      <c r="N196" s="137">
        <v>9.08</v>
      </c>
      <c r="O196" s="137">
        <f t="shared" si="9"/>
        <v>138.57999999999998</v>
      </c>
      <c r="P196" s="137">
        <v>138.75</v>
      </c>
      <c r="Q196" s="146"/>
      <c r="R196" s="148"/>
      <c r="U196" s="140"/>
      <c r="V196" s="144"/>
    </row>
    <row r="197" spans="1:22" x14ac:dyDescent="0.4">
      <c r="A197" s="132">
        <v>193</v>
      </c>
      <c r="B197" s="133" t="s">
        <v>3660</v>
      </c>
      <c r="C197" s="28" t="s">
        <v>3722</v>
      </c>
      <c r="D197" s="3" t="s">
        <v>2627</v>
      </c>
      <c r="E197" s="134" t="str">
        <f>VLOOKUP(D197,[1]type2!C$1:E$65536,2,0)</f>
        <v>บ.ศรีผ่องพานิชย์ (รัตนพานิชย์)</v>
      </c>
      <c r="F197" s="134" t="str">
        <f>VLOOKUP(E197,[1]type2!D$1:F$65536,2,0)</f>
        <v>134 ถ.พฤกษาอุทิศ ต.ปากน้ำ อ.เมืองกระบี่ จ.กระบี่</v>
      </c>
      <c r="G197" s="3" t="s">
        <v>35</v>
      </c>
      <c r="H197" s="5">
        <v>0</v>
      </c>
      <c r="I197" s="135">
        <v>0</v>
      </c>
      <c r="J197" s="136">
        <v>1</v>
      </c>
      <c r="K197" s="135">
        <f t="shared" si="10"/>
        <v>3.5</v>
      </c>
      <c r="L197" s="137">
        <f t="shared" si="11"/>
        <v>0.24500000000000002</v>
      </c>
      <c r="M197" s="137">
        <f t="shared" si="8"/>
        <v>3.7450000000000001</v>
      </c>
      <c r="N197" s="137">
        <v>0.25</v>
      </c>
      <c r="O197" s="137">
        <f t="shared" si="9"/>
        <v>3.75</v>
      </c>
      <c r="P197" s="137">
        <v>3.75</v>
      </c>
      <c r="Q197" s="146"/>
      <c r="R197" s="148"/>
      <c r="U197" s="140"/>
      <c r="V197" s="144"/>
    </row>
    <row r="198" spans="1:22" x14ac:dyDescent="0.4">
      <c r="A198" s="132">
        <v>194</v>
      </c>
      <c r="B198" s="133" t="s">
        <v>3660</v>
      </c>
      <c r="C198" s="28" t="s">
        <v>3723</v>
      </c>
      <c r="D198" s="3" t="s">
        <v>2628</v>
      </c>
      <c r="E198" s="134" t="str">
        <f>VLOOKUP(D198,[1]type2!C$1:E$65536,2,0)</f>
        <v>บ.ศรีผ่องพานิชย์ (นำสมัย)</v>
      </c>
      <c r="F198" s="134" t="str">
        <f>VLOOKUP(E198,[1]type2!D$1:F$65536,2,0)</f>
        <v>136 ถ.พฤกษาอุทิศ ต.ปากน้ำ อ.เมืองกระบี่ จ.กระบี่</v>
      </c>
      <c r="G198" s="3" t="s">
        <v>35</v>
      </c>
      <c r="H198" s="5">
        <v>0</v>
      </c>
      <c r="I198" s="135">
        <v>0</v>
      </c>
      <c r="J198" s="136">
        <v>7</v>
      </c>
      <c r="K198" s="135">
        <f t="shared" si="10"/>
        <v>24.5</v>
      </c>
      <c r="L198" s="137">
        <f t="shared" si="11"/>
        <v>1.7150000000000001</v>
      </c>
      <c r="M198" s="137">
        <f t="shared" ref="M198:M261" si="12">SUM(K198:L198)</f>
        <v>26.215</v>
      </c>
      <c r="N198" s="137">
        <v>1.72</v>
      </c>
      <c r="O198" s="137">
        <f t="shared" ref="O198:O261" si="13">ROUNDUP(H198+I198+M198,2)</f>
        <v>26.220000000000002</v>
      </c>
      <c r="P198" s="137">
        <v>26.25</v>
      </c>
      <c r="Q198" s="146"/>
      <c r="R198" s="148"/>
      <c r="U198" s="140"/>
      <c r="V198" s="144"/>
    </row>
    <row r="199" spans="1:22" x14ac:dyDescent="0.4">
      <c r="A199" s="132">
        <v>195</v>
      </c>
      <c r="B199" s="133" t="s">
        <v>3660</v>
      </c>
      <c r="C199" s="28" t="s">
        <v>3724</v>
      </c>
      <c r="D199" s="3" t="s">
        <v>2629</v>
      </c>
      <c r="E199" s="134" t="str">
        <f>VLOOKUP(D199,[1]type2!C$1:E$65536,2,0)</f>
        <v>บ.ศรีผ่องพานิชย์ (นำสมัย)</v>
      </c>
      <c r="F199" s="134" t="str">
        <f>VLOOKUP(E199,[1]type2!D$1:F$65536,2,0)</f>
        <v>136 ถ.พฤกษาอุทิศ ต.ปากน้ำ อ.เมืองกระบี่ จ.กระบี่</v>
      </c>
      <c r="G199" s="3" t="s">
        <v>35</v>
      </c>
      <c r="H199" s="5">
        <v>0</v>
      </c>
      <c r="I199" s="135">
        <v>0</v>
      </c>
      <c r="J199" s="136">
        <v>3</v>
      </c>
      <c r="K199" s="135">
        <f t="shared" ref="K199:K262" si="14">J199*3.5</f>
        <v>10.5</v>
      </c>
      <c r="L199" s="137">
        <f t="shared" ref="L199:L262" si="15">K199*7%</f>
        <v>0.7350000000000001</v>
      </c>
      <c r="M199" s="137">
        <f t="shared" si="12"/>
        <v>11.234999999999999</v>
      </c>
      <c r="N199" s="137">
        <v>0.74</v>
      </c>
      <c r="O199" s="137">
        <f t="shared" si="13"/>
        <v>11.24</v>
      </c>
      <c r="P199" s="137">
        <v>11.25</v>
      </c>
      <c r="Q199" s="146"/>
      <c r="R199" s="148"/>
      <c r="U199" s="140"/>
      <c r="V199" s="144"/>
    </row>
    <row r="200" spans="1:22" x14ac:dyDescent="0.4">
      <c r="A200" s="132">
        <v>196</v>
      </c>
      <c r="B200" s="133" t="s">
        <v>3660</v>
      </c>
      <c r="C200" s="28" t="s">
        <v>3725</v>
      </c>
      <c r="D200" s="3" t="s">
        <v>2140</v>
      </c>
      <c r="E200" s="134" t="str">
        <f>VLOOKUP(D200,[1]type2!C$1:E$65536,2,0)</f>
        <v>นางสัมพันธ์ ถาวรวรกุล(นำสมัย)</v>
      </c>
      <c r="F200" s="134" t="str">
        <f>VLOOKUP(E200,[1]type2!D$1:F$65536,2,0)</f>
        <v>60-62 ถ.มหาราช ต.ปากน้ำ อ.เมืองกระบี่ จ.กระบี่</v>
      </c>
      <c r="G200" s="3" t="s">
        <v>35</v>
      </c>
      <c r="H200" s="5">
        <v>0</v>
      </c>
      <c r="I200" s="135">
        <v>0</v>
      </c>
      <c r="J200" s="136">
        <v>21</v>
      </c>
      <c r="K200" s="135">
        <f t="shared" si="14"/>
        <v>73.5</v>
      </c>
      <c r="L200" s="137">
        <f t="shared" si="15"/>
        <v>5.1450000000000005</v>
      </c>
      <c r="M200" s="137">
        <f t="shared" si="12"/>
        <v>78.644999999999996</v>
      </c>
      <c r="N200" s="137">
        <v>5.15</v>
      </c>
      <c r="O200" s="137">
        <f t="shared" si="13"/>
        <v>78.650000000000006</v>
      </c>
      <c r="P200" s="137">
        <v>78.75</v>
      </c>
      <c r="Q200" s="146"/>
      <c r="R200" s="148"/>
      <c r="U200" s="140"/>
      <c r="V200" s="144"/>
    </row>
    <row r="201" spans="1:22" x14ac:dyDescent="0.4">
      <c r="A201" s="132">
        <v>197</v>
      </c>
      <c r="B201" s="133" t="s">
        <v>3660</v>
      </c>
      <c r="C201" s="28" t="s">
        <v>3726</v>
      </c>
      <c r="D201" s="3" t="s">
        <v>2622</v>
      </c>
      <c r="E201" s="134" t="str">
        <f>VLOOKUP(D201,[1]type2!C$1:E$65536,2,0)</f>
        <v>บ.ศรีผ่องพานิชย์ (กระบี่สโตร์)</v>
      </c>
      <c r="F201" s="134" t="str">
        <f>VLOOKUP(E201,[1]type2!D$1:F$65536,2,0)</f>
        <v>114 ถ.พฤกษาอุทิศ ต.ปากน้ำ อ.เมืองกระบี่ จ.กระบี่</v>
      </c>
      <c r="G201" s="3" t="s">
        <v>35</v>
      </c>
      <c r="H201" s="5">
        <v>0</v>
      </c>
      <c r="I201" s="135">
        <v>0</v>
      </c>
      <c r="J201" s="136">
        <v>16</v>
      </c>
      <c r="K201" s="135">
        <f t="shared" si="14"/>
        <v>56</v>
      </c>
      <c r="L201" s="137">
        <f t="shared" si="15"/>
        <v>3.9200000000000004</v>
      </c>
      <c r="M201" s="137">
        <f t="shared" si="12"/>
        <v>59.92</v>
      </c>
      <c r="N201" s="137">
        <v>3.92</v>
      </c>
      <c r="O201" s="137">
        <f t="shared" si="13"/>
        <v>59.92</v>
      </c>
      <c r="P201" s="137">
        <v>60</v>
      </c>
      <c r="Q201" s="146"/>
      <c r="R201" s="148"/>
      <c r="U201" s="140"/>
      <c r="V201" s="144"/>
    </row>
    <row r="202" spans="1:22" x14ac:dyDescent="0.4">
      <c r="A202" s="132">
        <v>198</v>
      </c>
      <c r="B202" s="133" t="s">
        <v>3660</v>
      </c>
      <c r="C202" s="28" t="s">
        <v>3727</v>
      </c>
      <c r="D202" s="3" t="s">
        <v>2619</v>
      </c>
      <c r="E202" s="134" t="str">
        <f>VLOOKUP(D202,[1]type2!C$1:E$65536,2,0)</f>
        <v>นายจองยกหมิ่น แซ่จอง (เสริมสวยสุกัญญา)</v>
      </c>
      <c r="F202" s="134" t="str">
        <f>VLOOKUP(E202,[1]type2!D$1:F$65536,2,0)</f>
        <v>90 ถ.พฤกษาอุทิศ ต.ปากน้ำ อ.เมืองกระบี่ จ.กระบี่</v>
      </c>
      <c r="G202" s="3" t="s">
        <v>35</v>
      </c>
      <c r="H202" s="5">
        <v>0</v>
      </c>
      <c r="I202" s="135">
        <v>0</v>
      </c>
      <c r="J202" s="136">
        <v>13</v>
      </c>
      <c r="K202" s="135">
        <f t="shared" si="14"/>
        <v>45.5</v>
      </c>
      <c r="L202" s="137">
        <f t="shared" si="15"/>
        <v>3.1850000000000005</v>
      </c>
      <c r="M202" s="137">
        <f t="shared" si="12"/>
        <v>48.685000000000002</v>
      </c>
      <c r="N202" s="137">
        <v>3.19</v>
      </c>
      <c r="O202" s="137">
        <f t="shared" si="13"/>
        <v>48.69</v>
      </c>
      <c r="P202" s="137">
        <v>48.75</v>
      </c>
      <c r="Q202" s="146"/>
      <c r="R202" s="148"/>
      <c r="U202" s="140"/>
      <c r="V202" s="144"/>
    </row>
    <row r="203" spans="1:22" x14ac:dyDescent="0.4">
      <c r="A203" s="132">
        <v>199</v>
      </c>
      <c r="B203" s="133" t="s">
        <v>3660</v>
      </c>
      <c r="C203" s="28" t="s">
        <v>3728</v>
      </c>
      <c r="D203" s="3" t="s">
        <v>2620</v>
      </c>
      <c r="E203" s="134" t="str">
        <f>VLOOKUP(D203,[1]type2!C$1:E$65536,2,0)</f>
        <v>นางลาวัณ แซ่หลี</v>
      </c>
      <c r="F203" s="134" t="str">
        <f>VLOOKUP(E203,[1]type2!D$1:F$65536,2,0)</f>
        <v>96 ถ.พฤกษาอุทิศ ต.ปากน้ำ อ.เมืองกระบี่ จ.กระบี่</v>
      </c>
      <c r="G203" s="3" t="s">
        <v>35</v>
      </c>
      <c r="H203" s="5">
        <v>0</v>
      </c>
      <c r="I203" s="135">
        <v>0</v>
      </c>
      <c r="J203" s="136">
        <v>10</v>
      </c>
      <c r="K203" s="135">
        <f t="shared" si="14"/>
        <v>35</v>
      </c>
      <c r="L203" s="137">
        <f t="shared" si="15"/>
        <v>2.4500000000000002</v>
      </c>
      <c r="M203" s="137">
        <f t="shared" si="12"/>
        <v>37.450000000000003</v>
      </c>
      <c r="N203" s="137">
        <v>2.4500000000000002</v>
      </c>
      <c r="O203" s="137">
        <f t="shared" si="13"/>
        <v>37.450000000000003</v>
      </c>
      <c r="P203" s="137">
        <v>37.5</v>
      </c>
      <c r="Q203" s="146"/>
      <c r="R203" s="148"/>
      <c r="U203" s="140"/>
      <c r="V203" s="144"/>
    </row>
    <row r="204" spans="1:22" x14ac:dyDescent="0.4">
      <c r="A204" s="132">
        <v>200</v>
      </c>
      <c r="B204" s="133" t="s">
        <v>3660</v>
      </c>
      <c r="C204" s="28" t="s">
        <v>3729</v>
      </c>
      <c r="D204" s="3" t="s">
        <v>2609</v>
      </c>
      <c r="E204" s="134" t="str">
        <f>VLOOKUP(D204,[1]type2!C$1:E$65536,2,0)</f>
        <v>กะยะห์บาติก</v>
      </c>
      <c r="F204" s="134" t="str">
        <f>VLOOKUP(E204,[1]type2!D$1:F$65536,2,0)</f>
        <v>35 ถ.พฤกษาอุทิศ ต.ปากน้ำ อ.เมืองกระบี่ จ.กระบี่</v>
      </c>
      <c r="G204" s="3" t="s">
        <v>35</v>
      </c>
      <c r="H204" s="5">
        <v>0</v>
      </c>
      <c r="I204" s="135">
        <v>0</v>
      </c>
      <c r="J204" s="136">
        <v>22</v>
      </c>
      <c r="K204" s="135">
        <f t="shared" si="14"/>
        <v>77</v>
      </c>
      <c r="L204" s="137">
        <f t="shared" si="15"/>
        <v>5.3900000000000006</v>
      </c>
      <c r="M204" s="137">
        <f t="shared" si="12"/>
        <v>82.39</v>
      </c>
      <c r="N204" s="137">
        <v>5.39</v>
      </c>
      <c r="O204" s="137">
        <f t="shared" si="13"/>
        <v>82.39</v>
      </c>
      <c r="P204" s="137">
        <v>82.5</v>
      </c>
      <c r="Q204" s="146"/>
      <c r="R204" s="148"/>
      <c r="U204" s="140"/>
      <c r="V204" s="144"/>
    </row>
    <row r="205" spans="1:22" x14ac:dyDescent="0.4">
      <c r="A205" s="132">
        <v>201</v>
      </c>
      <c r="B205" s="133" t="s">
        <v>3660</v>
      </c>
      <c r="C205" s="28" t="s">
        <v>3730</v>
      </c>
      <c r="D205" s="3" t="s">
        <v>2605</v>
      </c>
      <c r="E205" s="134" t="str">
        <f>VLOOKUP(D205,[1]type2!C$1:E$65536,2,0)</f>
        <v>นายสมนึก ลีลาประศาสตร์ (ห้างผ้าราณี)</v>
      </c>
      <c r="F205" s="134" t="str">
        <f>VLOOKUP(E205,[1]type2!D$1:F$65536,2,0)</f>
        <v>23 ถ.พฤกษาอุทิศ ต.ปากน้ำ อ.เมืองกระบี่ จ.กระบี่</v>
      </c>
      <c r="G205" s="3" t="s">
        <v>35</v>
      </c>
      <c r="H205" s="5">
        <v>0</v>
      </c>
      <c r="I205" s="135">
        <v>0</v>
      </c>
      <c r="J205" s="136">
        <v>42</v>
      </c>
      <c r="K205" s="135">
        <f t="shared" si="14"/>
        <v>147</v>
      </c>
      <c r="L205" s="137">
        <f t="shared" si="15"/>
        <v>10.290000000000001</v>
      </c>
      <c r="M205" s="137">
        <f t="shared" si="12"/>
        <v>157.29</v>
      </c>
      <c r="N205" s="137">
        <v>10.29</v>
      </c>
      <c r="O205" s="137">
        <f t="shared" si="13"/>
        <v>157.29</v>
      </c>
      <c r="P205" s="137">
        <v>157.5</v>
      </c>
      <c r="Q205" s="146"/>
      <c r="R205" s="148"/>
      <c r="U205" s="140"/>
      <c r="V205" s="144"/>
    </row>
    <row r="206" spans="1:22" x14ac:dyDescent="0.4">
      <c r="A206" s="132">
        <v>202</v>
      </c>
      <c r="B206" s="133" t="s">
        <v>3660</v>
      </c>
      <c r="C206" s="28" t="s">
        <v>3731</v>
      </c>
      <c r="D206" s="3" t="s">
        <v>2621</v>
      </c>
      <c r="E206" s="134" t="str">
        <f>VLOOKUP(D206,[1]type2!C$1:E$65536,2,0)</f>
        <v>นางยุพา รัตนศิริวงค์วุฒิ (ร้านข้าวมันไก่)</v>
      </c>
      <c r="F206" s="134" t="str">
        <f>VLOOKUP(E206,[1]type2!D$1:F$65536,2,0)</f>
        <v>21 ถ.พฤกษาอุทิศ ต.ปากน้ำ อ.เมืองกระบี่ จ.กระบี่</v>
      </c>
      <c r="G206" s="3" t="s">
        <v>35</v>
      </c>
      <c r="H206" s="5">
        <v>0</v>
      </c>
      <c r="I206" s="135">
        <v>0</v>
      </c>
      <c r="J206" s="136">
        <v>27</v>
      </c>
      <c r="K206" s="135">
        <f t="shared" si="14"/>
        <v>94.5</v>
      </c>
      <c r="L206" s="137">
        <f t="shared" si="15"/>
        <v>6.6150000000000002</v>
      </c>
      <c r="M206" s="137">
        <f t="shared" si="12"/>
        <v>101.11499999999999</v>
      </c>
      <c r="N206" s="137">
        <v>6.62</v>
      </c>
      <c r="O206" s="137">
        <f t="shared" si="13"/>
        <v>101.12</v>
      </c>
      <c r="P206" s="137">
        <v>101.25</v>
      </c>
      <c r="Q206" s="146"/>
      <c r="R206" s="148"/>
      <c r="U206" s="140"/>
      <c r="V206" s="144"/>
    </row>
    <row r="207" spans="1:22" x14ac:dyDescent="0.4">
      <c r="A207" s="132">
        <v>203</v>
      </c>
      <c r="B207" s="133" t="s">
        <v>3660</v>
      </c>
      <c r="C207" s="28" t="s">
        <v>3732</v>
      </c>
      <c r="D207" s="3" t="s">
        <v>2601</v>
      </c>
      <c r="E207" s="134" t="str">
        <f>VLOOKUP(D207,[1]type2!C$1:E$65536,2,0)</f>
        <v>นางสุวรรณี ตรังพาณิชย์(สเต็ก คิงคอง)</v>
      </c>
      <c r="F207" s="134" t="str">
        <f>VLOOKUP(E207,[1]type2!D$1:F$65536,2,0)</f>
        <v>15 ถ.พฤกษาอุทิศ ต.ปากน้ำ อ.เมืองกระบี่ จ.กระบี่</v>
      </c>
      <c r="G207" s="3" t="s">
        <v>35</v>
      </c>
      <c r="H207" s="5">
        <v>0</v>
      </c>
      <c r="I207" s="135">
        <v>0</v>
      </c>
      <c r="J207" s="136">
        <v>44</v>
      </c>
      <c r="K207" s="135">
        <f t="shared" si="14"/>
        <v>154</v>
      </c>
      <c r="L207" s="137">
        <f t="shared" si="15"/>
        <v>10.780000000000001</v>
      </c>
      <c r="M207" s="137">
        <f t="shared" si="12"/>
        <v>164.78</v>
      </c>
      <c r="N207" s="137">
        <v>10.78</v>
      </c>
      <c r="O207" s="137">
        <f t="shared" si="13"/>
        <v>164.78</v>
      </c>
      <c r="P207" s="137">
        <v>165</v>
      </c>
      <c r="Q207" s="146"/>
      <c r="R207" s="148"/>
      <c r="U207" s="140"/>
      <c r="V207" s="144"/>
    </row>
    <row r="208" spans="1:22" x14ac:dyDescent="0.4">
      <c r="A208" s="132">
        <v>204</v>
      </c>
      <c r="B208" s="133" t="s">
        <v>3660</v>
      </c>
      <c r="C208" s="28" t="s">
        <v>3733</v>
      </c>
      <c r="D208" s="3" t="s">
        <v>2163</v>
      </c>
      <c r="E208" s="134" t="str">
        <f>VLOOKUP(D208,[1]type2!C$1:E$65536,2,0)</f>
        <v>บริษัทกระบี่ประดิษฐ์เทรดดิ้งจำกัด</v>
      </c>
      <c r="F208" s="134" t="str">
        <f>VLOOKUP(E208,[1]type2!D$1:F$65536,2,0)</f>
        <v>90/16 ถ.มหาราช ต.ปากน้ำ อ.เมืองกระบี่ จ.กระบี่</v>
      </c>
      <c r="G208" s="3" t="s">
        <v>35</v>
      </c>
      <c r="H208" s="5">
        <v>0</v>
      </c>
      <c r="I208" s="135">
        <v>0</v>
      </c>
      <c r="J208" s="136">
        <v>28</v>
      </c>
      <c r="K208" s="135">
        <f t="shared" si="14"/>
        <v>98</v>
      </c>
      <c r="L208" s="137">
        <f t="shared" si="15"/>
        <v>6.86</v>
      </c>
      <c r="M208" s="137">
        <f t="shared" si="12"/>
        <v>104.86</v>
      </c>
      <c r="N208" s="137">
        <v>6.86</v>
      </c>
      <c r="O208" s="137">
        <f t="shared" si="13"/>
        <v>104.86</v>
      </c>
      <c r="P208" s="137">
        <v>105</v>
      </c>
      <c r="Q208" s="146"/>
      <c r="R208" s="148"/>
      <c r="U208" s="140"/>
      <c r="V208" s="144"/>
    </row>
    <row r="209" spans="1:22" x14ac:dyDescent="0.4">
      <c r="A209" s="132">
        <v>205</v>
      </c>
      <c r="B209" s="133" t="s">
        <v>3660</v>
      </c>
      <c r="C209" s="28" t="s">
        <v>3734</v>
      </c>
      <c r="D209" s="3" t="s">
        <v>2164</v>
      </c>
      <c r="E209" s="134" t="str">
        <f>VLOOKUP(D209,[1]type2!C$1:E$65536,2,0)</f>
        <v>นางดวงตา พยัฆวรรณ</v>
      </c>
      <c r="F209" s="134" t="str">
        <f>VLOOKUP(E209,[1]type2!D$1:F$65536,2,0)</f>
        <v>90/17 ถ.มหาราช ต.ปากน้ำ อ.เมืองกระบี่ จ.กระบี่</v>
      </c>
      <c r="G209" s="3" t="s">
        <v>35</v>
      </c>
      <c r="H209" s="5">
        <v>0</v>
      </c>
      <c r="I209" s="135">
        <v>0</v>
      </c>
      <c r="J209" s="136">
        <v>64</v>
      </c>
      <c r="K209" s="135">
        <f t="shared" si="14"/>
        <v>224</v>
      </c>
      <c r="L209" s="137">
        <f t="shared" si="15"/>
        <v>15.680000000000001</v>
      </c>
      <c r="M209" s="137">
        <f t="shared" si="12"/>
        <v>239.68</v>
      </c>
      <c r="N209" s="137">
        <v>15.68</v>
      </c>
      <c r="O209" s="137">
        <f t="shared" si="13"/>
        <v>239.68</v>
      </c>
      <c r="P209" s="137">
        <v>239.75</v>
      </c>
      <c r="Q209" s="146"/>
      <c r="R209" s="148"/>
      <c r="U209" s="140"/>
      <c r="V209" s="144"/>
    </row>
    <row r="210" spans="1:22" x14ac:dyDescent="0.4">
      <c r="A210" s="132">
        <v>206</v>
      </c>
      <c r="B210" s="133" t="s">
        <v>3660</v>
      </c>
      <c r="C210" s="28" t="s">
        <v>3735</v>
      </c>
      <c r="D210" s="3" t="s">
        <v>2186</v>
      </c>
      <c r="E210" s="134" t="str">
        <f>VLOOKUP(D210,[1]type2!C$1:E$65536,2,0)</f>
        <v>นางพิมพ์ภัทรา อุนันธิกุลชัย (คลินิคหมอแอน)</v>
      </c>
      <c r="F210" s="134" t="str">
        <f>VLOOKUP(E210,[1]type2!D$1:F$65536,2,0)</f>
        <v>90/64 ถ.มหาราช ต.ปากน้ำ อ.เมืองกระบี่ จ.กระบี่</v>
      </c>
      <c r="G210" s="3" t="s">
        <v>35</v>
      </c>
      <c r="H210" s="5">
        <v>0</v>
      </c>
      <c r="I210" s="135">
        <v>0</v>
      </c>
      <c r="J210" s="136">
        <v>15</v>
      </c>
      <c r="K210" s="135">
        <f t="shared" si="14"/>
        <v>52.5</v>
      </c>
      <c r="L210" s="137">
        <f t="shared" si="15"/>
        <v>3.6750000000000003</v>
      </c>
      <c r="M210" s="137">
        <f t="shared" si="12"/>
        <v>56.174999999999997</v>
      </c>
      <c r="N210" s="137">
        <v>3.68</v>
      </c>
      <c r="O210" s="137">
        <f t="shared" si="13"/>
        <v>56.18</v>
      </c>
      <c r="P210" s="137">
        <v>56.25</v>
      </c>
      <c r="Q210" s="146"/>
      <c r="R210" s="148"/>
      <c r="U210" s="140"/>
      <c r="V210" s="144"/>
    </row>
    <row r="211" spans="1:22" x14ac:dyDescent="0.4">
      <c r="A211" s="132">
        <v>207</v>
      </c>
      <c r="B211" s="133" t="s">
        <v>3660</v>
      </c>
      <c r="C211" s="28" t="s">
        <v>3736</v>
      </c>
      <c r="D211" s="3" t="s">
        <v>2187</v>
      </c>
      <c r="E211" s="134" t="str">
        <f>VLOOKUP(D211,[1]type2!C$1:E$65536,2,0)</f>
        <v>นายสุบิลย์ บุญรินทร์ (TAXI)</v>
      </c>
      <c r="F211" s="134" t="str">
        <f>VLOOKUP(E211,[1]type2!D$1:F$65536,2,0)</f>
        <v>90/66 ถ.มหาราช ต.ปากน้ำ อ.เมืองกระบี่ จ.กระบี่</v>
      </c>
      <c r="G211" s="3" t="s">
        <v>35</v>
      </c>
      <c r="H211" s="5">
        <v>0</v>
      </c>
      <c r="I211" s="135">
        <v>0</v>
      </c>
      <c r="J211" s="136">
        <v>11</v>
      </c>
      <c r="K211" s="135">
        <f t="shared" si="14"/>
        <v>38.5</v>
      </c>
      <c r="L211" s="137">
        <f t="shared" si="15"/>
        <v>2.6950000000000003</v>
      </c>
      <c r="M211" s="137">
        <f t="shared" si="12"/>
        <v>41.195</v>
      </c>
      <c r="N211" s="137">
        <v>2.7</v>
      </c>
      <c r="O211" s="137">
        <f t="shared" si="13"/>
        <v>41.199999999999996</v>
      </c>
      <c r="P211" s="137">
        <v>41.25</v>
      </c>
      <c r="Q211" s="146"/>
      <c r="R211" s="148"/>
      <c r="U211" s="140"/>
      <c r="V211" s="144"/>
    </row>
    <row r="212" spans="1:22" x14ac:dyDescent="0.4">
      <c r="A212" s="132">
        <v>208</v>
      </c>
      <c r="B212" s="133" t="s">
        <v>3660</v>
      </c>
      <c r="C212" s="28" t="s">
        <v>3737</v>
      </c>
      <c r="D212" s="3" t="s">
        <v>2181</v>
      </c>
      <c r="E212" s="134" t="str">
        <f>VLOOKUP(D212,[1]type2!C$1:E$65536,2,0)</f>
        <v>นายรอง ภูเก้าล้วน</v>
      </c>
      <c r="F212" s="134" t="str">
        <f>VLOOKUP(E212,[1]type2!D$1:F$65536,2,0)</f>
        <v>90/48 ถ.มหาราช ต.ปากน้ำ อ.เมืองกระบี่ จ.กระบี่</v>
      </c>
      <c r="G212" s="3" t="s">
        <v>35</v>
      </c>
      <c r="H212" s="5">
        <v>0</v>
      </c>
      <c r="I212" s="135">
        <v>0</v>
      </c>
      <c r="J212" s="136">
        <v>30</v>
      </c>
      <c r="K212" s="135">
        <f t="shared" si="14"/>
        <v>105</v>
      </c>
      <c r="L212" s="137">
        <f t="shared" si="15"/>
        <v>7.3500000000000005</v>
      </c>
      <c r="M212" s="137">
        <f t="shared" si="12"/>
        <v>112.35</v>
      </c>
      <c r="N212" s="137">
        <v>7.35</v>
      </c>
      <c r="O212" s="137">
        <f t="shared" si="13"/>
        <v>112.35</v>
      </c>
      <c r="P212" s="137">
        <v>112.5</v>
      </c>
      <c r="Q212" s="146"/>
      <c r="R212" s="148"/>
      <c r="U212" s="140"/>
      <c r="V212" s="144"/>
    </row>
    <row r="213" spans="1:22" x14ac:dyDescent="0.4">
      <c r="A213" s="132">
        <v>209</v>
      </c>
      <c r="B213" s="133" t="s">
        <v>3660</v>
      </c>
      <c r="C213" s="28" t="s">
        <v>3738</v>
      </c>
      <c r="D213" s="3" t="s">
        <v>2182</v>
      </c>
      <c r="E213" s="134" t="str">
        <f>VLOOKUP(D213,[1]type2!C$1:E$65536,2,0)</f>
        <v>นายรอง ภูเก้าล้วน (มหาราชเภสัช)</v>
      </c>
      <c r="F213" s="134" t="str">
        <f>VLOOKUP(E213,[1]type2!D$1:F$65536,2,0)</f>
        <v>90/50 ถ.มหาราช ต.ปากน้ำ อ.เมืองกระบี่ จ.กระบี่</v>
      </c>
      <c r="G213" s="3" t="s">
        <v>35</v>
      </c>
      <c r="H213" s="5">
        <v>0</v>
      </c>
      <c r="I213" s="135">
        <v>0</v>
      </c>
      <c r="J213" s="136">
        <v>12</v>
      </c>
      <c r="K213" s="135">
        <f t="shared" si="14"/>
        <v>42</v>
      </c>
      <c r="L213" s="137">
        <f t="shared" si="15"/>
        <v>2.9400000000000004</v>
      </c>
      <c r="M213" s="137">
        <f t="shared" si="12"/>
        <v>44.94</v>
      </c>
      <c r="N213" s="137">
        <v>2.94</v>
      </c>
      <c r="O213" s="137">
        <f t="shared" si="13"/>
        <v>44.94</v>
      </c>
      <c r="P213" s="137">
        <v>45</v>
      </c>
      <c r="Q213" s="146"/>
      <c r="R213" s="148"/>
      <c r="U213" s="140"/>
      <c r="V213" s="144"/>
    </row>
    <row r="214" spans="1:22" x14ac:dyDescent="0.4">
      <c r="A214" s="132">
        <v>210</v>
      </c>
      <c r="B214" s="133" t="s">
        <v>3660</v>
      </c>
      <c r="C214" s="28" t="s">
        <v>3739</v>
      </c>
      <c r="D214" s="3" t="s">
        <v>2177</v>
      </c>
      <c r="E214" s="134" t="str">
        <f>VLOOKUP(D214,[1]type2!C$1:E$65536,2,0)</f>
        <v>นายสิทธิศักดิ์ เฮงพงษ์ธร</v>
      </c>
      <c r="F214" s="134" t="str">
        <f>VLOOKUP(E214,[1]type2!D$1:F$65536,2,0)</f>
        <v>90/40 ถ.มหาราช ต.ปากน้ำ อ.เมืองกระบี่ จ.กระบี่</v>
      </c>
      <c r="G214" s="3" t="s">
        <v>35</v>
      </c>
      <c r="H214" s="5">
        <v>0</v>
      </c>
      <c r="I214" s="135">
        <v>0</v>
      </c>
      <c r="J214" s="136">
        <v>38</v>
      </c>
      <c r="K214" s="135">
        <f t="shared" si="14"/>
        <v>133</v>
      </c>
      <c r="L214" s="137">
        <f t="shared" si="15"/>
        <v>9.31</v>
      </c>
      <c r="M214" s="137">
        <f t="shared" si="12"/>
        <v>142.31</v>
      </c>
      <c r="N214" s="137">
        <v>9.31</v>
      </c>
      <c r="O214" s="137">
        <f t="shared" si="13"/>
        <v>142.31</v>
      </c>
      <c r="P214" s="137">
        <v>142.5</v>
      </c>
      <c r="Q214" s="146"/>
      <c r="R214" s="148"/>
      <c r="U214" s="140"/>
      <c r="V214" s="144"/>
    </row>
    <row r="215" spans="1:22" x14ac:dyDescent="0.4">
      <c r="A215" s="132">
        <v>211</v>
      </c>
      <c r="B215" s="133" t="s">
        <v>3660</v>
      </c>
      <c r="C215" s="28" t="s">
        <v>3740</v>
      </c>
      <c r="D215" s="3" t="s">
        <v>2174</v>
      </c>
      <c r="E215" s="134" t="str">
        <f>VLOOKUP(D215,[1]type2!C$1:E$65536,2,0)</f>
        <v>บริษัท รวมใจยนตรการ จำกัด</v>
      </c>
      <c r="F215" s="134" t="str">
        <f>VLOOKUP(E215,[1]type2!D$1:F$65536,2,0)</f>
        <v>90/33 ถ.มหาราช ต.ปากน้ำ อ.เมืองกระบี่ จ.กระบี่</v>
      </c>
      <c r="G215" s="3" t="s">
        <v>35</v>
      </c>
      <c r="H215" s="5">
        <v>0</v>
      </c>
      <c r="I215" s="135">
        <v>0</v>
      </c>
      <c r="J215" s="136">
        <v>8</v>
      </c>
      <c r="K215" s="135">
        <f t="shared" si="14"/>
        <v>28</v>
      </c>
      <c r="L215" s="137">
        <f t="shared" si="15"/>
        <v>1.9600000000000002</v>
      </c>
      <c r="M215" s="137">
        <f t="shared" si="12"/>
        <v>29.96</v>
      </c>
      <c r="N215" s="137">
        <v>1.96</v>
      </c>
      <c r="O215" s="137">
        <f t="shared" si="13"/>
        <v>29.96</v>
      </c>
      <c r="P215" s="137">
        <v>30</v>
      </c>
      <c r="Q215" s="146"/>
      <c r="R215" s="148"/>
      <c r="U215" s="140"/>
      <c r="V215" s="144"/>
    </row>
    <row r="216" spans="1:22" x14ac:dyDescent="0.4">
      <c r="A216" s="132">
        <v>212</v>
      </c>
      <c r="B216" s="133" t="s">
        <v>3660</v>
      </c>
      <c r="C216" s="28" t="s">
        <v>3741</v>
      </c>
      <c r="D216" s="3" t="s">
        <v>2175</v>
      </c>
      <c r="E216" s="134" t="str">
        <f>VLOOKUP(D216,[1]type2!C$1:E$65536,2,0)</f>
        <v>นายวิชัย ประดิษฐ์สถบดี</v>
      </c>
      <c r="F216" s="134" t="str">
        <f>VLOOKUP(E216,[1]type2!D$1:F$65536,2,0)</f>
        <v>90/38 ถ.มหาราช ต.ปากน้ำ อ.เมืองกระบี่ จ.กระบี่</v>
      </c>
      <c r="G216" s="3" t="s">
        <v>35</v>
      </c>
      <c r="H216" s="5">
        <v>0</v>
      </c>
      <c r="I216" s="135">
        <v>0</v>
      </c>
      <c r="J216" s="136">
        <v>18</v>
      </c>
      <c r="K216" s="135">
        <f t="shared" si="14"/>
        <v>63</v>
      </c>
      <c r="L216" s="137">
        <f t="shared" si="15"/>
        <v>4.41</v>
      </c>
      <c r="M216" s="137">
        <f t="shared" si="12"/>
        <v>67.41</v>
      </c>
      <c r="N216" s="137">
        <v>4.41</v>
      </c>
      <c r="O216" s="137">
        <f t="shared" si="13"/>
        <v>67.41</v>
      </c>
      <c r="P216" s="137">
        <v>67.5</v>
      </c>
      <c r="Q216" s="146"/>
      <c r="R216" s="148"/>
      <c r="U216" s="140"/>
      <c r="V216" s="144"/>
    </row>
    <row r="217" spans="1:22" x14ac:dyDescent="0.4">
      <c r="A217" s="132">
        <v>213</v>
      </c>
      <c r="B217" s="133" t="s">
        <v>3660</v>
      </c>
      <c r="C217" s="28" t="s">
        <v>3742</v>
      </c>
      <c r="D217" s="3" t="s">
        <v>2170</v>
      </c>
      <c r="E217" s="134" t="str">
        <f>VLOOKUP(D217,[1]type2!C$1:E$65536,2,0)</f>
        <v>นายอนุศักดิ์ อำไพวิกรัย (ห้างเมอรี่คิง)</v>
      </c>
      <c r="F217" s="134" t="str">
        <f>VLOOKUP(E217,[1]type2!D$1:F$65536,2,0)</f>
        <v>90/27 ถ.มหาราช ต.ปากน้ำ อ.เมืองกระบี่ จ.กระบี่</v>
      </c>
      <c r="G217" s="3" t="s">
        <v>35</v>
      </c>
      <c r="H217" s="5">
        <v>0</v>
      </c>
      <c r="I217" s="135">
        <v>0</v>
      </c>
      <c r="J217" s="136">
        <v>11</v>
      </c>
      <c r="K217" s="135">
        <f t="shared" si="14"/>
        <v>38.5</v>
      </c>
      <c r="L217" s="137">
        <f t="shared" si="15"/>
        <v>2.6950000000000003</v>
      </c>
      <c r="M217" s="137">
        <f t="shared" si="12"/>
        <v>41.195</v>
      </c>
      <c r="N217" s="137">
        <v>2.7</v>
      </c>
      <c r="O217" s="137">
        <f t="shared" si="13"/>
        <v>41.199999999999996</v>
      </c>
      <c r="P217" s="137">
        <v>41.25</v>
      </c>
      <c r="Q217" s="146"/>
      <c r="R217" s="148"/>
      <c r="U217" s="140"/>
      <c r="V217" s="144"/>
    </row>
    <row r="218" spans="1:22" x14ac:dyDescent="0.4">
      <c r="A218" s="132">
        <v>214</v>
      </c>
      <c r="B218" s="133" t="s">
        <v>3660</v>
      </c>
      <c r="C218" s="28" t="s">
        <v>3743</v>
      </c>
      <c r="D218" s="3" t="s">
        <v>2159</v>
      </c>
      <c r="E218" s="134" t="str">
        <f>VLOOKUP(D218,[1]type2!C$1:E$65536,2,0)</f>
        <v>นายสมพร ปุริมาพันธ์</v>
      </c>
      <c r="F218" s="134" t="str">
        <f>VLOOKUP(E218,[1]type2!D$1:F$65536,2,0)</f>
        <v>90/9 ถ.มหาราช ต.ปากน้ำ อ.เมืองกระบี่ จ.กระบี่</v>
      </c>
      <c r="G218" s="3" t="s">
        <v>35</v>
      </c>
      <c r="H218" s="5">
        <v>0</v>
      </c>
      <c r="I218" s="135">
        <v>0</v>
      </c>
      <c r="J218" s="136">
        <v>23</v>
      </c>
      <c r="K218" s="135">
        <f t="shared" si="14"/>
        <v>80.5</v>
      </c>
      <c r="L218" s="137">
        <f t="shared" si="15"/>
        <v>5.6350000000000007</v>
      </c>
      <c r="M218" s="137">
        <f t="shared" si="12"/>
        <v>86.135000000000005</v>
      </c>
      <c r="N218" s="137">
        <v>5.64</v>
      </c>
      <c r="O218" s="137">
        <f t="shared" si="13"/>
        <v>86.14</v>
      </c>
      <c r="P218" s="137">
        <v>86.25</v>
      </c>
      <c r="Q218" s="146"/>
      <c r="R218" s="148"/>
      <c r="U218" s="140"/>
      <c r="V218" s="144"/>
    </row>
    <row r="219" spans="1:22" x14ac:dyDescent="0.4">
      <c r="A219" s="132">
        <v>215</v>
      </c>
      <c r="B219" s="133" t="s">
        <v>3660</v>
      </c>
      <c r="C219" s="28" t="s">
        <v>3744</v>
      </c>
      <c r="D219" s="3" t="s">
        <v>2160</v>
      </c>
      <c r="E219" s="134" t="str">
        <f>VLOOKUP(D219,[1]type2!C$1:E$65536,2,0)</f>
        <v>นายสุประดิษฐ์ อรุณธรรมรัตน์ (ดร.มนตรี)</v>
      </c>
      <c r="F219" s="134" t="str">
        <f>VLOOKUP(E219,[1]type2!D$1:F$65536,2,0)</f>
        <v>90/10 ถ.มหาราช ต.ปากน้ำ อ.เมืองกระบี่ จ.กระบี่</v>
      </c>
      <c r="G219" s="3" t="s">
        <v>35</v>
      </c>
      <c r="H219" s="5">
        <v>0</v>
      </c>
      <c r="I219" s="135">
        <v>0</v>
      </c>
      <c r="J219" s="136">
        <v>4</v>
      </c>
      <c r="K219" s="135">
        <f t="shared" si="14"/>
        <v>14</v>
      </c>
      <c r="L219" s="137">
        <f t="shared" si="15"/>
        <v>0.98000000000000009</v>
      </c>
      <c r="M219" s="137">
        <f t="shared" si="12"/>
        <v>14.98</v>
      </c>
      <c r="N219" s="137">
        <v>0.98</v>
      </c>
      <c r="O219" s="137">
        <f t="shared" si="13"/>
        <v>14.98</v>
      </c>
      <c r="P219" s="137">
        <v>15</v>
      </c>
      <c r="Q219" s="146"/>
      <c r="R219" s="148"/>
      <c r="U219" s="140"/>
      <c r="V219" s="144"/>
    </row>
    <row r="220" spans="1:22" x14ac:dyDescent="0.4">
      <c r="A220" s="132">
        <v>216</v>
      </c>
      <c r="B220" s="133" t="s">
        <v>3660</v>
      </c>
      <c r="C220" s="28" t="s">
        <v>3745</v>
      </c>
      <c r="D220" s="3" t="s">
        <v>2617</v>
      </c>
      <c r="E220" s="134" t="str">
        <f>VLOOKUP(D220,[1]type2!C$1:E$65536,2,0)</f>
        <v>นายธวัช ดีไชยเศรษฐ (PAKA Store)</v>
      </c>
      <c r="F220" s="134" t="str">
        <f>VLOOKUP(E220,[1]type2!D$1:F$65536,2,0)</f>
        <v>56 ถ.พฤกษาอุทิศ ต.ปากน้ำ อ.เมืองกระบี่ จ.กระบี่</v>
      </c>
      <c r="G220" s="3" t="s">
        <v>35</v>
      </c>
      <c r="H220" s="5">
        <v>0</v>
      </c>
      <c r="I220" s="135">
        <v>0</v>
      </c>
      <c r="J220" s="136">
        <v>91</v>
      </c>
      <c r="K220" s="135">
        <f t="shared" si="14"/>
        <v>318.5</v>
      </c>
      <c r="L220" s="137">
        <f t="shared" si="15"/>
        <v>22.295000000000002</v>
      </c>
      <c r="M220" s="137">
        <f t="shared" si="12"/>
        <v>340.79500000000002</v>
      </c>
      <c r="N220" s="137">
        <v>22.3</v>
      </c>
      <c r="O220" s="137">
        <f t="shared" si="13"/>
        <v>340.8</v>
      </c>
      <c r="P220" s="137">
        <v>341</v>
      </c>
      <c r="Q220" s="146"/>
      <c r="R220" s="148"/>
      <c r="U220" s="140"/>
      <c r="V220" s="144"/>
    </row>
    <row r="221" spans="1:22" x14ac:dyDescent="0.4">
      <c r="A221" s="132">
        <v>217</v>
      </c>
      <c r="B221" s="133" t="s">
        <v>3660</v>
      </c>
      <c r="C221" s="28" t="s">
        <v>3746</v>
      </c>
      <c r="D221" s="3" t="s">
        <v>2657</v>
      </c>
      <c r="E221" s="134" t="str">
        <f>VLOOKUP(D221,[1]type2!C$1:E$65536,2,0)</f>
        <v>นายมนต์ชัย คณนาธรรม (ทิพย์โอสถ)</v>
      </c>
      <c r="F221" s="134" t="str">
        <f>VLOOKUP(E221,[1]type2!D$1:F$65536,2,0)</f>
        <v>108/13 ถ.สุคนธ์ ต.ปากน้ำ อ.เมืองกระบี่ จ.กระบี่</v>
      </c>
      <c r="G221" s="3" t="s">
        <v>35</v>
      </c>
      <c r="H221" s="5">
        <v>0</v>
      </c>
      <c r="I221" s="135">
        <v>0</v>
      </c>
      <c r="J221" s="136">
        <v>27</v>
      </c>
      <c r="K221" s="135">
        <f t="shared" si="14"/>
        <v>94.5</v>
      </c>
      <c r="L221" s="137">
        <f t="shared" si="15"/>
        <v>6.6150000000000002</v>
      </c>
      <c r="M221" s="137">
        <f t="shared" si="12"/>
        <v>101.11499999999999</v>
      </c>
      <c r="N221" s="137">
        <v>6.62</v>
      </c>
      <c r="O221" s="137">
        <f t="shared" si="13"/>
        <v>101.12</v>
      </c>
      <c r="P221" s="137">
        <v>101.25</v>
      </c>
      <c r="Q221" s="146"/>
      <c r="R221" s="148"/>
      <c r="U221" s="140"/>
      <c r="V221" s="144"/>
    </row>
    <row r="222" spans="1:22" x14ac:dyDescent="0.4">
      <c r="A222" s="132">
        <v>218</v>
      </c>
      <c r="B222" s="133" t="s">
        <v>3660</v>
      </c>
      <c r="C222" s="28" t="s">
        <v>3747</v>
      </c>
      <c r="D222" s="3" t="s">
        <v>2021</v>
      </c>
      <c r="E222" s="134" t="str">
        <f>VLOOKUP(D222,[1]type2!C$1:E$65536,2,0)</f>
        <v>นายนฤชา ศรีนุ่น (ร้านลูกน้ำซาวด์)</v>
      </c>
      <c r="F222" s="134" t="str">
        <f>VLOOKUP(E222,[1]type2!D$1:F$65536,2,0)</f>
        <v>48 ถ.มหาราช ซ.10 ต.ปากน้ำ อ.เมืองกระบี่ จ.กระบี่</v>
      </c>
      <c r="G222" s="3" t="s">
        <v>35</v>
      </c>
      <c r="H222" s="5">
        <v>0</v>
      </c>
      <c r="I222" s="135">
        <v>0</v>
      </c>
      <c r="J222" s="136">
        <v>20</v>
      </c>
      <c r="K222" s="135">
        <f t="shared" si="14"/>
        <v>70</v>
      </c>
      <c r="L222" s="137">
        <f t="shared" si="15"/>
        <v>4.9000000000000004</v>
      </c>
      <c r="M222" s="137">
        <f t="shared" si="12"/>
        <v>74.900000000000006</v>
      </c>
      <c r="N222" s="137">
        <v>4.9000000000000004</v>
      </c>
      <c r="O222" s="137">
        <f t="shared" si="13"/>
        <v>74.900000000000006</v>
      </c>
      <c r="P222" s="137">
        <v>75</v>
      </c>
      <c r="Q222" s="146"/>
      <c r="R222" s="148"/>
      <c r="U222" s="140"/>
      <c r="V222" s="144"/>
    </row>
    <row r="223" spans="1:22" x14ac:dyDescent="0.4">
      <c r="A223" s="132">
        <v>219</v>
      </c>
      <c r="B223" s="133" t="s">
        <v>3660</v>
      </c>
      <c r="C223" s="28" t="s">
        <v>3748</v>
      </c>
      <c r="D223" s="3" t="s">
        <v>2647</v>
      </c>
      <c r="E223" s="134" t="str">
        <f>VLOOKUP(D223,[1]type2!C$1:E$65536,2,0)</f>
        <v>นายวัฒนชัย วะรินทร์อิน (ออมทองการแว่น)</v>
      </c>
      <c r="F223" s="134" t="str">
        <f>VLOOKUP(E223,[1]type2!D$1:F$65536,2,0)</f>
        <v>46 ถ.มหาราช ซ.10 ต.ปากน้ำ อ.เมืองกระบี่ จ.กระบี่</v>
      </c>
      <c r="G223" s="3" t="s">
        <v>35</v>
      </c>
      <c r="H223" s="5">
        <v>0</v>
      </c>
      <c r="I223" s="135">
        <v>0</v>
      </c>
      <c r="J223" s="136">
        <v>36</v>
      </c>
      <c r="K223" s="135">
        <f t="shared" si="14"/>
        <v>126</v>
      </c>
      <c r="L223" s="137">
        <f t="shared" si="15"/>
        <v>8.82</v>
      </c>
      <c r="M223" s="137">
        <f t="shared" si="12"/>
        <v>134.82</v>
      </c>
      <c r="N223" s="137">
        <v>8.82</v>
      </c>
      <c r="O223" s="137">
        <f t="shared" si="13"/>
        <v>134.82</v>
      </c>
      <c r="P223" s="137">
        <v>135</v>
      </c>
      <c r="Q223" s="146"/>
      <c r="R223" s="148"/>
      <c r="U223" s="140"/>
      <c r="V223" s="144"/>
    </row>
    <row r="224" spans="1:22" x14ac:dyDescent="0.4">
      <c r="A224" s="132">
        <v>220</v>
      </c>
      <c r="B224" s="133" t="s">
        <v>3660</v>
      </c>
      <c r="C224" s="28" t="s">
        <v>3749</v>
      </c>
      <c r="D224" s="3" t="s">
        <v>2324</v>
      </c>
      <c r="E224" s="134" t="str">
        <f>VLOOKUP(D224,[1]type2!C$1:E$65536,2,0)</f>
        <v>นางสุภาพร สวาปการ</v>
      </c>
      <c r="F224" s="134" t="str">
        <f>VLOOKUP(E224,[1]type2!D$1:F$65536,2,0)</f>
        <v>9/3 ถ.ร่วมใจ ต.ปากน้ำ อ.เมืองกระบี่ จ.กระบี่</v>
      </c>
      <c r="G224" s="3" t="s">
        <v>35</v>
      </c>
      <c r="H224" s="5">
        <v>0</v>
      </c>
      <c r="I224" s="135">
        <v>0</v>
      </c>
      <c r="J224" s="136">
        <v>14</v>
      </c>
      <c r="K224" s="135">
        <f t="shared" si="14"/>
        <v>49</v>
      </c>
      <c r="L224" s="137">
        <f t="shared" si="15"/>
        <v>3.43</v>
      </c>
      <c r="M224" s="137">
        <f t="shared" si="12"/>
        <v>52.43</v>
      </c>
      <c r="N224" s="137">
        <v>3.43</v>
      </c>
      <c r="O224" s="137">
        <f t="shared" si="13"/>
        <v>52.43</v>
      </c>
      <c r="P224" s="137">
        <v>52.5</v>
      </c>
      <c r="Q224" s="146"/>
      <c r="R224" s="148"/>
      <c r="U224" s="140"/>
      <c r="V224" s="144"/>
    </row>
    <row r="225" spans="1:22" x14ac:dyDescent="0.4">
      <c r="A225" s="132">
        <v>221</v>
      </c>
      <c r="B225" s="133" t="s">
        <v>3660</v>
      </c>
      <c r="C225" s="28" t="s">
        <v>3750</v>
      </c>
      <c r="D225" s="3" t="s">
        <v>2124</v>
      </c>
      <c r="E225" s="134" t="str">
        <f>VLOOKUP(D225,[1]type2!C$1:E$65536,2,0)</f>
        <v>นายวิม ถวิลเวชกุล  (เส้นหลัก 8-10 มหาราช)</v>
      </c>
      <c r="F225" s="134" t="str">
        <f>VLOOKUP(E225,[1]type2!D$1:F$65536,2,0)</f>
        <v>8 ถ.มหาราช ต.ปากน้ำ อ.เมืองกระบี่ จ.กระบี่</v>
      </c>
      <c r="G225" s="3" t="s">
        <v>3061</v>
      </c>
      <c r="H225" s="5">
        <v>157.5</v>
      </c>
      <c r="I225" s="135">
        <v>11.03</v>
      </c>
      <c r="J225" s="136">
        <v>13</v>
      </c>
      <c r="K225" s="135">
        <f t="shared" si="14"/>
        <v>45.5</v>
      </c>
      <c r="L225" s="137">
        <f t="shared" si="15"/>
        <v>3.1850000000000005</v>
      </c>
      <c r="M225" s="137">
        <f t="shared" si="12"/>
        <v>48.685000000000002</v>
      </c>
      <c r="N225" s="137">
        <v>14.22</v>
      </c>
      <c r="O225" s="137">
        <f t="shared" si="13"/>
        <v>217.22</v>
      </c>
      <c r="P225" s="137">
        <v>217.22</v>
      </c>
      <c r="Q225" s="146" t="s">
        <v>3868</v>
      </c>
      <c r="R225" s="148"/>
      <c r="U225" s="140"/>
      <c r="V225" s="144"/>
    </row>
    <row r="226" spans="1:22" x14ac:dyDescent="0.4">
      <c r="A226" s="132">
        <v>222</v>
      </c>
      <c r="B226" s="133" t="s">
        <v>3660</v>
      </c>
      <c r="C226" s="28" t="s">
        <v>3751</v>
      </c>
      <c r="D226" s="3" t="s">
        <v>2730</v>
      </c>
      <c r="E226" s="134" t="str">
        <f>VLOOKUP(D226,[1]type2!C$1:E$65536,2,0)</f>
        <v>บ.ศรีผ่องพานิชย์ (บลูเบอรี่ช็อป)</v>
      </c>
      <c r="F226" s="134" t="str">
        <f>VLOOKUP(E226,[1]type2!D$1:F$65536,2,0)</f>
        <v>37 ถ.ประชาชื่น ต.ปากน้ำ อ.เมืองกระบี่ จ.กระบี่</v>
      </c>
      <c r="G226" s="3" t="s">
        <v>3077</v>
      </c>
      <c r="H226" s="5">
        <v>532</v>
      </c>
      <c r="I226" s="135">
        <v>37.26</v>
      </c>
      <c r="J226" s="136">
        <v>29</v>
      </c>
      <c r="K226" s="135">
        <f t="shared" si="14"/>
        <v>101.5</v>
      </c>
      <c r="L226" s="137">
        <f t="shared" si="15"/>
        <v>7.1050000000000004</v>
      </c>
      <c r="M226" s="137">
        <f t="shared" si="12"/>
        <v>108.605</v>
      </c>
      <c r="N226" s="137">
        <v>44.37</v>
      </c>
      <c r="O226" s="137">
        <f t="shared" si="13"/>
        <v>677.87</v>
      </c>
      <c r="P226" s="137">
        <v>678</v>
      </c>
      <c r="Q226" s="146"/>
      <c r="R226" s="148"/>
      <c r="U226" s="140"/>
      <c r="V226" s="144"/>
    </row>
    <row r="227" spans="1:22" x14ac:dyDescent="0.4">
      <c r="A227" s="132">
        <v>223</v>
      </c>
      <c r="B227" s="133" t="s">
        <v>3660</v>
      </c>
      <c r="C227" s="28" t="s">
        <v>3752</v>
      </c>
      <c r="D227" s="3" t="s">
        <v>2534</v>
      </c>
      <c r="E227" s="134" t="str">
        <f>VLOOKUP(D227,[1]type2!C$1:E$65536,2,0)</f>
        <v>สำนักงานสรรพสามิตพื้นที่กระบี่</v>
      </c>
      <c r="F227" s="134" t="str">
        <f>VLOOKUP(E227,[1]type2!D$1:F$65536,2,0)</f>
        <v>18/1 ถ.เจ้าฟ้า ต.ปากน้ำ อ.เมืองกระบี่ จ.กระบี่</v>
      </c>
      <c r="G227" s="3" t="s">
        <v>3060</v>
      </c>
      <c r="H227" s="5">
        <v>94.5</v>
      </c>
      <c r="I227" s="135">
        <v>6.62</v>
      </c>
      <c r="J227" s="136">
        <v>0</v>
      </c>
      <c r="K227" s="135">
        <f t="shared" si="14"/>
        <v>0</v>
      </c>
      <c r="L227" s="137">
        <f t="shared" si="15"/>
        <v>0</v>
      </c>
      <c r="M227" s="137">
        <f t="shared" si="12"/>
        <v>0</v>
      </c>
      <c r="N227" s="137">
        <v>6.62</v>
      </c>
      <c r="O227" s="137">
        <f t="shared" si="13"/>
        <v>101.12</v>
      </c>
      <c r="P227" s="137">
        <v>101.12</v>
      </c>
      <c r="Q227" s="146" t="s">
        <v>3869</v>
      </c>
      <c r="R227" s="148"/>
      <c r="S227" s="144">
        <f>SUM(N165:N227)</f>
        <v>834.98000000000025</v>
      </c>
      <c r="T227" s="144">
        <f>SUM(O165:O227)</f>
        <v>12759.480000000003</v>
      </c>
      <c r="U227" s="144">
        <f>SUM(P165:P227)</f>
        <v>12765.84</v>
      </c>
      <c r="V227" s="144">
        <v>12765.84</v>
      </c>
    </row>
    <row r="228" spans="1:22" x14ac:dyDescent="0.4">
      <c r="A228" s="132">
        <v>224</v>
      </c>
      <c r="B228" s="133" t="s">
        <v>3689</v>
      </c>
      <c r="C228" s="28" t="s">
        <v>3753</v>
      </c>
      <c r="D228" s="3" t="s">
        <v>2063</v>
      </c>
      <c r="E228" s="134" t="str">
        <f>VLOOKUP(D228,[1]type2!C$1:E$65536,2,0)</f>
        <v>ธนาคารกรุงศรีอยุธยา จำกัด (มหาชน) เลขที่ผู้เสียภาษีอากร 0107536001079</v>
      </c>
      <c r="F228" s="134" t="str">
        <f>VLOOKUP(E228,[1]type2!D$1:F$65536,2,0)</f>
        <v>85 ถ.มหาราช ต.ปากน้ำ อ.เมืองกระบี่ จ.กระบี่ (สาขา ถนนมหาราช กระบี่)</v>
      </c>
      <c r="G228" s="3" t="s">
        <v>35</v>
      </c>
      <c r="H228" s="5">
        <v>0</v>
      </c>
      <c r="I228" s="135">
        <v>0</v>
      </c>
      <c r="J228" s="136">
        <v>26</v>
      </c>
      <c r="K228" s="135">
        <f t="shared" si="14"/>
        <v>91</v>
      </c>
      <c r="L228" s="137">
        <f t="shared" si="15"/>
        <v>6.370000000000001</v>
      </c>
      <c r="M228" s="137">
        <f t="shared" si="12"/>
        <v>97.37</v>
      </c>
      <c r="N228" s="137">
        <v>6.37</v>
      </c>
      <c r="O228" s="137">
        <f t="shared" si="13"/>
        <v>97.37</v>
      </c>
      <c r="P228" s="137">
        <v>97.37</v>
      </c>
      <c r="Q228" s="146" t="s">
        <v>3870</v>
      </c>
      <c r="R228" s="148"/>
      <c r="U228" s="140"/>
      <c r="V228" s="144"/>
    </row>
    <row r="229" spans="1:22" x14ac:dyDescent="0.4">
      <c r="A229" s="132">
        <v>225</v>
      </c>
      <c r="B229" s="133" t="s">
        <v>3689</v>
      </c>
      <c r="C229" s="28" t="s">
        <v>3754</v>
      </c>
      <c r="D229" s="3" t="s">
        <v>2312</v>
      </c>
      <c r="E229" s="134" t="str">
        <f>VLOOKUP(D229,[1]type2!C$1:E$65536,2,0)</f>
        <v>บ.ศรีผ่องพานิชย์</v>
      </c>
      <c r="F229" s="134" t="str">
        <f>VLOOKUP(E229,[1]type2!D$1:F$65536,2,0)</f>
        <v>13 ถ.มหาราช ซ.5  ต.ปากน้ำ อ.เมืองกระบี่ จ.กระบี่</v>
      </c>
      <c r="G229" s="3" t="s">
        <v>3103</v>
      </c>
      <c r="H229" s="5">
        <v>1256.5</v>
      </c>
      <c r="I229" s="135">
        <v>88.02</v>
      </c>
      <c r="J229" s="136">
        <v>12</v>
      </c>
      <c r="K229" s="135">
        <f t="shared" si="14"/>
        <v>42</v>
      </c>
      <c r="L229" s="137">
        <f t="shared" si="15"/>
        <v>2.9400000000000004</v>
      </c>
      <c r="M229" s="137">
        <f t="shared" si="12"/>
        <v>44.94</v>
      </c>
      <c r="N229" s="137">
        <v>90.96</v>
      </c>
      <c r="O229" s="137">
        <f t="shared" si="13"/>
        <v>1389.46</v>
      </c>
      <c r="P229" s="137">
        <v>1389.5</v>
      </c>
      <c r="Q229" s="146"/>
      <c r="R229" s="148"/>
      <c r="U229" s="140"/>
      <c r="V229" s="144"/>
    </row>
    <row r="230" spans="1:22" x14ac:dyDescent="0.4">
      <c r="A230" s="132">
        <v>226</v>
      </c>
      <c r="B230" s="133" t="s">
        <v>3689</v>
      </c>
      <c r="C230" s="28" t="s">
        <v>3755</v>
      </c>
      <c r="D230" s="3" t="s">
        <v>2600</v>
      </c>
      <c r="E230" s="134" t="str">
        <f>VLOOKUP(D230,[1]type2!C$1:E$65536,2,0)</f>
        <v>นางสุพัชลี ยุวะกนิษฐ์</v>
      </c>
      <c r="F230" s="134" t="str">
        <f>VLOOKUP(E230,[1]type2!D$1:F$65536,2,0)</f>
        <v>4 ถ.พฤกษาอุทิศ ต.ปากน้ำ อ.เมืองกระบี่ จ.กระบี่</v>
      </c>
      <c r="G230" s="3" t="s">
        <v>3166</v>
      </c>
      <c r="H230" s="5">
        <v>7</v>
      </c>
      <c r="I230" s="135">
        <v>0.5</v>
      </c>
      <c r="J230" s="136">
        <v>1</v>
      </c>
      <c r="K230" s="135">
        <f t="shared" si="14"/>
        <v>3.5</v>
      </c>
      <c r="L230" s="137">
        <f t="shared" si="15"/>
        <v>0.24500000000000002</v>
      </c>
      <c r="M230" s="137">
        <f t="shared" si="12"/>
        <v>3.7450000000000001</v>
      </c>
      <c r="N230" s="137">
        <v>0.75</v>
      </c>
      <c r="O230" s="137">
        <f t="shared" si="13"/>
        <v>11.25</v>
      </c>
      <c r="P230" s="137">
        <v>11.25</v>
      </c>
      <c r="Q230" s="146"/>
      <c r="R230" s="148"/>
      <c r="U230" s="140"/>
      <c r="V230" s="144"/>
    </row>
    <row r="231" spans="1:22" x14ac:dyDescent="0.4">
      <c r="A231" s="132">
        <v>227</v>
      </c>
      <c r="B231" s="133" t="s">
        <v>3689</v>
      </c>
      <c r="C231" s="28" t="s">
        <v>3756</v>
      </c>
      <c r="D231" s="3" t="s">
        <v>2771</v>
      </c>
      <c r="E231" s="134" t="str">
        <f>VLOOKUP(D231,[1]type2!C$1:E$65536,2,0)</f>
        <v>ธนาคารกรุงไทย จำกัด</v>
      </c>
      <c r="F231" s="134" t="str">
        <f>VLOOKUP(E231,[1]type2!D$1:F$65536,2,0)</f>
        <v>163 ถ.อุตรกิจ ต.ปากน้ำ อ.เมืองกระบี่ จ.กระบี่</v>
      </c>
      <c r="G231" s="3" t="s">
        <v>35</v>
      </c>
      <c r="H231" s="5">
        <v>0</v>
      </c>
      <c r="I231" s="135">
        <v>0</v>
      </c>
      <c r="J231" s="136">
        <v>79</v>
      </c>
      <c r="K231" s="135">
        <f t="shared" si="14"/>
        <v>276.5</v>
      </c>
      <c r="L231" s="137">
        <f t="shared" si="15"/>
        <v>19.355</v>
      </c>
      <c r="M231" s="137">
        <f t="shared" si="12"/>
        <v>295.85500000000002</v>
      </c>
      <c r="N231" s="137">
        <v>19.36</v>
      </c>
      <c r="O231" s="137">
        <f t="shared" si="13"/>
        <v>295.86</v>
      </c>
      <c r="P231" s="137">
        <v>296</v>
      </c>
      <c r="Q231" s="146"/>
      <c r="R231" s="148"/>
      <c r="U231" s="140"/>
      <c r="V231" s="144"/>
    </row>
    <row r="232" spans="1:22" x14ac:dyDescent="0.4">
      <c r="A232" s="132">
        <v>228</v>
      </c>
      <c r="B232" s="133" t="s">
        <v>3689</v>
      </c>
      <c r="C232" s="28" t="s">
        <v>3757</v>
      </c>
      <c r="D232" s="3" t="s">
        <v>2340</v>
      </c>
      <c r="E232" s="134" t="str">
        <f>VLOOKUP(D232,[1]type2!C$1:E$65536,2,0)</f>
        <v>นายชวน ภูเก้าล้วน</v>
      </c>
      <c r="F232" s="134" t="str">
        <f>VLOOKUP(E232,[1]type2!D$1:F$65536,2,0)</f>
        <v>53 ถ.ร่วมใจ ต.ปากน้ำ อ.เมืองกระบี่ จ.กระบี่</v>
      </c>
      <c r="G232" s="3" t="s">
        <v>3848</v>
      </c>
      <c r="H232" s="5">
        <v>126</v>
      </c>
      <c r="I232" s="135">
        <v>8.82</v>
      </c>
      <c r="J232" s="136">
        <v>0</v>
      </c>
      <c r="K232" s="135">
        <f t="shared" si="14"/>
        <v>0</v>
      </c>
      <c r="L232" s="137">
        <f t="shared" si="15"/>
        <v>0</v>
      </c>
      <c r="M232" s="137">
        <f t="shared" si="12"/>
        <v>0</v>
      </c>
      <c r="N232" s="137">
        <v>8.82</v>
      </c>
      <c r="O232" s="137">
        <f t="shared" si="13"/>
        <v>134.82</v>
      </c>
      <c r="P232" s="137">
        <v>135</v>
      </c>
      <c r="Q232" s="146"/>
      <c r="R232" s="148"/>
      <c r="U232" s="140"/>
      <c r="V232" s="144"/>
    </row>
    <row r="233" spans="1:22" x14ac:dyDescent="0.4">
      <c r="A233" s="132">
        <v>229</v>
      </c>
      <c r="B233" s="133" t="s">
        <v>3689</v>
      </c>
      <c r="C233" s="28" t="s">
        <v>3758</v>
      </c>
      <c r="D233" s="3" t="s">
        <v>2527</v>
      </c>
      <c r="E233" s="134" t="str">
        <f>VLOOKUP(D233,[1]type2!C$1:E$65536,2,0)</f>
        <v>นายธนาวัฒน์ อริยวงศ์</v>
      </c>
      <c r="F233" s="134" t="str">
        <f>VLOOKUP(E233,[1]type2!D$1:F$65536,2,0)</f>
        <v>10 ถ.เจ้าฟ้า ต.ปากน้ำ อ.เมืองกระบี่ จ.กระบี่</v>
      </c>
      <c r="G233" s="3" t="s">
        <v>3849</v>
      </c>
      <c r="H233" s="5">
        <v>234.5</v>
      </c>
      <c r="I233" s="135">
        <v>16.420000000000002</v>
      </c>
      <c r="J233" s="136">
        <v>0</v>
      </c>
      <c r="K233" s="135">
        <f t="shared" si="14"/>
        <v>0</v>
      </c>
      <c r="L233" s="137">
        <f t="shared" si="15"/>
        <v>0</v>
      </c>
      <c r="M233" s="137">
        <f t="shared" si="12"/>
        <v>0</v>
      </c>
      <c r="N233" s="137">
        <v>16.420000000000002</v>
      </c>
      <c r="O233" s="137">
        <f t="shared" si="13"/>
        <v>250.92</v>
      </c>
      <c r="P233" s="137">
        <v>251</v>
      </c>
      <c r="Q233" s="146"/>
      <c r="R233" s="148"/>
      <c r="U233" s="140"/>
      <c r="V233" s="144"/>
    </row>
    <row r="234" spans="1:22" x14ac:dyDescent="0.4">
      <c r="A234" s="132">
        <v>230</v>
      </c>
      <c r="B234" s="133" t="s">
        <v>3689</v>
      </c>
      <c r="C234" s="28" t="s">
        <v>3759</v>
      </c>
      <c r="D234" s="3" t="s">
        <v>2392</v>
      </c>
      <c r="E234" s="134" t="str">
        <f>VLOOKUP(D234,[1]type2!C$1:E$65536,2,0)</f>
        <v>นายจำเริญ ตันติพิศาลกุล</v>
      </c>
      <c r="F234" s="134" t="str">
        <f>VLOOKUP(E234,[1]type2!D$1:F$65536,2,0)</f>
        <v>58 ถ.สุจริต1 ต.ปากน้ำ อ.เมืองกระบี่ จ.กระบี่</v>
      </c>
      <c r="G234" s="3" t="s">
        <v>3088</v>
      </c>
      <c r="H234" s="5">
        <v>430.5</v>
      </c>
      <c r="I234" s="135">
        <v>30.14</v>
      </c>
      <c r="J234" s="136">
        <v>24</v>
      </c>
      <c r="K234" s="135">
        <f t="shared" si="14"/>
        <v>84</v>
      </c>
      <c r="L234" s="137">
        <f t="shared" si="15"/>
        <v>5.8800000000000008</v>
      </c>
      <c r="M234" s="137">
        <f t="shared" si="12"/>
        <v>89.88</v>
      </c>
      <c r="N234" s="137">
        <v>36.020000000000003</v>
      </c>
      <c r="O234" s="137">
        <f t="shared" si="13"/>
        <v>550.52</v>
      </c>
      <c r="P234" s="137">
        <v>550.75</v>
      </c>
      <c r="Q234" s="146"/>
      <c r="R234" s="148"/>
      <c r="U234" s="140"/>
      <c r="V234" s="144"/>
    </row>
    <row r="235" spans="1:22" x14ac:dyDescent="0.4">
      <c r="A235" s="132">
        <v>231</v>
      </c>
      <c r="B235" s="133" t="s">
        <v>3689</v>
      </c>
      <c r="C235" s="28" t="s">
        <v>3760</v>
      </c>
      <c r="D235" s="3" t="s">
        <v>2526</v>
      </c>
      <c r="E235" s="134" t="str">
        <f>VLOOKUP(D235,[1]type2!C$1:E$65536,2,0)</f>
        <v>นายธนาวัฒน์ อริยวงศ์</v>
      </c>
      <c r="F235" s="134" t="str">
        <f>VLOOKUP(E235,[1]type2!D$1:F$65536,2,0)</f>
        <v>10 ถ.เจ้าฟ้า ต.ปากน้ำ อ.เมืองกระบี่ จ.กระบี่</v>
      </c>
      <c r="G235" s="3" t="s">
        <v>35</v>
      </c>
      <c r="H235" s="5">
        <v>0</v>
      </c>
      <c r="I235" s="135">
        <v>0</v>
      </c>
      <c r="J235" s="136"/>
      <c r="K235" s="135">
        <v>125</v>
      </c>
      <c r="L235" s="137">
        <f t="shared" si="15"/>
        <v>8.75</v>
      </c>
      <c r="M235" s="137">
        <f t="shared" si="12"/>
        <v>133.75</v>
      </c>
      <c r="N235" s="137">
        <v>8.75</v>
      </c>
      <c r="O235" s="137">
        <f t="shared" si="13"/>
        <v>133.75</v>
      </c>
      <c r="P235" s="137">
        <v>133.75</v>
      </c>
      <c r="Q235" s="146"/>
      <c r="R235" s="148"/>
      <c r="U235" s="140"/>
      <c r="V235" s="144"/>
    </row>
    <row r="236" spans="1:22" x14ac:dyDescent="0.4">
      <c r="A236" s="132">
        <v>232</v>
      </c>
      <c r="B236" s="133" t="s">
        <v>3689</v>
      </c>
      <c r="C236" s="28" t="s">
        <v>3761</v>
      </c>
      <c r="D236" s="3" t="s">
        <v>2550</v>
      </c>
      <c r="E236" s="134" t="str">
        <f>VLOOKUP(D236,[1]type2!C$1:E$65536,2,0)</f>
        <v>นายทศพล ประทุมมาศ</v>
      </c>
      <c r="F236" s="134" t="str">
        <f>VLOOKUP(E236,[1]type2!D$1:F$65536,2,0)</f>
        <v>1/3 ถ.เจ้าคุณ ต.ปากน้ำ อ.เมืองกระบี่ จ.กระบี่</v>
      </c>
      <c r="G236" s="3" t="s">
        <v>3074</v>
      </c>
      <c r="H236" s="5">
        <v>822.5</v>
      </c>
      <c r="I236" s="135">
        <v>57.61</v>
      </c>
      <c r="J236" s="136">
        <v>17</v>
      </c>
      <c r="K236" s="135">
        <f t="shared" si="14"/>
        <v>59.5</v>
      </c>
      <c r="L236" s="137">
        <f t="shared" si="15"/>
        <v>4.165</v>
      </c>
      <c r="M236" s="137">
        <f t="shared" si="12"/>
        <v>63.664999999999999</v>
      </c>
      <c r="N236" s="137">
        <v>61.78</v>
      </c>
      <c r="O236" s="137">
        <f t="shared" si="13"/>
        <v>943.78</v>
      </c>
      <c r="P236" s="137">
        <v>944</v>
      </c>
      <c r="Q236" s="146"/>
      <c r="R236" s="148"/>
      <c r="U236" s="140"/>
      <c r="V236" s="144"/>
    </row>
    <row r="237" spans="1:22" x14ac:dyDescent="0.4">
      <c r="A237" s="132">
        <v>233</v>
      </c>
      <c r="B237" s="133" t="s">
        <v>3689</v>
      </c>
      <c r="C237" s="28" t="s">
        <v>3762</v>
      </c>
      <c r="D237" s="3" t="s">
        <v>2800</v>
      </c>
      <c r="E237" s="134" t="str">
        <f>VLOOKUP(D237,[1]type2!C$1:E$65536,2,0)</f>
        <v>บมจ.เอสโซ่(ประเทศไทย)(บ.ดุสิตไทเกอร์เอนเนอร์ยี จำกัด)</v>
      </c>
      <c r="F237" s="134" t="str">
        <f>VLOOKUP(E237,[1]type2!D$1:F$65536,2,0)</f>
        <v>273/3 ถ.อุตรกิจ ต.ปากน้ำ อ.เมืองกระบี่ จ.กระบี่</v>
      </c>
      <c r="G237" s="3" t="s">
        <v>35</v>
      </c>
      <c r="H237" s="5">
        <v>0</v>
      </c>
      <c r="I237" s="135">
        <v>0</v>
      </c>
      <c r="J237" s="136">
        <v>167</v>
      </c>
      <c r="K237" s="135">
        <f t="shared" si="14"/>
        <v>584.5</v>
      </c>
      <c r="L237" s="137">
        <f t="shared" si="15"/>
        <v>40.915000000000006</v>
      </c>
      <c r="M237" s="137">
        <f t="shared" si="12"/>
        <v>625.41499999999996</v>
      </c>
      <c r="N237" s="137">
        <v>40.92</v>
      </c>
      <c r="O237" s="137">
        <f t="shared" si="13"/>
        <v>625.41999999999996</v>
      </c>
      <c r="P237" s="137">
        <v>625.5</v>
      </c>
      <c r="Q237" s="146"/>
      <c r="R237" s="148"/>
      <c r="U237" s="140"/>
      <c r="V237" s="144"/>
    </row>
    <row r="238" spans="1:22" x14ac:dyDescent="0.4">
      <c r="A238" s="132">
        <v>234</v>
      </c>
      <c r="B238" s="133" t="s">
        <v>3689</v>
      </c>
      <c r="C238" s="28" t="s">
        <v>3763</v>
      </c>
      <c r="D238" s="3" t="s">
        <v>2772</v>
      </c>
      <c r="E238" s="134" t="str">
        <f>VLOOKUP(D238,[1]type2!C$1:E$65536,2,0)</f>
        <v>นายเชาว์ลิต วโนทยาโรจน์(ทำฟัน)</v>
      </c>
      <c r="F238" s="134" t="str">
        <f>VLOOKUP(E238,[1]type2!D$1:F$65536,2,0)</f>
        <v>167/1 ถ.อุตรกิจ ต.ปากน้ำ อ.เมืองกระบี่ จ.กระบี่</v>
      </c>
      <c r="G238" s="3" t="s">
        <v>35</v>
      </c>
      <c r="H238" s="5">
        <v>0</v>
      </c>
      <c r="I238" s="135">
        <v>0</v>
      </c>
      <c r="J238" s="136">
        <v>3</v>
      </c>
      <c r="K238" s="135">
        <f t="shared" si="14"/>
        <v>10.5</v>
      </c>
      <c r="L238" s="137">
        <f t="shared" si="15"/>
        <v>0.7350000000000001</v>
      </c>
      <c r="M238" s="137">
        <f t="shared" si="12"/>
        <v>11.234999999999999</v>
      </c>
      <c r="N238" s="137">
        <v>0.74</v>
      </c>
      <c r="O238" s="137">
        <f t="shared" si="13"/>
        <v>11.24</v>
      </c>
      <c r="P238" s="137">
        <v>11.25</v>
      </c>
      <c r="Q238" s="146"/>
      <c r="R238" s="148"/>
      <c r="U238" s="140"/>
      <c r="V238" s="144"/>
    </row>
    <row r="239" spans="1:22" x14ac:dyDescent="0.4">
      <c r="A239" s="132">
        <v>235</v>
      </c>
      <c r="B239" s="133" t="s">
        <v>3689</v>
      </c>
      <c r="C239" s="28" t="s">
        <v>3764</v>
      </c>
      <c r="D239" s="3" t="s">
        <v>2769</v>
      </c>
      <c r="E239" s="134" t="str">
        <f>VLOOKUP(D239,[1]type2!C$1:E$65536,2,0)</f>
        <v>น.ส.สุวิภา สกลกิติวัฒน์</v>
      </c>
      <c r="F239" s="134" t="str">
        <f>VLOOKUP(E239,[1]type2!D$1:F$65536,2,0)</f>
        <v>125 ถ.อุตรกิจ ต.ปากน้ำ อ.เมืองกระบี่ จ.กระบี่</v>
      </c>
      <c r="G239" s="3" t="s">
        <v>35</v>
      </c>
      <c r="H239" s="5">
        <v>0</v>
      </c>
      <c r="I239" s="135">
        <v>0</v>
      </c>
      <c r="J239" s="136">
        <v>12</v>
      </c>
      <c r="K239" s="135">
        <f t="shared" si="14"/>
        <v>42</v>
      </c>
      <c r="L239" s="137">
        <f t="shared" si="15"/>
        <v>2.9400000000000004</v>
      </c>
      <c r="M239" s="137">
        <f t="shared" si="12"/>
        <v>44.94</v>
      </c>
      <c r="N239" s="137">
        <v>2.94</v>
      </c>
      <c r="O239" s="137">
        <f t="shared" si="13"/>
        <v>44.94</v>
      </c>
      <c r="P239" s="137">
        <v>45</v>
      </c>
      <c r="Q239" s="146"/>
      <c r="R239" s="148"/>
      <c r="U239" s="140"/>
      <c r="V239" s="144"/>
    </row>
    <row r="240" spans="1:22" x14ac:dyDescent="0.4">
      <c r="A240" s="132">
        <v>236</v>
      </c>
      <c r="B240" s="133" t="s">
        <v>3689</v>
      </c>
      <c r="C240" s="28" t="s">
        <v>3765</v>
      </c>
      <c r="D240" s="3" t="s">
        <v>3221</v>
      </c>
      <c r="E240" s="134" t="str">
        <f>VLOOKUP(D240,[1]type2!C$1:E$65536,2,0)</f>
        <v>นางทิพา สกลกิตติวัฒน์</v>
      </c>
      <c r="F240" s="134" t="str">
        <f>VLOOKUP(E240,[1]type2!D$1:F$65536,2,0)</f>
        <v>127 ถ.อุตรกิจ ต.ปากน้ำ อ.เมืองกระบี่ จ.กระบี่</v>
      </c>
      <c r="G240" s="3" t="s">
        <v>35</v>
      </c>
      <c r="H240" s="5">
        <v>0</v>
      </c>
      <c r="I240" s="135">
        <v>0</v>
      </c>
      <c r="J240" s="136">
        <v>3</v>
      </c>
      <c r="K240" s="135">
        <f t="shared" si="14"/>
        <v>10.5</v>
      </c>
      <c r="L240" s="137">
        <f t="shared" si="15"/>
        <v>0.7350000000000001</v>
      </c>
      <c r="M240" s="137">
        <f t="shared" si="12"/>
        <v>11.234999999999999</v>
      </c>
      <c r="N240" s="137">
        <v>0.74</v>
      </c>
      <c r="O240" s="137">
        <f t="shared" si="13"/>
        <v>11.24</v>
      </c>
      <c r="P240" s="137">
        <v>11.25</v>
      </c>
      <c r="Q240" s="146"/>
      <c r="R240" s="148"/>
      <c r="U240" s="140"/>
      <c r="V240" s="144"/>
    </row>
    <row r="241" spans="1:22" x14ac:dyDescent="0.4">
      <c r="A241" s="132">
        <v>237</v>
      </c>
      <c r="B241" s="133" t="s">
        <v>3689</v>
      </c>
      <c r="C241" s="28" t="s">
        <v>3766</v>
      </c>
      <c r="D241" s="3" t="s">
        <v>2770</v>
      </c>
      <c r="E241" s="134" t="str">
        <f>VLOOKUP(D241,[1]type2!C$1:E$65536,2,0)</f>
        <v>นายขุ้น หงษ์ยศ (ร้านศรีฟ้า)</v>
      </c>
      <c r="F241" s="134" t="str">
        <f>VLOOKUP(E241,[1]type2!D$1:F$65536,2,0)</f>
        <v>153 ถ.อุตรกิจ ต.ปากน้ำ อ.เมืองกระบี่ จ.กระบี่</v>
      </c>
      <c r="G241" s="3" t="s">
        <v>35</v>
      </c>
      <c r="H241" s="5">
        <v>0</v>
      </c>
      <c r="I241" s="135">
        <v>0</v>
      </c>
      <c r="J241" s="136">
        <v>44</v>
      </c>
      <c r="K241" s="135">
        <f t="shared" si="14"/>
        <v>154</v>
      </c>
      <c r="L241" s="137">
        <f t="shared" si="15"/>
        <v>10.780000000000001</v>
      </c>
      <c r="M241" s="137">
        <f t="shared" si="12"/>
        <v>164.78</v>
      </c>
      <c r="N241" s="137">
        <v>10.78</v>
      </c>
      <c r="O241" s="137">
        <f t="shared" si="13"/>
        <v>164.78</v>
      </c>
      <c r="P241" s="137">
        <v>165</v>
      </c>
      <c r="Q241" s="146"/>
      <c r="R241" s="148"/>
      <c r="U241" s="140"/>
      <c r="V241" s="144"/>
    </row>
    <row r="242" spans="1:22" x14ac:dyDescent="0.4">
      <c r="A242" s="132">
        <v>238</v>
      </c>
      <c r="B242" s="133" t="s">
        <v>3689</v>
      </c>
      <c r="C242" s="28" t="s">
        <v>3767</v>
      </c>
      <c r="D242" s="3" t="s">
        <v>2765</v>
      </c>
      <c r="E242" s="134" t="str">
        <f>VLOOKUP(D242,[1]type2!C$1:E$65536,2,0)</f>
        <v>น.ส.นิตยา จันทร์วุฒิพงษ์</v>
      </c>
      <c r="F242" s="134" t="str">
        <f>VLOOKUP(E242,[1]type2!D$1:F$65536,2,0)</f>
        <v>85 ถ.อุตรกิจ ต.ปากน้ำ อ.เมืองกระบี่ จ.กระบี่</v>
      </c>
      <c r="G242" s="3" t="s">
        <v>3060</v>
      </c>
      <c r="H242" s="5">
        <v>213.5</v>
      </c>
      <c r="I242" s="135">
        <v>14.95</v>
      </c>
      <c r="J242" s="136">
        <v>67</v>
      </c>
      <c r="K242" s="135">
        <f t="shared" si="14"/>
        <v>234.5</v>
      </c>
      <c r="L242" s="137">
        <f t="shared" si="15"/>
        <v>16.415000000000003</v>
      </c>
      <c r="M242" s="137">
        <f t="shared" si="12"/>
        <v>250.91499999999999</v>
      </c>
      <c r="N242" s="137">
        <v>31.37</v>
      </c>
      <c r="O242" s="137">
        <f t="shared" si="13"/>
        <v>479.37</v>
      </c>
      <c r="P242" s="137">
        <v>479.5</v>
      </c>
      <c r="Q242" s="146"/>
      <c r="R242" s="148"/>
      <c r="U242" s="140"/>
      <c r="V242" s="144"/>
    </row>
    <row r="243" spans="1:22" x14ac:dyDescent="0.4">
      <c r="A243" s="132">
        <v>239</v>
      </c>
      <c r="B243" s="133" t="s">
        <v>3689</v>
      </c>
      <c r="C243" s="28" t="s">
        <v>3768</v>
      </c>
      <c r="D243" s="3" t="s">
        <v>2761</v>
      </c>
      <c r="E243" s="134" t="str">
        <f>VLOOKUP(D243,[1]type2!C$1:E$65536,2,0)</f>
        <v>นายอรรณพ บุญภูพันธ์ตันติ (Currency Exchange)</v>
      </c>
      <c r="F243" s="134" t="str">
        <f>VLOOKUP(E243,[1]type2!D$1:F$65536,2,0)</f>
        <v>71/1 ถ.อุตรกิจ ต.ปากน้ำ อ.เมืองกระบี่ จ.กระบี่</v>
      </c>
      <c r="G243" s="3" t="s">
        <v>35</v>
      </c>
      <c r="H243" s="5">
        <v>0</v>
      </c>
      <c r="I243" s="135">
        <v>0</v>
      </c>
      <c r="J243" s="136">
        <v>14</v>
      </c>
      <c r="K243" s="135">
        <f t="shared" si="14"/>
        <v>49</v>
      </c>
      <c r="L243" s="137">
        <f t="shared" si="15"/>
        <v>3.43</v>
      </c>
      <c r="M243" s="137">
        <f t="shared" si="12"/>
        <v>52.43</v>
      </c>
      <c r="N243" s="137">
        <v>3.43</v>
      </c>
      <c r="O243" s="137">
        <f t="shared" si="13"/>
        <v>52.43</v>
      </c>
      <c r="P243" s="137">
        <v>52.5</v>
      </c>
      <c r="Q243" s="146"/>
      <c r="R243" s="148"/>
      <c r="U243" s="140"/>
      <c r="V243" s="144"/>
    </row>
    <row r="244" spans="1:22" x14ac:dyDescent="0.4">
      <c r="A244" s="132">
        <v>240</v>
      </c>
      <c r="B244" s="133" t="s">
        <v>3689</v>
      </c>
      <c r="C244" s="28" t="s">
        <v>3769</v>
      </c>
      <c r="D244" s="3" t="s">
        <v>2758</v>
      </c>
      <c r="E244" s="134" t="str">
        <f>VLOOKUP(D244,[1]type2!C$1:E$65536,2,0)</f>
        <v>บริษัทสนิทกระบี่ จำกัด</v>
      </c>
      <c r="F244" s="134" t="str">
        <f>VLOOKUP(E244,[1]type2!D$1:F$65536,2,0)</f>
        <v>45/1 ถ.อุตรกิจ ต.ปากน้ำ อ.เมืองกระบี่ จ.กระบี่</v>
      </c>
      <c r="G244" s="3" t="s">
        <v>35</v>
      </c>
      <c r="H244" s="5">
        <v>0</v>
      </c>
      <c r="I244" s="135">
        <v>0</v>
      </c>
      <c r="J244" s="136">
        <v>87</v>
      </c>
      <c r="K244" s="135">
        <f t="shared" si="14"/>
        <v>304.5</v>
      </c>
      <c r="L244" s="137">
        <f t="shared" si="15"/>
        <v>21.315000000000001</v>
      </c>
      <c r="M244" s="137">
        <f t="shared" si="12"/>
        <v>325.815</v>
      </c>
      <c r="N244" s="137">
        <v>21.32</v>
      </c>
      <c r="O244" s="137">
        <f t="shared" si="13"/>
        <v>325.82</v>
      </c>
      <c r="P244" s="137">
        <v>326</v>
      </c>
      <c r="Q244" s="146"/>
      <c r="R244" s="148"/>
      <c r="U244" s="140"/>
      <c r="V244" s="144"/>
    </row>
    <row r="245" spans="1:22" x14ac:dyDescent="0.4">
      <c r="A245" s="132">
        <v>241</v>
      </c>
      <c r="B245" s="133" t="s">
        <v>3689</v>
      </c>
      <c r="C245" s="28" t="s">
        <v>3770</v>
      </c>
      <c r="D245" s="3" t="s">
        <v>2755</v>
      </c>
      <c r="E245" s="134" t="str">
        <f>VLOOKUP(D245,[1]type2!C$1:E$65536,2,0)</f>
        <v>นายร่วง รัตนกาญจน์-พี่จวบ (วัฒนา อิเล็กทรอนิกส์)</v>
      </c>
      <c r="F245" s="134" t="str">
        <f>VLOOKUP(E245,[1]type2!D$1:F$65536,2,0)</f>
        <v>29 ถ.อุตรกิจ ต.ปากน้ำ อ.เมืองกระบี่ จ.กระบี่</v>
      </c>
      <c r="G245" s="3" t="s">
        <v>35</v>
      </c>
      <c r="H245" s="5">
        <v>0</v>
      </c>
      <c r="I245" s="135">
        <v>0</v>
      </c>
      <c r="J245" s="136">
        <v>30</v>
      </c>
      <c r="K245" s="135">
        <f t="shared" si="14"/>
        <v>105</v>
      </c>
      <c r="L245" s="137">
        <f t="shared" si="15"/>
        <v>7.3500000000000005</v>
      </c>
      <c r="M245" s="137">
        <f t="shared" si="12"/>
        <v>112.35</v>
      </c>
      <c r="N245" s="137">
        <v>7.35</v>
      </c>
      <c r="O245" s="137">
        <f t="shared" si="13"/>
        <v>112.35</v>
      </c>
      <c r="P245" s="137">
        <v>112.5</v>
      </c>
      <c r="Q245" s="146"/>
      <c r="R245" s="148"/>
      <c r="U245" s="140"/>
      <c r="V245" s="144"/>
    </row>
    <row r="246" spans="1:22" x14ac:dyDescent="0.4">
      <c r="A246" s="132">
        <v>242</v>
      </c>
      <c r="B246" s="133" t="s">
        <v>3689</v>
      </c>
      <c r="C246" s="28" t="s">
        <v>3771</v>
      </c>
      <c r="D246" s="3" t="s">
        <v>2741</v>
      </c>
      <c r="E246" s="134" t="str">
        <f>VLOOKUP(D246,[1]type2!C$1:E$65536,2,0)</f>
        <v>นายประชา ยินดีริญ-สนิทพานิชย์</v>
      </c>
      <c r="F246" s="134" t="str">
        <f>VLOOKUP(E246,[1]type2!D$1:F$65536,2,0)</f>
        <v>ถ.อุตรกิจ ต.ปากน้ำ อ.เมืองกระบี่ จ.กระบี่</v>
      </c>
      <c r="G246" s="3" t="s">
        <v>35</v>
      </c>
      <c r="H246" s="5">
        <v>0</v>
      </c>
      <c r="I246" s="135">
        <v>0</v>
      </c>
      <c r="J246" s="136">
        <v>10</v>
      </c>
      <c r="K246" s="135">
        <f t="shared" si="14"/>
        <v>35</v>
      </c>
      <c r="L246" s="137">
        <f t="shared" si="15"/>
        <v>2.4500000000000002</v>
      </c>
      <c r="M246" s="137">
        <f t="shared" si="12"/>
        <v>37.450000000000003</v>
      </c>
      <c r="N246" s="137">
        <v>2.4500000000000002</v>
      </c>
      <c r="O246" s="137">
        <f t="shared" si="13"/>
        <v>37.450000000000003</v>
      </c>
      <c r="P246" s="137">
        <v>37.5</v>
      </c>
      <c r="Q246" s="146"/>
      <c r="R246" s="148"/>
      <c r="U246" s="140"/>
      <c r="V246" s="144"/>
    </row>
    <row r="247" spans="1:22" x14ac:dyDescent="0.4">
      <c r="A247" s="132">
        <v>243</v>
      </c>
      <c r="B247" s="133" t="s">
        <v>3689</v>
      </c>
      <c r="C247" s="28" t="s">
        <v>3772</v>
      </c>
      <c r="D247" s="3" t="s">
        <v>2760</v>
      </c>
      <c r="E247" s="134" t="str">
        <f>VLOOKUP(D247,[1]type2!C$1:E$65536,2,0)</f>
        <v>นายวินัส เดชเจริญ-สนิทพานิชย์</v>
      </c>
      <c r="F247" s="134" t="str">
        <f>VLOOKUP(E247,[1]type2!D$1:F$65536,2,0)</f>
        <v>60 ถ.อุตรกิจ ต.ปากน้ำ อ.เมืองกระบี่ จ.กระบี่</v>
      </c>
      <c r="G247" s="3" t="s">
        <v>35</v>
      </c>
      <c r="H247" s="5">
        <v>0</v>
      </c>
      <c r="I247" s="135">
        <v>0</v>
      </c>
      <c r="J247" s="136">
        <v>2</v>
      </c>
      <c r="K247" s="135">
        <f t="shared" si="14"/>
        <v>7</v>
      </c>
      <c r="L247" s="137">
        <f t="shared" si="15"/>
        <v>0.49000000000000005</v>
      </c>
      <c r="M247" s="137">
        <f t="shared" si="12"/>
        <v>7.49</v>
      </c>
      <c r="N247" s="137">
        <v>0.49</v>
      </c>
      <c r="O247" s="137">
        <f t="shared" si="13"/>
        <v>7.49</v>
      </c>
      <c r="P247" s="137">
        <v>7.5</v>
      </c>
      <c r="Q247" s="146"/>
      <c r="R247" s="148"/>
      <c r="U247" s="140"/>
      <c r="V247" s="144"/>
    </row>
    <row r="248" spans="1:22" x14ac:dyDescent="0.4">
      <c r="A248" s="132">
        <v>244</v>
      </c>
      <c r="B248" s="133" t="s">
        <v>3689</v>
      </c>
      <c r="C248" s="28" t="s">
        <v>3773</v>
      </c>
      <c r="D248" s="3" t="s">
        <v>2116</v>
      </c>
      <c r="E248" s="134" t="str">
        <f>VLOOKUP(D248,[1]type2!C$1:E$65536,2,0)</f>
        <v>นายสมบูรณ์ เพชรล้วน</v>
      </c>
      <c r="F248" s="134" t="str">
        <f>VLOOKUP(E248,[1]type2!D$1:F$65536,2,0)</f>
        <v>225 ถ.มหาราช ต.ปากน้ำ อ.เมืองกระบี่ จ.กระบี่</v>
      </c>
      <c r="G248" s="3" t="s">
        <v>35</v>
      </c>
      <c r="H248" s="5">
        <v>0</v>
      </c>
      <c r="I248" s="135">
        <v>0</v>
      </c>
      <c r="J248" s="136">
        <v>27</v>
      </c>
      <c r="K248" s="135">
        <f t="shared" si="14"/>
        <v>94.5</v>
      </c>
      <c r="L248" s="137">
        <f t="shared" si="15"/>
        <v>6.6150000000000002</v>
      </c>
      <c r="M248" s="137">
        <f t="shared" si="12"/>
        <v>101.11499999999999</v>
      </c>
      <c r="N248" s="137">
        <v>6.62</v>
      </c>
      <c r="O248" s="137">
        <f t="shared" si="13"/>
        <v>101.12</v>
      </c>
      <c r="P248" s="137">
        <v>101.25</v>
      </c>
      <c r="Q248" s="146"/>
      <c r="R248" s="148"/>
      <c r="U248" s="140"/>
      <c r="V248" s="144"/>
    </row>
    <row r="249" spans="1:22" x14ac:dyDescent="0.4">
      <c r="A249" s="132">
        <v>245</v>
      </c>
      <c r="B249" s="133" t="s">
        <v>3689</v>
      </c>
      <c r="C249" s="28" t="s">
        <v>3774</v>
      </c>
      <c r="D249" s="3" t="s">
        <v>2112</v>
      </c>
      <c r="E249" s="134" t="str">
        <f>VLOOKUP(D249,[1]type2!C$1:E$65536,2,0)</f>
        <v>น.ส.อุมาพร บุญชนะวิวัฒน์</v>
      </c>
      <c r="F249" s="134" t="str">
        <f>VLOOKUP(E249,[1]type2!D$1:F$65536,2,0)</f>
        <v>223/45 ถ.มหาราช ต.ปากน้ำ อ.เมืองกระบี่ จ.กระบี่</v>
      </c>
      <c r="G249" s="3" t="s">
        <v>35</v>
      </c>
      <c r="H249" s="5">
        <v>0</v>
      </c>
      <c r="I249" s="135">
        <v>0</v>
      </c>
      <c r="J249" s="136">
        <v>23</v>
      </c>
      <c r="K249" s="135">
        <f t="shared" si="14"/>
        <v>80.5</v>
      </c>
      <c r="L249" s="137">
        <f t="shared" si="15"/>
        <v>5.6350000000000007</v>
      </c>
      <c r="M249" s="137">
        <f t="shared" si="12"/>
        <v>86.135000000000005</v>
      </c>
      <c r="N249" s="137">
        <v>5.64</v>
      </c>
      <c r="O249" s="137">
        <f t="shared" si="13"/>
        <v>86.14</v>
      </c>
      <c r="P249" s="137">
        <v>86.25</v>
      </c>
      <c r="Q249" s="146"/>
      <c r="R249" s="148"/>
      <c r="U249" s="140"/>
      <c r="V249" s="144"/>
    </row>
    <row r="250" spans="1:22" x14ac:dyDescent="0.4">
      <c r="A250" s="132">
        <v>246</v>
      </c>
      <c r="B250" s="133" t="s">
        <v>3689</v>
      </c>
      <c r="C250" s="28" t="s">
        <v>3775</v>
      </c>
      <c r="D250" s="3" t="s">
        <v>2108</v>
      </c>
      <c r="E250" s="134" t="str">
        <f>VLOOKUP(D250,[1]type2!C$1:E$65536,2,0)</f>
        <v>นางชุติมา ปรียวาณิชย์</v>
      </c>
      <c r="F250" s="134" t="str">
        <f>VLOOKUP(E250,[1]type2!D$1:F$65536,2,0)</f>
        <v>223/41 ถ.มหาราช ต.ปากน้ำ อ.เมืองกระบี่ จ.กระบี่</v>
      </c>
      <c r="G250" s="3" t="s">
        <v>35</v>
      </c>
      <c r="H250" s="5">
        <v>0</v>
      </c>
      <c r="I250" s="135">
        <v>0</v>
      </c>
      <c r="J250" s="136">
        <v>23</v>
      </c>
      <c r="K250" s="135">
        <f t="shared" si="14"/>
        <v>80.5</v>
      </c>
      <c r="L250" s="137">
        <f t="shared" si="15"/>
        <v>5.6350000000000007</v>
      </c>
      <c r="M250" s="137">
        <f t="shared" si="12"/>
        <v>86.135000000000005</v>
      </c>
      <c r="N250" s="137">
        <v>5.64</v>
      </c>
      <c r="O250" s="137">
        <f t="shared" si="13"/>
        <v>86.14</v>
      </c>
      <c r="P250" s="137">
        <v>86.25</v>
      </c>
      <c r="Q250" s="146"/>
      <c r="R250" s="148"/>
      <c r="U250" s="140"/>
      <c r="V250" s="144"/>
    </row>
    <row r="251" spans="1:22" x14ac:dyDescent="0.4">
      <c r="A251" s="132">
        <v>247</v>
      </c>
      <c r="B251" s="133" t="s">
        <v>3689</v>
      </c>
      <c r="C251" s="28" t="s">
        <v>3776</v>
      </c>
      <c r="D251" s="3" t="s">
        <v>2102</v>
      </c>
      <c r="E251" s="134" t="str">
        <f>VLOOKUP(D251,[1]type2!C$1:E$65536,2,0)</f>
        <v>นายกิตติพงศ์ จิววุฒิพงศ์ (เก็บเงิน บจก.นำนคร)</v>
      </c>
      <c r="F251" s="134" t="str">
        <f>VLOOKUP(E251,[1]type2!D$1:F$65536,2,0)</f>
        <v>223/21 ถ.มหาราช ต.ปากน้ำ อ.เมืองกระบี่ จ.กระบี่</v>
      </c>
      <c r="G251" s="3" t="s">
        <v>35</v>
      </c>
      <c r="H251" s="5">
        <v>0</v>
      </c>
      <c r="I251" s="135">
        <v>0</v>
      </c>
      <c r="J251" s="136">
        <v>23</v>
      </c>
      <c r="K251" s="135">
        <f t="shared" si="14"/>
        <v>80.5</v>
      </c>
      <c r="L251" s="137">
        <f t="shared" si="15"/>
        <v>5.6350000000000007</v>
      </c>
      <c r="M251" s="137">
        <f t="shared" si="12"/>
        <v>86.135000000000005</v>
      </c>
      <c r="N251" s="137">
        <v>5.64</v>
      </c>
      <c r="O251" s="137">
        <f t="shared" si="13"/>
        <v>86.14</v>
      </c>
      <c r="P251" s="137">
        <v>86.25</v>
      </c>
      <c r="Q251" s="146"/>
      <c r="R251" s="148"/>
      <c r="U251" s="140"/>
      <c r="V251" s="144"/>
    </row>
    <row r="252" spans="1:22" x14ac:dyDescent="0.4">
      <c r="A252" s="132">
        <v>248</v>
      </c>
      <c r="B252" s="133" t="s">
        <v>3689</v>
      </c>
      <c r="C252" s="28" t="s">
        <v>3777</v>
      </c>
      <c r="D252" s="3" t="s">
        <v>2094</v>
      </c>
      <c r="E252" s="134" t="str">
        <f>VLOOKUP(D252,[1]type2!C$1:E$65536,2,0)</f>
        <v>นายสมบูรณ์ เพชรล้วน (แถงหลัง)</v>
      </c>
      <c r="F252" s="134" t="str">
        <f>VLOOKUP(E252,[1]type2!D$1:F$65536,2,0)</f>
        <v>223 ถ.มหาราช ต.ปากน้ำ อ.เมืองกระบี่ จ.กระบี่</v>
      </c>
      <c r="G252" s="3" t="s">
        <v>35</v>
      </c>
      <c r="H252" s="5">
        <v>0</v>
      </c>
      <c r="I252" s="135">
        <v>0</v>
      </c>
      <c r="J252" s="136">
        <v>54</v>
      </c>
      <c r="K252" s="135">
        <f t="shared" si="14"/>
        <v>189</v>
      </c>
      <c r="L252" s="137">
        <f t="shared" si="15"/>
        <v>13.23</v>
      </c>
      <c r="M252" s="137">
        <f t="shared" si="12"/>
        <v>202.23</v>
      </c>
      <c r="N252" s="137">
        <v>13.23</v>
      </c>
      <c r="O252" s="137">
        <f t="shared" si="13"/>
        <v>202.23</v>
      </c>
      <c r="P252" s="137">
        <v>202.25</v>
      </c>
      <c r="Q252" s="146"/>
      <c r="R252" s="148"/>
      <c r="U252" s="140"/>
      <c r="V252" s="144"/>
    </row>
    <row r="253" spans="1:22" x14ac:dyDescent="0.4">
      <c r="A253" s="132">
        <v>249</v>
      </c>
      <c r="B253" s="133" t="s">
        <v>3689</v>
      </c>
      <c r="C253" s="28" t="s">
        <v>3778</v>
      </c>
      <c r="D253" s="3" t="s">
        <v>2090</v>
      </c>
      <c r="E253" s="134" t="str">
        <f>VLOOKUP(D253,[1]type2!C$1:E$65536,2,0)</f>
        <v>นายอั้น เอ่งฉ้วน</v>
      </c>
      <c r="F253" s="134" t="str">
        <f>VLOOKUP(E253,[1]type2!D$1:F$65536,2,0)</f>
        <v>209 ถ.มหาราช ต.ปากน้ำ อ.เมืองกระบี่ จ.กระบี่</v>
      </c>
      <c r="G253" s="3" t="s">
        <v>35</v>
      </c>
      <c r="H253" s="5">
        <v>0</v>
      </c>
      <c r="I253" s="135">
        <v>0</v>
      </c>
      <c r="J253" s="136">
        <v>30</v>
      </c>
      <c r="K253" s="135">
        <f t="shared" si="14"/>
        <v>105</v>
      </c>
      <c r="L253" s="137">
        <f t="shared" si="15"/>
        <v>7.3500000000000005</v>
      </c>
      <c r="M253" s="137">
        <f t="shared" si="12"/>
        <v>112.35</v>
      </c>
      <c r="N253" s="137">
        <v>7.35</v>
      </c>
      <c r="O253" s="137">
        <f t="shared" si="13"/>
        <v>112.35</v>
      </c>
      <c r="P253" s="137">
        <v>112.5</v>
      </c>
      <c r="Q253" s="146"/>
      <c r="R253" s="148"/>
      <c r="U253" s="140"/>
      <c r="V253" s="144"/>
    </row>
    <row r="254" spans="1:22" x14ac:dyDescent="0.4">
      <c r="A254" s="132">
        <v>250</v>
      </c>
      <c r="B254" s="133" t="s">
        <v>3689</v>
      </c>
      <c r="C254" s="28" t="s">
        <v>3779</v>
      </c>
      <c r="D254" s="3" t="s">
        <v>2091</v>
      </c>
      <c r="E254" s="134" t="str">
        <f>VLOOKUP(D254,[1]type2!C$1:E$65536,2,0)</f>
        <v>นายสำรวจ รัตนศิริวงศ์วุฒิ</v>
      </c>
      <c r="F254" s="134" t="str">
        <f>VLOOKUP(E254,[1]type2!D$1:F$65536,2,0)</f>
        <v>211 ถ.มหาราช ต.ปากน้ำ อ.เมืองกระบี่ จ.กระบี่</v>
      </c>
      <c r="G254" s="3" t="s">
        <v>35</v>
      </c>
      <c r="H254" s="5">
        <v>0</v>
      </c>
      <c r="I254" s="135">
        <v>0</v>
      </c>
      <c r="J254" s="136">
        <v>13</v>
      </c>
      <c r="K254" s="135">
        <f t="shared" si="14"/>
        <v>45.5</v>
      </c>
      <c r="L254" s="137">
        <f t="shared" si="15"/>
        <v>3.1850000000000005</v>
      </c>
      <c r="M254" s="137">
        <f t="shared" si="12"/>
        <v>48.685000000000002</v>
      </c>
      <c r="N254" s="137">
        <v>3.19</v>
      </c>
      <c r="O254" s="137">
        <f t="shared" si="13"/>
        <v>48.69</v>
      </c>
      <c r="P254" s="137">
        <v>48.75</v>
      </c>
      <c r="Q254" s="146"/>
      <c r="R254" s="148"/>
      <c r="U254" s="140"/>
      <c r="V254" s="144"/>
    </row>
    <row r="255" spans="1:22" x14ac:dyDescent="0.4">
      <c r="A255" s="132">
        <v>251</v>
      </c>
      <c r="B255" s="133" t="s">
        <v>3689</v>
      </c>
      <c r="C255" s="28" t="s">
        <v>3780</v>
      </c>
      <c r="D255" s="3" t="s">
        <v>2092</v>
      </c>
      <c r="E255" s="134" t="str">
        <f>VLOOKUP(D255,[1]type2!C$1:E$65536,2,0)</f>
        <v>นายสมบูรณ์ เพชรล้วน (เก็บเงิน ร้านอาร์เทเลคอม มหาราช)</v>
      </c>
      <c r="F255" s="134" t="str">
        <f>VLOOKUP(E255,[1]type2!D$1:F$65536,2,0)</f>
        <v>215 ถ.มหาราช ต.ปากน้ำ อ.เมืองกระบี่ จ.กระบี่</v>
      </c>
      <c r="G255" s="3" t="s">
        <v>35</v>
      </c>
      <c r="H255" s="5">
        <v>0</v>
      </c>
      <c r="I255" s="135">
        <v>0</v>
      </c>
      <c r="J255" s="136">
        <v>70</v>
      </c>
      <c r="K255" s="135">
        <f t="shared" si="14"/>
        <v>245</v>
      </c>
      <c r="L255" s="137">
        <f t="shared" si="15"/>
        <v>17.150000000000002</v>
      </c>
      <c r="M255" s="137">
        <f t="shared" si="12"/>
        <v>262.14999999999998</v>
      </c>
      <c r="N255" s="137">
        <v>17.149999999999999</v>
      </c>
      <c r="O255" s="137">
        <f t="shared" si="13"/>
        <v>262.14999999999998</v>
      </c>
      <c r="P255" s="137">
        <v>262.25</v>
      </c>
      <c r="Q255" s="146"/>
      <c r="R255" s="148"/>
      <c r="U255" s="140"/>
      <c r="V255" s="144"/>
    </row>
    <row r="256" spans="1:22" x14ac:dyDescent="0.4">
      <c r="A256" s="132">
        <v>252</v>
      </c>
      <c r="B256" s="133" t="s">
        <v>3689</v>
      </c>
      <c r="C256" s="28" t="s">
        <v>3781</v>
      </c>
      <c r="D256" s="3" t="s">
        <v>2084</v>
      </c>
      <c r="E256" s="134" t="str">
        <f>VLOOKUP(D256,[1]type2!C$1:E$65536,2,0)</f>
        <v>นางกนกวลี เอ่งฉ้วน</v>
      </c>
      <c r="F256" s="134" t="str">
        <f>VLOOKUP(E256,[1]type2!D$1:F$65536,2,0)</f>
        <v>167/5 ถ.มหาราช ต.ปากน้ำ อ.เมืองกระบี่ จ.กระบี่</v>
      </c>
      <c r="G256" s="3" t="s">
        <v>35</v>
      </c>
      <c r="H256" s="5">
        <v>0</v>
      </c>
      <c r="I256" s="135">
        <v>0</v>
      </c>
      <c r="J256" s="136">
        <v>43</v>
      </c>
      <c r="K256" s="135">
        <f t="shared" si="14"/>
        <v>150.5</v>
      </c>
      <c r="L256" s="137">
        <f t="shared" si="15"/>
        <v>10.535</v>
      </c>
      <c r="M256" s="137">
        <f t="shared" si="12"/>
        <v>161.035</v>
      </c>
      <c r="N256" s="137">
        <v>10.54</v>
      </c>
      <c r="O256" s="137">
        <f t="shared" si="13"/>
        <v>161.04</v>
      </c>
      <c r="P256" s="137">
        <v>161.25</v>
      </c>
      <c r="Q256" s="146"/>
      <c r="R256" s="148"/>
      <c r="U256" s="140"/>
      <c r="V256" s="144"/>
    </row>
    <row r="257" spans="1:22" x14ac:dyDescent="0.4">
      <c r="A257" s="132">
        <v>253</v>
      </c>
      <c r="B257" s="133" t="s">
        <v>3689</v>
      </c>
      <c r="C257" s="28" t="s">
        <v>3782</v>
      </c>
      <c r="D257" s="3" t="s">
        <v>2085</v>
      </c>
      <c r="E257" s="134" t="str">
        <f>VLOOKUP(D257,[1]type2!C$1:E$65536,2,0)</f>
        <v>บจก.บุหงาธานี สำนักงานใหญ่ เลขผู้เสียภาษี 0815549001171</v>
      </c>
      <c r="F257" s="134" t="str">
        <f>VLOOKUP(E257,[1]type2!D$1:F$65536,2,0)</f>
        <v>169-173 ถ.มหาราช ต.ปากน้ำ อ.เมืองกระบี่ จ.กระบี่</v>
      </c>
      <c r="G257" s="3" t="s">
        <v>35</v>
      </c>
      <c r="H257" s="5">
        <v>0</v>
      </c>
      <c r="I257" s="135">
        <v>0</v>
      </c>
      <c r="J257" s="136">
        <v>85</v>
      </c>
      <c r="K257" s="135">
        <f t="shared" si="14"/>
        <v>297.5</v>
      </c>
      <c r="L257" s="137">
        <f t="shared" si="15"/>
        <v>20.825000000000003</v>
      </c>
      <c r="M257" s="137">
        <f t="shared" si="12"/>
        <v>318.32499999999999</v>
      </c>
      <c r="N257" s="137">
        <v>20.83</v>
      </c>
      <c r="O257" s="137">
        <f t="shared" si="13"/>
        <v>318.33</v>
      </c>
      <c r="P257" s="136">
        <v>318.5</v>
      </c>
      <c r="Q257" s="146"/>
      <c r="R257" s="148"/>
      <c r="S257" s="144"/>
      <c r="T257" s="144"/>
      <c r="U257" s="144"/>
      <c r="V257" s="144"/>
    </row>
    <row r="258" spans="1:22" x14ac:dyDescent="0.4">
      <c r="A258" s="132">
        <v>254</v>
      </c>
      <c r="B258" s="133" t="s">
        <v>3689</v>
      </c>
      <c r="C258" s="28" t="s">
        <v>3783</v>
      </c>
      <c r="D258" s="3" t="s">
        <v>2076</v>
      </c>
      <c r="E258" s="134" t="str">
        <f>VLOOKUP(D258,[1]type2!C$1:E$65536,2,0)</f>
        <v>นางรัตนา คงธนาไพบูลย์</v>
      </c>
      <c r="F258" s="134" t="str">
        <f>VLOOKUP(E258,[1]type2!D$1:F$65536,2,0)</f>
        <v>147 ถ.มหาราช ต.ปากน้ำ อ.เมืองกระบี่ จ.กระบี่</v>
      </c>
      <c r="G258" s="3" t="s">
        <v>35</v>
      </c>
      <c r="H258" s="5">
        <v>0</v>
      </c>
      <c r="I258" s="135">
        <v>0</v>
      </c>
      <c r="J258" s="136">
        <v>28</v>
      </c>
      <c r="K258" s="135">
        <f t="shared" si="14"/>
        <v>98</v>
      </c>
      <c r="L258" s="137">
        <f t="shared" si="15"/>
        <v>6.86</v>
      </c>
      <c r="M258" s="137">
        <f t="shared" si="12"/>
        <v>104.86</v>
      </c>
      <c r="N258" s="137">
        <v>6.86</v>
      </c>
      <c r="O258" s="137">
        <f t="shared" si="13"/>
        <v>104.86</v>
      </c>
      <c r="P258" s="137">
        <v>105</v>
      </c>
      <c r="Q258" s="146"/>
      <c r="R258" s="148"/>
      <c r="S258" s="144"/>
      <c r="T258" s="144"/>
      <c r="U258" s="144"/>
      <c r="V258" s="144"/>
    </row>
    <row r="259" spans="1:22" x14ac:dyDescent="0.4">
      <c r="A259" s="132">
        <v>255</v>
      </c>
      <c r="B259" s="133" t="s">
        <v>3689</v>
      </c>
      <c r="C259" s="28" t="s">
        <v>3784</v>
      </c>
      <c r="D259" s="3" t="s">
        <v>2073</v>
      </c>
      <c r="E259" s="134" t="str">
        <f>VLOOKUP(D259,[1]type2!C$1:E$65536,2,0)</f>
        <v>นายวิชัย ตันศรีสุโรจน์</v>
      </c>
      <c r="F259" s="134" t="str">
        <f>VLOOKUP(E259,[1]type2!D$1:F$65536,2,0)</f>
        <v>137 ถ.มหาราช ต.ปากน้ำ อ.เมืองกระบี่ จ.กระบี่</v>
      </c>
      <c r="G259" s="3" t="s">
        <v>35</v>
      </c>
      <c r="H259" s="5">
        <v>0</v>
      </c>
      <c r="I259" s="135">
        <v>0</v>
      </c>
      <c r="J259" s="136">
        <v>24</v>
      </c>
      <c r="K259" s="135">
        <f t="shared" si="14"/>
        <v>84</v>
      </c>
      <c r="L259" s="137">
        <f t="shared" si="15"/>
        <v>5.8800000000000008</v>
      </c>
      <c r="M259" s="137">
        <f t="shared" si="12"/>
        <v>89.88</v>
      </c>
      <c r="N259" s="137">
        <v>5.88</v>
      </c>
      <c r="O259" s="137">
        <f t="shared" si="13"/>
        <v>89.88</v>
      </c>
      <c r="P259" s="136">
        <v>90</v>
      </c>
      <c r="Q259" s="146"/>
      <c r="R259" s="148"/>
      <c r="S259" s="144"/>
      <c r="T259" s="144"/>
      <c r="U259" s="144"/>
      <c r="V259" s="144"/>
    </row>
    <row r="260" spans="1:22" x14ac:dyDescent="0.4">
      <c r="A260" s="132">
        <v>256</v>
      </c>
      <c r="B260" s="133" t="s">
        <v>3689</v>
      </c>
      <c r="C260" s="28" t="s">
        <v>3785</v>
      </c>
      <c r="D260" s="3" t="s">
        <v>2074</v>
      </c>
      <c r="E260" s="134" t="str">
        <f>VLOOKUP(D260,[1]type2!C$1:E$65536,2,0)</f>
        <v>นายชูศักดิ์ ชูสุวรรณ</v>
      </c>
      <c r="F260" s="134" t="str">
        <f>VLOOKUP(E260,[1]type2!D$1:F$65536,2,0)</f>
        <v>141 ถ.มหาราช ต.ปากน้ำ อ.เมืองกระบี่ จ.กระบี่</v>
      </c>
      <c r="G260" s="3" t="s">
        <v>35</v>
      </c>
      <c r="H260" s="5">
        <v>0</v>
      </c>
      <c r="I260" s="135">
        <v>0</v>
      </c>
      <c r="J260" s="136">
        <v>27</v>
      </c>
      <c r="K260" s="135">
        <f t="shared" si="14"/>
        <v>94.5</v>
      </c>
      <c r="L260" s="137">
        <f t="shared" si="15"/>
        <v>6.6150000000000002</v>
      </c>
      <c r="M260" s="137">
        <f t="shared" si="12"/>
        <v>101.11499999999999</v>
      </c>
      <c r="N260" s="137">
        <v>6.62</v>
      </c>
      <c r="O260" s="137">
        <f t="shared" si="13"/>
        <v>101.12</v>
      </c>
      <c r="P260" s="137">
        <v>101.25</v>
      </c>
      <c r="Q260" s="146"/>
      <c r="R260" s="148"/>
      <c r="S260" s="144"/>
      <c r="T260" s="144"/>
      <c r="U260" s="144"/>
      <c r="V260" s="144"/>
    </row>
    <row r="261" spans="1:22" x14ac:dyDescent="0.4">
      <c r="A261" s="132">
        <v>257</v>
      </c>
      <c r="B261" s="133" t="s">
        <v>3689</v>
      </c>
      <c r="C261" s="28" t="s">
        <v>3786</v>
      </c>
      <c r="D261" s="3" t="s">
        <v>2071</v>
      </c>
      <c r="E261" s="134" t="str">
        <f>VLOOKUP(D261,[1]type2!C$1:E$65536,2,0)</f>
        <v>นายธวัชชัย วิจาระนันท์(กระบี่มินิมาร์ท)</v>
      </c>
      <c r="F261" s="134" t="str">
        <f>VLOOKUP(E261,[1]type2!D$1:F$65536,2,0)</f>
        <v>129 ถ.มหาราช ต.ปากน้ำ อ.เมืองกระบี่ จ.กระบี่</v>
      </c>
      <c r="G261" s="3" t="s">
        <v>35</v>
      </c>
      <c r="H261" s="5">
        <v>0</v>
      </c>
      <c r="I261" s="135">
        <v>0</v>
      </c>
      <c r="J261" s="136">
        <v>10</v>
      </c>
      <c r="K261" s="135">
        <f t="shared" si="14"/>
        <v>35</v>
      </c>
      <c r="L261" s="137">
        <f t="shared" si="15"/>
        <v>2.4500000000000002</v>
      </c>
      <c r="M261" s="137">
        <f t="shared" si="12"/>
        <v>37.450000000000003</v>
      </c>
      <c r="N261" s="137">
        <v>2.4500000000000002</v>
      </c>
      <c r="O261" s="137">
        <f t="shared" si="13"/>
        <v>37.450000000000003</v>
      </c>
      <c r="P261" s="136">
        <v>37.5</v>
      </c>
      <c r="Q261" s="146"/>
      <c r="R261" s="148"/>
      <c r="S261" s="144"/>
      <c r="T261" s="144"/>
      <c r="U261" s="144"/>
      <c r="V261" s="144"/>
    </row>
    <row r="262" spans="1:22" x14ac:dyDescent="0.4">
      <c r="A262" s="132">
        <v>258</v>
      </c>
      <c r="B262" s="133" t="s">
        <v>3689</v>
      </c>
      <c r="C262" s="28" t="s">
        <v>3787</v>
      </c>
      <c r="D262" s="3" t="s">
        <v>2072</v>
      </c>
      <c r="E262" s="134" t="str">
        <f>VLOOKUP(D262,[1]type2!C$1:E$65536,2,0)</f>
        <v>น.ส.อรทัย แก้วยอดจันทร์(สายไหม)</v>
      </c>
      <c r="F262" s="134" t="str">
        <f>VLOOKUP(E262,[1]type2!D$1:F$65536,2,0)</f>
        <v>131 ถ.มหาราช ต.ปากน้ำ อ.เมืองกระบี่ จ.กระบี่</v>
      </c>
      <c r="G262" s="3" t="s">
        <v>3062</v>
      </c>
      <c r="H262" s="5">
        <v>364</v>
      </c>
      <c r="I262" s="135">
        <v>25.48</v>
      </c>
      <c r="J262" s="136">
        <v>53</v>
      </c>
      <c r="K262" s="135">
        <f t="shared" si="14"/>
        <v>185.5</v>
      </c>
      <c r="L262" s="137">
        <f t="shared" si="15"/>
        <v>12.985000000000001</v>
      </c>
      <c r="M262" s="137">
        <f t="shared" ref="M262:M343" si="16">SUM(K262:L262)</f>
        <v>198.48500000000001</v>
      </c>
      <c r="N262" s="137">
        <v>38.47</v>
      </c>
      <c r="O262" s="137">
        <f t="shared" ref="O262:O343" si="17">ROUNDUP(H262+I262+M262,2)</f>
        <v>587.97</v>
      </c>
      <c r="P262" s="137">
        <v>588</v>
      </c>
      <c r="Q262" s="146"/>
      <c r="R262" s="148"/>
      <c r="S262" s="144"/>
      <c r="T262" s="144"/>
      <c r="U262" s="144"/>
      <c r="V262" s="144"/>
    </row>
    <row r="263" spans="1:22" x14ac:dyDescent="0.4">
      <c r="A263" s="132">
        <v>259</v>
      </c>
      <c r="B263" s="133" t="s">
        <v>3689</v>
      </c>
      <c r="C263" s="28" t="s">
        <v>3788</v>
      </c>
      <c r="D263" s="3" t="s">
        <v>2065</v>
      </c>
      <c r="E263" s="134" t="str">
        <f>VLOOKUP(D263,[1]type2!C$1:E$65536,2,0)</f>
        <v>นายชุมพล แซ่ดึ้ง (ยงรุ่งเรือง)</v>
      </c>
      <c r="F263" s="134" t="str">
        <f>VLOOKUP(E263,[1]type2!D$1:F$65536,2,0)</f>
        <v>89 ถ.มหาราช ต.ปากน้ำ อ.เมืองกระบี่ จ.กระบี่</v>
      </c>
      <c r="G263" s="3" t="s">
        <v>35</v>
      </c>
      <c r="H263" s="5">
        <v>0</v>
      </c>
      <c r="I263" s="135">
        <v>0</v>
      </c>
      <c r="J263" s="136">
        <v>25</v>
      </c>
      <c r="K263" s="135">
        <f t="shared" ref="K263:K343" si="18">J263*3.5</f>
        <v>87.5</v>
      </c>
      <c r="L263" s="137">
        <f t="shared" ref="L263:L343" si="19">K263*7%</f>
        <v>6.1250000000000009</v>
      </c>
      <c r="M263" s="137">
        <f t="shared" si="16"/>
        <v>93.625</v>
      </c>
      <c r="N263" s="137">
        <v>6.13</v>
      </c>
      <c r="O263" s="137">
        <f t="shared" si="17"/>
        <v>93.63000000000001</v>
      </c>
      <c r="P263" s="136">
        <v>93.75</v>
      </c>
      <c r="Q263" s="146"/>
      <c r="R263" s="148"/>
      <c r="S263" s="144"/>
      <c r="T263" s="144"/>
      <c r="U263" s="144"/>
      <c r="V263" s="144"/>
    </row>
    <row r="264" spans="1:22" x14ac:dyDescent="0.4">
      <c r="A264" s="132">
        <v>260</v>
      </c>
      <c r="B264" s="133" t="s">
        <v>3689</v>
      </c>
      <c r="C264" s="28" t="s">
        <v>3789</v>
      </c>
      <c r="D264" s="3" t="s">
        <v>2060</v>
      </c>
      <c r="E264" s="134" t="str">
        <f>VLOOKUP(D264,[1]type2!C$1:E$65536,2,0)</f>
        <v>นายกิตติพงษ์ จิววุฒิพงษ์ (ห้างทองเต๊กส้วน)</v>
      </c>
      <c r="F264" s="134" t="str">
        <f>VLOOKUP(E264,[1]type2!D$1:F$65536,2,0)</f>
        <v>79 ถ.มหาราช ต.ปากน้ำ อ.เมืองกระบี่ จ.กระบี่</v>
      </c>
      <c r="G264" s="3" t="s">
        <v>35</v>
      </c>
      <c r="H264" s="5">
        <v>0</v>
      </c>
      <c r="I264" s="135">
        <v>0</v>
      </c>
      <c r="J264" s="136">
        <v>18</v>
      </c>
      <c r="K264" s="135">
        <f t="shared" si="18"/>
        <v>63</v>
      </c>
      <c r="L264" s="137">
        <f t="shared" si="19"/>
        <v>4.41</v>
      </c>
      <c r="M264" s="137">
        <f t="shared" si="16"/>
        <v>67.41</v>
      </c>
      <c r="N264" s="137">
        <v>4.41</v>
      </c>
      <c r="O264" s="137">
        <f t="shared" si="17"/>
        <v>67.41</v>
      </c>
      <c r="P264" s="137">
        <v>67.5</v>
      </c>
      <c r="Q264" s="146"/>
      <c r="R264" s="148"/>
      <c r="S264" s="144"/>
      <c r="T264" s="144"/>
      <c r="U264" s="144"/>
      <c r="V264" s="144"/>
    </row>
    <row r="265" spans="1:22" x14ac:dyDescent="0.4">
      <c r="A265" s="132">
        <v>261</v>
      </c>
      <c r="B265" s="133" t="s">
        <v>3689</v>
      </c>
      <c r="C265" s="28" t="s">
        <v>3790</v>
      </c>
      <c r="D265" s="3" t="s">
        <v>2061</v>
      </c>
      <c r="E265" s="134" t="str">
        <f>VLOOKUP(D265,[1]type2!C$1:E$65536,2,0)</f>
        <v>นายกิตติพงษ์ จิววุฒิพงษ์ (ห้างทองเต๊กส้วน)</v>
      </c>
      <c r="F265" s="134" t="str">
        <f>VLOOKUP(E265,[1]type2!D$1:F$65536,2,0)</f>
        <v>79 ถ.มหาราช ต.ปากน้ำ อ.เมืองกระบี่ จ.กระบี่</v>
      </c>
      <c r="G265" s="3" t="s">
        <v>35</v>
      </c>
      <c r="H265" s="5">
        <v>0</v>
      </c>
      <c r="I265" s="135">
        <v>0</v>
      </c>
      <c r="J265" s="136">
        <v>25</v>
      </c>
      <c r="K265" s="135">
        <f t="shared" si="18"/>
        <v>87.5</v>
      </c>
      <c r="L265" s="137">
        <f t="shared" si="19"/>
        <v>6.1250000000000009</v>
      </c>
      <c r="M265" s="137">
        <f t="shared" si="16"/>
        <v>93.625</v>
      </c>
      <c r="N265" s="137">
        <v>6.13</v>
      </c>
      <c r="O265" s="137">
        <f t="shared" si="17"/>
        <v>93.63000000000001</v>
      </c>
      <c r="P265" s="136">
        <v>93.75</v>
      </c>
      <c r="Q265" s="146"/>
      <c r="R265" s="148"/>
      <c r="S265" s="144"/>
      <c r="T265" s="144"/>
      <c r="U265" s="144"/>
      <c r="V265" s="144"/>
    </row>
    <row r="266" spans="1:22" x14ac:dyDescent="0.4">
      <c r="A266" s="132">
        <v>262</v>
      </c>
      <c r="B266" s="133" t="s">
        <v>3689</v>
      </c>
      <c r="C266" s="28" t="s">
        <v>3791</v>
      </c>
      <c r="D266" s="3" t="s">
        <v>2062</v>
      </c>
      <c r="E266" s="134" t="str">
        <f>VLOOKUP(D266,[1]type2!C$1:E$65536,2,0)</f>
        <v>นายกิตติพงษ์ จิววุฒิพงษ์ (ห้างทองเต๊กส้วน)</v>
      </c>
      <c r="F266" s="134" t="str">
        <f>VLOOKUP(E266,[1]type2!D$1:F$65536,2,0)</f>
        <v>79 ถ.มหาราช ต.ปากน้ำ อ.เมืองกระบี่ จ.กระบี่</v>
      </c>
      <c r="G266" s="3" t="s">
        <v>35</v>
      </c>
      <c r="H266" s="5">
        <v>0</v>
      </c>
      <c r="I266" s="135">
        <v>0</v>
      </c>
      <c r="J266" s="136">
        <v>6</v>
      </c>
      <c r="K266" s="135">
        <f t="shared" si="18"/>
        <v>21</v>
      </c>
      <c r="L266" s="137">
        <f t="shared" si="19"/>
        <v>1.4700000000000002</v>
      </c>
      <c r="M266" s="137">
        <f t="shared" si="16"/>
        <v>22.47</v>
      </c>
      <c r="N266" s="137">
        <v>1.47</v>
      </c>
      <c r="O266" s="137">
        <f t="shared" si="17"/>
        <v>22.47</v>
      </c>
      <c r="P266" s="137">
        <v>22.5</v>
      </c>
      <c r="Q266" s="146"/>
      <c r="R266" s="148"/>
      <c r="S266" s="144"/>
      <c r="T266" s="144"/>
      <c r="U266" s="144"/>
      <c r="V266" s="144"/>
    </row>
    <row r="267" spans="1:22" x14ac:dyDescent="0.4">
      <c r="A267" s="132">
        <v>263</v>
      </c>
      <c r="B267" s="133" t="s">
        <v>3689</v>
      </c>
      <c r="C267" s="28" t="s">
        <v>3792</v>
      </c>
      <c r="D267" s="3" t="s">
        <v>2057</v>
      </c>
      <c r="E267" s="134" t="str">
        <f>VLOOKUP(D267,[1]type2!C$1:E$65536,2,0)</f>
        <v>นางจันทร์จิรา ฟาร์มไพบูลย์ (คลินิคหมอพีระ)</v>
      </c>
      <c r="F267" s="134" t="str">
        <f>VLOOKUP(E267,[1]type2!D$1:F$65536,2,0)</f>
        <v>73 ถ.มหาราช ต.ปากน้ำ อ.เมืองกระบี่ จ.กระบี่</v>
      </c>
      <c r="G267" s="3" t="s">
        <v>35</v>
      </c>
      <c r="H267" s="5">
        <v>0</v>
      </c>
      <c r="I267" s="135">
        <v>0</v>
      </c>
      <c r="J267" s="136">
        <v>55</v>
      </c>
      <c r="K267" s="135">
        <f t="shared" si="18"/>
        <v>192.5</v>
      </c>
      <c r="L267" s="137">
        <f t="shared" si="19"/>
        <v>13.475000000000001</v>
      </c>
      <c r="M267" s="137">
        <f t="shared" si="16"/>
        <v>205.97499999999999</v>
      </c>
      <c r="N267" s="137">
        <v>13.48</v>
      </c>
      <c r="O267" s="137">
        <f t="shared" si="17"/>
        <v>205.98</v>
      </c>
      <c r="P267" s="136">
        <v>206</v>
      </c>
      <c r="Q267" s="146"/>
      <c r="R267" s="148"/>
      <c r="S267" s="144"/>
      <c r="T267" s="144"/>
      <c r="U267" s="144"/>
      <c r="V267" s="144"/>
    </row>
    <row r="268" spans="1:22" x14ac:dyDescent="0.4">
      <c r="A268" s="132">
        <v>264</v>
      </c>
      <c r="B268" s="133" t="s">
        <v>3689</v>
      </c>
      <c r="C268" s="28" t="s">
        <v>3793</v>
      </c>
      <c r="D268" s="3" t="s">
        <v>2054</v>
      </c>
      <c r="E268" s="134" t="str">
        <f>VLOOKUP(D268,[1]type2!C$1:E$65536,2,0)</f>
        <v>นายธวัชชัย ปาทาน (357 สื่อสาร)</v>
      </c>
      <c r="F268" s="134" t="str">
        <f>VLOOKUP(E268,[1]type2!D$1:F$65536,2,0)</f>
        <v>67 ถ.มหาราช ต.ปากน้ำ อ.เมืองกระบี่ จ.กระบี่</v>
      </c>
      <c r="G268" s="3" t="s">
        <v>3062</v>
      </c>
      <c r="H268" s="5">
        <v>147</v>
      </c>
      <c r="I268" s="135">
        <v>10.3</v>
      </c>
      <c r="J268" s="136">
        <v>23</v>
      </c>
      <c r="K268" s="135">
        <f t="shared" si="18"/>
        <v>80.5</v>
      </c>
      <c r="L268" s="137">
        <f t="shared" si="19"/>
        <v>5.6350000000000007</v>
      </c>
      <c r="M268" s="137">
        <f t="shared" si="16"/>
        <v>86.135000000000005</v>
      </c>
      <c r="N268" s="137">
        <v>15.94</v>
      </c>
      <c r="O268" s="137">
        <f t="shared" si="17"/>
        <v>243.44</v>
      </c>
      <c r="P268" s="137">
        <v>243.5</v>
      </c>
      <c r="Q268" s="146"/>
      <c r="R268" s="148"/>
      <c r="S268" s="144"/>
      <c r="T268" s="144"/>
      <c r="U268" s="144"/>
      <c r="V268" s="144"/>
    </row>
    <row r="269" spans="1:22" x14ac:dyDescent="0.4">
      <c r="A269" s="132">
        <v>265</v>
      </c>
      <c r="B269" s="133" t="s">
        <v>3689</v>
      </c>
      <c r="C269" s="28" t="s">
        <v>3794</v>
      </c>
      <c r="D269" s="3" t="s">
        <v>2051</v>
      </c>
      <c r="E269" s="134" t="str">
        <f>VLOOKUP(D269,[1]type2!C$1:E$65536,2,0)</f>
        <v>น.พ.ทวีลาภ โชติกิตติกุล</v>
      </c>
      <c r="F269" s="134" t="str">
        <f>VLOOKUP(E269,[1]type2!D$1:F$65536,2,0)</f>
        <v>59 ถ.มหาราช ต.ปากน้ำ อ.เมืองกระบี่ จ.กระบี่</v>
      </c>
      <c r="G269" s="3" t="s">
        <v>35</v>
      </c>
      <c r="H269" s="5">
        <v>0</v>
      </c>
      <c r="I269" s="135">
        <v>0</v>
      </c>
      <c r="J269" s="136">
        <v>18</v>
      </c>
      <c r="K269" s="135">
        <f t="shared" si="18"/>
        <v>63</v>
      </c>
      <c r="L269" s="137">
        <f t="shared" si="19"/>
        <v>4.41</v>
      </c>
      <c r="M269" s="137">
        <f t="shared" si="16"/>
        <v>67.41</v>
      </c>
      <c r="N269" s="137">
        <v>4.41</v>
      </c>
      <c r="O269" s="137">
        <f t="shared" si="17"/>
        <v>67.41</v>
      </c>
      <c r="P269" s="136">
        <v>67.5</v>
      </c>
      <c r="Q269" s="146"/>
      <c r="R269" s="148"/>
      <c r="S269" s="144"/>
      <c r="T269" s="144"/>
      <c r="U269" s="144"/>
      <c r="V269" s="144"/>
    </row>
    <row r="270" spans="1:22" x14ac:dyDescent="0.4">
      <c r="A270" s="132">
        <v>266</v>
      </c>
      <c r="B270" s="133" t="s">
        <v>3689</v>
      </c>
      <c r="C270" s="28" t="s">
        <v>3795</v>
      </c>
      <c r="D270" s="3" t="s">
        <v>2048</v>
      </c>
      <c r="E270" s="134" t="str">
        <f>VLOOKUP(D270,[1]type2!C$1:E$65536,2,0)</f>
        <v>น.ส.ศักดิ์ติยา บังใบ (เมงนาฬิกา)</v>
      </c>
      <c r="F270" s="134" t="str">
        <f>VLOOKUP(E270,[1]type2!D$1:F$65536,2,0)</f>
        <v xml:space="preserve">49 ถ.มหาราช ต.ปากน้ำ อ.เมืองกระบี่ จ.กระบี่ </v>
      </c>
      <c r="G270" s="3" t="s">
        <v>35</v>
      </c>
      <c r="H270" s="5">
        <v>0</v>
      </c>
      <c r="I270" s="135">
        <v>0</v>
      </c>
      <c r="J270" s="136">
        <v>5</v>
      </c>
      <c r="K270" s="135">
        <f t="shared" si="18"/>
        <v>17.5</v>
      </c>
      <c r="L270" s="137">
        <f t="shared" si="19"/>
        <v>1.2250000000000001</v>
      </c>
      <c r="M270" s="137">
        <f t="shared" si="16"/>
        <v>18.725000000000001</v>
      </c>
      <c r="N270" s="137">
        <v>1.23</v>
      </c>
      <c r="O270" s="137">
        <f t="shared" si="17"/>
        <v>18.73</v>
      </c>
      <c r="P270" s="137">
        <v>18.75</v>
      </c>
      <c r="Q270" s="146"/>
      <c r="R270" s="148"/>
      <c r="S270" s="144"/>
      <c r="T270" s="144"/>
      <c r="U270" s="144"/>
      <c r="V270" s="144"/>
    </row>
    <row r="271" spans="1:22" x14ac:dyDescent="0.4">
      <c r="A271" s="132">
        <v>267</v>
      </c>
      <c r="B271" s="133" t="s">
        <v>3689</v>
      </c>
      <c r="C271" s="28" t="s">
        <v>3796</v>
      </c>
      <c r="D271" s="3" t="s">
        <v>2041</v>
      </c>
      <c r="E271" s="134" t="str">
        <f>VLOOKUP(D271,[1]type2!C$1:E$65536,2,0)</f>
        <v>นายสุรชัย ลิ้มไกรสรรณ์ (โชคเจริญ)</v>
      </c>
      <c r="F271" s="134" t="str">
        <f>VLOOKUP(E271,[1]type2!D$1:F$65536,2,0)</f>
        <v>25 ถ.มหาราช ต.ปากน้ำ อ.เมืองกระบี่ จ.กระบี่</v>
      </c>
      <c r="G271" s="3" t="s">
        <v>35</v>
      </c>
      <c r="H271" s="5">
        <v>0</v>
      </c>
      <c r="I271" s="135">
        <v>0</v>
      </c>
      <c r="J271" s="136">
        <v>37</v>
      </c>
      <c r="K271" s="135">
        <f t="shared" si="18"/>
        <v>129.5</v>
      </c>
      <c r="L271" s="137">
        <f t="shared" si="19"/>
        <v>9.0650000000000013</v>
      </c>
      <c r="M271" s="137">
        <f t="shared" si="16"/>
        <v>138.565</v>
      </c>
      <c r="N271" s="137">
        <v>9.07</v>
      </c>
      <c r="O271" s="137">
        <f t="shared" si="17"/>
        <v>138.57</v>
      </c>
      <c r="P271" s="136">
        <v>138.75</v>
      </c>
      <c r="Q271" s="146"/>
      <c r="R271" s="148"/>
      <c r="S271" s="144"/>
      <c r="T271" s="144"/>
      <c r="U271" s="144"/>
      <c r="V271" s="144"/>
    </row>
    <row r="272" spans="1:22" x14ac:dyDescent="0.4">
      <c r="A272" s="132">
        <v>268</v>
      </c>
      <c r="B272" s="133" t="s">
        <v>3689</v>
      </c>
      <c r="C272" s="28" t="s">
        <v>3797</v>
      </c>
      <c r="D272" s="3" t="s">
        <v>2042</v>
      </c>
      <c r="E272" s="134" t="str">
        <f>VLOOKUP(D272,[1]type2!C$1:E$65536,2,0)</f>
        <v>นายสันชัย ลีลาประศาสน์(ห้างแฟนซี)</v>
      </c>
      <c r="F272" s="134" t="str">
        <f>VLOOKUP(E272,[1]type2!D$1:F$65536,2,0)</f>
        <v>29 ถ.มหาราช ต.ปากน้ำ อ.เมืองกระบี่ จ.กระบี่</v>
      </c>
      <c r="G272" s="3" t="s">
        <v>35</v>
      </c>
      <c r="H272" s="5">
        <v>0</v>
      </c>
      <c r="I272" s="135">
        <v>0</v>
      </c>
      <c r="J272" s="136">
        <v>4</v>
      </c>
      <c r="K272" s="135">
        <f t="shared" si="18"/>
        <v>14</v>
      </c>
      <c r="L272" s="137">
        <f t="shared" si="19"/>
        <v>0.98000000000000009</v>
      </c>
      <c r="M272" s="137">
        <f t="shared" si="16"/>
        <v>14.98</v>
      </c>
      <c r="N272" s="137">
        <v>0.98</v>
      </c>
      <c r="O272" s="137">
        <f t="shared" si="17"/>
        <v>14.98</v>
      </c>
      <c r="P272" s="137">
        <v>15</v>
      </c>
      <c r="Q272" s="146"/>
      <c r="R272" s="148"/>
      <c r="S272" s="144"/>
      <c r="T272" s="144"/>
      <c r="U272" s="144"/>
      <c r="V272" s="144"/>
    </row>
    <row r="273" spans="1:22" x14ac:dyDescent="0.4">
      <c r="A273" s="132">
        <v>269</v>
      </c>
      <c r="B273" s="133" t="s">
        <v>3689</v>
      </c>
      <c r="C273" s="28" t="s">
        <v>3798</v>
      </c>
      <c r="D273" s="3" t="s">
        <v>2035</v>
      </c>
      <c r="E273" s="134" t="str">
        <f>VLOOKUP(D273,[1]type2!C$1:E$65536,2,0)</f>
        <v>น.ส.สุรีมาศ แซ่เตียว</v>
      </c>
      <c r="F273" s="134" t="str">
        <f>VLOOKUP(E273,[1]type2!D$1:F$65536,2,0)</f>
        <v>11-13 ถ.มหาราช ต.ปากน้ำ อ.เมืองกระบี่ จ.กระบี่</v>
      </c>
      <c r="G273" s="3" t="s">
        <v>35</v>
      </c>
      <c r="H273" s="5">
        <v>0</v>
      </c>
      <c r="I273" s="135">
        <v>0</v>
      </c>
      <c r="J273" s="136">
        <v>94</v>
      </c>
      <c r="K273" s="135">
        <f t="shared" si="18"/>
        <v>329</v>
      </c>
      <c r="L273" s="137">
        <f t="shared" si="19"/>
        <v>23.03</v>
      </c>
      <c r="M273" s="137">
        <f t="shared" si="16"/>
        <v>352.03</v>
      </c>
      <c r="N273" s="137">
        <v>23.03</v>
      </c>
      <c r="O273" s="137">
        <f t="shared" si="17"/>
        <v>352.03</v>
      </c>
      <c r="P273" s="136">
        <v>352.25</v>
      </c>
      <c r="Q273" s="146"/>
      <c r="R273" s="148"/>
      <c r="S273" s="144"/>
      <c r="T273" s="144"/>
      <c r="U273" s="144"/>
      <c r="V273" s="144"/>
    </row>
    <row r="274" spans="1:22" x14ac:dyDescent="0.4">
      <c r="A274" s="132">
        <v>270</v>
      </c>
      <c r="B274" s="133" t="s">
        <v>3689</v>
      </c>
      <c r="C274" s="28" t="s">
        <v>3799</v>
      </c>
      <c r="D274" s="3" t="s">
        <v>2022</v>
      </c>
      <c r="E274" s="134" t="str">
        <f>VLOOKUP(D274,[1]type2!C$1:E$65536,2,0)</f>
        <v>นางฉัตรกมล ปากลาว</v>
      </c>
      <c r="F274" s="134" t="str">
        <f>VLOOKUP(E274,[1]type2!D$1:F$65536,2,0)</f>
        <v xml:space="preserve">11/1 ถ.มหาราช ซ.11 ต.ปากน้ำ อ.เมืองกระบี่ จ.กระบี่ </v>
      </c>
      <c r="G274" s="3" t="s">
        <v>35</v>
      </c>
      <c r="H274" s="5">
        <v>0</v>
      </c>
      <c r="I274" s="135">
        <v>0</v>
      </c>
      <c r="J274" s="136">
        <v>5</v>
      </c>
      <c r="K274" s="135">
        <f t="shared" si="18"/>
        <v>17.5</v>
      </c>
      <c r="L274" s="137">
        <f t="shared" si="19"/>
        <v>1.2250000000000001</v>
      </c>
      <c r="M274" s="137">
        <f t="shared" si="16"/>
        <v>18.725000000000001</v>
      </c>
      <c r="N274" s="137">
        <v>1.23</v>
      </c>
      <c r="O274" s="137">
        <f t="shared" si="17"/>
        <v>18.73</v>
      </c>
      <c r="P274" s="137">
        <v>18.75</v>
      </c>
      <c r="Q274" s="146"/>
      <c r="R274" s="148"/>
      <c r="S274" s="144"/>
      <c r="T274" s="144"/>
      <c r="U274" s="144"/>
      <c r="V274" s="144"/>
    </row>
    <row r="275" spans="1:22" x14ac:dyDescent="0.4">
      <c r="A275" s="132">
        <v>271</v>
      </c>
      <c r="B275" s="133" t="s">
        <v>3689</v>
      </c>
      <c r="C275" s="28" t="s">
        <v>3800</v>
      </c>
      <c r="D275" s="3" t="s">
        <v>2017</v>
      </c>
      <c r="E275" s="134" t="str">
        <f>VLOOKUP(D275,[1]type2!C$1:E$65536,2,0)</f>
        <v>นางปิยาณี ดัชณาภิรมย์(สมาร์ทชอท)</v>
      </c>
      <c r="F275" s="134" t="str">
        <f>VLOOKUP(E275,[1]type2!D$1:F$65536,2,0)</f>
        <v>9 ถ.มหาราช ซ.9 ต.ปากน้ำ อ.เมืองกระบี่ จ.กระบี่</v>
      </c>
      <c r="G275" s="3" t="s">
        <v>35</v>
      </c>
      <c r="H275" s="5">
        <v>0</v>
      </c>
      <c r="I275" s="135">
        <v>0</v>
      </c>
      <c r="J275" s="136">
        <v>19</v>
      </c>
      <c r="K275" s="135">
        <f t="shared" si="18"/>
        <v>66.5</v>
      </c>
      <c r="L275" s="137">
        <f t="shared" si="19"/>
        <v>4.6550000000000002</v>
      </c>
      <c r="M275" s="137">
        <f t="shared" si="16"/>
        <v>71.155000000000001</v>
      </c>
      <c r="N275" s="137">
        <v>4.66</v>
      </c>
      <c r="O275" s="137">
        <f t="shared" si="17"/>
        <v>71.160000000000011</v>
      </c>
      <c r="P275" s="136">
        <v>71.25</v>
      </c>
      <c r="Q275" s="146"/>
      <c r="R275" s="148"/>
      <c r="S275" s="144"/>
      <c r="T275" s="144"/>
      <c r="U275" s="144"/>
      <c r="V275" s="144"/>
    </row>
    <row r="276" spans="1:22" x14ac:dyDescent="0.4">
      <c r="A276" s="132">
        <v>272</v>
      </c>
      <c r="B276" s="133" t="s">
        <v>3689</v>
      </c>
      <c r="C276" s="28" t="s">
        <v>3801</v>
      </c>
      <c r="D276" s="3" t="s">
        <v>2018</v>
      </c>
      <c r="E276" s="134" t="str">
        <f>VLOOKUP(D276,[1]type2!C$1:E$65536,2,0)</f>
        <v>นายสมศักดิ์ ผิวเหลือง(บิวตี้แลนด์)</v>
      </c>
      <c r="F276" s="134" t="str">
        <f>VLOOKUP(E276,[1]type2!D$1:F$65536,2,0)</f>
        <v>11 ถ.มหาราช ซ.9 ต.ปากน้ำ อ.เมืองกระบี่ จ.กระบี่</v>
      </c>
      <c r="G276" s="3" t="s">
        <v>35</v>
      </c>
      <c r="H276" s="5">
        <v>0</v>
      </c>
      <c r="I276" s="135">
        <v>0</v>
      </c>
      <c r="J276" s="136">
        <v>6</v>
      </c>
      <c r="K276" s="135">
        <f t="shared" si="18"/>
        <v>21</v>
      </c>
      <c r="L276" s="137">
        <f t="shared" si="19"/>
        <v>1.4700000000000002</v>
      </c>
      <c r="M276" s="137">
        <f t="shared" si="16"/>
        <v>22.47</v>
      </c>
      <c r="N276" s="137">
        <v>1.47</v>
      </c>
      <c r="O276" s="137">
        <f t="shared" si="17"/>
        <v>22.47</v>
      </c>
      <c r="P276" s="137">
        <v>22.5</v>
      </c>
      <c r="Q276" s="146"/>
      <c r="R276" s="148"/>
      <c r="S276" s="144"/>
      <c r="T276" s="144"/>
      <c r="U276" s="144"/>
      <c r="V276" s="144"/>
    </row>
    <row r="277" spans="1:22" x14ac:dyDescent="0.4">
      <c r="A277" s="132">
        <v>273</v>
      </c>
      <c r="B277" s="133" t="s">
        <v>3689</v>
      </c>
      <c r="C277" s="28" t="s">
        <v>3802</v>
      </c>
      <c r="D277" s="3" t="s">
        <v>2019</v>
      </c>
      <c r="E277" s="134" t="str">
        <f>VLOOKUP(D277,[1]type2!C$1:E$65536,2,0)</f>
        <v>นายเสวต วงศ์กูล</v>
      </c>
      <c r="F277" s="134" t="str">
        <f>VLOOKUP(E277,[1]type2!D$1:F$65536,2,0)</f>
        <v>19 ถ.มหาราช ซ.9  ต.ปากน้ำ อ.เมืองกระบี่ จ.กระบี่</v>
      </c>
      <c r="G277" s="3" t="s">
        <v>35</v>
      </c>
      <c r="H277" s="5">
        <v>0</v>
      </c>
      <c r="I277" s="135">
        <v>0</v>
      </c>
      <c r="J277" s="136">
        <v>63</v>
      </c>
      <c r="K277" s="135">
        <f t="shared" si="18"/>
        <v>220.5</v>
      </c>
      <c r="L277" s="137">
        <f t="shared" si="19"/>
        <v>15.435000000000002</v>
      </c>
      <c r="M277" s="137">
        <f t="shared" si="16"/>
        <v>235.935</v>
      </c>
      <c r="N277" s="137">
        <v>15.44</v>
      </c>
      <c r="O277" s="137">
        <f t="shared" si="17"/>
        <v>235.94</v>
      </c>
      <c r="P277" s="136">
        <v>236</v>
      </c>
      <c r="Q277" s="146"/>
      <c r="R277" s="148"/>
      <c r="S277" s="144"/>
      <c r="T277" s="144"/>
      <c r="U277" s="144"/>
      <c r="V277" s="144"/>
    </row>
    <row r="278" spans="1:22" x14ac:dyDescent="0.4">
      <c r="A278" s="132">
        <v>274</v>
      </c>
      <c r="B278" s="133" t="s">
        <v>3689</v>
      </c>
      <c r="C278" s="28" t="s">
        <v>3803</v>
      </c>
      <c r="D278" s="3" t="s">
        <v>2011</v>
      </c>
      <c r="E278" s="134" t="str">
        <f>VLOOKUP(D278,[1]type2!C$1:E$65536,2,0)</f>
        <v>น.ส.เบญจวรรณ ธัญญาทร</v>
      </c>
      <c r="F278" s="134" t="str">
        <f>VLOOKUP(E278,[1]type2!D$1:F$65536,2,0)</f>
        <v>49 ถ.มหาราช ซ.7 ต.ปากน้ำ อ.เมืองกระบี่ จ.กระบี่</v>
      </c>
      <c r="G278" s="3" t="s">
        <v>35</v>
      </c>
      <c r="H278" s="5">
        <v>0</v>
      </c>
      <c r="I278" s="135">
        <v>0</v>
      </c>
      <c r="J278" s="136">
        <v>53</v>
      </c>
      <c r="K278" s="135">
        <f t="shared" si="18"/>
        <v>185.5</v>
      </c>
      <c r="L278" s="137">
        <f t="shared" si="19"/>
        <v>12.985000000000001</v>
      </c>
      <c r="M278" s="137">
        <f t="shared" si="16"/>
        <v>198.48500000000001</v>
      </c>
      <c r="N278" s="137">
        <v>12.99</v>
      </c>
      <c r="O278" s="137">
        <f t="shared" si="17"/>
        <v>198.48999999999998</v>
      </c>
      <c r="P278" s="137">
        <v>198.5</v>
      </c>
      <c r="Q278" s="146"/>
      <c r="R278" s="148"/>
      <c r="U278" s="140"/>
      <c r="V278" s="144"/>
    </row>
    <row r="279" spans="1:22" x14ac:dyDescent="0.4">
      <c r="A279" s="132">
        <v>275</v>
      </c>
      <c r="B279" s="133" t="s">
        <v>3689</v>
      </c>
      <c r="C279" s="28" t="s">
        <v>3804</v>
      </c>
      <c r="D279" s="3" t="s">
        <v>2012</v>
      </c>
      <c r="E279" s="134" t="str">
        <f>VLOOKUP(D279,[1]type2!C$1:E$65536,2,0)</f>
        <v>น.ส.ลดาวัลย์ ช่วยชาติ(เครื่องแกงบังหมาน)</v>
      </c>
      <c r="F279" s="134" t="str">
        <f>VLOOKUP(E279,[1]type2!D$1:F$65536,2,0)</f>
        <v>51 ถ.มหาราช ซ.7 ต.ปากน้ำ อ.เมืองกระบี่ จ.กระบี่</v>
      </c>
      <c r="G279" s="3" t="s">
        <v>35</v>
      </c>
      <c r="H279" s="5">
        <v>0</v>
      </c>
      <c r="I279" s="135">
        <v>0</v>
      </c>
      <c r="J279" s="136">
        <v>44</v>
      </c>
      <c r="K279" s="135">
        <f t="shared" si="18"/>
        <v>154</v>
      </c>
      <c r="L279" s="137">
        <f t="shared" si="19"/>
        <v>10.780000000000001</v>
      </c>
      <c r="M279" s="137">
        <f t="shared" si="16"/>
        <v>164.78</v>
      </c>
      <c r="N279" s="137">
        <v>10.78</v>
      </c>
      <c r="O279" s="137">
        <f t="shared" si="17"/>
        <v>164.78</v>
      </c>
      <c r="P279" s="136">
        <v>165</v>
      </c>
      <c r="Q279" s="138"/>
      <c r="R279" s="148"/>
      <c r="S279" s="144"/>
      <c r="T279" s="144"/>
      <c r="U279" s="144"/>
      <c r="V279" s="144"/>
    </row>
    <row r="280" spans="1:22" x14ac:dyDescent="0.4">
      <c r="A280" s="132">
        <v>276</v>
      </c>
      <c r="B280" s="133" t="s">
        <v>3689</v>
      </c>
      <c r="C280" s="28" t="s">
        <v>3805</v>
      </c>
      <c r="D280" s="3" t="s">
        <v>2007</v>
      </c>
      <c r="E280" s="134" t="str">
        <f>VLOOKUP(D280,[1]type2!C$1:E$65536,2,0)</f>
        <v>นายนพดล ผลึกเพ็ชร์</v>
      </c>
      <c r="F280" s="134" t="str">
        <f>VLOOKUP(E280,[1]type2!D$1:F$65536,2,0)</f>
        <v>27 ถ.มหาราช ซ.7 ต.ปากน้ำ อ.เมืองกระบี่ จ.กระบี่</v>
      </c>
      <c r="G280" s="3" t="s">
        <v>3060</v>
      </c>
      <c r="H280" s="5">
        <v>49</v>
      </c>
      <c r="I280" s="135">
        <v>3.43</v>
      </c>
      <c r="J280" s="136">
        <v>12</v>
      </c>
      <c r="K280" s="135">
        <f t="shared" si="18"/>
        <v>42</v>
      </c>
      <c r="L280" s="137">
        <f t="shared" si="19"/>
        <v>2.9400000000000004</v>
      </c>
      <c r="M280" s="137">
        <f t="shared" si="16"/>
        <v>44.94</v>
      </c>
      <c r="N280" s="137">
        <v>6.37</v>
      </c>
      <c r="O280" s="137">
        <f t="shared" si="17"/>
        <v>97.37</v>
      </c>
      <c r="P280" s="137">
        <v>97.5</v>
      </c>
      <c r="Q280" s="138"/>
      <c r="R280" s="148"/>
      <c r="S280" s="144"/>
      <c r="T280" s="144"/>
      <c r="U280" s="144"/>
      <c r="V280" s="144"/>
    </row>
    <row r="281" spans="1:22" x14ac:dyDescent="0.4">
      <c r="A281" s="132">
        <v>277</v>
      </c>
      <c r="B281" s="133" t="s">
        <v>3689</v>
      </c>
      <c r="C281" s="28" t="s">
        <v>3806</v>
      </c>
      <c r="D281" s="3" t="s">
        <v>2003</v>
      </c>
      <c r="E281" s="134" t="str">
        <f>VLOOKUP(D281,[1]type2!C$1:E$65536,2,0)</f>
        <v>นางอรัญญา ลิ่มวงศกร(พลังธรรมชาติ)</v>
      </c>
      <c r="F281" s="134" t="str">
        <f>VLOOKUP(E281,[1]type2!D$1:F$65536,2,0)</f>
        <v>13 ถ.มหาราช ซ.7  ต.ปากน้ำ อ.เมืองกระบี่ จ.กระบี่</v>
      </c>
      <c r="G281" s="3" t="s">
        <v>35</v>
      </c>
      <c r="H281" s="5">
        <v>0</v>
      </c>
      <c r="I281" s="135">
        <v>0</v>
      </c>
      <c r="J281" s="136">
        <v>6</v>
      </c>
      <c r="K281" s="135">
        <f t="shared" si="18"/>
        <v>21</v>
      </c>
      <c r="L281" s="137">
        <f t="shared" si="19"/>
        <v>1.4700000000000002</v>
      </c>
      <c r="M281" s="137">
        <f t="shared" si="16"/>
        <v>22.47</v>
      </c>
      <c r="N281" s="137">
        <v>1.47</v>
      </c>
      <c r="O281" s="137">
        <f t="shared" si="17"/>
        <v>22.47</v>
      </c>
      <c r="P281" s="136">
        <v>22.5</v>
      </c>
      <c r="Q281" s="138"/>
      <c r="R281" s="148"/>
      <c r="S281" s="144"/>
      <c r="T281" s="144"/>
      <c r="U281" s="144"/>
      <c r="V281" s="144"/>
    </row>
    <row r="282" spans="1:22" x14ac:dyDescent="0.4">
      <c r="A282" s="132">
        <v>278</v>
      </c>
      <c r="B282" s="133" t="s">
        <v>3689</v>
      </c>
      <c r="C282" s="28" t="s">
        <v>3807</v>
      </c>
      <c r="D282" s="3" t="s">
        <v>2004</v>
      </c>
      <c r="E282" s="134" t="str">
        <f>VLOOKUP(D282,[1]type2!C$1:E$65536,2,0)</f>
        <v>นางจำเนียร ศรีเพชร</v>
      </c>
      <c r="F282" s="134" t="str">
        <f>VLOOKUP(E282,[1]type2!D$1:F$65536,2,0)</f>
        <v>14 ถ.มหาราช ซ.7 ต.ปากน้ำ อ.เมืองกระบี่ จ.กระบี่</v>
      </c>
      <c r="G282" s="3" t="s">
        <v>35</v>
      </c>
      <c r="H282" s="5">
        <v>0</v>
      </c>
      <c r="I282" s="135">
        <v>0</v>
      </c>
      <c r="J282" s="136">
        <v>66</v>
      </c>
      <c r="K282" s="135">
        <f t="shared" si="18"/>
        <v>231</v>
      </c>
      <c r="L282" s="137">
        <f t="shared" si="19"/>
        <v>16.170000000000002</v>
      </c>
      <c r="M282" s="137">
        <f t="shared" si="16"/>
        <v>247.17000000000002</v>
      </c>
      <c r="N282" s="137">
        <v>16.170000000000002</v>
      </c>
      <c r="O282" s="137">
        <f t="shared" si="17"/>
        <v>247.17</v>
      </c>
      <c r="P282" s="137">
        <v>247.25</v>
      </c>
      <c r="Q282" s="138"/>
      <c r="R282" s="148"/>
      <c r="S282" s="144"/>
      <c r="T282" s="144"/>
      <c r="U282" s="144"/>
      <c r="V282" s="144"/>
    </row>
    <row r="283" spans="1:22" x14ac:dyDescent="0.4">
      <c r="A283" s="132">
        <v>279</v>
      </c>
      <c r="B283" s="133" t="s">
        <v>3689</v>
      </c>
      <c r="C283" s="28" t="s">
        <v>3808</v>
      </c>
      <c r="D283" s="3" t="s">
        <v>2001</v>
      </c>
      <c r="E283" s="134" t="str">
        <f>VLOOKUP(D283,[1]type2!C$1:E$65536,2,0)</f>
        <v>บริษัท เส้งโห ภูเก็ต จำกัด สาขากระบี่ เลขประจำตัวผู้เสียภาษี 0835533001436</v>
      </c>
      <c r="F283" s="134" t="str">
        <f>VLOOKUP(E283,[1]type2!D$1:F$65536,2,0)</f>
        <v>6,8,10,12 ถ.มหาราช ซ.7 ต.ปากน้ำ อ.เมืองกระบี่ จ.กระบี่</v>
      </c>
      <c r="G283" s="3" t="s">
        <v>35</v>
      </c>
      <c r="H283" s="5">
        <v>0</v>
      </c>
      <c r="I283" s="135">
        <v>0</v>
      </c>
      <c r="J283" s="136">
        <v>28</v>
      </c>
      <c r="K283" s="135">
        <f t="shared" si="18"/>
        <v>98</v>
      </c>
      <c r="L283" s="137">
        <f t="shared" si="19"/>
        <v>6.86</v>
      </c>
      <c r="M283" s="137">
        <f t="shared" si="16"/>
        <v>104.86</v>
      </c>
      <c r="N283" s="137">
        <v>6.86</v>
      </c>
      <c r="O283" s="137">
        <f t="shared" si="17"/>
        <v>104.86</v>
      </c>
      <c r="P283" s="136">
        <v>105</v>
      </c>
      <c r="Q283" s="138"/>
      <c r="R283" s="148"/>
      <c r="S283" s="144"/>
      <c r="T283" s="144"/>
      <c r="U283" s="144"/>
      <c r="V283" s="144"/>
    </row>
    <row r="284" spans="1:22" x14ac:dyDescent="0.4">
      <c r="A284" s="132">
        <v>280</v>
      </c>
      <c r="B284" s="133" t="s">
        <v>3689</v>
      </c>
      <c r="C284" s="28" t="s">
        <v>3809</v>
      </c>
      <c r="D284" s="3" t="s">
        <v>1999</v>
      </c>
      <c r="E284" s="134" t="str">
        <f>VLOOKUP(D284,[1]type2!C$1:E$65536,2,0)</f>
        <v>น.ส.ผ่องศรี ภูเก้าล้วน (แฮปปี้โฮม)</v>
      </c>
      <c r="F284" s="134" t="str">
        <f>VLOOKUP(E284,[1]type2!D$1:F$65536,2,0)</f>
        <v>42 ถ.มหาราช ซ.5 ต.ปากน้ำ อ.เมืองกระบี่ จ.กระบี่</v>
      </c>
      <c r="G284" s="3" t="s">
        <v>35</v>
      </c>
      <c r="H284" s="5">
        <v>0</v>
      </c>
      <c r="I284" s="135">
        <v>0</v>
      </c>
      <c r="J284" s="136">
        <v>22</v>
      </c>
      <c r="K284" s="135">
        <f t="shared" si="18"/>
        <v>77</v>
      </c>
      <c r="L284" s="137">
        <f t="shared" si="19"/>
        <v>5.3900000000000006</v>
      </c>
      <c r="M284" s="137">
        <f t="shared" si="16"/>
        <v>82.39</v>
      </c>
      <c r="N284" s="137">
        <v>5.39</v>
      </c>
      <c r="O284" s="137">
        <f t="shared" si="17"/>
        <v>82.39</v>
      </c>
      <c r="P284" s="137">
        <v>82.5</v>
      </c>
      <c r="Q284" s="138"/>
      <c r="R284" s="148"/>
      <c r="S284" s="144"/>
      <c r="T284" s="144"/>
      <c r="U284" s="144"/>
      <c r="V284" s="144"/>
    </row>
    <row r="285" spans="1:22" x14ac:dyDescent="0.4">
      <c r="A285" s="132">
        <v>281</v>
      </c>
      <c r="B285" s="133" t="s">
        <v>3689</v>
      </c>
      <c r="C285" s="28" t="s">
        <v>3810</v>
      </c>
      <c r="D285" s="3" t="s">
        <v>2000</v>
      </c>
      <c r="E285" s="134" t="str">
        <f>VLOOKUP(D285,[1]type2!C$1:E$65536,2,0)</f>
        <v>บ.ศรีผ่องพานิชย์(Dtac)</v>
      </c>
      <c r="F285" s="134" t="str">
        <f>VLOOKUP(E285,[1]type2!D$1:F$65536,2,0)</f>
        <v>1 ถ.มหาราช ซ.7 ต.ปากน้ำ อ.เมืองกระบี่ จ.กระบี่</v>
      </c>
      <c r="G285" s="3" t="s">
        <v>35</v>
      </c>
      <c r="H285" s="5">
        <v>0</v>
      </c>
      <c r="I285" s="135">
        <v>0</v>
      </c>
      <c r="J285" s="136">
        <v>23</v>
      </c>
      <c r="K285" s="135">
        <f t="shared" si="18"/>
        <v>80.5</v>
      </c>
      <c r="L285" s="137">
        <f t="shared" si="19"/>
        <v>5.6350000000000007</v>
      </c>
      <c r="M285" s="137">
        <f t="shared" si="16"/>
        <v>86.135000000000005</v>
      </c>
      <c r="N285" s="137">
        <v>5.64</v>
      </c>
      <c r="O285" s="137">
        <f t="shared" si="17"/>
        <v>86.14</v>
      </c>
      <c r="P285" s="136">
        <v>86.25</v>
      </c>
      <c r="Q285" s="138"/>
      <c r="R285" s="148"/>
      <c r="S285" s="144"/>
      <c r="T285" s="144"/>
      <c r="U285" s="144"/>
      <c r="V285" s="144"/>
    </row>
    <row r="286" spans="1:22" x14ac:dyDescent="0.4">
      <c r="A286" s="132">
        <v>282</v>
      </c>
      <c r="B286" s="133" t="s">
        <v>3689</v>
      </c>
      <c r="C286" s="28" t="s">
        <v>3811</v>
      </c>
      <c r="D286" s="3" t="s">
        <v>2773</v>
      </c>
      <c r="E286" s="134" t="str">
        <f>VLOOKUP(D286,[1]type2!C$1:E$65536,2,0)</f>
        <v>ธนาคารไทยพานิชย์ จำกัด</v>
      </c>
      <c r="F286" s="134" t="str">
        <f>VLOOKUP(E286,[1]type2!D$1:F$65536,2,0)</f>
        <v>169 ถ.อุตรกิจ ต.ปากน้ำ อ.เมืองกระบี่ จ.กระบี่</v>
      </c>
      <c r="G286" s="3" t="s">
        <v>35</v>
      </c>
      <c r="H286" s="5">
        <v>0</v>
      </c>
      <c r="I286" s="135">
        <v>0</v>
      </c>
      <c r="J286" s="136">
        <v>26</v>
      </c>
      <c r="K286" s="135">
        <f t="shared" si="18"/>
        <v>91</v>
      </c>
      <c r="L286" s="137">
        <f t="shared" si="19"/>
        <v>6.370000000000001</v>
      </c>
      <c r="M286" s="137">
        <f t="shared" si="16"/>
        <v>97.37</v>
      </c>
      <c r="N286" s="137">
        <v>6.37</v>
      </c>
      <c r="O286" s="137">
        <f t="shared" si="17"/>
        <v>97.37</v>
      </c>
      <c r="P286" s="137">
        <v>97.5</v>
      </c>
      <c r="Q286" s="138"/>
      <c r="R286" s="148"/>
      <c r="S286" s="144"/>
      <c r="T286" s="144"/>
      <c r="U286" s="144"/>
      <c r="V286" s="144"/>
    </row>
    <row r="287" spans="1:22" x14ac:dyDescent="0.4">
      <c r="A287" s="132">
        <v>283</v>
      </c>
      <c r="B287" s="133" t="s">
        <v>3689</v>
      </c>
      <c r="C287" s="28" t="s">
        <v>3812</v>
      </c>
      <c r="D287" s="3" t="s">
        <v>2069</v>
      </c>
      <c r="E287" s="134" t="str">
        <f>VLOOKUP(D287,[1]type2!C$1:E$65536,2,0)</f>
        <v>ธนาคารธนชาต จำกัด(มหาชน) เลขที่ผู้เสียภาษีอากร 0107536001401</v>
      </c>
      <c r="F287" s="134" t="str">
        <f>VLOOKUP(E287,[1]type2!D$1:F$65536,2,0)</f>
        <v>117 ถ.มหาราช ต.ปากน้ำ อ.เมืองกระบี่ จ.กระบี่</v>
      </c>
      <c r="G287" s="3" t="s">
        <v>35</v>
      </c>
      <c r="H287" s="5">
        <v>0</v>
      </c>
      <c r="I287" s="135">
        <v>0</v>
      </c>
      <c r="J287" s="136">
        <v>30</v>
      </c>
      <c r="K287" s="135">
        <f t="shared" si="18"/>
        <v>105</v>
      </c>
      <c r="L287" s="137">
        <f t="shared" si="19"/>
        <v>7.3500000000000005</v>
      </c>
      <c r="M287" s="137">
        <f t="shared" si="16"/>
        <v>112.35</v>
      </c>
      <c r="N287" s="137">
        <v>7.35</v>
      </c>
      <c r="O287" s="137">
        <f t="shared" si="17"/>
        <v>112.35</v>
      </c>
      <c r="P287" s="136">
        <v>112.5</v>
      </c>
      <c r="Q287" s="138"/>
      <c r="R287" s="148"/>
      <c r="S287" s="144"/>
      <c r="T287" s="144"/>
      <c r="U287" s="144"/>
      <c r="V287" s="144"/>
    </row>
    <row r="288" spans="1:22" x14ac:dyDescent="0.4">
      <c r="A288" s="132">
        <v>284</v>
      </c>
      <c r="B288" s="133" t="s">
        <v>3689</v>
      </c>
      <c r="C288" s="28" t="s">
        <v>3813</v>
      </c>
      <c r="D288" s="3" t="s">
        <v>1992</v>
      </c>
      <c r="E288" s="134" t="str">
        <f>VLOOKUP(D288,[1]type2!C$1:E$65536,2,0)</f>
        <v>บริษัท เอสดับบลิว เรสเทอรองต์ จำกัด เลขที่ผู้เสียษีอากร  0815561001887</v>
      </c>
      <c r="F288" s="134" t="str">
        <f>VLOOKUP(E288,[1]type2!D$1:F$65536,2,0)</f>
        <v>5 ถ.มหาราช ซ.5  ต.ปากน้ำ อ.เมืองกระบี่ จ.กระบี่</v>
      </c>
      <c r="G288" s="3" t="s">
        <v>35</v>
      </c>
      <c r="H288" s="5">
        <v>0</v>
      </c>
      <c r="I288" s="135">
        <v>0</v>
      </c>
      <c r="J288" s="136">
        <v>186</v>
      </c>
      <c r="K288" s="135">
        <f t="shared" si="18"/>
        <v>651</v>
      </c>
      <c r="L288" s="137">
        <f t="shared" si="19"/>
        <v>45.570000000000007</v>
      </c>
      <c r="M288" s="137">
        <f t="shared" si="16"/>
        <v>696.57</v>
      </c>
      <c r="N288" s="137">
        <v>45.57</v>
      </c>
      <c r="O288" s="137">
        <f t="shared" si="17"/>
        <v>696.57</v>
      </c>
      <c r="P288" s="137">
        <v>696.75</v>
      </c>
      <c r="Q288" s="138"/>
      <c r="R288" s="148"/>
      <c r="U288" s="140"/>
      <c r="V288" s="144"/>
    </row>
    <row r="289" spans="1:22" x14ac:dyDescent="0.4">
      <c r="A289" s="132">
        <v>285</v>
      </c>
      <c r="B289" s="133" t="s">
        <v>3689</v>
      </c>
      <c r="C289" s="28" t="s">
        <v>3814</v>
      </c>
      <c r="D289" s="3" t="s">
        <v>2030</v>
      </c>
      <c r="E289" s="134" t="str">
        <f>VLOOKUP(D289,[1]type2!C$1:E$65536,2,0)</f>
        <v>บ.ศรีผ่องพานิชย์</v>
      </c>
      <c r="F289" s="134" t="str">
        <f>VLOOKUP(E289,[1]type2!D$1:F$65536,2,0)</f>
        <v>13 ถ.มหาราช ซ.5  ต.ปากน้ำ อ.เมืองกระบี่ จ.กระบี่</v>
      </c>
      <c r="G289" s="3" t="s">
        <v>35</v>
      </c>
      <c r="H289" s="5">
        <v>0</v>
      </c>
      <c r="I289" s="135">
        <v>0</v>
      </c>
      <c r="J289" s="136">
        <v>75</v>
      </c>
      <c r="K289" s="135">
        <f t="shared" si="18"/>
        <v>262.5</v>
      </c>
      <c r="L289" s="137">
        <f t="shared" si="19"/>
        <v>18.375</v>
      </c>
      <c r="M289" s="137">
        <f t="shared" si="16"/>
        <v>280.875</v>
      </c>
      <c r="N289" s="137">
        <v>18.38</v>
      </c>
      <c r="O289" s="137">
        <f t="shared" si="17"/>
        <v>280.88</v>
      </c>
      <c r="P289" s="136">
        <v>281</v>
      </c>
      <c r="Q289" s="138"/>
      <c r="R289" s="148"/>
      <c r="S289" s="144"/>
      <c r="T289" s="144"/>
      <c r="U289" s="144"/>
      <c r="V289" s="144"/>
    </row>
    <row r="290" spans="1:22" x14ac:dyDescent="0.4">
      <c r="A290" s="132">
        <v>286</v>
      </c>
      <c r="B290" s="133" t="s">
        <v>3689</v>
      </c>
      <c r="C290" s="28" t="s">
        <v>3815</v>
      </c>
      <c r="D290" s="3" t="s">
        <v>2684</v>
      </c>
      <c r="E290" s="134" t="str">
        <f>VLOOKUP(D290,[1]type2!C$1:E$65536,2,0)</f>
        <v>นายสุวัฒน์ สร้างสกุล (Lipstick Guesthouse &amp; Tour)</v>
      </c>
      <c r="F290" s="134" t="str">
        <f>VLOOKUP(E290,[1]type2!D$1:F$65536,2,0)</f>
        <v>20 ถ.รื่นฤดี ต.ปากน้ำ อ.เมืองกระบี่ จ.กระบี่</v>
      </c>
      <c r="G290" s="3" t="s">
        <v>3088</v>
      </c>
      <c r="H290" s="5">
        <v>1228.5</v>
      </c>
      <c r="I290" s="135">
        <v>86.01</v>
      </c>
      <c r="J290" s="136">
        <v>88</v>
      </c>
      <c r="K290" s="135">
        <f t="shared" si="18"/>
        <v>308</v>
      </c>
      <c r="L290" s="137">
        <f t="shared" si="19"/>
        <v>21.560000000000002</v>
      </c>
      <c r="M290" s="137">
        <f t="shared" si="16"/>
        <v>329.56</v>
      </c>
      <c r="N290" s="137">
        <v>107.57</v>
      </c>
      <c r="O290" s="137">
        <f t="shared" si="17"/>
        <v>1644.07</v>
      </c>
      <c r="P290" s="137">
        <v>1644.25</v>
      </c>
      <c r="Q290" s="138"/>
      <c r="R290" s="148"/>
      <c r="S290" s="144"/>
      <c r="T290" s="144"/>
      <c r="U290" s="144"/>
      <c r="V290" s="143"/>
    </row>
    <row r="291" spans="1:22" x14ac:dyDescent="0.4">
      <c r="A291" s="132">
        <v>287</v>
      </c>
      <c r="B291" s="133" t="s">
        <v>3689</v>
      </c>
      <c r="C291" s="28" t="s">
        <v>3816</v>
      </c>
      <c r="D291" s="3" t="s">
        <v>2794</v>
      </c>
      <c r="E291" s="134" t="str">
        <f>VLOOKUP(D291,[1]type2!C$1:E$65536,2,0)</f>
        <v>นายบรรเจิด เทรดกิติวรางค์ ( เก็บเงินที่ ร้านบรรเจิดติดกับกสิกรไทย)</v>
      </c>
      <c r="F291" s="134" t="str">
        <f>VLOOKUP(E291,[1]type2!D$1:F$65536,2,0)</f>
        <v>249/13 ถ.อุตรกิจ ต.ปากน้ำ อ.เมืองกระบี่ จl.กระบี่</v>
      </c>
      <c r="G291" s="3" t="s">
        <v>35</v>
      </c>
      <c r="H291" s="5">
        <v>0</v>
      </c>
      <c r="I291" s="135">
        <v>0</v>
      </c>
      <c r="J291" s="136">
        <v>35</v>
      </c>
      <c r="K291" s="135">
        <f t="shared" si="18"/>
        <v>122.5</v>
      </c>
      <c r="L291" s="137">
        <f t="shared" si="19"/>
        <v>8.5750000000000011</v>
      </c>
      <c r="M291" s="137">
        <f t="shared" si="16"/>
        <v>131.07499999999999</v>
      </c>
      <c r="N291" s="137">
        <v>8.58</v>
      </c>
      <c r="O291" s="137">
        <f t="shared" si="17"/>
        <v>131.07999999999998</v>
      </c>
      <c r="P291" s="136">
        <v>131.25</v>
      </c>
      <c r="Q291" s="138"/>
      <c r="R291" s="148"/>
      <c r="S291" s="144">
        <f>SUM(N228:N291)</f>
        <v>896.44000000000017</v>
      </c>
      <c r="T291" s="144">
        <f>SUM(O228:O291)</f>
        <v>13698.439999999995</v>
      </c>
      <c r="U291" s="144">
        <f>SUM(P228:P291)</f>
        <v>13704.869999999999</v>
      </c>
      <c r="V291" s="144">
        <v>13704.87</v>
      </c>
    </row>
    <row r="292" spans="1:22" x14ac:dyDescent="0.4">
      <c r="A292" s="132">
        <v>288</v>
      </c>
      <c r="B292" s="133" t="s">
        <v>3850</v>
      </c>
      <c r="C292" s="28" t="s">
        <v>3851</v>
      </c>
      <c r="D292" s="3" t="s">
        <v>2046</v>
      </c>
      <c r="E292" s="134" t="str">
        <f>VLOOKUP(D292,[1]type2!C$1:E$65536,2,0)</f>
        <v>นายดุสิต ธุรหาญ(หมอสมเกียรติ)</v>
      </c>
      <c r="F292" s="134" t="str">
        <f>VLOOKUP(E292,[1]type2!D$1:F$65536,2,0)</f>
        <v>47 ถ.มหาราช ต.ปากน้ำ อ.เมืองกระบี่ จ.กระบี่</v>
      </c>
      <c r="G292" s="3" t="s">
        <v>3062</v>
      </c>
      <c r="H292" s="5">
        <v>1029</v>
      </c>
      <c r="I292" s="135">
        <v>72.03</v>
      </c>
      <c r="J292" s="136">
        <v>120</v>
      </c>
      <c r="K292" s="135">
        <f t="shared" si="18"/>
        <v>420</v>
      </c>
      <c r="L292" s="137">
        <f t="shared" si="19"/>
        <v>29.400000000000002</v>
      </c>
      <c r="M292" s="137">
        <f t="shared" si="16"/>
        <v>449.4</v>
      </c>
      <c r="N292" s="137">
        <v>101.43</v>
      </c>
      <c r="O292" s="137">
        <f t="shared" si="17"/>
        <v>1550.43</v>
      </c>
      <c r="P292" s="137">
        <v>1550.5</v>
      </c>
      <c r="Q292" s="138"/>
      <c r="R292" s="148"/>
      <c r="S292" s="144"/>
      <c r="T292" s="144"/>
      <c r="U292" s="144"/>
      <c r="V292" s="144"/>
    </row>
    <row r="293" spans="1:22" x14ac:dyDescent="0.4">
      <c r="A293" s="132">
        <v>289</v>
      </c>
      <c r="B293" s="133" t="s">
        <v>3850</v>
      </c>
      <c r="C293" s="28" t="s">
        <v>3852</v>
      </c>
      <c r="D293" s="3" t="s">
        <v>2349</v>
      </c>
      <c r="E293" s="134" t="str">
        <f>VLOOKUP(D293,[1]type2!C$1:E$65536,2,0)</f>
        <v>นายมนตรี ฮ้อบุตร</v>
      </c>
      <c r="F293" s="134" t="str">
        <f>VLOOKUP(E293,[1]type2!D$1:F$65536,2,0)</f>
        <v>1/22 ถ.ร่วมจิตร ต.ปากน้ำ อ.เมืองกระบี่ จ.กระบี่</v>
      </c>
      <c r="G293" s="3" t="s">
        <v>3106</v>
      </c>
      <c r="H293" s="5">
        <v>371</v>
      </c>
      <c r="I293" s="135">
        <v>26</v>
      </c>
      <c r="J293" s="136">
        <v>26</v>
      </c>
      <c r="K293" s="135">
        <f t="shared" si="18"/>
        <v>91</v>
      </c>
      <c r="L293" s="137">
        <f t="shared" si="19"/>
        <v>6.370000000000001</v>
      </c>
      <c r="M293" s="137">
        <f t="shared" si="16"/>
        <v>97.37</v>
      </c>
      <c r="N293" s="137">
        <v>32.369999999999997</v>
      </c>
      <c r="O293" s="137">
        <f t="shared" si="17"/>
        <v>494.37</v>
      </c>
      <c r="P293" s="136">
        <v>494.5</v>
      </c>
      <c r="Q293" s="138"/>
      <c r="R293" s="148"/>
      <c r="S293" s="144"/>
      <c r="T293" s="144"/>
      <c r="U293" s="144"/>
      <c r="V293" s="144"/>
    </row>
    <row r="294" spans="1:22" x14ac:dyDescent="0.4">
      <c r="A294" s="132">
        <v>290</v>
      </c>
      <c r="B294" s="133" t="s">
        <v>3850</v>
      </c>
      <c r="C294" s="28" t="s">
        <v>3853</v>
      </c>
      <c r="D294" s="3" t="s">
        <v>2399</v>
      </c>
      <c r="E294" s="134" t="str">
        <f>VLOOKUP(D294,[1]type2!C$1:E$65536,2,0)</f>
        <v>นางซิ่น บุญธรรม (ขายของชำ)</v>
      </c>
      <c r="F294" s="134" t="str">
        <f>VLOOKUP(E294,[1]type2!D$1:F$65536,2,0)</f>
        <v>ถ.อิศรา ต.ปากน้ำ อ.เมืองกระบี่ จ.กระบี่</v>
      </c>
      <c r="G294" s="3" t="s">
        <v>3066</v>
      </c>
      <c r="H294" s="5">
        <v>2208.5</v>
      </c>
      <c r="I294" s="135">
        <v>154.69</v>
      </c>
      <c r="J294" s="136">
        <v>13</v>
      </c>
      <c r="K294" s="135">
        <f t="shared" si="18"/>
        <v>45.5</v>
      </c>
      <c r="L294" s="137">
        <f t="shared" si="19"/>
        <v>3.1850000000000005</v>
      </c>
      <c r="M294" s="137">
        <f t="shared" si="16"/>
        <v>48.685000000000002</v>
      </c>
      <c r="N294" s="137">
        <v>157.88</v>
      </c>
      <c r="O294" s="137">
        <f t="shared" si="17"/>
        <v>2411.88</v>
      </c>
      <c r="P294" s="137">
        <v>2412</v>
      </c>
      <c r="Q294" s="151"/>
      <c r="R294" s="148"/>
      <c r="S294" s="144"/>
      <c r="T294" s="144"/>
      <c r="U294" s="144"/>
      <c r="V294" s="144"/>
    </row>
    <row r="295" spans="1:22" x14ac:dyDescent="0.4">
      <c r="A295" s="132">
        <v>291</v>
      </c>
      <c r="B295" s="133" t="s">
        <v>3850</v>
      </c>
      <c r="C295" s="28" t="s">
        <v>3854</v>
      </c>
      <c r="D295" s="3" t="s">
        <v>2199</v>
      </c>
      <c r="E295" s="134" t="str">
        <f>VLOOKUP(D295,[1]type2!C$1:E$65536,2,0)</f>
        <v>ธนาคารทิสโก้ จำกัด (มหาชน) เลขที่ผู้เสียภาษีอากร 0107539000171</v>
      </c>
      <c r="F295" s="134" t="str">
        <f>VLOOKUP(E295,[1]type2!D$1:F$65536,2,0)</f>
        <v>94/12-13 ถ.มหาราช ต.ปากน้ำ อ.เมืองกระบี่ จ.กระบี่ (สาขา 00043)</v>
      </c>
      <c r="G295" s="3" t="s">
        <v>1917</v>
      </c>
      <c r="H295" s="5">
        <v>84</v>
      </c>
      <c r="I295" s="135">
        <v>5.88</v>
      </c>
      <c r="J295" s="136">
        <v>0</v>
      </c>
      <c r="K295" s="135">
        <f t="shared" si="18"/>
        <v>0</v>
      </c>
      <c r="L295" s="137">
        <f t="shared" si="19"/>
        <v>0</v>
      </c>
      <c r="M295" s="137">
        <f t="shared" si="16"/>
        <v>0</v>
      </c>
      <c r="N295" s="137">
        <v>5.88</v>
      </c>
      <c r="O295" s="137">
        <f t="shared" si="17"/>
        <v>89.88</v>
      </c>
      <c r="P295" s="136">
        <v>449.5</v>
      </c>
      <c r="Q295" s="138"/>
      <c r="R295" s="148"/>
      <c r="S295" s="144"/>
      <c r="T295" s="144"/>
      <c r="U295" s="144"/>
      <c r="V295" s="144"/>
    </row>
    <row r="296" spans="1:22" x14ac:dyDescent="0.4">
      <c r="A296" s="132">
        <v>292</v>
      </c>
      <c r="B296" s="133" t="s">
        <v>3850</v>
      </c>
      <c r="C296" s="28" t="s">
        <v>3855</v>
      </c>
      <c r="D296" s="3" t="s">
        <v>2199</v>
      </c>
      <c r="E296" s="134" t="str">
        <f>VLOOKUP(D296,[1]type2!C$1:E$65536,2,0)</f>
        <v>ธนาคารทิสโก้ จำกัด (มหาชน) เลขที่ผู้เสียภาษีอากร 0107539000171</v>
      </c>
      <c r="F296" s="134" t="str">
        <f>VLOOKUP(E296,[1]type2!D$1:F$65536,2,0)</f>
        <v>94/12-13 ถ.มหาราช ต.ปากน้ำ อ.เมืองกระบี่ จ.กระบี่ (สาขา 00043)</v>
      </c>
      <c r="G296" s="3" t="s">
        <v>3463</v>
      </c>
      <c r="H296" s="5">
        <v>70</v>
      </c>
      <c r="I296" s="135">
        <v>4.9000000000000004</v>
      </c>
      <c r="J296" s="136">
        <v>0</v>
      </c>
      <c r="K296" s="135">
        <f t="shared" si="18"/>
        <v>0</v>
      </c>
      <c r="L296" s="137">
        <f t="shared" si="19"/>
        <v>0</v>
      </c>
      <c r="M296" s="137">
        <f t="shared" si="16"/>
        <v>0</v>
      </c>
      <c r="N296" s="137">
        <v>4.9000000000000004</v>
      </c>
      <c r="O296" s="137">
        <f t="shared" si="17"/>
        <v>74.900000000000006</v>
      </c>
      <c r="P296" s="137">
        <v>0</v>
      </c>
      <c r="Q296" s="138"/>
      <c r="R296" s="148"/>
      <c r="S296" s="144"/>
      <c r="T296" s="144"/>
      <c r="U296" s="144"/>
      <c r="V296" s="143"/>
    </row>
    <row r="297" spans="1:22" x14ac:dyDescent="0.4">
      <c r="A297" s="132">
        <v>293</v>
      </c>
      <c r="B297" s="133" t="s">
        <v>3850</v>
      </c>
      <c r="C297" s="28" t="s">
        <v>3856</v>
      </c>
      <c r="D297" s="3" t="s">
        <v>2199</v>
      </c>
      <c r="E297" s="134" t="str">
        <f>VLOOKUP(D297,[1]type2!C$1:E$65536,2,0)</f>
        <v>ธนาคารทิสโก้ จำกัด (มหาชน) เลขที่ผู้เสียภาษีอากร 0107539000171</v>
      </c>
      <c r="F297" s="134" t="str">
        <f>VLOOKUP(E297,[1]type2!D$1:F$65536,2,0)</f>
        <v>94/12-13 ถ.มหาราช ต.ปากน้ำ อ.เมืองกระบี่ จ.กระบี่ (สาขา 00043)</v>
      </c>
      <c r="G297" s="3" t="s">
        <v>1964</v>
      </c>
      <c r="H297" s="5">
        <v>87.5</v>
      </c>
      <c r="I297" s="135">
        <v>6.13</v>
      </c>
      <c r="J297" s="136">
        <v>0</v>
      </c>
      <c r="K297" s="135">
        <f t="shared" si="18"/>
        <v>0</v>
      </c>
      <c r="L297" s="137">
        <f t="shared" si="19"/>
        <v>0</v>
      </c>
      <c r="M297" s="137">
        <f t="shared" si="16"/>
        <v>0</v>
      </c>
      <c r="N297" s="137">
        <v>6.13</v>
      </c>
      <c r="O297" s="137">
        <f t="shared" si="17"/>
        <v>93.63</v>
      </c>
      <c r="P297" s="136">
        <v>0</v>
      </c>
      <c r="Q297" s="138"/>
      <c r="R297" s="148"/>
      <c r="S297" s="144"/>
      <c r="U297" s="144"/>
      <c r="V297" s="144"/>
    </row>
    <row r="298" spans="1:22" x14ac:dyDescent="0.4">
      <c r="A298" s="132">
        <v>294</v>
      </c>
      <c r="B298" s="133" t="s">
        <v>3850</v>
      </c>
      <c r="C298" s="28" t="s">
        <v>3857</v>
      </c>
      <c r="D298" s="3" t="s">
        <v>2199</v>
      </c>
      <c r="E298" s="134" t="str">
        <f>VLOOKUP(D298,[1]type2!C$1:E$65536,2,0)</f>
        <v>ธนาคารทิสโก้ จำกัด (มหาชน) เลขที่ผู้เสียภาษีอากร 0107539000171</v>
      </c>
      <c r="F298" s="134" t="str">
        <f>VLOOKUP(E298,[1]type2!D$1:F$65536,2,0)</f>
        <v>94/12-13 ถ.มหาราช ต.ปากน้ำ อ.เมืองกระบี่ จ.กระบี่ (สาขา 00043)</v>
      </c>
      <c r="G298" s="3" t="s">
        <v>3060</v>
      </c>
      <c r="H298" s="5">
        <v>77</v>
      </c>
      <c r="I298" s="135">
        <v>5.39</v>
      </c>
      <c r="J298" s="136">
        <v>0</v>
      </c>
      <c r="K298" s="135">
        <f t="shared" si="18"/>
        <v>0</v>
      </c>
      <c r="L298" s="137">
        <f t="shared" si="19"/>
        <v>0</v>
      </c>
      <c r="M298" s="137">
        <f t="shared" si="16"/>
        <v>0</v>
      </c>
      <c r="N298" s="137">
        <v>5.39</v>
      </c>
      <c r="O298" s="137">
        <f t="shared" si="17"/>
        <v>82.39</v>
      </c>
      <c r="P298" s="137">
        <v>0</v>
      </c>
      <c r="Q298" s="138"/>
      <c r="R298" s="148"/>
      <c r="S298" s="144"/>
      <c r="T298" s="144"/>
      <c r="U298" s="144"/>
      <c r="V298" s="144"/>
    </row>
    <row r="299" spans="1:22" x14ac:dyDescent="0.4">
      <c r="A299" s="132">
        <v>295</v>
      </c>
      <c r="B299" s="133" t="s">
        <v>3850</v>
      </c>
      <c r="C299" s="28" t="s">
        <v>3858</v>
      </c>
      <c r="D299" s="3" t="s">
        <v>2199</v>
      </c>
      <c r="E299" s="134" t="str">
        <f>VLOOKUP(D299,[1]type2!C$1:E$65536,2,0)</f>
        <v>ธนาคารทิสโก้ จำกัด (มหาชน) เลขที่ผู้เสียภาษีอากร 0107539000171</v>
      </c>
      <c r="F299" s="134" t="str">
        <f>VLOOKUP(E299,[1]type2!D$1:F$65536,2,0)</f>
        <v>94/12-13 ถ.มหาราช ต.ปากน้ำ อ.เมืองกระบี่ จ.กระบี่ (สาขา 00043)</v>
      </c>
      <c r="G299" s="3" t="s">
        <v>35</v>
      </c>
      <c r="H299" s="5">
        <v>0</v>
      </c>
      <c r="I299" s="135">
        <v>0</v>
      </c>
      <c r="J299" s="136">
        <v>29</v>
      </c>
      <c r="K299" s="135">
        <f t="shared" si="18"/>
        <v>101.5</v>
      </c>
      <c r="L299" s="137">
        <f t="shared" si="19"/>
        <v>7.1050000000000004</v>
      </c>
      <c r="M299" s="137">
        <f t="shared" si="16"/>
        <v>108.605</v>
      </c>
      <c r="N299" s="137">
        <v>7.11</v>
      </c>
      <c r="O299" s="137">
        <f t="shared" si="17"/>
        <v>108.61</v>
      </c>
      <c r="P299" s="136">
        <v>0</v>
      </c>
      <c r="Q299" s="138"/>
      <c r="R299" s="148"/>
      <c r="S299" s="144"/>
      <c r="T299" s="144"/>
      <c r="U299" s="144"/>
      <c r="V299" s="144"/>
    </row>
    <row r="300" spans="1:22" x14ac:dyDescent="0.4">
      <c r="A300" s="132">
        <v>296</v>
      </c>
      <c r="B300" s="133" t="s">
        <v>3850</v>
      </c>
      <c r="C300" s="28" t="s">
        <v>3859</v>
      </c>
      <c r="D300" s="3" t="s">
        <v>2101</v>
      </c>
      <c r="E300" s="134" t="str">
        <f>VLOOKUP(D300,[1]type2!C$1:E$65536,2,0)</f>
        <v>นายฐิตสกร กันตังกุล (คลินิกกระบี่แล็บฯ)</v>
      </c>
      <c r="F300" s="134" t="str">
        <f>VLOOKUP(E300,[1]type2!D$1:F$65536,2,0)</f>
        <v>223/19 ถ.มหาราช ต.ปากน้ำ อ.เมืองกระบี่ จ.กระบี่</v>
      </c>
      <c r="G300" s="3" t="s">
        <v>35</v>
      </c>
      <c r="H300" s="5">
        <v>0</v>
      </c>
      <c r="I300" s="135">
        <v>0</v>
      </c>
      <c r="J300" s="136">
        <v>66</v>
      </c>
      <c r="K300" s="135">
        <f t="shared" si="18"/>
        <v>231</v>
      </c>
      <c r="L300" s="137">
        <f t="shared" si="19"/>
        <v>16.170000000000002</v>
      </c>
      <c r="M300" s="137">
        <f t="shared" si="16"/>
        <v>247.17000000000002</v>
      </c>
      <c r="N300" s="137">
        <v>16.170000000000002</v>
      </c>
      <c r="O300" s="137">
        <f t="shared" si="17"/>
        <v>247.17</v>
      </c>
      <c r="P300" s="137">
        <v>247.25</v>
      </c>
      <c r="Q300" s="138"/>
      <c r="R300" s="148"/>
      <c r="S300" s="144"/>
      <c r="T300" s="144"/>
      <c r="U300" s="144"/>
      <c r="V300" s="144"/>
    </row>
    <row r="301" spans="1:22" x14ac:dyDescent="0.4">
      <c r="A301" s="132">
        <v>297</v>
      </c>
      <c r="B301" s="133" t="s">
        <v>3850</v>
      </c>
      <c r="C301" s="28" t="s">
        <v>3860</v>
      </c>
      <c r="D301" s="3" t="s">
        <v>2301</v>
      </c>
      <c r="E301" s="134" t="str">
        <f>VLOOKUP(D301,[1]type2!C$1:E$65536,2,0)</f>
        <v>น.ส.ศิรินทร พัฒนาอิทธิกุล</v>
      </c>
      <c r="F301" s="134" t="str">
        <f>VLOOKUP(E301,[1]type2!D$1:F$65536,2,0)</f>
        <v xml:space="preserve">46/15 ถ.กระบี่ ต.ปากน้ำ อ.เมืองกระบี่ จ.กระบี่ </v>
      </c>
      <c r="G301" s="3" t="s">
        <v>3077</v>
      </c>
      <c r="H301" s="5">
        <v>70</v>
      </c>
      <c r="I301" s="135">
        <v>4.91</v>
      </c>
      <c r="J301" s="136">
        <v>6</v>
      </c>
      <c r="K301" s="135">
        <f t="shared" si="18"/>
        <v>21</v>
      </c>
      <c r="L301" s="137">
        <f t="shared" si="19"/>
        <v>1.4700000000000002</v>
      </c>
      <c r="M301" s="137">
        <f t="shared" si="16"/>
        <v>22.47</v>
      </c>
      <c r="N301" s="137">
        <v>6.38</v>
      </c>
      <c r="O301" s="137">
        <f t="shared" si="17"/>
        <v>97.38</v>
      </c>
      <c r="P301" s="136">
        <v>97.5</v>
      </c>
      <c r="Q301" s="138"/>
      <c r="R301" s="148"/>
      <c r="S301" s="144"/>
      <c r="T301" s="144"/>
      <c r="U301" s="144"/>
      <c r="V301" s="144"/>
    </row>
    <row r="302" spans="1:22" x14ac:dyDescent="0.4">
      <c r="A302" s="132">
        <v>298</v>
      </c>
      <c r="B302" s="133" t="s">
        <v>3850</v>
      </c>
      <c r="C302" s="28" t="s">
        <v>3861</v>
      </c>
      <c r="D302" s="3" t="s">
        <v>2791</v>
      </c>
      <c r="E302" s="134" t="str">
        <f>VLOOKUP(D302,[1]type2!C$1:E$65536,2,0)</f>
        <v>นายรุ่งโรจน์ ใหมอ่อน</v>
      </c>
      <c r="F302" s="134" t="str">
        <f>VLOOKUP(E302,[1]type2!D$1:F$65536,2,0)</f>
        <v>249/2 ถ.อุตรกิจ ต.ปากน้ำ อ.เมืองกระบี่ จ.กระบี่</v>
      </c>
      <c r="G302" s="3" t="s">
        <v>35</v>
      </c>
      <c r="H302" s="5">
        <v>0</v>
      </c>
      <c r="I302" s="135">
        <v>0</v>
      </c>
      <c r="J302" s="136">
        <v>109</v>
      </c>
      <c r="K302" s="135">
        <f t="shared" si="18"/>
        <v>381.5</v>
      </c>
      <c r="L302" s="137">
        <f t="shared" si="19"/>
        <v>26.705000000000002</v>
      </c>
      <c r="M302" s="137">
        <f t="shared" si="16"/>
        <v>408.20499999999998</v>
      </c>
      <c r="N302" s="137">
        <v>26.71</v>
      </c>
      <c r="O302" s="137">
        <f t="shared" si="17"/>
        <v>408.21</v>
      </c>
      <c r="P302" s="136">
        <v>408.25</v>
      </c>
      <c r="Q302" s="138"/>
      <c r="R302" s="148"/>
      <c r="U302" s="140"/>
      <c r="V302" s="144"/>
    </row>
    <row r="303" spans="1:22" x14ac:dyDescent="0.4">
      <c r="A303" s="132">
        <v>299</v>
      </c>
      <c r="B303" s="133" t="s">
        <v>3850</v>
      </c>
      <c r="C303" s="28" t="s">
        <v>3862</v>
      </c>
      <c r="D303" s="3" t="s">
        <v>2272</v>
      </c>
      <c r="E303" s="134" t="str">
        <f>VLOOKUP(D303,[1]type2!C$1:E$65536,2,0)</f>
        <v>นายสาโรจน์ เกี่ยวข้อง (หจก.รัตนกิจ)</v>
      </c>
      <c r="F303" s="134" t="str">
        <f>VLOOKUP(E303,[1]type2!D$1:F$65536,2,0)</f>
        <v>34/2 ถ.กระบี่-เขาทอง ต.ปากน้ำ อ.เมืองกระบี่ จ.กระบี่</v>
      </c>
      <c r="G303" s="3" t="s">
        <v>35</v>
      </c>
      <c r="H303" s="5">
        <v>0</v>
      </c>
      <c r="I303" s="135">
        <v>0</v>
      </c>
      <c r="J303" s="136">
        <v>22</v>
      </c>
      <c r="K303" s="135">
        <f t="shared" si="18"/>
        <v>77</v>
      </c>
      <c r="L303" s="137">
        <f t="shared" si="19"/>
        <v>5.3900000000000006</v>
      </c>
      <c r="M303" s="137">
        <f t="shared" si="16"/>
        <v>82.39</v>
      </c>
      <c r="N303" s="137">
        <v>5.39</v>
      </c>
      <c r="O303" s="137">
        <f t="shared" si="17"/>
        <v>82.39</v>
      </c>
      <c r="P303" s="136">
        <v>82.5</v>
      </c>
      <c r="Q303" s="138"/>
      <c r="R303" s="148"/>
      <c r="S303" s="144">
        <f>SUM(N292:N303)</f>
        <v>375.73999999999995</v>
      </c>
      <c r="T303" s="144">
        <f>SUM(O292:O303)</f>
        <v>5741.2400000000007</v>
      </c>
      <c r="U303" s="144">
        <f>SUM(P292:P303)</f>
        <v>5742</v>
      </c>
      <c r="V303" s="144">
        <v>5742</v>
      </c>
    </row>
    <row r="304" spans="1:22" x14ac:dyDescent="0.4">
      <c r="A304" s="132">
        <v>300</v>
      </c>
      <c r="B304" s="133" t="s">
        <v>3878</v>
      </c>
      <c r="C304" s="28" t="s">
        <v>3877</v>
      </c>
      <c r="D304" s="3" t="s">
        <v>2590</v>
      </c>
      <c r="E304" s="134" t="str">
        <f>VLOOKUP(D304,[1]type2!C$1:E$65536,2,0)</f>
        <v>นางวัลลภา สุวรรณพิทักษ์</v>
      </c>
      <c r="F304" s="134" t="str">
        <f>VLOOKUP(E304,[1]type2!D$1:F$65536,2,0)</f>
        <v>124 ถ.เจ้าคุณ ต.ปากน้ำ อ.เมืองกระบี่ จ.กระบี่</v>
      </c>
      <c r="G304" s="3" t="s">
        <v>3129</v>
      </c>
      <c r="H304" s="5">
        <v>1344</v>
      </c>
      <c r="I304" s="135">
        <v>94.16</v>
      </c>
      <c r="J304" s="136">
        <v>13</v>
      </c>
      <c r="K304" s="135">
        <f t="shared" si="18"/>
        <v>45.5</v>
      </c>
      <c r="L304" s="137">
        <f t="shared" si="19"/>
        <v>3.1850000000000005</v>
      </c>
      <c r="M304" s="137">
        <f t="shared" si="16"/>
        <v>48.685000000000002</v>
      </c>
      <c r="N304" s="137">
        <v>97.35</v>
      </c>
      <c r="O304" s="137">
        <f t="shared" si="17"/>
        <v>1486.85</v>
      </c>
      <c r="P304" s="137">
        <v>1486.85</v>
      </c>
      <c r="Q304" s="138" t="s">
        <v>3879</v>
      </c>
      <c r="R304" s="148"/>
      <c r="S304" s="144">
        <f>SUM(N304)</f>
        <v>97.35</v>
      </c>
      <c r="T304" s="144">
        <f>SUM(O304)</f>
        <v>1486.85</v>
      </c>
      <c r="U304" s="144">
        <f>SUM(P304)</f>
        <v>1486.85</v>
      </c>
      <c r="V304" s="144">
        <v>1486.85</v>
      </c>
    </row>
    <row r="305" spans="1:22" x14ac:dyDescent="0.4">
      <c r="A305" s="132">
        <v>301</v>
      </c>
      <c r="B305" s="133" t="s">
        <v>3880</v>
      </c>
      <c r="C305" s="28" t="s">
        <v>3881</v>
      </c>
      <c r="D305" s="3" t="s">
        <v>2293</v>
      </c>
      <c r="E305" s="134" t="str">
        <f>VLOOKUP(D305,[1]type2!C$1:E$65536,2,0)</f>
        <v>น.ส.มณฑิรา อ้อยศรีสกุล</v>
      </c>
      <c r="F305" s="134" t="str">
        <f>VLOOKUP(E305,[1]type2!D$1:F$65536,2,0)</f>
        <v xml:space="preserve">46/5 ถ.กระบี่ ต.ปากน้ำ อ.เมืองกระบี่ จ.กระบี่ </v>
      </c>
      <c r="G305" s="3" t="s">
        <v>3077</v>
      </c>
      <c r="H305" s="5">
        <v>367.5</v>
      </c>
      <c r="I305" s="135">
        <v>25.74</v>
      </c>
      <c r="J305" s="136">
        <v>16</v>
      </c>
      <c r="K305" s="135">
        <f t="shared" ref="K305:K328" si="20">J305*3.5</f>
        <v>56</v>
      </c>
      <c r="L305" s="137">
        <f t="shared" ref="L305:L328" si="21">K305*7%</f>
        <v>3.9200000000000004</v>
      </c>
      <c r="M305" s="137">
        <f t="shared" ref="M305:M328" si="22">SUM(K305:L305)</f>
        <v>59.92</v>
      </c>
      <c r="N305" s="137">
        <v>29.66</v>
      </c>
      <c r="O305" s="137">
        <f t="shared" ref="O305:O328" si="23">ROUNDUP(H305+I305+M305,2)</f>
        <v>453.16</v>
      </c>
      <c r="P305" s="137">
        <v>453.25</v>
      </c>
      <c r="Q305" s="138"/>
      <c r="R305" s="148"/>
      <c r="S305" s="144"/>
      <c r="T305" s="144"/>
      <c r="U305" s="144"/>
      <c r="V305" s="144"/>
    </row>
    <row r="306" spans="1:22" x14ac:dyDescent="0.4">
      <c r="A306" s="132">
        <v>302</v>
      </c>
      <c r="B306" s="133" t="s">
        <v>3880</v>
      </c>
      <c r="C306" s="28" t="s">
        <v>3882</v>
      </c>
      <c r="D306" s="3" t="s">
        <v>2454</v>
      </c>
      <c r="E306" s="134" t="str">
        <f>VLOOKUP(D306,[1]type2!C$1:E$65536,2,0)</f>
        <v>นางมาลี ว่องเกษฎา (ศูนย์ความงามสมุนไพร ดร.สาโรช)</v>
      </c>
      <c r="F306" s="134" t="str">
        <f>VLOOKUP(E306,[1]type2!D$1:F$65536,2,0)</f>
        <v>2/24 ถ.เหมทานนท์ ต.ปากน้ำ อ.เมืองกระบี่ จ.กระบี่</v>
      </c>
      <c r="G306" s="3" t="s">
        <v>3102</v>
      </c>
      <c r="H306" s="5">
        <v>840</v>
      </c>
      <c r="I306" s="135">
        <v>58.82</v>
      </c>
      <c r="J306" s="136">
        <v>19</v>
      </c>
      <c r="K306" s="135">
        <f t="shared" si="20"/>
        <v>66.5</v>
      </c>
      <c r="L306" s="137">
        <f t="shared" si="21"/>
        <v>4.6550000000000002</v>
      </c>
      <c r="M306" s="137">
        <f t="shared" si="22"/>
        <v>71.155000000000001</v>
      </c>
      <c r="N306" s="137">
        <v>63.48</v>
      </c>
      <c r="O306" s="137">
        <f t="shared" si="23"/>
        <v>969.98</v>
      </c>
      <c r="P306" s="137">
        <v>970</v>
      </c>
      <c r="Q306" s="138"/>
      <c r="R306" s="148"/>
      <c r="S306" s="144"/>
      <c r="T306" s="144"/>
      <c r="U306" s="144"/>
      <c r="V306" s="144"/>
    </row>
    <row r="307" spans="1:22" x14ac:dyDescent="0.4">
      <c r="A307" s="132">
        <v>303</v>
      </c>
      <c r="B307" s="133" t="s">
        <v>3880</v>
      </c>
      <c r="C307" s="28" t="s">
        <v>3883</v>
      </c>
      <c r="D307" s="3" t="s">
        <v>2751</v>
      </c>
      <c r="E307" s="134" t="str">
        <f>VLOOKUP(D307,[1]type2!C$1:E$65536,2,0)</f>
        <v>สำนักงานที่ดินจังหวัดกระบี่</v>
      </c>
      <c r="F307" s="134" t="str">
        <f>VLOOKUP(E307,[1]type2!D$1:F$65536,2,0)</f>
        <v>ถ.อุตรกิจ ต.ปากน้ำ อ.เมืองกระบี่ จ.กระบี่</v>
      </c>
      <c r="G307" s="3" t="s">
        <v>35</v>
      </c>
      <c r="H307" s="5">
        <v>0</v>
      </c>
      <c r="I307" s="135">
        <v>0</v>
      </c>
      <c r="J307" s="136">
        <v>267</v>
      </c>
      <c r="K307" s="135">
        <f t="shared" si="20"/>
        <v>934.5</v>
      </c>
      <c r="L307" s="137">
        <f t="shared" si="21"/>
        <v>65.415000000000006</v>
      </c>
      <c r="M307" s="137">
        <f t="shared" si="22"/>
        <v>999.91499999999996</v>
      </c>
      <c r="N307" s="137">
        <v>65.42</v>
      </c>
      <c r="O307" s="137">
        <f t="shared" si="23"/>
        <v>999.92</v>
      </c>
      <c r="P307" s="137">
        <v>1000</v>
      </c>
      <c r="Q307" s="138"/>
      <c r="R307" s="148"/>
      <c r="S307" s="144"/>
      <c r="T307" s="144"/>
      <c r="U307" s="144"/>
      <c r="V307" s="144"/>
    </row>
    <row r="308" spans="1:22" x14ac:dyDescent="0.4">
      <c r="A308" s="132">
        <v>304</v>
      </c>
      <c r="B308" s="133" t="s">
        <v>3880</v>
      </c>
      <c r="C308" s="28" t="s">
        <v>3884</v>
      </c>
      <c r="D308" s="3" t="s">
        <v>2750</v>
      </c>
      <c r="E308" s="134" t="str">
        <f>VLOOKUP(D308,[1]type2!C$1:E$65536,2,0)</f>
        <v>สำนักงานที่ดินจังหวัดกระบี่</v>
      </c>
      <c r="F308" s="134" t="str">
        <f>VLOOKUP(E308,[1]type2!D$1:F$65536,2,0)</f>
        <v>ถ.อุตรกิจ ต.ปากน้ำ อ.เมืองกระบี่ จ.กระบี่</v>
      </c>
      <c r="G308" s="3" t="s">
        <v>35</v>
      </c>
      <c r="H308" s="5">
        <v>0</v>
      </c>
      <c r="I308" s="135">
        <v>0</v>
      </c>
      <c r="J308" s="136">
        <v>6</v>
      </c>
      <c r="K308" s="135">
        <f t="shared" si="20"/>
        <v>21</v>
      </c>
      <c r="L308" s="137">
        <f t="shared" si="21"/>
        <v>1.4700000000000002</v>
      </c>
      <c r="M308" s="137">
        <f t="shared" si="22"/>
        <v>22.47</v>
      </c>
      <c r="N308" s="137">
        <v>1.47</v>
      </c>
      <c r="O308" s="137">
        <f t="shared" si="23"/>
        <v>22.47</v>
      </c>
      <c r="P308" s="137">
        <v>22.5</v>
      </c>
      <c r="Q308" s="138"/>
      <c r="R308" s="148"/>
      <c r="S308" s="144"/>
      <c r="T308" s="144"/>
      <c r="U308" s="144"/>
      <c r="V308" s="144"/>
    </row>
    <row r="309" spans="1:22" x14ac:dyDescent="0.4">
      <c r="A309" s="132">
        <v>305</v>
      </c>
      <c r="B309" s="133" t="s">
        <v>3880</v>
      </c>
      <c r="C309" s="28" t="s">
        <v>3885</v>
      </c>
      <c r="D309" s="3" t="s">
        <v>2167</v>
      </c>
      <c r="E309" s="134" t="str">
        <f>VLOOKUP(D309,[1]type2!C$1:E$65536,2,0)</f>
        <v>นางขิ้ม ด่านพิทักษ์พงศ์ (แก้วฟ้า)</v>
      </c>
      <c r="F309" s="134" t="str">
        <f>VLOOKUP(E309,[1]type2!D$1:F$65536,2,0)</f>
        <v>90/24 ถ.มหาราช ต.ปากน้ำ อ.เมืองกระบี่ จ.กระบี่</v>
      </c>
      <c r="G309" s="3" t="s">
        <v>35</v>
      </c>
      <c r="H309" s="5">
        <v>0</v>
      </c>
      <c r="I309" s="135">
        <v>0</v>
      </c>
      <c r="J309" s="136">
        <v>18</v>
      </c>
      <c r="K309" s="135">
        <f t="shared" si="20"/>
        <v>63</v>
      </c>
      <c r="L309" s="137">
        <f t="shared" si="21"/>
        <v>4.41</v>
      </c>
      <c r="M309" s="137">
        <f t="shared" si="22"/>
        <v>67.41</v>
      </c>
      <c r="N309" s="137">
        <v>4.41</v>
      </c>
      <c r="O309" s="137">
        <f t="shared" si="23"/>
        <v>67.41</v>
      </c>
      <c r="P309" s="137">
        <v>67.5</v>
      </c>
      <c r="Q309" s="138"/>
      <c r="R309" s="148"/>
      <c r="S309" s="144"/>
      <c r="T309" s="144"/>
      <c r="U309" s="144"/>
      <c r="V309" s="144"/>
    </row>
    <row r="310" spans="1:22" x14ac:dyDescent="0.4">
      <c r="A310" s="132">
        <v>306</v>
      </c>
      <c r="B310" s="133" t="s">
        <v>3880</v>
      </c>
      <c r="C310" s="28" t="s">
        <v>3886</v>
      </c>
      <c r="D310" s="3" t="s">
        <v>2168</v>
      </c>
      <c r="E310" s="134" t="str">
        <f>VLOOKUP(D310,[1]type2!C$1:E$65536,2,0)</f>
        <v>นางขิ้ม ด่านพิทักษ์พงศ์ (แก้วฟ้า)</v>
      </c>
      <c r="F310" s="134" t="str">
        <f>VLOOKUP(E310,[1]type2!D$1:F$65536,2,0)</f>
        <v>90/24 ถ.มหาราช ต.ปากน้ำ อ.เมืองกระบี่ จ.กระบี่</v>
      </c>
      <c r="G310" s="3" t="s">
        <v>35</v>
      </c>
      <c r="H310" s="5">
        <v>0</v>
      </c>
      <c r="I310" s="135">
        <v>0</v>
      </c>
      <c r="J310" s="136">
        <v>15</v>
      </c>
      <c r="K310" s="135">
        <f t="shared" si="20"/>
        <v>52.5</v>
      </c>
      <c r="L310" s="137">
        <f t="shared" si="21"/>
        <v>3.6750000000000003</v>
      </c>
      <c r="M310" s="137">
        <f t="shared" si="22"/>
        <v>56.174999999999997</v>
      </c>
      <c r="N310" s="137">
        <v>3.68</v>
      </c>
      <c r="O310" s="137">
        <f t="shared" si="23"/>
        <v>56.18</v>
      </c>
      <c r="P310" s="137">
        <v>56.25</v>
      </c>
      <c r="Q310" s="138"/>
      <c r="R310" s="148"/>
      <c r="S310" s="144"/>
      <c r="T310" s="144"/>
      <c r="U310" s="144"/>
      <c r="V310" s="144"/>
    </row>
    <row r="311" spans="1:22" x14ac:dyDescent="0.4">
      <c r="A311" s="132">
        <v>307</v>
      </c>
      <c r="B311" s="133" t="s">
        <v>3880</v>
      </c>
      <c r="C311" s="28" t="s">
        <v>3887</v>
      </c>
      <c r="D311" s="3" t="s">
        <v>2169</v>
      </c>
      <c r="E311" s="134" t="str">
        <f>VLOOKUP(D311,[1]type2!C$1:E$65536,2,0)</f>
        <v>นางขิ้ม ด่านพิทักษ์พงศ์ (แก้วฟ้า)</v>
      </c>
      <c r="F311" s="134" t="str">
        <f>VLOOKUP(E311,[1]type2!D$1:F$65536,2,0)</f>
        <v>90/24 ถ.มหาราช ต.ปากน้ำ อ.เมืองกระบี่ จ.กระบี่</v>
      </c>
      <c r="G311" s="3" t="s">
        <v>35</v>
      </c>
      <c r="H311" s="5">
        <v>0</v>
      </c>
      <c r="I311" s="135">
        <v>0</v>
      </c>
      <c r="J311" s="136">
        <v>39</v>
      </c>
      <c r="K311" s="135">
        <f t="shared" si="20"/>
        <v>136.5</v>
      </c>
      <c r="L311" s="137">
        <f t="shared" si="21"/>
        <v>9.5550000000000015</v>
      </c>
      <c r="M311" s="137">
        <f t="shared" si="22"/>
        <v>146.05500000000001</v>
      </c>
      <c r="N311" s="137">
        <v>9.56</v>
      </c>
      <c r="O311" s="137">
        <f t="shared" si="23"/>
        <v>146.06</v>
      </c>
      <c r="P311" s="137">
        <v>146.25</v>
      </c>
      <c r="Q311" s="138"/>
      <c r="R311" s="148"/>
      <c r="S311" s="144"/>
      <c r="T311" s="144"/>
      <c r="U311" s="144"/>
      <c r="V311" s="144"/>
    </row>
    <row r="312" spans="1:22" x14ac:dyDescent="0.4">
      <c r="A312" s="132">
        <v>308</v>
      </c>
      <c r="B312" s="133" t="s">
        <v>3880</v>
      </c>
      <c r="C312" s="28" t="s">
        <v>3888</v>
      </c>
      <c r="D312" s="3" t="s">
        <v>2427</v>
      </c>
      <c r="E312" s="134" t="str">
        <f>VLOOKUP(D312,[1]type2!C$1:E$65536,2,0)</f>
        <v>นายบุญเลิศ ภู่ศาสตร์(ร้านหอมชา)</v>
      </c>
      <c r="F312" s="134" t="str">
        <f>VLOOKUP(E312,[1]type2!D$1:F$65536,2,0)</f>
        <v>67/2 ถ.อิศรา ต.ปากน้ำ อ.เมืองกระบี่ จ.กระบี่</v>
      </c>
      <c r="G312" s="3" t="s">
        <v>35</v>
      </c>
      <c r="H312" s="5">
        <v>0</v>
      </c>
      <c r="I312" s="135">
        <v>0</v>
      </c>
      <c r="J312" s="136">
        <v>77</v>
      </c>
      <c r="K312" s="135">
        <f t="shared" si="20"/>
        <v>269.5</v>
      </c>
      <c r="L312" s="137">
        <f t="shared" si="21"/>
        <v>18.865000000000002</v>
      </c>
      <c r="M312" s="137">
        <f t="shared" si="22"/>
        <v>288.36500000000001</v>
      </c>
      <c r="N312" s="137">
        <v>18.87</v>
      </c>
      <c r="O312" s="137">
        <f t="shared" si="23"/>
        <v>288.37</v>
      </c>
      <c r="P312" s="137">
        <v>288.5</v>
      </c>
      <c r="Q312" s="138"/>
      <c r="R312" s="148"/>
      <c r="S312" s="144"/>
      <c r="T312" s="144"/>
      <c r="U312" s="144"/>
      <c r="V312" s="144"/>
    </row>
    <row r="313" spans="1:22" x14ac:dyDescent="0.4">
      <c r="A313" s="132">
        <v>309</v>
      </c>
      <c r="B313" s="133" t="s">
        <v>3880</v>
      </c>
      <c r="C313" s="28" t="s">
        <v>3889</v>
      </c>
      <c r="D313" s="3" t="s">
        <v>2192</v>
      </c>
      <c r="E313" s="134" t="str">
        <f>VLOOKUP(D313,[1]type2!C$1:E$65536,2,0)</f>
        <v>น.ส.อาริยา สิงห์บำรุง (อาริยาคลินิกแล็บฯ)</v>
      </c>
      <c r="F313" s="134" t="str">
        <f>VLOOKUP(E313,[1]type2!D$1:F$65536,2,0)</f>
        <v>90/75 ถ.มหาราช ต.ปากน้ำ อ.เมืองกระบี่ จ.กระบี่</v>
      </c>
      <c r="G313" s="3" t="s">
        <v>35</v>
      </c>
      <c r="H313" s="5">
        <v>0</v>
      </c>
      <c r="I313" s="135">
        <v>0</v>
      </c>
      <c r="J313" s="136">
        <v>52</v>
      </c>
      <c r="K313" s="135">
        <f t="shared" si="20"/>
        <v>182</v>
      </c>
      <c r="L313" s="137">
        <f t="shared" si="21"/>
        <v>12.740000000000002</v>
      </c>
      <c r="M313" s="137">
        <f t="shared" si="22"/>
        <v>194.74</v>
      </c>
      <c r="N313" s="137">
        <v>12.74</v>
      </c>
      <c r="O313" s="137">
        <f t="shared" si="23"/>
        <v>194.74</v>
      </c>
      <c r="P313" s="137">
        <v>194.75</v>
      </c>
      <c r="Q313" s="138"/>
      <c r="R313" s="148"/>
      <c r="S313" s="144"/>
      <c r="T313" s="144"/>
      <c r="U313" s="144"/>
      <c r="V313" s="144"/>
    </row>
    <row r="314" spans="1:22" x14ac:dyDescent="0.4">
      <c r="A314" s="132">
        <v>310</v>
      </c>
      <c r="B314" s="133" t="s">
        <v>3880</v>
      </c>
      <c r="C314" s="28" t="s">
        <v>3890</v>
      </c>
      <c r="D314" s="3" t="s">
        <v>2567</v>
      </c>
      <c r="E314" s="134" t="str">
        <f>VLOOKUP(D314,[1]type2!C$1:E$65536,2,0)</f>
        <v>นายชาญจิต นาวงศ์ศรี</v>
      </c>
      <c r="F314" s="134" t="str">
        <f>VLOOKUP(E314,[1]type2!D$1:F$65536,2,0)</f>
        <v>4 ถ.เจ้าคุณ ต.ปากน้ำ อ.เมืองกระบี่ จ.กระบี่</v>
      </c>
      <c r="G314" s="3" t="s">
        <v>35</v>
      </c>
      <c r="H314" s="5">
        <v>0</v>
      </c>
      <c r="I314" s="135">
        <v>0</v>
      </c>
      <c r="J314" s="136">
        <v>24</v>
      </c>
      <c r="K314" s="135">
        <f t="shared" si="20"/>
        <v>84</v>
      </c>
      <c r="L314" s="137">
        <f t="shared" si="21"/>
        <v>5.8800000000000008</v>
      </c>
      <c r="M314" s="137">
        <f t="shared" si="22"/>
        <v>89.88</v>
      </c>
      <c r="N314" s="137">
        <v>5.88</v>
      </c>
      <c r="O314" s="137">
        <f t="shared" si="23"/>
        <v>89.88</v>
      </c>
      <c r="P314" s="137">
        <v>90</v>
      </c>
      <c r="Q314" s="138"/>
      <c r="R314" s="148"/>
      <c r="S314" s="144">
        <f>SUM(N305:N314)</f>
        <v>215.17000000000002</v>
      </c>
      <c r="T314" s="144">
        <f>SUM(O305:O314)</f>
        <v>3288.1699999999992</v>
      </c>
      <c r="U314" s="144">
        <f>SUM(P305:P314)</f>
        <v>3289</v>
      </c>
      <c r="V314" s="144">
        <v>3289</v>
      </c>
    </row>
    <row r="315" spans="1:22" x14ac:dyDescent="0.4">
      <c r="A315" s="132">
        <v>311</v>
      </c>
      <c r="B315" s="133" t="s">
        <v>3911</v>
      </c>
      <c r="C315" s="28" t="s">
        <v>3894</v>
      </c>
      <c r="D315" s="3" t="s">
        <v>2518</v>
      </c>
      <c r="E315" s="134" t="str">
        <f>VLOOKUP(D315,[1]type2!C$1:E$65536,2,0)</f>
        <v>ที่ทำการด่านศุลกากร</v>
      </c>
      <c r="F315" s="134" t="str">
        <f>VLOOKUP(E315,[1]type2!D$1:F$65536,2,0)</f>
        <v>2 ถ.เจ้าฟ้า ต.ปากน้ำ อ.เมืองกระบี่ จ.กระบี่</v>
      </c>
      <c r="G315" s="3" t="s">
        <v>1964</v>
      </c>
      <c r="H315" s="5">
        <v>42</v>
      </c>
      <c r="I315" s="135">
        <v>2.94</v>
      </c>
      <c r="J315" s="136">
        <v>0</v>
      </c>
      <c r="K315" s="135">
        <f t="shared" si="20"/>
        <v>0</v>
      </c>
      <c r="L315" s="137">
        <f t="shared" si="21"/>
        <v>0</v>
      </c>
      <c r="M315" s="137">
        <f t="shared" si="22"/>
        <v>0</v>
      </c>
      <c r="N315" s="137">
        <v>2.94</v>
      </c>
      <c r="O315" s="137">
        <f t="shared" si="23"/>
        <v>44.94</v>
      </c>
      <c r="P315" s="137">
        <v>284.62</v>
      </c>
      <c r="Q315" s="138" t="s">
        <v>3912</v>
      </c>
      <c r="R315" s="148"/>
      <c r="S315" s="144"/>
      <c r="T315" s="144"/>
      <c r="U315" s="144"/>
      <c r="V315" s="144"/>
    </row>
    <row r="316" spans="1:22" x14ac:dyDescent="0.4">
      <c r="A316" s="132">
        <v>312</v>
      </c>
      <c r="B316" s="133" t="s">
        <v>3911</v>
      </c>
      <c r="C316" s="28" t="s">
        <v>3895</v>
      </c>
      <c r="D316" s="3" t="s">
        <v>2518</v>
      </c>
      <c r="E316" s="134" t="str">
        <f>VLOOKUP(D316,[1]type2!C$1:E$65536,2,0)</f>
        <v>ที่ทำการด่านศุลกากร</v>
      </c>
      <c r="F316" s="134" t="str">
        <f>VLOOKUP(E316,[1]type2!D$1:F$65536,2,0)</f>
        <v>2 ถ.เจ้าฟ้า ต.ปากน้ำ อ.เมืองกระบี่ จ.กระบี่</v>
      </c>
      <c r="G316" s="3" t="s">
        <v>3060</v>
      </c>
      <c r="H316" s="5">
        <v>154</v>
      </c>
      <c r="I316" s="135">
        <v>10.78</v>
      </c>
      <c r="J316" s="136">
        <v>0</v>
      </c>
      <c r="K316" s="135">
        <f t="shared" si="20"/>
        <v>0</v>
      </c>
      <c r="L316" s="137">
        <f t="shared" si="21"/>
        <v>0</v>
      </c>
      <c r="M316" s="137">
        <f t="shared" si="22"/>
        <v>0</v>
      </c>
      <c r="N316" s="137">
        <v>10.78</v>
      </c>
      <c r="O316" s="137">
        <f t="shared" si="23"/>
        <v>164.78</v>
      </c>
      <c r="P316" s="137">
        <v>0</v>
      </c>
      <c r="Q316" s="138" t="s">
        <v>3912</v>
      </c>
      <c r="R316" s="148"/>
      <c r="S316" s="144"/>
      <c r="T316" s="144"/>
      <c r="U316" s="144"/>
      <c r="V316" s="144"/>
    </row>
    <row r="317" spans="1:22" x14ac:dyDescent="0.4">
      <c r="A317" s="132">
        <v>313</v>
      </c>
      <c r="B317" s="133" t="s">
        <v>3911</v>
      </c>
      <c r="C317" s="28" t="s">
        <v>3896</v>
      </c>
      <c r="D317" s="3" t="s">
        <v>2518</v>
      </c>
      <c r="E317" s="134" t="str">
        <f>VLOOKUP(D317,[1]type2!C$1:E$65536,2,0)</f>
        <v>ที่ทำการด่านศุลกากร</v>
      </c>
      <c r="F317" s="134" t="str">
        <f>VLOOKUP(E317,[1]type2!D$1:F$65536,2,0)</f>
        <v>2 ถ.เจ้าฟ้า ต.ปากน้ำ อ.เมืองกระบี่ จ.กระบี่</v>
      </c>
      <c r="G317" s="3" t="s">
        <v>35</v>
      </c>
      <c r="H317" s="5">
        <v>0</v>
      </c>
      <c r="I317" s="135">
        <v>0</v>
      </c>
      <c r="J317" s="136">
        <v>20</v>
      </c>
      <c r="K317" s="135">
        <f t="shared" si="20"/>
        <v>70</v>
      </c>
      <c r="L317" s="137">
        <f t="shared" si="21"/>
        <v>4.9000000000000004</v>
      </c>
      <c r="M317" s="137">
        <f t="shared" si="22"/>
        <v>74.900000000000006</v>
      </c>
      <c r="N317" s="137">
        <v>4.9000000000000004</v>
      </c>
      <c r="O317" s="137">
        <f t="shared" si="23"/>
        <v>74.900000000000006</v>
      </c>
      <c r="P317" s="137">
        <v>0</v>
      </c>
      <c r="Q317" s="138" t="s">
        <v>3912</v>
      </c>
      <c r="R317" s="148"/>
      <c r="S317" s="144">
        <f>SUM(N315:N317)</f>
        <v>18.619999999999997</v>
      </c>
      <c r="T317" s="144">
        <f>SUM(O315:O317)</f>
        <v>284.62</v>
      </c>
      <c r="U317" s="144">
        <f>SUM(P315:P317)</f>
        <v>284.62</v>
      </c>
      <c r="V317" s="144">
        <v>284.62</v>
      </c>
    </row>
    <row r="318" spans="1:22" x14ac:dyDescent="0.4">
      <c r="A318" s="132">
        <v>314</v>
      </c>
      <c r="B318" s="133" t="s">
        <v>3913</v>
      </c>
      <c r="C318" s="28" t="s">
        <v>3897</v>
      </c>
      <c r="D318" s="3" t="s">
        <v>3222</v>
      </c>
      <c r="E318" s="134" t="str">
        <f>VLOOKUP(D318,[1]type2!C$1:E$65536,2,0)</f>
        <v>นายลิ่มเซ่ง เก้าเอี่ยน (The Art of Tea)</v>
      </c>
      <c r="F318" s="134" t="str">
        <f>VLOOKUP(E318,[1]type2!D$1:F$65536,2,0)</f>
        <v>159 ถ.อุตรกิจ ต.ปากน้ำ อ.เมืองกระบี่ จ.กระบี่</v>
      </c>
      <c r="G318" s="3" t="s">
        <v>35</v>
      </c>
      <c r="H318" s="5">
        <v>0</v>
      </c>
      <c r="I318" s="135">
        <v>0</v>
      </c>
      <c r="J318" s="136">
        <v>54</v>
      </c>
      <c r="K318" s="135">
        <f t="shared" si="20"/>
        <v>189</v>
      </c>
      <c r="L318" s="137">
        <f t="shared" si="21"/>
        <v>13.23</v>
      </c>
      <c r="M318" s="137">
        <f t="shared" si="22"/>
        <v>202.23</v>
      </c>
      <c r="N318" s="137">
        <v>13.23</v>
      </c>
      <c r="O318" s="137">
        <f t="shared" si="23"/>
        <v>202.23</v>
      </c>
      <c r="P318" s="137">
        <v>202.25</v>
      </c>
      <c r="Q318" s="138"/>
      <c r="R318" s="148"/>
      <c r="S318" s="144"/>
      <c r="T318" s="144"/>
      <c r="U318" s="144"/>
      <c r="V318" s="144"/>
    </row>
    <row r="319" spans="1:22" x14ac:dyDescent="0.4">
      <c r="A319" s="132">
        <v>315</v>
      </c>
      <c r="B319" s="133" t="s">
        <v>3913</v>
      </c>
      <c r="C319" s="28" t="s">
        <v>3898</v>
      </c>
      <c r="D319" s="3" t="s">
        <v>2198</v>
      </c>
      <c r="E319" s="134" t="str">
        <f>VLOOKUP(D319,[1]type2!C$1:E$65536,2,0)</f>
        <v>นายอนันต์ มีล่าม</v>
      </c>
      <c r="F319" s="134" t="str">
        <f>VLOOKUP(E319,[1]type2!D$1:F$65536,2,0)</f>
        <v>94/11 ถ.มหาราช ต.ปากน้ำ อ.เมืองกระบี่ จ.กระบี่</v>
      </c>
      <c r="G319" s="3" t="s">
        <v>3061</v>
      </c>
      <c r="H319" s="5">
        <v>353.5</v>
      </c>
      <c r="I319" s="135">
        <v>24.75</v>
      </c>
      <c r="J319" s="136">
        <v>33</v>
      </c>
      <c r="K319" s="135">
        <f t="shared" si="20"/>
        <v>115.5</v>
      </c>
      <c r="L319" s="137">
        <f t="shared" si="21"/>
        <v>8.0850000000000009</v>
      </c>
      <c r="M319" s="137">
        <f t="shared" si="22"/>
        <v>123.58500000000001</v>
      </c>
      <c r="N319" s="137">
        <v>32.840000000000003</v>
      </c>
      <c r="O319" s="137">
        <f t="shared" si="23"/>
        <v>501.84</v>
      </c>
      <c r="P319" s="137">
        <v>502</v>
      </c>
      <c r="Q319" s="138"/>
      <c r="R319" s="148"/>
      <c r="S319" s="144"/>
      <c r="T319" s="144"/>
      <c r="U319" s="144"/>
      <c r="V319" s="144"/>
    </row>
    <row r="320" spans="1:22" x14ac:dyDescent="0.4">
      <c r="A320" s="132">
        <v>316</v>
      </c>
      <c r="B320" s="133" t="s">
        <v>3913</v>
      </c>
      <c r="C320" s="28" t="s">
        <v>3899</v>
      </c>
      <c r="D320" s="3" t="s">
        <v>2297</v>
      </c>
      <c r="E320" s="134" t="str">
        <f>VLOOKUP(D320,[1]type2!C$1:E$65536,2,0)</f>
        <v>น.ส.สาขนิตย์ ลีลาประศาสน์ (คลินิกหมอสาขนิตย์)</v>
      </c>
      <c r="F320" s="134" t="str">
        <f>VLOOKUP(E320,[1]type2!D$1:F$65536,2,0)</f>
        <v>46/10 ถ.กระบี่ ต.ปากน้ำ อ.เมืองกระบี่ จ.กระบี่</v>
      </c>
      <c r="G320" s="3" t="s">
        <v>35</v>
      </c>
      <c r="H320" s="5">
        <v>0</v>
      </c>
      <c r="I320" s="135">
        <v>0</v>
      </c>
      <c r="J320" s="136">
        <v>41</v>
      </c>
      <c r="K320" s="135">
        <f t="shared" si="20"/>
        <v>143.5</v>
      </c>
      <c r="L320" s="137">
        <f t="shared" si="21"/>
        <v>10.045000000000002</v>
      </c>
      <c r="M320" s="137">
        <f t="shared" si="22"/>
        <v>153.54500000000002</v>
      </c>
      <c r="N320" s="137">
        <v>10.050000000000001</v>
      </c>
      <c r="O320" s="137">
        <f t="shared" si="23"/>
        <v>153.54999999999998</v>
      </c>
      <c r="P320" s="137">
        <v>153.75</v>
      </c>
      <c r="Q320" s="138"/>
      <c r="R320" s="148"/>
      <c r="S320" s="144"/>
      <c r="T320" s="144"/>
      <c r="U320" s="144"/>
      <c r="V320" s="144"/>
    </row>
    <row r="321" spans="1:22" x14ac:dyDescent="0.4">
      <c r="A321" s="132">
        <v>317</v>
      </c>
      <c r="B321" s="133" t="s">
        <v>3913</v>
      </c>
      <c r="C321" s="28" t="s">
        <v>3900</v>
      </c>
      <c r="D321" s="3" t="s">
        <v>2298</v>
      </c>
      <c r="E321" s="134" t="str">
        <f>VLOOKUP(D321,[1]type2!C$1:E$65536,2,0)</f>
        <v>น.ส.สาขนิตย์ ลีลาประศาสน์ (คลินิกหมอสาขนิตย์)</v>
      </c>
      <c r="F321" s="134" t="str">
        <f>VLOOKUP(E321,[1]type2!D$1:F$65536,2,0)</f>
        <v>46/10 ถ.กระบี่ ต.ปากน้ำ อ.เมืองกระบี่ จ.กระบี่</v>
      </c>
      <c r="G321" s="3" t="s">
        <v>35</v>
      </c>
      <c r="H321" s="5">
        <v>0</v>
      </c>
      <c r="I321" s="135">
        <v>0</v>
      </c>
      <c r="J321" s="136">
        <v>24</v>
      </c>
      <c r="K321" s="135">
        <f t="shared" si="20"/>
        <v>84</v>
      </c>
      <c r="L321" s="137">
        <f t="shared" si="21"/>
        <v>5.8800000000000008</v>
      </c>
      <c r="M321" s="137">
        <f t="shared" si="22"/>
        <v>89.88</v>
      </c>
      <c r="N321" s="137">
        <v>5.88</v>
      </c>
      <c r="O321" s="137">
        <f t="shared" si="23"/>
        <v>89.88</v>
      </c>
      <c r="P321" s="137">
        <v>90</v>
      </c>
      <c r="Q321" s="138"/>
      <c r="R321" s="148"/>
      <c r="S321" s="144"/>
      <c r="T321" s="144"/>
      <c r="U321" s="144"/>
      <c r="V321" s="144"/>
    </row>
    <row r="322" spans="1:22" x14ac:dyDescent="0.4">
      <c r="A322" s="132">
        <v>318</v>
      </c>
      <c r="B322" s="133" t="s">
        <v>3913</v>
      </c>
      <c r="C322" s="28" t="s">
        <v>3901</v>
      </c>
      <c r="D322" s="3" t="s">
        <v>2299</v>
      </c>
      <c r="E322" s="134" t="str">
        <f>VLOOKUP(D322,[1]type2!C$1:E$65536,2,0)</f>
        <v>นางสุวรรณา ครองสิริวัฒน์ (Well Timed Hotel)</v>
      </c>
      <c r="F322" s="134" t="str">
        <f>VLOOKUP(E322,[1]type2!D$1:F$65536,2,0)</f>
        <v>46/13 ถ.กระบี่ ต.ปากน้ำ อ.เมืองกระบี่ จ.กระบี่</v>
      </c>
      <c r="G322" s="3" t="s">
        <v>35</v>
      </c>
      <c r="H322" s="5">
        <v>0</v>
      </c>
      <c r="I322" s="135">
        <v>0</v>
      </c>
      <c r="J322" s="136">
        <v>48</v>
      </c>
      <c r="K322" s="135">
        <f t="shared" si="20"/>
        <v>168</v>
      </c>
      <c r="L322" s="137">
        <f t="shared" si="21"/>
        <v>11.760000000000002</v>
      </c>
      <c r="M322" s="137">
        <f t="shared" si="22"/>
        <v>179.76</v>
      </c>
      <c r="N322" s="137">
        <v>11.76</v>
      </c>
      <c r="O322" s="137">
        <f t="shared" si="23"/>
        <v>179.76</v>
      </c>
      <c r="P322" s="137">
        <v>180</v>
      </c>
      <c r="Q322" s="138"/>
      <c r="R322" s="148"/>
      <c r="S322" s="144"/>
      <c r="T322" s="144"/>
      <c r="U322" s="144"/>
      <c r="V322" s="144"/>
    </row>
    <row r="323" spans="1:22" x14ac:dyDescent="0.4">
      <c r="A323" s="132">
        <v>319</v>
      </c>
      <c r="B323" s="133" t="s">
        <v>3913</v>
      </c>
      <c r="C323" s="28" t="s">
        <v>3902</v>
      </c>
      <c r="D323" s="3" t="s">
        <v>2593</v>
      </c>
      <c r="E323" s="134" t="str">
        <f>VLOOKUP(D323,[1]type2!C$1:E$65536,2,0)</f>
        <v>นายสมรักษ์ ลีลาประศาสน์ (ห้างลีลาภัณฑ์)</v>
      </c>
      <c r="F323" s="134" t="str">
        <f>VLOOKUP(E323,[1]type2!D$1:F$65536,2,0)</f>
        <v>4 ถ.พฤกษาอุทิศ ต.ปากน้ำ อ.เมืองกระบี่ จ.กระบี่</v>
      </c>
      <c r="G323" s="3" t="s">
        <v>35</v>
      </c>
      <c r="H323" s="5">
        <v>0</v>
      </c>
      <c r="I323" s="135">
        <v>0</v>
      </c>
      <c r="J323" s="136">
        <v>7</v>
      </c>
      <c r="K323" s="135">
        <f t="shared" si="20"/>
        <v>24.5</v>
      </c>
      <c r="L323" s="137">
        <f t="shared" si="21"/>
        <v>1.7150000000000001</v>
      </c>
      <c r="M323" s="137">
        <f t="shared" si="22"/>
        <v>26.215</v>
      </c>
      <c r="N323" s="137">
        <v>1.72</v>
      </c>
      <c r="O323" s="137">
        <f t="shared" si="23"/>
        <v>26.220000000000002</v>
      </c>
      <c r="P323" s="137">
        <v>26.25</v>
      </c>
      <c r="Q323" s="138"/>
      <c r="R323" s="148"/>
      <c r="S323" s="144"/>
      <c r="T323" s="144"/>
      <c r="U323" s="144"/>
      <c r="V323" s="144"/>
    </row>
    <row r="324" spans="1:22" x14ac:dyDescent="0.4">
      <c r="A324" s="132">
        <v>320</v>
      </c>
      <c r="B324" s="133" t="s">
        <v>3913</v>
      </c>
      <c r="C324" s="28" t="s">
        <v>3903</v>
      </c>
      <c r="D324" s="3" t="s">
        <v>2083</v>
      </c>
      <c r="E324" s="134" t="str">
        <f>VLOOKUP(D324,[1]type2!C$1:E$65536,2,0)</f>
        <v>นางสุวลี ปัญจรัตนากร</v>
      </c>
      <c r="F324" s="134" t="str">
        <f>VLOOKUP(E324,[1]type2!D$1:F$65536,2,0)</f>
        <v>167/1 ถ.มหาราช ต.ปากน้ำ อ.เมืองกระบี่ จ.กระบี่</v>
      </c>
      <c r="G324" s="3" t="s">
        <v>3088</v>
      </c>
      <c r="H324" s="5">
        <v>325.5</v>
      </c>
      <c r="I324" s="135">
        <v>22.79</v>
      </c>
      <c r="J324" s="136">
        <v>32</v>
      </c>
      <c r="K324" s="135">
        <f t="shared" si="20"/>
        <v>112</v>
      </c>
      <c r="L324" s="137">
        <f t="shared" si="21"/>
        <v>7.8400000000000007</v>
      </c>
      <c r="M324" s="137">
        <f t="shared" si="22"/>
        <v>119.84</v>
      </c>
      <c r="N324" s="137">
        <v>30.63</v>
      </c>
      <c r="O324" s="137">
        <f t="shared" si="23"/>
        <v>468.13</v>
      </c>
      <c r="P324" s="137">
        <v>468.25</v>
      </c>
      <c r="Q324" s="138"/>
      <c r="R324" s="148"/>
      <c r="S324" s="144"/>
      <c r="T324" s="144"/>
      <c r="U324" s="144"/>
      <c r="V324" s="144"/>
    </row>
    <row r="325" spans="1:22" x14ac:dyDescent="0.4">
      <c r="A325" s="132">
        <v>321</v>
      </c>
      <c r="B325" s="133" t="s">
        <v>3913</v>
      </c>
      <c r="C325" s="28" t="s">
        <v>3904</v>
      </c>
      <c r="D325" s="3" t="s">
        <v>1994</v>
      </c>
      <c r="E325" s="134" t="str">
        <f>VLOOKUP(D325,[1]type2!C$1:E$65536,2,0)</f>
        <v>นายวินัย ศรีสัญญา</v>
      </c>
      <c r="F325" s="134" t="str">
        <f>VLOOKUP(E325,[1]type2!D$1:F$65536,2,0)</f>
        <v>11 ถ.มหาราช ซ.5 ต.ปากน้ำ อ.เมืองกระบี่ จ.กระบี่</v>
      </c>
      <c r="G325" s="3" t="s">
        <v>3061</v>
      </c>
      <c r="H325" s="5">
        <v>504</v>
      </c>
      <c r="I325" s="135">
        <v>35.29</v>
      </c>
      <c r="J325" s="136">
        <v>58</v>
      </c>
      <c r="K325" s="135">
        <f t="shared" si="20"/>
        <v>203</v>
      </c>
      <c r="L325" s="137">
        <f t="shared" si="21"/>
        <v>14.21</v>
      </c>
      <c r="M325" s="137">
        <f t="shared" si="22"/>
        <v>217.21</v>
      </c>
      <c r="N325" s="137">
        <v>49.5</v>
      </c>
      <c r="O325" s="137">
        <f t="shared" si="23"/>
        <v>756.5</v>
      </c>
      <c r="P325" s="137">
        <v>756.5</v>
      </c>
      <c r="Q325" s="138"/>
      <c r="R325" s="148"/>
      <c r="S325" s="144"/>
      <c r="T325" s="144"/>
      <c r="U325" s="144"/>
      <c r="V325" s="144"/>
    </row>
    <row r="326" spans="1:22" x14ac:dyDescent="0.4">
      <c r="A326" s="132">
        <v>322</v>
      </c>
      <c r="B326" s="133" t="s">
        <v>3913</v>
      </c>
      <c r="C326" s="28" t="s">
        <v>3905</v>
      </c>
      <c r="D326" s="3" t="s">
        <v>2404</v>
      </c>
      <c r="E326" s="134" t="str">
        <f>VLOOKUP(D326,[1]type2!C$1:E$65536,2,0)</f>
        <v>นายเติมศักดิ์ จิววุฒิพงศ์</v>
      </c>
      <c r="F326" s="134" t="str">
        <f>VLOOKUP(E326,[1]type2!D$1:F$65536,2,0)</f>
        <v>191 ถ.มหาราช ต.ปากน้ำ อ.เมืองกระบี่ จ.กระบี่</v>
      </c>
      <c r="G326" s="3" t="s">
        <v>3060</v>
      </c>
      <c r="H326" s="5">
        <v>269.5</v>
      </c>
      <c r="I326" s="135">
        <v>18.87</v>
      </c>
      <c r="J326" s="136">
        <v>77</v>
      </c>
      <c r="K326" s="135">
        <f t="shared" si="20"/>
        <v>269.5</v>
      </c>
      <c r="L326" s="137">
        <f t="shared" si="21"/>
        <v>18.865000000000002</v>
      </c>
      <c r="M326" s="137">
        <f t="shared" si="22"/>
        <v>288.36500000000001</v>
      </c>
      <c r="N326" s="137">
        <v>37.74</v>
      </c>
      <c r="O326" s="137">
        <f t="shared" si="23"/>
        <v>576.74</v>
      </c>
      <c r="P326" s="137">
        <v>576.75</v>
      </c>
      <c r="Q326" s="138"/>
      <c r="R326" s="148"/>
      <c r="S326" s="144"/>
      <c r="T326" s="144"/>
      <c r="U326" s="144"/>
      <c r="V326" s="144"/>
    </row>
    <row r="327" spans="1:22" x14ac:dyDescent="0.4">
      <c r="A327" s="132">
        <v>323</v>
      </c>
      <c r="B327" s="133" t="s">
        <v>3913</v>
      </c>
      <c r="C327" s="28" t="s">
        <v>3906</v>
      </c>
      <c r="D327" s="3" t="s">
        <v>1995</v>
      </c>
      <c r="E327" s="134" t="str">
        <f>VLOOKUP(D327,[1]type2!C$1:E$65536,2,0)</f>
        <v>บ.ศรีผ่องพานิชย์</v>
      </c>
      <c r="F327" s="134" t="str">
        <f>VLOOKUP(E327,[1]type2!D$1:F$65536,2,0)</f>
        <v>13 ถ.มหาราช ซ.5  ต.ปากน้ำ อ.เมืองกระบี่ จ.กระบี่</v>
      </c>
      <c r="G327" s="3" t="s">
        <v>3914</v>
      </c>
      <c r="H327" s="5">
        <v>1053.5</v>
      </c>
      <c r="I327" s="135">
        <v>73.760000000000005</v>
      </c>
      <c r="J327" s="136">
        <v>0</v>
      </c>
      <c r="K327" s="135">
        <f t="shared" si="20"/>
        <v>0</v>
      </c>
      <c r="L327" s="137">
        <f t="shared" si="21"/>
        <v>0</v>
      </c>
      <c r="M327" s="137">
        <f t="shared" si="22"/>
        <v>0</v>
      </c>
      <c r="N327" s="137">
        <v>73.760000000000005</v>
      </c>
      <c r="O327" s="137">
        <f t="shared" si="23"/>
        <v>1127.26</v>
      </c>
      <c r="P327" s="137">
        <v>1127.5</v>
      </c>
      <c r="Q327" s="138"/>
      <c r="R327" s="148"/>
      <c r="S327" s="144"/>
      <c r="T327" s="144"/>
      <c r="U327" s="144"/>
      <c r="V327" s="144"/>
    </row>
    <row r="328" spans="1:22" x14ac:dyDescent="0.4">
      <c r="A328" s="132">
        <v>324</v>
      </c>
      <c r="B328" s="133" t="s">
        <v>3913</v>
      </c>
      <c r="C328" s="28" t="s">
        <v>3907</v>
      </c>
      <c r="D328" s="3" t="s">
        <v>2458</v>
      </c>
      <c r="E328" s="134" t="str">
        <f>VLOOKUP(D328,[1]type2!C$1:E$65536,2,0)</f>
        <v>นายทวีป ทองเหลือ</v>
      </c>
      <c r="F328" s="134" t="str">
        <f>VLOOKUP(E328,[1]type2!D$1:F$65536,2,0)</f>
        <v>11 ถ.เหมทานนท์ ต.ปากน้ำ อ.เมืองกระบี่ จ.กระบี่</v>
      </c>
      <c r="G328" s="3" t="s">
        <v>3088</v>
      </c>
      <c r="H328" s="5">
        <v>248.5</v>
      </c>
      <c r="I328" s="135">
        <v>17.399999999999999</v>
      </c>
      <c r="J328" s="136">
        <v>17</v>
      </c>
      <c r="K328" s="135">
        <f t="shared" si="20"/>
        <v>59.5</v>
      </c>
      <c r="L328" s="137">
        <f t="shared" si="21"/>
        <v>4.165</v>
      </c>
      <c r="M328" s="137">
        <f t="shared" si="22"/>
        <v>63.664999999999999</v>
      </c>
      <c r="N328" s="137">
        <v>21.57</v>
      </c>
      <c r="O328" s="137">
        <f t="shared" si="23"/>
        <v>329.57</v>
      </c>
      <c r="P328" s="137">
        <v>329.75</v>
      </c>
      <c r="Q328" s="138"/>
      <c r="R328" s="148"/>
      <c r="S328" s="144"/>
      <c r="T328" s="144"/>
      <c r="U328" s="144"/>
      <c r="V328" s="144"/>
    </row>
    <row r="329" spans="1:22" x14ac:dyDescent="0.4">
      <c r="A329" s="132">
        <v>325</v>
      </c>
      <c r="B329" s="133" t="s">
        <v>3913</v>
      </c>
      <c r="C329" s="28" t="s">
        <v>3908</v>
      </c>
      <c r="D329" s="3" t="s">
        <v>2103</v>
      </c>
      <c r="E329" s="134" t="str">
        <f>VLOOKUP(D329,[1]type2!C$1:E$65536,2,0)</f>
        <v>นายกิตติพงศ์ จิววุฒิพงศ์ (เก็บเงิน บจก.นำนคร)</v>
      </c>
      <c r="F329" s="134" t="str">
        <f>VLOOKUP(E329,[1]type2!D$1:F$65536,2,0)</f>
        <v>223/21 ถ.มหาราช ต.ปากน้ำ อ.เมืองกระบี่ จ.กระบี่</v>
      </c>
      <c r="G329" s="3" t="s">
        <v>3088</v>
      </c>
      <c r="H329" s="5">
        <v>94.5</v>
      </c>
      <c r="I329" s="135">
        <v>6.62</v>
      </c>
      <c r="J329" s="136">
        <v>3</v>
      </c>
      <c r="K329" s="135">
        <f t="shared" si="18"/>
        <v>10.5</v>
      </c>
      <c r="L329" s="137">
        <f t="shared" si="19"/>
        <v>0.7350000000000001</v>
      </c>
      <c r="M329" s="137">
        <f t="shared" si="16"/>
        <v>11.234999999999999</v>
      </c>
      <c r="N329" s="137">
        <v>7.36</v>
      </c>
      <c r="O329" s="137">
        <f t="shared" si="17"/>
        <v>112.36</v>
      </c>
      <c r="P329" s="136">
        <v>112.5</v>
      </c>
      <c r="Q329" s="138"/>
      <c r="R329" s="148"/>
      <c r="S329" s="144"/>
      <c r="T329" s="144"/>
      <c r="U329" s="144"/>
      <c r="V329" s="144"/>
    </row>
    <row r="330" spans="1:22" x14ac:dyDescent="0.4">
      <c r="A330" s="132">
        <v>326</v>
      </c>
      <c r="B330" s="133" t="s">
        <v>3913</v>
      </c>
      <c r="C330" s="28" t="s">
        <v>3909</v>
      </c>
      <c r="D330" s="3" t="s">
        <v>2077</v>
      </c>
      <c r="E330" s="134" t="str">
        <f>VLOOKUP(D330,[1]type2!C$1:E$65536,2,0)</f>
        <v>นางพนิดา ภูมิภมร</v>
      </c>
      <c r="F330" s="134" t="str">
        <f>VLOOKUP(E330,[1]type2!D$1:F$65536,2,0)</f>
        <v>151 ถ.มหาราช ต.ปากน้ำ อ.เมืองกระบี่ จ.กระบี่</v>
      </c>
      <c r="G330" s="3" t="s">
        <v>3089</v>
      </c>
      <c r="H330" s="5">
        <v>1253</v>
      </c>
      <c r="I330" s="135">
        <v>87.75</v>
      </c>
      <c r="J330" s="136">
        <v>6</v>
      </c>
      <c r="K330" s="135">
        <f t="shared" si="18"/>
        <v>21</v>
      </c>
      <c r="L330" s="137">
        <f t="shared" si="19"/>
        <v>1.4700000000000002</v>
      </c>
      <c r="M330" s="137">
        <f t="shared" si="16"/>
        <v>22.47</v>
      </c>
      <c r="N330" s="137">
        <v>89.22</v>
      </c>
      <c r="O330" s="137">
        <f t="shared" si="17"/>
        <v>1363.22</v>
      </c>
      <c r="P330" s="137">
        <v>1363.25</v>
      </c>
      <c r="Q330" s="138"/>
      <c r="R330" s="148"/>
      <c r="S330" s="144"/>
      <c r="T330" s="144"/>
      <c r="U330" s="144"/>
      <c r="V330" s="144"/>
    </row>
    <row r="331" spans="1:22" ht="23.25" customHeight="1" x14ac:dyDescent="0.4">
      <c r="A331" s="132">
        <v>327</v>
      </c>
      <c r="B331" s="133" t="s">
        <v>3913</v>
      </c>
      <c r="C331" s="28" t="s">
        <v>3910</v>
      </c>
      <c r="D331" s="3" t="s">
        <v>2078</v>
      </c>
      <c r="E331" s="134" t="str">
        <f>VLOOKUP(D331,[1]type2!C$1:E$65536,2,0)</f>
        <v>นายสุเทพ ภูมิภมร</v>
      </c>
      <c r="F331" s="134" t="str">
        <f>VLOOKUP(E331,[1]type2!D$1:F$65536,2,0)</f>
        <v>155 ถ.มหาราช ต.ปากน้ำ อ.เมืองกระบี่ จ.กระบี่</v>
      </c>
      <c r="G331" s="3" t="s">
        <v>3090</v>
      </c>
      <c r="H331" s="5">
        <v>255.5</v>
      </c>
      <c r="I331" s="135">
        <v>17.920000000000002</v>
      </c>
      <c r="J331" s="136">
        <v>7</v>
      </c>
      <c r="K331" s="135">
        <f t="shared" si="18"/>
        <v>24.5</v>
      </c>
      <c r="L331" s="137">
        <f t="shared" si="19"/>
        <v>1.7150000000000001</v>
      </c>
      <c r="M331" s="137">
        <f t="shared" si="16"/>
        <v>26.215</v>
      </c>
      <c r="N331" s="137">
        <v>19.64</v>
      </c>
      <c r="O331" s="137">
        <f t="shared" si="17"/>
        <v>299.64</v>
      </c>
      <c r="P331" s="136">
        <v>299.75</v>
      </c>
      <c r="Q331" s="138"/>
      <c r="R331" s="148"/>
      <c r="S331" s="144"/>
      <c r="T331" s="144"/>
      <c r="U331" s="144"/>
      <c r="V331" s="144"/>
    </row>
    <row r="332" spans="1:22" ht="23.25" customHeight="1" x14ac:dyDescent="0.4">
      <c r="A332" s="132">
        <v>328</v>
      </c>
      <c r="B332" s="133" t="s">
        <v>3913</v>
      </c>
      <c r="C332" s="28" t="s">
        <v>3918</v>
      </c>
      <c r="D332" s="3" t="s">
        <v>2221</v>
      </c>
      <c r="E332" s="134" t="str">
        <f>VLOOKUP(D332,[1]type2!C$1:E$65536,2,0)</f>
        <v>นายสุรพล ดาราสุริยงค์ (ปากซ.ตะกั่วทุ่ง)</v>
      </c>
      <c r="F332" s="134" t="str">
        <f>VLOOKUP(E332,[1]type2!D$1:F$65536,2,0)</f>
        <v>140/6 ถ.มหาราช ต.ปากน้ำ อ.เมืองกระบี่ จ.กระบี่</v>
      </c>
      <c r="G332" s="3" t="s">
        <v>3915</v>
      </c>
      <c r="H332" s="5">
        <v>1403.5</v>
      </c>
      <c r="I332" s="135">
        <v>98.27</v>
      </c>
      <c r="J332" s="136">
        <v>0</v>
      </c>
      <c r="K332" s="135">
        <f t="shared" ref="K332:K342" si="24">J332*3.5</f>
        <v>0</v>
      </c>
      <c r="L332" s="137">
        <f t="shared" ref="L332:L342" si="25">K332*7%</f>
        <v>0</v>
      </c>
      <c r="M332" s="137">
        <f t="shared" ref="M332:M342" si="26">SUM(K332:L332)</f>
        <v>0</v>
      </c>
      <c r="N332" s="137">
        <v>98.27</v>
      </c>
      <c r="O332" s="137">
        <f t="shared" ref="O332:O342" si="27">ROUNDUP(H332+I332+M332,2)</f>
        <v>1501.77</v>
      </c>
      <c r="P332" s="136">
        <v>1502</v>
      </c>
      <c r="Q332" s="138"/>
      <c r="R332" s="148"/>
      <c r="S332" s="144">
        <f>SUM(N318:N332)</f>
        <v>503.16999999999996</v>
      </c>
      <c r="T332" s="144">
        <f>SUM(O318:O332)</f>
        <v>7688.67</v>
      </c>
      <c r="U332" s="144">
        <f>SUM(P318:P332)</f>
        <v>7690.5</v>
      </c>
      <c r="V332" s="144">
        <v>7690.5</v>
      </c>
    </row>
    <row r="333" spans="1:22" ht="23.25" customHeight="1" x14ac:dyDescent="0.4">
      <c r="A333" s="132">
        <v>329</v>
      </c>
      <c r="B333" s="133" t="s">
        <v>3919</v>
      </c>
      <c r="C333" s="28" t="s">
        <v>3920</v>
      </c>
      <c r="D333" s="3" t="s">
        <v>2528</v>
      </c>
      <c r="E333" s="134" t="str">
        <f>VLOOKUP(D333,[1]type2!C$1:E$65536,2,0)</f>
        <v>นายพสุธา ทีฆเสนีย์</v>
      </c>
      <c r="F333" s="134" t="str">
        <f>VLOOKUP(E333,[1]type2!D$1:F$65536,2,0)</f>
        <v>12/2 ถ.เจ้าฟ้า ต.ปากน้ำ อ.เมืองกระบี่ จ.กระบี่</v>
      </c>
      <c r="G333" s="3" t="s">
        <v>3074</v>
      </c>
      <c r="H333" s="5">
        <v>1001</v>
      </c>
      <c r="I333" s="135">
        <v>70.12</v>
      </c>
      <c r="J333" s="136">
        <v>22</v>
      </c>
      <c r="K333" s="135">
        <f t="shared" si="24"/>
        <v>77</v>
      </c>
      <c r="L333" s="137">
        <f t="shared" si="25"/>
        <v>5.3900000000000006</v>
      </c>
      <c r="M333" s="137">
        <f>SUM(K333:L333)</f>
        <v>82.39</v>
      </c>
      <c r="N333" s="137">
        <v>75.510000000000005</v>
      </c>
      <c r="O333" s="137">
        <f>ROUNDUP(H333+I333+M333,2)</f>
        <v>1153.51</v>
      </c>
      <c r="P333" s="136">
        <v>1153.75</v>
      </c>
      <c r="Q333" s="138"/>
      <c r="R333" s="148"/>
      <c r="S333" s="144"/>
      <c r="T333" s="144"/>
      <c r="U333" s="144"/>
      <c r="V333" s="144"/>
    </row>
    <row r="334" spans="1:22" ht="23.25" customHeight="1" x14ac:dyDescent="0.4">
      <c r="A334" s="132">
        <v>330</v>
      </c>
      <c r="B334" s="133" t="s">
        <v>3919</v>
      </c>
      <c r="C334" s="28" t="s">
        <v>3921</v>
      </c>
      <c r="D334" s="3" t="s">
        <v>2795</v>
      </c>
      <c r="E334" s="134" t="str">
        <f>VLOOKUP(D334,[1]type2!C$1:E$65536,2,0)</f>
        <v>บริษัท ซูซูกิ ฟอร์จูน จำกัด (เลขที่ผู้เสียภาษีอากร 0815550000019)</v>
      </c>
      <c r="F334" s="134" t="str">
        <f>VLOOKUP(E334,[1]type2!D$1:F$65536,2,0)</f>
        <v>249/14 ถ.อุตรกิจ ต.ปากน้ำ อ.เมืองกระบี่ จ.กระบี่ (สาขากระบี่ 00002)</v>
      </c>
      <c r="G334" s="3" t="s">
        <v>35</v>
      </c>
      <c r="H334" s="5">
        <v>0</v>
      </c>
      <c r="I334" s="135">
        <v>0</v>
      </c>
      <c r="J334" s="136">
        <v>87</v>
      </c>
      <c r="K334" s="135">
        <f t="shared" si="24"/>
        <v>304.5</v>
      </c>
      <c r="L334" s="137">
        <f t="shared" si="25"/>
        <v>21.315000000000001</v>
      </c>
      <c r="M334" s="137">
        <f>SUM(K334:L334)</f>
        <v>325.815</v>
      </c>
      <c r="N334" s="137">
        <v>21.32</v>
      </c>
      <c r="O334" s="137">
        <f>ROUNDUP(H334+I334+M334,2)</f>
        <v>325.82</v>
      </c>
      <c r="P334" s="136">
        <v>326</v>
      </c>
      <c r="Q334" s="138"/>
      <c r="R334" s="148"/>
      <c r="S334" s="144"/>
      <c r="T334" s="144"/>
      <c r="U334" s="144"/>
      <c r="V334" s="144"/>
    </row>
    <row r="335" spans="1:22" ht="23.25" customHeight="1" x14ac:dyDescent="0.4">
      <c r="A335" s="132">
        <v>331</v>
      </c>
      <c r="B335" s="133" t="s">
        <v>3919</v>
      </c>
      <c r="C335" s="28" t="s">
        <v>3922</v>
      </c>
      <c r="D335" s="3" t="s">
        <v>2117</v>
      </c>
      <c r="E335" s="134" t="str">
        <f>VLOOKUP(D335,[1]type2!C$1:E$65536,2,0)</f>
        <v>นายสมบูรณ์ เพชรล้วน</v>
      </c>
      <c r="F335" s="134" t="str">
        <f>VLOOKUP(E335,[1]type2!D$1:F$65536,2,0)</f>
        <v>225 ถ.มหาราช ต.ปากน้ำ อ.เมืองกระบี่ จ.กระบี่</v>
      </c>
      <c r="G335" s="3" t="s">
        <v>3931</v>
      </c>
      <c r="H335" s="5">
        <v>1011.5</v>
      </c>
      <c r="I335" s="135">
        <v>70.84</v>
      </c>
      <c r="J335" s="136">
        <v>0</v>
      </c>
      <c r="K335" s="135">
        <f t="shared" si="24"/>
        <v>0</v>
      </c>
      <c r="L335" s="137">
        <f t="shared" si="25"/>
        <v>0</v>
      </c>
      <c r="M335" s="137">
        <f>SUM(K335:L335)</f>
        <v>0</v>
      </c>
      <c r="N335" s="137">
        <v>70.84</v>
      </c>
      <c r="O335" s="137">
        <f>ROUNDUP(H335+I335+M335,2)</f>
        <v>1082.3399999999999</v>
      </c>
      <c r="P335" s="136">
        <v>1082.5</v>
      </c>
      <c r="Q335" s="138"/>
      <c r="R335" s="148"/>
      <c r="S335" s="144"/>
      <c r="T335" s="144"/>
      <c r="U335" s="144"/>
      <c r="V335" s="144"/>
    </row>
    <row r="336" spans="1:22" ht="23.25" customHeight="1" x14ac:dyDescent="0.4">
      <c r="A336" s="132">
        <v>332</v>
      </c>
      <c r="B336" s="133" t="s">
        <v>3919</v>
      </c>
      <c r="C336" s="28" t="s">
        <v>3923</v>
      </c>
      <c r="D336" s="3" t="s">
        <v>2639</v>
      </c>
      <c r="E336" s="134" t="str">
        <f>VLOOKUP(D336,[1]type2!C$1:E$65536,2,0)</f>
        <v>นายกรีฑา ธัญญาทร (แอปเปิ้ล)</v>
      </c>
      <c r="F336" s="134" t="str">
        <f>VLOOKUP(E336,[1]type2!D$1:F$65536,2,0)</f>
        <v>19 ถ.สุคนธ์ มหาราช ซ.10 ต.ปากน้ำ อ.เมืองกระบี่ จ.กระบี่</v>
      </c>
      <c r="G336" s="3" t="s">
        <v>3088</v>
      </c>
      <c r="H336" s="5">
        <v>175</v>
      </c>
      <c r="I336" s="135">
        <v>12.26</v>
      </c>
      <c r="J336" s="136">
        <v>6</v>
      </c>
      <c r="K336" s="135">
        <f t="shared" si="24"/>
        <v>21</v>
      </c>
      <c r="L336" s="137">
        <f t="shared" si="25"/>
        <v>1.4700000000000002</v>
      </c>
      <c r="M336" s="137">
        <f t="shared" si="26"/>
        <v>22.47</v>
      </c>
      <c r="N336" s="137">
        <v>13.73</v>
      </c>
      <c r="O336" s="137">
        <f t="shared" si="27"/>
        <v>209.73</v>
      </c>
      <c r="P336" s="136">
        <v>209.75</v>
      </c>
      <c r="Q336" s="138"/>
      <c r="R336" s="148"/>
      <c r="S336" s="144"/>
      <c r="T336" s="144"/>
      <c r="U336" s="144"/>
      <c r="V336" s="144"/>
    </row>
    <row r="337" spans="1:22" ht="23.25" customHeight="1" x14ac:dyDescent="0.4">
      <c r="A337" s="132">
        <v>333</v>
      </c>
      <c r="B337" s="133" t="s">
        <v>3919</v>
      </c>
      <c r="C337" s="28" t="s">
        <v>3924</v>
      </c>
      <c r="D337" s="3" t="s">
        <v>2049</v>
      </c>
      <c r="E337" s="134" t="str">
        <f>VLOOKUP(D337,[1]type2!C$1:E$65536,2,0)</f>
        <v>นายกิติพร จิววุฒิพงศ์ (ห้างทองเต๊กส้วน)</v>
      </c>
      <c r="F337" s="134" t="str">
        <f>VLOOKUP(E337,[1]type2!D$1:F$65536,2,0)</f>
        <v>51 ถ.มหาราช ต.ปากน้ำ อ.เมืองกระบี่ จ.กระบี่</v>
      </c>
      <c r="G337" s="3" t="s">
        <v>3068</v>
      </c>
      <c r="H337" s="5">
        <v>1228.5</v>
      </c>
      <c r="I337" s="135">
        <v>86.05</v>
      </c>
      <c r="J337" s="136">
        <v>23</v>
      </c>
      <c r="K337" s="135">
        <f t="shared" si="24"/>
        <v>80.5</v>
      </c>
      <c r="L337" s="137">
        <f t="shared" si="25"/>
        <v>5.6350000000000007</v>
      </c>
      <c r="M337" s="137">
        <f t="shared" si="26"/>
        <v>86.135000000000005</v>
      </c>
      <c r="N337" s="137">
        <v>91.69</v>
      </c>
      <c r="O337" s="137">
        <f t="shared" si="27"/>
        <v>1400.69</v>
      </c>
      <c r="P337" s="136">
        <v>1400.75</v>
      </c>
      <c r="Q337" s="138"/>
      <c r="R337" s="148"/>
      <c r="S337" s="144"/>
      <c r="T337" s="144"/>
      <c r="U337" s="144"/>
      <c r="V337" s="144"/>
    </row>
    <row r="338" spans="1:22" ht="23.25" customHeight="1" x14ac:dyDescent="0.4">
      <c r="A338" s="132">
        <v>334</v>
      </c>
      <c r="B338" s="133" t="s">
        <v>3919</v>
      </c>
      <c r="C338" s="28" t="s">
        <v>3925</v>
      </c>
      <c r="D338" s="3" t="s">
        <v>2774</v>
      </c>
      <c r="E338" s="134" t="str">
        <f>VLOOKUP(D338,[1]type2!C$1:E$65536,2,0)</f>
        <v>นายโกสิต อริยวงศ์ (คลินิกแพทย์นพพร-กรัณยา)</v>
      </c>
      <c r="F338" s="134" t="str">
        <f>VLOOKUP(E338,[1]type2!D$1:F$65536,2,0)</f>
        <v>179 ถ.อุตรกิจ ต.ปากน้ำ อ.เมืองกระบี่ จ.กระบี่</v>
      </c>
      <c r="G338" s="3" t="s">
        <v>3106</v>
      </c>
      <c r="H338" s="5">
        <v>1043</v>
      </c>
      <c r="I338" s="135">
        <v>73.02</v>
      </c>
      <c r="J338" s="136">
        <v>64</v>
      </c>
      <c r="K338" s="135">
        <f t="shared" si="24"/>
        <v>224</v>
      </c>
      <c r="L338" s="137">
        <f t="shared" si="25"/>
        <v>15.680000000000001</v>
      </c>
      <c r="M338" s="137">
        <f t="shared" si="26"/>
        <v>239.68</v>
      </c>
      <c r="N338" s="137">
        <v>88.7</v>
      </c>
      <c r="O338" s="137">
        <f t="shared" si="27"/>
        <v>1355.7</v>
      </c>
      <c r="P338" s="136">
        <v>1355.75</v>
      </c>
      <c r="Q338" s="138"/>
      <c r="R338" s="148"/>
      <c r="S338" s="144"/>
      <c r="T338" s="144"/>
      <c r="U338" s="144"/>
      <c r="V338" s="144"/>
    </row>
    <row r="339" spans="1:22" ht="23.25" customHeight="1" x14ac:dyDescent="0.4">
      <c r="A339" s="132">
        <v>335</v>
      </c>
      <c r="B339" s="133" t="s">
        <v>3919</v>
      </c>
      <c r="C339" s="28" t="s">
        <v>3926</v>
      </c>
      <c r="D339" s="3" t="s">
        <v>2595</v>
      </c>
      <c r="E339" s="134" t="str">
        <f>VLOOKUP(D339,[1]type2!C$1:E$65536,2,0)</f>
        <v>นายสุรชัย วัฒนาวงศ์ศิริ (ร้านอาหารเจ)</v>
      </c>
      <c r="F339" s="134" t="str">
        <f>VLOOKUP(E339,[1]type2!D$1:F$65536,2,0)</f>
        <v>4/1 ถ.พฤกษาอุทิศ ต.ปากน้ำ อ.เมืองกระบี่ จ.กระบี่</v>
      </c>
      <c r="G339" s="3" t="s">
        <v>3932</v>
      </c>
      <c r="H339" s="5">
        <v>882</v>
      </c>
      <c r="I339" s="135">
        <v>61.76</v>
      </c>
      <c r="J339" s="136">
        <v>0</v>
      </c>
      <c r="K339" s="135">
        <f t="shared" si="24"/>
        <v>0</v>
      </c>
      <c r="L339" s="137">
        <f t="shared" si="25"/>
        <v>0</v>
      </c>
      <c r="M339" s="137">
        <f t="shared" si="26"/>
        <v>0</v>
      </c>
      <c r="N339" s="137">
        <v>61.76</v>
      </c>
      <c r="O339" s="137">
        <f t="shared" si="27"/>
        <v>943.76</v>
      </c>
      <c r="P339" s="136">
        <v>944</v>
      </c>
      <c r="Q339" s="138"/>
      <c r="R339" s="148"/>
      <c r="S339" s="144"/>
      <c r="T339" s="144"/>
      <c r="U339" s="144"/>
      <c r="V339" s="144"/>
    </row>
    <row r="340" spans="1:22" ht="23.25" customHeight="1" x14ac:dyDescent="0.4">
      <c r="A340" s="132">
        <v>336</v>
      </c>
      <c r="B340" s="133" t="s">
        <v>3919</v>
      </c>
      <c r="C340" s="28" t="s">
        <v>3927</v>
      </c>
      <c r="D340" s="3" t="s">
        <v>2190</v>
      </c>
      <c r="E340" s="134" t="str">
        <f>VLOOKUP(D340,[1]type2!C$1:E$65536,2,0)</f>
        <v>นายณรงค์ ยอดสนิท (หมอณรงค์)</v>
      </c>
      <c r="F340" s="134" t="str">
        <f>VLOOKUP(E340,[1]type2!D$1:F$65536,2,0)</f>
        <v>90/69 ถ.มหาราช ต.ปากน้ำ อ.เมืองกระบี่ จ.กระบี่</v>
      </c>
      <c r="G340" s="3" t="s">
        <v>3106</v>
      </c>
      <c r="H340" s="5">
        <v>126</v>
      </c>
      <c r="I340" s="135">
        <v>8.83</v>
      </c>
      <c r="J340" s="136">
        <v>10</v>
      </c>
      <c r="K340" s="135">
        <f t="shared" si="24"/>
        <v>35</v>
      </c>
      <c r="L340" s="137">
        <f t="shared" si="25"/>
        <v>2.4500000000000002</v>
      </c>
      <c r="M340" s="137">
        <f t="shared" si="26"/>
        <v>37.450000000000003</v>
      </c>
      <c r="N340" s="137">
        <v>11.28</v>
      </c>
      <c r="O340" s="137">
        <f t="shared" si="27"/>
        <v>172.28</v>
      </c>
      <c r="P340" s="136">
        <v>172.5</v>
      </c>
      <c r="Q340" s="138"/>
      <c r="R340" s="148"/>
      <c r="S340" s="144"/>
      <c r="T340" s="144"/>
      <c r="U340" s="144"/>
      <c r="V340" s="144"/>
    </row>
    <row r="341" spans="1:22" ht="23.25" customHeight="1" x14ac:dyDescent="0.4">
      <c r="A341" s="132">
        <v>337</v>
      </c>
      <c r="B341" s="133" t="s">
        <v>3919</v>
      </c>
      <c r="C341" s="28" t="s">
        <v>3928</v>
      </c>
      <c r="D341" s="3" t="s">
        <v>2767</v>
      </c>
      <c r="E341" s="134" t="str">
        <f>VLOOKUP(D341,[1]type2!C$1:E$65536,2,0)</f>
        <v>นายโอ้ยเหี้ยง แซ่โค้ว (บุญรับ ทราเวล แอนด์ ทัวร์)</v>
      </c>
      <c r="F341" s="134" t="str">
        <f>VLOOKUP(E341,[1]type2!D$1:F$65536,2,0)</f>
        <v>101 ถ.อุตรกิจ ต.ปากน้ำ อ.เมืองกระบี่ จ.กระบี่</v>
      </c>
      <c r="G341" s="3" t="s">
        <v>3088</v>
      </c>
      <c r="H341" s="5">
        <v>259</v>
      </c>
      <c r="I341" s="135">
        <v>18.14</v>
      </c>
      <c r="J341" s="136">
        <v>43</v>
      </c>
      <c r="K341" s="135">
        <f t="shared" si="24"/>
        <v>150.5</v>
      </c>
      <c r="L341" s="137">
        <f t="shared" si="25"/>
        <v>10.535</v>
      </c>
      <c r="M341" s="137">
        <f t="shared" si="26"/>
        <v>161.035</v>
      </c>
      <c r="N341" s="137">
        <v>28.68</v>
      </c>
      <c r="O341" s="137">
        <f t="shared" si="27"/>
        <v>438.18</v>
      </c>
      <c r="P341" s="136">
        <v>438.25</v>
      </c>
      <c r="Q341" s="138"/>
      <c r="R341" s="148"/>
      <c r="S341" s="144"/>
      <c r="T341" s="144"/>
      <c r="U341" s="144"/>
      <c r="V341" s="144"/>
    </row>
    <row r="342" spans="1:22" ht="23.25" customHeight="1" x14ac:dyDescent="0.4">
      <c r="A342" s="132">
        <v>338</v>
      </c>
      <c r="B342" s="133" t="s">
        <v>3919</v>
      </c>
      <c r="C342" s="28" t="s">
        <v>3929</v>
      </c>
      <c r="D342" s="3" t="s">
        <v>2377</v>
      </c>
      <c r="E342" s="134" t="str">
        <f>VLOOKUP(D342,[1]type2!C$1:E$65536,2,0)</f>
        <v>นายผลิพันธ์ ลีลาบูรณะพงษ์ (ต้นกล้า)</v>
      </c>
      <c r="F342" s="134" t="str">
        <f>VLOOKUP(E342,[1]type2!D$1:F$65536,2,0)</f>
        <v>20 ถ.คงคา ต.ปากน้ำ อ.เมืองกระบี่ จ.กระบี่</v>
      </c>
      <c r="G342" s="3" t="s">
        <v>1966</v>
      </c>
      <c r="H342" s="5">
        <v>241.5</v>
      </c>
      <c r="I342" s="135">
        <v>16.920000000000002</v>
      </c>
      <c r="J342" s="136">
        <v>24</v>
      </c>
      <c r="K342" s="135">
        <f t="shared" si="24"/>
        <v>84</v>
      </c>
      <c r="L342" s="137">
        <f t="shared" si="25"/>
        <v>5.8800000000000008</v>
      </c>
      <c r="M342" s="137">
        <f t="shared" si="26"/>
        <v>89.88</v>
      </c>
      <c r="N342" s="137">
        <v>22.8</v>
      </c>
      <c r="O342" s="137">
        <f t="shared" si="27"/>
        <v>348.3</v>
      </c>
      <c r="P342" s="136">
        <v>348.5</v>
      </c>
      <c r="Q342" s="138"/>
      <c r="R342" s="148"/>
      <c r="S342" s="144"/>
      <c r="T342" s="144"/>
      <c r="U342" s="144"/>
      <c r="V342" s="144"/>
    </row>
    <row r="343" spans="1:22" x14ac:dyDescent="0.4">
      <c r="A343" s="132">
        <v>339</v>
      </c>
      <c r="B343" s="133" t="s">
        <v>3919</v>
      </c>
      <c r="C343" s="28" t="s">
        <v>3930</v>
      </c>
      <c r="D343" s="3" t="s">
        <v>2014</v>
      </c>
      <c r="E343" s="134" t="str">
        <f>VLOOKUP(D343,[1]type2!C$1:E$65536,2,0)</f>
        <v>นางกัญญา ไกรเลิศ</v>
      </c>
      <c r="F343" s="134" t="str">
        <f>VLOOKUP(E343,[1]type2!D$1:F$65536,2,0)</f>
        <v>1 ถ.มหาราช ซ.9 ต.ปากน้ำ อ.เมืองกระบี่ จ.กระบี่</v>
      </c>
      <c r="G343" s="3" t="s">
        <v>3933</v>
      </c>
      <c r="H343" s="5">
        <v>1183</v>
      </c>
      <c r="I343" s="135">
        <v>82.84</v>
      </c>
      <c r="J343" s="136">
        <v>0</v>
      </c>
      <c r="K343" s="135">
        <f t="shared" si="18"/>
        <v>0</v>
      </c>
      <c r="L343" s="137">
        <f t="shared" si="19"/>
        <v>0</v>
      </c>
      <c r="M343" s="137">
        <f t="shared" si="16"/>
        <v>0</v>
      </c>
      <c r="N343" s="137">
        <v>82.84</v>
      </c>
      <c r="O343" s="137">
        <f t="shared" si="17"/>
        <v>1265.8399999999999</v>
      </c>
      <c r="P343" s="137">
        <v>1266</v>
      </c>
      <c r="Q343" s="138"/>
      <c r="R343" s="148"/>
      <c r="S343" s="144">
        <f>SUM(N333:N343)</f>
        <v>569.15</v>
      </c>
      <c r="T343" s="144">
        <f>SUM(O333:O343)</f>
        <v>8696.15</v>
      </c>
      <c r="U343" s="144">
        <f>SUM(P333:P343)</f>
        <v>8697.75</v>
      </c>
      <c r="V343" s="144">
        <v>8697.75</v>
      </c>
    </row>
    <row r="344" spans="1:22" ht="25" thickBot="1" x14ac:dyDescent="0.45">
      <c r="A344" s="152"/>
      <c r="B344" s="153"/>
      <c r="C344" s="154"/>
      <c r="D344" s="71"/>
      <c r="E344" s="155" t="s">
        <v>3445</v>
      </c>
      <c r="F344" s="155"/>
      <c r="G344" s="156"/>
      <c r="H344" s="156"/>
      <c r="I344" s="156"/>
      <c r="J344" s="157"/>
      <c r="K344" s="158"/>
      <c r="L344" s="158"/>
      <c r="M344" s="158"/>
      <c r="N344" s="159">
        <f>SUM(N5:N343)</f>
        <v>6243.9599999999946</v>
      </c>
      <c r="O344" s="160">
        <f>SUM(O5:O343)</f>
        <v>95415.960000000036</v>
      </c>
      <c r="P344" s="161">
        <f>SUM(P5:P343)</f>
        <v>95448.02</v>
      </c>
      <c r="Q344" s="162"/>
      <c r="R344" s="163"/>
      <c r="U344" s="140"/>
      <c r="V344" s="140"/>
    </row>
    <row r="345" spans="1:22" ht="25" thickTop="1" x14ac:dyDescent="0.4">
      <c r="A345" s="152"/>
      <c r="B345" s="153"/>
      <c r="C345" s="154"/>
      <c r="D345" s="71"/>
      <c r="F345" s="165"/>
      <c r="G345" s="144"/>
      <c r="H345" s="144"/>
      <c r="I345" s="144"/>
      <c r="J345" s="141"/>
      <c r="K345" s="144"/>
      <c r="L345" s="166"/>
      <c r="M345" s="166"/>
      <c r="P345" s="168"/>
      <c r="Q345" s="169"/>
      <c r="R345" s="170"/>
      <c r="S345" s="171">
        <f>SUM(S5:S343)</f>
        <v>6243.9600000000009</v>
      </c>
      <c r="T345" s="171">
        <f>SUM(T5:T343)</f>
        <v>95415.959999999977</v>
      </c>
      <c r="U345" s="171">
        <f>SUM(U5:U343)</f>
        <v>95448.01999999999</v>
      </c>
      <c r="V345" s="171">
        <f>SUM(V5:V343)</f>
        <v>95448.01999999999</v>
      </c>
    </row>
    <row r="346" spans="1:22" x14ac:dyDescent="0.4">
      <c r="U346" s="178"/>
    </row>
    <row r="347" spans="1:22" x14ac:dyDescent="0.4">
      <c r="E347" s="165"/>
    </row>
    <row r="366" spans="8:8" x14ac:dyDescent="0.4">
      <c r="H366" s="174">
        <v>0</v>
      </c>
    </row>
    <row r="955" spans="18:18" ht="26" x14ac:dyDescent="0.4">
      <c r="R955" s="179"/>
    </row>
  </sheetData>
  <sheetCalcPr fullCalcOnLoad="1"/>
  <mergeCells count="19">
    <mergeCell ref="T3:T4"/>
    <mergeCell ref="U3:U4"/>
    <mergeCell ref="V3:V4"/>
    <mergeCell ref="L3:L4"/>
    <mergeCell ref="M3:M4"/>
    <mergeCell ref="N3:N4"/>
    <mergeCell ref="P3:P4"/>
    <mergeCell ref="Q3:Q4"/>
    <mergeCell ref="S3:S4"/>
    <mergeCell ref="A1:P1"/>
    <mergeCell ref="A3:A4"/>
    <mergeCell ref="B3:B4"/>
    <mergeCell ref="C3:C4"/>
    <mergeCell ref="D3:D4"/>
    <mergeCell ref="E3:E4"/>
    <mergeCell ref="H3:H4"/>
    <mergeCell ref="I3:I4"/>
    <mergeCell ref="J3:J4"/>
    <mergeCell ref="K3:K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26"/>
  <sheetViews>
    <sheetView topLeftCell="G99" zoomScale="70" zoomScaleNormal="70" workbookViewId="0">
      <selection activeCell="O115" sqref="O115"/>
    </sheetView>
  </sheetViews>
  <sheetFormatPr baseColWidth="10" defaultColWidth="9" defaultRowHeight="24" x14ac:dyDescent="0.4"/>
  <cols>
    <col min="1" max="1" width="6.1640625" style="164" customWidth="1"/>
    <col min="2" max="2" width="11.1640625" style="172" customWidth="1"/>
    <col min="3" max="3" width="16.6640625" style="173" customWidth="1"/>
    <col min="4" max="4" width="15.1640625" style="72" customWidth="1"/>
    <col min="5" max="5" width="56.6640625" style="164" customWidth="1"/>
    <col min="6" max="6" width="76.1640625" style="164" customWidth="1"/>
    <col min="7" max="7" width="32" style="164" customWidth="1"/>
    <col min="8" max="8" width="19.1640625" style="174" customWidth="1"/>
    <col min="9" max="9" width="11.6640625" style="174" customWidth="1"/>
    <col min="10" max="10" width="9.6640625" style="167" customWidth="1"/>
    <col min="11" max="11" width="11" style="175" customWidth="1"/>
    <col min="12" max="13" width="10.1640625" style="167" customWidth="1"/>
    <col min="14" max="14" width="11.83203125" style="167" customWidth="1"/>
    <col min="15" max="15" width="15" style="167" customWidth="1"/>
    <col min="16" max="16" width="12" style="176" customWidth="1"/>
    <col min="17" max="17" width="62.6640625" style="177" customWidth="1"/>
    <col min="18" max="18" width="8.83203125" style="174" customWidth="1"/>
    <col min="19" max="19" width="10.1640625" style="140" customWidth="1"/>
    <col min="20" max="20" width="11.33203125" style="140" customWidth="1"/>
    <col min="21" max="21" width="11.83203125" style="41" customWidth="1"/>
    <col min="22" max="22" width="11.83203125" style="145" customWidth="1"/>
    <col min="23" max="16384" width="9" style="41"/>
  </cols>
  <sheetData>
    <row r="1" spans="1:22" s="116" customFormat="1" ht="30" x14ac:dyDescent="0.5">
      <c r="A1" s="186" t="s">
        <v>3448</v>
      </c>
      <c r="B1" s="186"/>
      <c r="C1" s="186"/>
      <c r="D1" s="186"/>
      <c r="E1" s="186"/>
      <c r="F1" s="186"/>
      <c r="G1" s="186"/>
      <c r="H1" s="186"/>
      <c r="I1" s="186"/>
      <c r="J1" s="186"/>
      <c r="K1" s="186"/>
      <c r="L1" s="186"/>
      <c r="M1" s="186"/>
      <c r="N1" s="186"/>
      <c r="O1" s="186"/>
      <c r="P1" s="186"/>
      <c r="Q1" s="113"/>
      <c r="R1" s="114"/>
      <c r="S1" s="115"/>
      <c r="T1" s="115"/>
      <c r="V1" s="117"/>
    </row>
    <row r="2" spans="1:22" s="116" customFormat="1" ht="30" x14ac:dyDescent="0.5">
      <c r="A2" s="118"/>
      <c r="B2" s="118"/>
      <c r="C2" s="118"/>
      <c r="D2" s="119"/>
      <c r="E2" s="118"/>
      <c r="F2" s="118"/>
      <c r="G2" s="118"/>
      <c r="H2" s="118"/>
      <c r="I2" s="118"/>
      <c r="J2" s="120"/>
      <c r="K2" s="115"/>
      <c r="L2" s="118"/>
      <c r="M2" s="118"/>
      <c r="N2" s="118"/>
      <c r="O2" s="121" t="s">
        <v>3428</v>
      </c>
      <c r="P2" s="122" t="s">
        <v>3429</v>
      </c>
      <c r="Q2" s="123"/>
      <c r="R2" s="124"/>
      <c r="S2" s="115"/>
      <c r="T2" s="115"/>
      <c r="V2" s="117"/>
    </row>
    <row r="3" spans="1:22" s="116" customFormat="1" x14ac:dyDescent="0.4">
      <c r="A3" s="187" t="s">
        <v>3430</v>
      </c>
      <c r="B3" s="187" t="s">
        <v>3431</v>
      </c>
      <c r="C3" s="187" t="s">
        <v>3432</v>
      </c>
      <c r="D3" s="188" t="s">
        <v>3433</v>
      </c>
      <c r="E3" s="187" t="s">
        <v>3434</v>
      </c>
      <c r="F3" s="125"/>
      <c r="G3" s="126" t="s">
        <v>3435</v>
      </c>
      <c r="H3" s="189" t="s">
        <v>3436</v>
      </c>
      <c r="I3" s="191" t="s">
        <v>3437</v>
      </c>
      <c r="J3" s="193" t="s">
        <v>3438</v>
      </c>
      <c r="K3" s="195" t="s">
        <v>3439</v>
      </c>
      <c r="L3" s="200" t="s">
        <v>7</v>
      </c>
      <c r="M3" s="202" t="s">
        <v>3440</v>
      </c>
      <c r="N3" s="204" t="s">
        <v>3441</v>
      </c>
      <c r="O3" s="127" t="s">
        <v>6</v>
      </c>
      <c r="P3" s="206" t="s">
        <v>3442</v>
      </c>
      <c r="Q3" s="208" t="s">
        <v>3443</v>
      </c>
      <c r="R3" s="128"/>
      <c r="S3" s="210">
        <v>7.0000000000000007E-2</v>
      </c>
      <c r="T3" s="197" t="s">
        <v>6</v>
      </c>
      <c r="U3" s="198" t="s">
        <v>3442</v>
      </c>
      <c r="V3" s="199" t="s">
        <v>3444</v>
      </c>
    </row>
    <row r="4" spans="1:22" s="116" customFormat="1" x14ac:dyDescent="0.4">
      <c r="A4" s="187"/>
      <c r="B4" s="187"/>
      <c r="C4" s="187"/>
      <c r="D4" s="188"/>
      <c r="E4" s="187"/>
      <c r="F4" s="129"/>
      <c r="G4" s="130" t="s">
        <v>11</v>
      </c>
      <c r="H4" s="190"/>
      <c r="I4" s="192"/>
      <c r="J4" s="194"/>
      <c r="K4" s="196"/>
      <c r="L4" s="201"/>
      <c r="M4" s="203"/>
      <c r="N4" s="205"/>
      <c r="O4" s="131" t="s">
        <v>1661</v>
      </c>
      <c r="P4" s="207"/>
      <c r="Q4" s="209"/>
      <c r="R4" s="128"/>
      <c r="S4" s="210"/>
      <c r="T4" s="197"/>
      <c r="U4" s="198"/>
      <c r="V4" s="199"/>
    </row>
    <row r="5" spans="1:22" x14ac:dyDescent="0.4">
      <c r="A5" s="132">
        <v>1</v>
      </c>
      <c r="B5" s="133" t="s">
        <v>3464</v>
      </c>
      <c r="C5" s="28" t="s">
        <v>3449</v>
      </c>
      <c r="D5" s="3" t="s">
        <v>2926</v>
      </c>
      <c r="E5" s="134" t="str">
        <f>VLOOKUP(D5,[1]type3!C$1:E$65536,2,0)</f>
        <v>บริษัท โรงแรม กระบี่-โลมา จำกัด เลขที่ผู้เสียภาษีอากร 0815545000430</v>
      </c>
      <c r="F5" s="134" t="str">
        <f>VLOOKUP(E5,[1]type3!D$1:F$65536,2,0)</f>
        <v>18/9 ถ.เจ้าฟ้า ต.ปากน้ำ อ.เมืองกระบี่ จ.กระบี่</v>
      </c>
      <c r="G5" s="3" t="s">
        <v>1964</v>
      </c>
      <c r="H5" s="5">
        <v>1160</v>
      </c>
      <c r="I5" s="135">
        <v>81.2</v>
      </c>
      <c r="J5" s="136">
        <v>0</v>
      </c>
      <c r="K5" s="135">
        <f>J5*4</f>
        <v>0</v>
      </c>
      <c r="L5" s="137">
        <f>K5*7%</f>
        <v>0</v>
      </c>
      <c r="M5" s="137">
        <f>SUM(K5:L5)</f>
        <v>0</v>
      </c>
      <c r="N5" s="137">
        <v>81.2</v>
      </c>
      <c r="O5" s="137">
        <f>ROUNDUP(H5+I5+M5,2)</f>
        <v>1241.2</v>
      </c>
      <c r="P5" s="137">
        <v>2516.75</v>
      </c>
      <c r="Q5" s="138"/>
      <c r="R5" s="139"/>
      <c r="U5" s="140"/>
      <c r="V5" s="140"/>
    </row>
    <row r="6" spans="1:22" x14ac:dyDescent="0.4">
      <c r="A6" s="132">
        <v>2</v>
      </c>
      <c r="B6" s="133" t="s">
        <v>3464</v>
      </c>
      <c r="C6" s="28" t="s">
        <v>3468</v>
      </c>
      <c r="D6" s="3" t="s">
        <v>2926</v>
      </c>
      <c r="E6" s="134" t="str">
        <f>VLOOKUP(D6,[1]type3!C$1:E$65536,2,0)</f>
        <v>บริษัท โรงแรม กระบี่-โลมา จำกัด เลขที่ผู้เสียภาษีอากร 0815545000430</v>
      </c>
      <c r="F6" s="134" t="str">
        <f>VLOOKUP(E6,[1]type3!D$1:F$65536,2,0)</f>
        <v>18/9 ถ.เจ้าฟ้า ต.ปากน้ำ อ.เมืองกระบี่ จ.กระบี่</v>
      </c>
      <c r="G6" s="3" t="s">
        <v>3060</v>
      </c>
      <c r="H6" s="5">
        <v>1192</v>
      </c>
      <c r="I6" s="135">
        <v>83.44</v>
      </c>
      <c r="J6" s="136">
        <v>0</v>
      </c>
      <c r="K6" s="135">
        <f t="shared" ref="K6:K69" si="0">J6*4</f>
        <v>0</v>
      </c>
      <c r="L6" s="137">
        <f>K6*7%</f>
        <v>0</v>
      </c>
      <c r="M6" s="137">
        <f t="shared" ref="M6:M69" si="1">SUM(K6:L6)</f>
        <v>0</v>
      </c>
      <c r="N6" s="137">
        <v>83.44</v>
      </c>
      <c r="O6" s="137">
        <f t="shared" ref="O6:O69" si="2">ROUNDUP(H6+I6+M6,2)</f>
        <v>1275.44</v>
      </c>
      <c r="P6" s="136">
        <v>0</v>
      </c>
      <c r="Q6" s="138"/>
      <c r="R6" s="139"/>
      <c r="S6" s="141"/>
      <c r="T6" s="141"/>
      <c r="U6" s="142"/>
      <c r="V6" s="143"/>
    </row>
    <row r="7" spans="1:22" x14ac:dyDescent="0.4">
      <c r="A7" s="132">
        <v>3</v>
      </c>
      <c r="B7" s="133" t="s">
        <v>3464</v>
      </c>
      <c r="C7" s="28" t="s">
        <v>3469</v>
      </c>
      <c r="D7" s="3" t="s">
        <v>3058</v>
      </c>
      <c r="E7" s="134" t="str">
        <f>VLOOKUP(D7,[1]type3!C$1:E$65536,2,0)</f>
        <v>นายสมพร สงนวล(095-4192495) PN</v>
      </c>
      <c r="F7" s="134" t="str">
        <f>VLOOKUP(E7,[1]type3!D$1:F$65536,2,0)</f>
        <v>184/1 ถ.มหาราช ต.ปากน้ำ อ.เมืองกระบี่ จ.กระบี่ 81000</v>
      </c>
      <c r="G7" s="3" t="s">
        <v>3060</v>
      </c>
      <c r="H7" s="5">
        <v>876</v>
      </c>
      <c r="I7" s="135">
        <v>61.32</v>
      </c>
      <c r="J7" s="136">
        <v>0</v>
      </c>
      <c r="K7" s="135">
        <f t="shared" si="0"/>
        <v>0</v>
      </c>
      <c r="L7" s="137">
        <f t="shared" ref="L7:L70" si="3">K7*7%</f>
        <v>0</v>
      </c>
      <c r="M7" s="137">
        <f t="shared" si="1"/>
        <v>0</v>
      </c>
      <c r="N7" s="137">
        <v>61.32</v>
      </c>
      <c r="O7" s="137">
        <f t="shared" si="2"/>
        <v>937.32</v>
      </c>
      <c r="P7" s="136">
        <v>937.5</v>
      </c>
      <c r="Q7" s="138"/>
      <c r="R7" s="139"/>
      <c r="S7" s="141">
        <f>SUM(N5:N7)</f>
        <v>225.95999999999998</v>
      </c>
      <c r="T7" s="141">
        <f>SUM(O5:O7)</f>
        <v>3453.9600000000005</v>
      </c>
      <c r="U7" s="141">
        <f>SUM(P5:P7)</f>
        <v>3454.25</v>
      </c>
      <c r="V7" s="143">
        <v>3454.25</v>
      </c>
    </row>
    <row r="8" spans="1:22" x14ac:dyDescent="0.4">
      <c r="A8" s="132">
        <v>4</v>
      </c>
      <c r="B8" s="133" t="s">
        <v>3470</v>
      </c>
      <c r="C8" s="28" t="s">
        <v>3471</v>
      </c>
      <c r="D8" s="3" t="s">
        <v>2910</v>
      </c>
      <c r="E8" s="134" t="str">
        <f>VLOOKUP(D8,[1]type3!C$1:E$65536,2,0)</f>
        <v>บจก.เอราวัณ ฮ็อป อินน์</v>
      </c>
      <c r="F8" s="134" t="str">
        <f>VLOOKUP(E8,[1]type3!D$1:F$65536,2,0)</f>
        <v>อาคารเพลินจิตเซ็นเตอร์ ชั้น 1 เลขที่ 2 แขวง/เขตคลองเตย กรุงเทพฯ  10110</v>
      </c>
      <c r="G8" s="3" t="s">
        <v>1964</v>
      </c>
      <c r="H8" s="5">
        <v>2572</v>
      </c>
      <c r="I8" s="135">
        <v>180.04</v>
      </c>
      <c r="J8" s="136">
        <v>0</v>
      </c>
      <c r="K8" s="135">
        <f t="shared" si="0"/>
        <v>0</v>
      </c>
      <c r="L8" s="137">
        <f t="shared" si="3"/>
        <v>0</v>
      </c>
      <c r="M8" s="137">
        <f t="shared" si="1"/>
        <v>0</v>
      </c>
      <c r="N8" s="137">
        <v>180.04</v>
      </c>
      <c r="O8" s="137">
        <f t="shared" si="2"/>
        <v>2752.04</v>
      </c>
      <c r="P8" s="137">
        <v>5431.32</v>
      </c>
      <c r="Q8" s="138" t="s">
        <v>3874</v>
      </c>
      <c r="R8" s="139"/>
      <c r="S8" s="144"/>
      <c r="T8" s="144"/>
      <c r="U8" s="144"/>
      <c r="V8" s="143"/>
    </row>
    <row r="9" spans="1:22" x14ac:dyDescent="0.4">
      <c r="A9" s="132">
        <v>5</v>
      </c>
      <c r="B9" s="133" t="s">
        <v>3470</v>
      </c>
      <c r="C9" s="28" t="s">
        <v>3472</v>
      </c>
      <c r="D9" s="3" t="s">
        <v>2910</v>
      </c>
      <c r="E9" s="134" t="str">
        <f>VLOOKUP(D9,[1]type3!C$1:E$65536,2,0)</f>
        <v>บจก.เอราวัณ ฮ็อป อินน์</v>
      </c>
      <c r="F9" s="134" t="str">
        <f>VLOOKUP(E9,[1]type3!D$1:F$65536,2,0)</f>
        <v>อาคารเพลินจิตเซ็นเตอร์ ชั้น 1 เลขที่ 2 แขวง/เขตคลองเตย กรุงเทพฯ  10110</v>
      </c>
      <c r="G9" s="3" t="s">
        <v>3060</v>
      </c>
      <c r="H9" s="5">
        <v>2504</v>
      </c>
      <c r="I9" s="135">
        <v>175.28</v>
      </c>
      <c r="J9" s="136">
        <v>0</v>
      </c>
      <c r="K9" s="135">
        <f t="shared" si="0"/>
        <v>0</v>
      </c>
      <c r="L9" s="137">
        <f t="shared" si="3"/>
        <v>0</v>
      </c>
      <c r="M9" s="137">
        <f t="shared" si="1"/>
        <v>0</v>
      </c>
      <c r="N9" s="137">
        <v>175.28</v>
      </c>
      <c r="O9" s="137">
        <f t="shared" si="2"/>
        <v>2679.28</v>
      </c>
      <c r="P9" s="136">
        <v>0</v>
      </c>
      <c r="Q9" s="138"/>
      <c r="R9" s="139"/>
      <c r="S9" s="141">
        <f>SUM(N8:N9)</f>
        <v>355.32</v>
      </c>
      <c r="T9" s="141">
        <f>SUM(O8:O9)</f>
        <v>5431.32</v>
      </c>
      <c r="U9" s="141">
        <f>SUM(P8:P9)</f>
        <v>5431.32</v>
      </c>
      <c r="V9" s="143">
        <v>5431.32</v>
      </c>
    </row>
    <row r="10" spans="1:22" x14ac:dyDescent="0.4">
      <c r="A10" s="132">
        <v>6</v>
      </c>
      <c r="B10" s="133" t="s">
        <v>3473</v>
      </c>
      <c r="C10" s="28" t="s">
        <v>3477</v>
      </c>
      <c r="D10" s="3" t="s">
        <v>2965</v>
      </c>
      <c r="E10" s="134" t="str">
        <f>VLOOKUP(D10,[1]type3!C$1:E$65536,2,0)</f>
        <v>สหกรณ์ออมทรัพย์ครูกระบี่</v>
      </c>
      <c r="F10" s="134" t="str">
        <f>VLOOKUP(E10,[1]type3!D$1:F$65536,2,0)</f>
        <v>ถ.กระบี่ ต.ปากน้ำ อ.เมืองกระบี่ จ.กระบี่</v>
      </c>
      <c r="G10" s="3" t="s">
        <v>35</v>
      </c>
      <c r="H10" s="5">
        <v>0</v>
      </c>
      <c r="I10" s="135">
        <v>0</v>
      </c>
      <c r="J10" s="136">
        <v>18</v>
      </c>
      <c r="K10" s="135">
        <f t="shared" si="0"/>
        <v>72</v>
      </c>
      <c r="L10" s="137">
        <f t="shared" si="3"/>
        <v>5.0400000000000009</v>
      </c>
      <c r="M10" s="137">
        <f t="shared" si="1"/>
        <v>77.040000000000006</v>
      </c>
      <c r="N10" s="137">
        <v>5.04</v>
      </c>
      <c r="O10" s="137">
        <f t="shared" si="2"/>
        <v>77.040000000000006</v>
      </c>
      <c r="P10" s="137">
        <v>77.25</v>
      </c>
      <c r="Q10" s="138"/>
      <c r="R10" s="139"/>
      <c r="U10" s="142"/>
      <c r="V10" s="143"/>
    </row>
    <row r="11" spans="1:22" x14ac:dyDescent="0.4">
      <c r="A11" s="132">
        <v>7</v>
      </c>
      <c r="B11" s="133" t="s">
        <v>3473</v>
      </c>
      <c r="C11" s="28" t="s">
        <v>3478</v>
      </c>
      <c r="D11" s="3" t="s">
        <v>2956</v>
      </c>
      <c r="E11" s="134" t="str">
        <f>VLOOKUP(D11,[1]type3!C$1:E$65536,2,0)</f>
        <v>นางจันทรา ตันสกุล</v>
      </c>
      <c r="F11" s="134" t="str">
        <f>VLOOKUP(E11,[1]type3!D$1:F$65536,2,0)</f>
        <v>34/14 ต.ปากน้ำ อ.เมืองกระบี่ จ.กระบี่</v>
      </c>
      <c r="G11" s="3" t="s">
        <v>35</v>
      </c>
      <c r="H11" s="5">
        <v>0</v>
      </c>
      <c r="I11" s="135">
        <v>0</v>
      </c>
      <c r="J11" s="136">
        <v>15</v>
      </c>
      <c r="K11" s="135">
        <f t="shared" si="0"/>
        <v>60</v>
      </c>
      <c r="L11" s="137">
        <f t="shared" si="3"/>
        <v>4.2</v>
      </c>
      <c r="M11" s="137">
        <f t="shared" si="1"/>
        <v>64.2</v>
      </c>
      <c r="N11" s="137">
        <v>4.2</v>
      </c>
      <c r="O11" s="137">
        <f t="shared" si="2"/>
        <v>64.2</v>
      </c>
      <c r="P11" s="136">
        <v>64.25</v>
      </c>
      <c r="Q11" s="138"/>
      <c r="R11" s="139"/>
      <c r="S11" s="144"/>
      <c r="T11" s="144"/>
      <c r="U11" s="144"/>
      <c r="V11" s="144"/>
    </row>
    <row r="12" spans="1:22" x14ac:dyDescent="0.4">
      <c r="A12" s="132">
        <v>8</v>
      </c>
      <c r="B12" s="133" t="s">
        <v>3473</v>
      </c>
      <c r="C12" s="28" t="s">
        <v>3479</v>
      </c>
      <c r="D12" s="3" t="s">
        <v>2939</v>
      </c>
      <c r="E12" s="134" t="str">
        <f>VLOOKUP(D12,[1]type3!C$1:E$65536,2,0)</f>
        <v>นางมณฑา ทวีสุข</v>
      </c>
      <c r="F12" s="134" t="str">
        <f>VLOOKUP(E12,[1]type3!D$1:F$65536,2,0)</f>
        <v>13 ถ.เหมทานนท์ ต.ปากน้ำ อ.เมืองกระบี่ จ.กระบี่</v>
      </c>
      <c r="G12" s="3" t="s">
        <v>35</v>
      </c>
      <c r="H12" s="5">
        <v>0</v>
      </c>
      <c r="I12" s="135">
        <v>0</v>
      </c>
      <c r="J12" s="136">
        <v>80</v>
      </c>
      <c r="K12" s="135">
        <f t="shared" si="0"/>
        <v>320</v>
      </c>
      <c r="L12" s="137">
        <f t="shared" si="3"/>
        <v>22.400000000000002</v>
      </c>
      <c r="M12" s="137">
        <f t="shared" si="1"/>
        <v>342.4</v>
      </c>
      <c r="N12" s="137">
        <v>22.4</v>
      </c>
      <c r="O12" s="137">
        <f t="shared" si="2"/>
        <v>342.4</v>
      </c>
      <c r="P12" s="137">
        <v>342.5</v>
      </c>
      <c r="Q12" s="138"/>
      <c r="R12" s="139"/>
      <c r="U12" s="140"/>
      <c r="V12" s="140"/>
    </row>
    <row r="13" spans="1:22" x14ac:dyDescent="0.4">
      <c r="A13" s="132">
        <v>9</v>
      </c>
      <c r="B13" s="133" t="s">
        <v>3473</v>
      </c>
      <c r="C13" s="28" t="s">
        <v>3480</v>
      </c>
      <c r="D13" s="3" t="s">
        <v>2940</v>
      </c>
      <c r="E13" s="134" t="str">
        <f>VLOOKUP(D13,[1]type3!C$1:E$65536,2,0)</f>
        <v>นายบุญยงค์ แซ่ตั้ง (วรุณี)</v>
      </c>
      <c r="F13" s="134" t="str">
        <f>VLOOKUP(E13,[1]type3!D$1:F$65536,2,0)</f>
        <v>35/1 ถเหมทานนท์ ต.ปากน้ำ อ.เมืองกระบี่ จ.กระบี่</v>
      </c>
      <c r="G13" s="3" t="s">
        <v>3060</v>
      </c>
      <c r="H13" s="5">
        <v>48</v>
      </c>
      <c r="I13" s="135">
        <v>3.36</v>
      </c>
      <c r="J13" s="136">
        <v>5</v>
      </c>
      <c r="K13" s="135">
        <f t="shared" si="0"/>
        <v>20</v>
      </c>
      <c r="L13" s="137">
        <f t="shared" si="3"/>
        <v>1.4000000000000001</v>
      </c>
      <c r="M13" s="137">
        <f t="shared" si="1"/>
        <v>21.4</v>
      </c>
      <c r="N13" s="137">
        <v>4.76</v>
      </c>
      <c r="O13" s="137">
        <f t="shared" si="2"/>
        <v>72.760000000000005</v>
      </c>
      <c r="P13" s="136">
        <v>73</v>
      </c>
      <c r="Q13" s="138"/>
      <c r="R13" s="139"/>
      <c r="S13" s="144"/>
      <c r="T13" s="144"/>
      <c r="U13" s="144"/>
      <c r="V13" s="144"/>
    </row>
    <row r="14" spans="1:22" x14ac:dyDescent="0.4">
      <c r="A14" s="132">
        <v>10</v>
      </c>
      <c r="B14" s="133" t="s">
        <v>3473</v>
      </c>
      <c r="C14" s="28" t="s">
        <v>3481</v>
      </c>
      <c r="D14" s="3" t="s">
        <v>2943</v>
      </c>
      <c r="E14" s="134" t="str">
        <f>VLOOKUP(D14,[1]type3!C$1:E$65536,2,0)</f>
        <v>นายสมรัช อุทยานนทรักษ์ (J Holiday Inn)</v>
      </c>
      <c r="F14" s="134" t="str">
        <f>VLOOKUP(E14,[1]type3!D$1:F$65536,2,0)</f>
        <v>40/1 ถ.เหมทานนท์ ต.ปากน้ำ อ.เมืองกระบี่ จ.กระบี่</v>
      </c>
      <c r="G14" s="3" t="s">
        <v>35</v>
      </c>
      <c r="H14" s="5">
        <v>0</v>
      </c>
      <c r="I14" s="135">
        <v>0</v>
      </c>
      <c r="J14" s="136">
        <v>181</v>
      </c>
      <c r="K14" s="135">
        <f t="shared" si="0"/>
        <v>724</v>
      </c>
      <c r="L14" s="137">
        <f t="shared" si="3"/>
        <v>50.680000000000007</v>
      </c>
      <c r="M14" s="137">
        <f t="shared" si="1"/>
        <v>774.68000000000006</v>
      </c>
      <c r="N14" s="137">
        <v>50.68</v>
      </c>
      <c r="O14" s="137">
        <f t="shared" si="2"/>
        <v>774.68</v>
      </c>
      <c r="P14" s="137">
        <v>774.75</v>
      </c>
      <c r="Q14" s="138"/>
      <c r="R14" s="139"/>
      <c r="S14" s="144"/>
      <c r="T14" s="144"/>
      <c r="U14" s="142"/>
      <c r="V14" s="143"/>
    </row>
    <row r="15" spans="1:22" x14ac:dyDescent="0.4">
      <c r="A15" s="132">
        <v>11</v>
      </c>
      <c r="B15" s="133" t="s">
        <v>3473</v>
      </c>
      <c r="C15" s="28" t="s">
        <v>3482</v>
      </c>
      <c r="D15" s="3" t="s">
        <v>2945</v>
      </c>
      <c r="E15" s="134" t="str">
        <f>VLOOKUP(D15,[1]type3!C$1:E$65536,2,0)</f>
        <v>บจก.จีรณา กระบี่ค้าสี เลขที่ผู้เสียภาษีอากร 0815560002685</v>
      </c>
      <c r="F15" s="134" t="str">
        <f>VLOOKUP(E15,[1]type3!D$1:F$65536,2,0)</f>
        <v xml:space="preserve">78 ถ.เหมทานนท์ ต.ปากน้ำ อ.เมืองกระบี่ จ.กระบี่ </v>
      </c>
      <c r="G15" s="3" t="s">
        <v>35</v>
      </c>
      <c r="H15" s="5">
        <v>0</v>
      </c>
      <c r="I15" s="135">
        <v>0</v>
      </c>
      <c r="J15" s="136">
        <v>25</v>
      </c>
      <c r="K15" s="135">
        <f t="shared" si="0"/>
        <v>100</v>
      </c>
      <c r="L15" s="137">
        <f t="shared" si="3"/>
        <v>7.0000000000000009</v>
      </c>
      <c r="M15" s="137">
        <f t="shared" si="1"/>
        <v>107</v>
      </c>
      <c r="N15" s="137">
        <v>7</v>
      </c>
      <c r="O15" s="137">
        <f t="shared" si="2"/>
        <v>107</v>
      </c>
      <c r="P15" s="136">
        <v>107</v>
      </c>
      <c r="Q15" s="138"/>
      <c r="R15" s="139"/>
      <c r="S15" s="141"/>
      <c r="T15" s="141"/>
      <c r="U15" s="142"/>
      <c r="V15" s="143"/>
    </row>
    <row r="16" spans="1:22" x14ac:dyDescent="0.4">
      <c r="A16" s="132">
        <v>12</v>
      </c>
      <c r="B16" s="133" t="s">
        <v>3473</v>
      </c>
      <c r="C16" s="28" t="s">
        <v>3522</v>
      </c>
      <c r="D16" s="3" t="s">
        <v>2912</v>
      </c>
      <c r="E16" s="134" t="str">
        <f>VLOOKUP(D16,[1]type3!C$1:E$65536,2,0)</f>
        <v>นายสุวิทย์ บุญชนะวิวัฒน์</v>
      </c>
      <c r="F16" s="134" t="str">
        <f>VLOOKUP(E16,[1]type3!D$1:F$65536,2,0)</f>
        <v>3/20 ถ.เจ้าคุณ ต.ปากน้ำ อ.เมืองกระบี่ จ.กระบี่</v>
      </c>
      <c r="G16" s="3" t="s">
        <v>35</v>
      </c>
      <c r="H16" s="5">
        <v>0</v>
      </c>
      <c r="I16" s="135">
        <v>0</v>
      </c>
      <c r="J16" s="136">
        <v>16</v>
      </c>
      <c r="K16" s="135">
        <f t="shared" si="0"/>
        <v>64</v>
      </c>
      <c r="L16" s="137">
        <f t="shared" si="3"/>
        <v>4.4800000000000004</v>
      </c>
      <c r="M16" s="137">
        <f t="shared" si="1"/>
        <v>68.48</v>
      </c>
      <c r="N16" s="137">
        <v>4.4800000000000004</v>
      </c>
      <c r="O16" s="137">
        <f t="shared" si="2"/>
        <v>68.48</v>
      </c>
      <c r="P16" s="137">
        <v>68.5</v>
      </c>
      <c r="Q16" s="138"/>
      <c r="R16" s="139"/>
      <c r="S16" s="141">
        <f>SUM(N10:N16)</f>
        <v>98.56</v>
      </c>
      <c r="T16" s="141">
        <f>SUM(O10:O16)</f>
        <v>1506.56</v>
      </c>
      <c r="U16" s="141">
        <f>SUM(P10:P16)</f>
        <v>1507.25</v>
      </c>
      <c r="V16" s="143">
        <v>1507.25</v>
      </c>
    </row>
    <row r="17" spans="1:22" x14ac:dyDescent="0.4">
      <c r="A17" s="132">
        <v>13</v>
      </c>
      <c r="B17" s="133" t="s">
        <v>3523</v>
      </c>
      <c r="C17" s="28" t="s">
        <v>3634</v>
      </c>
      <c r="D17" s="3" t="s">
        <v>3633</v>
      </c>
      <c r="E17" s="15" t="s">
        <v>1923</v>
      </c>
      <c r="F17" s="15" t="s">
        <v>1924</v>
      </c>
      <c r="G17" s="3" t="s">
        <v>35</v>
      </c>
      <c r="H17" s="5">
        <v>0</v>
      </c>
      <c r="I17" s="135">
        <v>0</v>
      </c>
      <c r="J17" s="136">
        <v>6</v>
      </c>
      <c r="K17" s="135">
        <f t="shared" si="0"/>
        <v>24</v>
      </c>
      <c r="L17" s="137">
        <f t="shared" si="3"/>
        <v>1.6800000000000002</v>
      </c>
      <c r="M17" s="137">
        <f t="shared" si="1"/>
        <v>25.68</v>
      </c>
      <c r="N17" s="137">
        <v>1.68</v>
      </c>
      <c r="O17" s="137">
        <f t="shared" si="2"/>
        <v>25.68</v>
      </c>
      <c r="P17" s="136">
        <v>25.75</v>
      </c>
      <c r="Q17" s="138"/>
      <c r="R17" s="139"/>
      <c r="S17" s="144"/>
      <c r="T17" s="144"/>
      <c r="U17" s="144"/>
      <c r="V17" s="144"/>
    </row>
    <row r="18" spans="1:22" x14ac:dyDescent="0.4">
      <c r="A18" s="132">
        <v>14</v>
      </c>
      <c r="B18" s="133" t="s">
        <v>3523</v>
      </c>
      <c r="C18" s="28" t="s">
        <v>3635</v>
      </c>
      <c r="D18" s="3" t="s">
        <v>2920</v>
      </c>
      <c r="E18" s="134" t="str">
        <f>VLOOKUP(D18,[1]type3!C$1:E$65536,2,0)</f>
        <v>นางเพ็ญลักษณ์ บุญชนะวิวัฒน์</v>
      </c>
      <c r="F18" s="134" t="str">
        <f>VLOOKUP(E18,[1]type3!D$1:F$65536,2,0)</f>
        <v>7/5 ถ.เจ้าฟ้า ต.ปากน้ำ อ.เมืองกระบี่ จ.กระบี่</v>
      </c>
      <c r="G18" s="3" t="s">
        <v>3062</v>
      </c>
      <c r="H18" s="5">
        <v>256</v>
      </c>
      <c r="I18" s="135">
        <v>17.920000000000002</v>
      </c>
      <c r="J18" s="136">
        <v>36</v>
      </c>
      <c r="K18" s="135">
        <f t="shared" si="0"/>
        <v>144</v>
      </c>
      <c r="L18" s="137">
        <f t="shared" si="3"/>
        <v>10.080000000000002</v>
      </c>
      <c r="M18" s="137">
        <f t="shared" si="1"/>
        <v>154.08000000000001</v>
      </c>
      <c r="N18" s="137">
        <v>28</v>
      </c>
      <c r="O18" s="137">
        <f t="shared" si="2"/>
        <v>428</v>
      </c>
      <c r="P18" s="137">
        <v>428</v>
      </c>
      <c r="Q18" s="138" t="s">
        <v>3876</v>
      </c>
      <c r="R18" s="139"/>
      <c r="S18" s="144"/>
      <c r="T18" s="144"/>
      <c r="U18" s="142"/>
      <c r="V18" s="143"/>
    </row>
    <row r="19" spans="1:22" x14ac:dyDescent="0.4">
      <c r="A19" s="132">
        <v>15</v>
      </c>
      <c r="B19" s="133" t="s">
        <v>3523</v>
      </c>
      <c r="C19" s="28" t="s">
        <v>3636</v>
      </c>
      <c r="D19" s="3" t="s">
        <v>2919</v>
      </c>
      <c r="E19" s="134" t="str">
        <f>VLOOKUP(D19,[1]type3!C$1:E$65536,2,0)</f>
        <v>นางลำดวน ภูมิสุทราผล-ข้างบ้านเก่าน้าเพ็ญ</v>
      </c>
      <c r="F19" s="134" t="str">
        <f>VLOOKUP(E19,[1]type3!D$1:F$65536,2,0)</f>
        <v>7/2 ถ.เจ้าฟ้า ต.ปากน้ำ อ.เมืองกระบี่ จ.กระบี่</v>
      </c>
      <c r="G19" s="3" t="s">
        <v>35</v>
      </c>
      <c r="H19" s="5">
        <v>0</v>
      </c>
      <c r="I19" s="135">
        <v>0</v>
      </c>
      <c r="J19" s="136">
        <v>14</v>
      </c>
      <c r="K19" s="135">
        <f t="shared" si="0"/>
        <v>56</v>
      </c>
      <c r="L19" s="137">
        <f t="shared" si="3"/>
        <v>3.9200000000000004</v>
      </c>
      <c r="M19" s="137">
        <f t="shared" si="1"/>
        <v>59.92</v>
      </c>
      <c r="N19" s="137">
        <v>3.92</v>
      </c>
      <c r="O19" s="137">
        <f t="shared" si="2"/>
        <v>59.92</v>
      </c>
      <c r="P19" s="136">
        <v>60</v>
      </c>
      <c r="Q19" s="138"/>
      <c r="R19" s="139"/>
      <c r="S19" s="144"/>
      <c r="T19" s="144"/>
      <c r="U19" s="144"/>
      <c r="V19" s="143"/>
    </row>
    <row r="20" spans="1:22" x14ac:dyDescent="0.4">
      <c r="A20" s="132">
        <v>16</v>
      </c>
      <c r="B20" s="133" t="s">
        <v>3523</v>
      </c>
      <c r="C20" s="28" t="s">
        <v>3637</v>
      </c>
      <c r="D20" s="3" t="s">
        <v>2922</v>
      </c>
      <c r="E20" s="134" t="str">
        <f>VLOOKUP(D20,[1]type3!C$1:E$65536,2,0)</f>
        <v>น.ส.สุรัตน์ดา ผลิพัฒน์</v>
      </c>
      <c r="F20" s="134" t="str">
        <f>VLOOKUP(E20,[1]type3!D$1:F$65536,2,0)</f>
        <v>9/9 ถ.เจ้าฟ้า ต.ปากน้ำ อ.เมืองกระบี่ จ.กระบี่</v>
      </c>
      <c r="G20" s="3" t="s">
        <v>35</v>
      </c>
      <c r="H20" s="5">
        <v>0</v>
      </c>
      <c r="I20" s="135">
        <v>0</v>
      </c>
      <c r="J20" s="136">
        <v>65</v>
      </c>
      <c r="K20" s="135">
        <f t="shared" si="0"/>
        <v>260</v>
      </c>
      <c r="L20" s="137">
        <f t="shared" si="3"/>
        <v>18.200000000000003</v>
      </c>
      <c r="M20" s="137">
        <f t="shared" si="1"/>
        <v>278.2</v>
      </c>
      <c r="N20" s="137">
        <v>18.2</v>
      </c>
      <c r="O20" s="137">
        <f t="shared" si="2"/>
        <v>278.2</v>
      </c>
      <c r="P20" s="137">
        <v>278.25</v>
      </c>
      <c r="Q20" s="138"/>
      <c r="R20" s="139"/>
      <c r="S20" s="144"/>
      <c r="T20" s="144"/>
      <c r="U20" s="142"/>
      <c r="V20" s="143"/>
    </row>
    <row r="21" spans="1:22" x14ac:dyDescent="0.4">
      <c r="A21" s="132">
        <v>17</v>
      </c>
      <c r="B21" s="133" t="s">
        <v>3523</v>
      </c>
      <c r="C21" s="28" t="s">
        <v>3638</v>
      </c>
      <c r="D21" s="3" t="s">
        <v>2932</v>
      </c>
      <c r="E21" s="134" t="str">
        <f>VLOOKUP(D21,[1]type3!C$1:E$65536,2,0)</f>
        <v>นายสากรรจ์ เกี่ยวข้อง</v>
      </c>
      <c r="F21" s="134" t="str">
        <f>VLOOKUP(E21,[1]type3!D$1:F$65536,2,0)</f>
        <v>31 ถ.เจ้าฟ้า ต.ปากน้ำ อ.เมืองกระบี่ จ.กระบี่</v>
      </c>
      <c r="G21" s="3" t="s">
        <v>35</v>
      </c>
      <c r="H21" s="5">
        <v>0</v>
      </c>
      <c r="I21" s="135">
        <v>0</v>
      </c>
      <c r="J21" s="136">
        <v>183</v>
      </c>
      <c r="K21" s="135">
        <f t="shared" si="0"/>
        <v>732</v>
      </c>
      <c r="L21" s="137">
        <f t="shared" si="3"/>
        <v>51.24</v>
      </c>
      <c r="M21" s="137">
        <f t="shared" si="1"/>
        <v>783.24</v>
      </c>
      <c r="N21" s="137">
        <v>51.24</v>
      </c>
      <c r="O21" s="137">
        <f t="shared" si="2"/>
        <v>783.24</v>
      </c>
      <c r="P21" s="136">
        <v>783.25</v>
      </c>
      <c r="Q21" s="138"/>
      <c r="R21" s="139"/>
      <c r="S21" s="144"/>
      <c r="T21" s="144"/>
      <c r="U21" s="144"/>
      <c r="V21" s="143"/>
    </row>
    <row r="22" spans="1:22" x14ac:dyDescent="0.4">
      <c r="A22" s="132">
        <v>18</v>
      </c>
      <c r="B22" s="133" t="s">
        <v>3523</v>
      </c>
      <c r="C22" s="28" t="s">
        <v>3639</v>
      </c>
      <c r="D22" s="3" t="s">
        <v>2933</v>
      </c>
      <c r="E22" s="134" t="str">
        <f>VLOOKUP(D22,[1]type3!C$1:E$65536,2,0)</f>
        <v>นางเผี้ยน เอ่งฉ้าน</v>
      </c>
      <c r="F22" s="134" t="str">
        <f>VLOOKUP(E22,[1]type3!D$1:F$65536,2,0)</f>
        <v>52/1 ถ.เจ้าฟ้า ต.ปากน้ำ อ.เมืองกระบี่ จ.กระบี่</v>
      </c>
      <c r="G22" s="3" t="s">
        <v>35</v>
      </c>
      <c r="H22" s="5">
        <v>0</v>
      </c>
      <c r="I22" s="135">
        <v>0</v>
      </c>
      <c r="J22" s="136">
        <v>193</v>
      </c>
      <c r="K22" s="135">
        <f t="shared" si="0"/>
        <v>772</v>
      </c>
      <c r="L22" s="137">
        <f t="shared" si="3"/>
        <v>54.040000000000006</v>
      </c>
      <c r="M22" s="137">
        <f t="shared" si="1"/>
        <v>826.04</v>
      </c>
      <c r="N22" s="137">
        <v>54.04</v>
      </c>
      <c r="O22" s="137">
        <f t="shared" si="2"/>
        <v>826.04</v>
      </c>
      <c r="P22" s="137">
        <v>826.25</v>
      </c>
      <c r="Q22" s="138"/>
      <c r="R22" s="139"/>
      <c r="S22" s="144"/>
      <c r="T22" s="144"/>
      <c r="U22" s="144"/>
      <c r="V22" s="144"/>
    </row>
    <row r="23" spans="1:22" x14ac:dyDescent="0.4">
      <c r="A23" s="132">
        <v>19</v>
      </c>
      <c r="B23" s="133" t="s">
        <v>3523</v>
      </c>
      <c r="C23" s="28" t="s">
        <v>3640</v>
      </c>
      <c r="D23" s="3" t="s">
        <v>2968</v>
      </c>
      <c r="E23" s="134" t="str">
        <f>VLOOKUP(D23,[1]type3!C$1:E$65536,2,0)</f>
        <v>น.ส.จิรภา เอื้อจิระพงษ์พันธ์ (แว่นตาวีระ)</v>
      </c>
      <c r="F23" s="134" t="str">
        <f>VLOOKUP(E23,[1]type3!D$1:F$65536,2,0)</f>
        <v>12 ถ.อิศรา ต.ปากน้ำ อ.เมืองกระบี่ จ.กระบี่</v>
      </c>
      <c r="G23" s="3" t="s">
        <v>35</v>
      </c>
      <c r="H23" s="5">
        <v>0</v>
      </c>
      <c r="I23" s="135">
        <v>0</v>
      </c>
      <c r="J23" s="136">
        <v>15</v>
      </c>
      <c r="K23" s="135">
        <f t="shared" si="0"/>
        <v>60</v>
      </c>
      <c r="L23" s="137">
        <f t="shared" si="3"/>
        <v>4.2</v>
      </c>
      <c r="M23" s="137">
        <f t="shared" si="1"/>
        <v>64.2</v>
      </c>
      <c r="N23" s="137">
        <v>4.2</v>
      </c>
      <c r="O23" s="137">
        <f t="shared" si="2"/>
        <v>64.2</v>
      </c>
      <c r="P23" s="136">
        <v>64.25</v>
      </c>
      <c r="Q23" s="138"/>
      <c r="R23" s="139"/>
      <c r="S23" s="144"/>
      <c r="T23" s="144"/>
      <c r="U23" s="144"/>
      <c r="V23" s="144"/>
    </row>
    <row r="24" spans="1:22" x14ac:dyDescent="0.4">
      <c r="A24" s="132">
        <v>20</v>
      </c>
      <c r="B24" s="133" t="s">
        <v>3523</v>
      </c>
      <c r="C24" s="28" t="s">
        <v>3641</v>
      </c>
      <c r="D24" s="3" t="s">
        <v>3044</v>
      </c>
      <c r="E24" s="134" t="str">
        <f>VLOOKUP(D24,[1]type3!C$1:E$65536,2,0)</f>
        <v>นายก้องศักดิ์ ดำดี</v>
      </c>
      <c r="F24" s="134" t="str">
        <f>VLOOKUP(E24,[1]type3!D$1:F$65536,2,0)</f>
        <v>27 ถ.รื่นฤดี มหาราช ซ.2 ต.ปากน้ำ อ.เมืองกระบี่ จ.กระบี่</v>
      </c>
      <c r="G24" s="3" t="s">
        <v>35</v>
      </c>
      <c r="H24" s="5">
        <v>0</v>
      </c>
      <c r="I24" s="135">
        <v>0</v>
      </c>
      <c r="J24" s="136">
        <v>52</v>
      </c>
      <c r="K24" s="135">
        <f t="shared" si="0"/>
        <v>208</v>
      </c>
      <c r="L24" s="137">
        <f t="shared" si="3"/>
        <v>14.560000000000002</v>
      </c>
      <c r="M24" s="137">
        <f t="shared" si="1"/>
        <v>222.56</v>
      </c>
      <c r="N24" s="137">
        <v>14.56</v>
      </c>
      <c r="O24" s="137">
        <f t="shared" si="2"/>
        <v>222.56</v>
      </c>
      <c r="P24" s="137">
        <v>222.75</v>
      </c>
      <c r="Q24" s="138"/>
      <c r="R24" s="139"/>
      <c r="S24" s="144"/>
      <c r="T24" s="144"/>
      <c r="U24" s="142"/>
      <c r="V24" s="143"/>
    </row>
    <row r="25" spans="1:22" x14ac:dyDescent="0.4">
      <c r="A25" s="132">
        <v>21</v>
      </c>
      <c r="B25" s="133" t="s">
        <v>3523</v>
      </c>
      <c r="C25" s="28" t="s">
        <v>3642</v>
      </c>
      <c r="D25" s="3" t="s">
        <v>2976</v>
      </c>
      <c r="E25" s="134" t="str">
        <f>VLOOKUP(D25,[1]type3!C$1:E$65536,2,0)</f>
        <v>นางวรรณี คำปล้อง (แว่นท็อปเจริญ)</v>
      </c>
      <c r="F25" s="134" t="str">
        <f>VLOOKUP(E25,[1]type3!D$1:F$65536,2,0)</f>
        <v>20,22 ซ.4 (ประชาชื่น) ถ.มหาราช ต.ปากน้ำ อ.เมืองกระบี่ จ.กระบี่</v>
      </c>
      <c r="G25" s="3" t="s">
        <v>35</v>
      </c>
      <c r="H25" s="5">
        <v>0</v>
      </c>
      <c r="I25" s="135">
        <v>0</v>
      </c>
      <c r="J25" s="136">
        <v>41</v>
      </c>
      <c r="K25" s="135">
        <f t="shared" si="0"/>
        <v>164</v>
      </c>
      <c r="L25" s="137">
        <f t="shared" si="3"/>
        <v>11.48</v>
      </c>
      <c r="M25" s="137">
        <f>SUM(K25:L25)</f>
        <v>175.48</v>
      </c>
      <c r="N25" s="137">
        <v>11.48</v>
      </c>
      <c r="O25" s="137">
        <f>ROUNDUP(H25+I25+M25,2)</f>
        <v>175.48</v>
      </c>
      <c r="P25" s="136">
        <v>175.5</v>
      </c>
      <c r="Q25" s="138"/>
      <c r="R25" s="139"/>
      <c r="S25" s="144"/>
      <c r="T25" s="144"/>
      <c r="U25" s="144"/>
      <c r="V25" s="144"/>
    </row>
    <row r="26" spans="1:22" x14ac:dyDescent="0.4">
      <c r="A26" s="132">
        <v>22</v>
      </c>
      <c r="B26" s="133" t="s">
        <v>3523</v>
      </c>
      <c r="C26" s="28" t="s">
        <v>3643</v>
      </c>
      <c r="D26" s="3" t="s">
        <v>2978</v>
      </c>
      <c r="E26" s="134" t="str">
        <f>VLOOKUP(D26,[1]type3!C$1:E$65536,2,0)</f>
        <v>บ.ศรีผ่องพานิชย์ (ซันนี่)</v>
      </c>
      <c r="F26" s="134" t="str">
        <f>VLOOKUP(E26,[1]type3!D$1:F$65536,2,0)</f>
        <v>17 ถ.ประชาชื่น ต.ปากน้ำ อ.เมืองกระบี่ จ.กระบี่</v>
      </c>
      <c r="G26" s="3" t="s">
        <v>35</v>
      </c>
      <c r="H26" s="5">
        <v>0</v>
      </c>
      <c r="I26" s="135">
        <v>0</v>
      </c>
      <c r="J26" s="136">
        <v>6</v>
      </c>
      <c r="K26" s="135">
        <f t="shared" si="0"/>
        <v>24</v>
      </c>
      <c r="L26" s="137">
        <f t="shared" si="3"/>
        <v>1.6800000000000002</v>
      </c>
      <c r="M26" s="137">
        <f t="shared" si="1"/>
        <v>25.68</v>
      </c>
      <c r="N26" s="137">
        <v>1.68</v>
      </c>
      <c r="O26" s="137">
        <f t="shared" si="2"/>
        <v>25.68</v>
      </c>
      <c r="P26" s="137">
        <v>25.75</v>
      </c>
      <c r="Q26" s="138"/>
      <c r="R26" s="139"/>
      <c r="S26" s="144"/>
      <c r="T26" s="144"/>
      <c r="U26" s="142"/>
      <c r="V26" s="143"/>
    </row>
    <row r="27" spans="1:22" x14ac:dyDescent="0.4">
      <c r="A27" s="132">
        <v>23</v>
      </c>
      <c r="B27" s="133" t="s">
        <v>3523</v>
      </c>
      <c r="C27" s="28" t="s">
        <v>3644</v>
      </c>
      <c r="D27" s="3" t="s">
        <v>2977</v>
      </c>
      <c r="E27" s="134" t="str">
        <f>VLOOKUP(D27,[1]type3!C$1:E$65536,2,0)</f>
        <v>บ.ศรีผ่องพานิชย์ (ซันนี่)</v>
      </c>
      <c r="F27" s="134" t="str">
        <f>VLOOKUP(E27,[1]type3!D$1:F$65536,2,0)</f>
        <v>17 ถ.ประชาชื่น ต.ปากน้ำ อ.เมืองกระบี่ จ.กระบี่</v>
      </c>
      <c r="G27" s="3" t="s">
        <v>35</v>
      </c>
      <c r="H27" s="5">
        <v>0</v>
      </c>
      <c r="I27" s="135">
        <v>0</v>
      </c>
      <c r="J27" s="136">
        <v>22</v>
      </c>
      <c r="K27" s="135">
        <f t="shared" si="0"/>
        <v>88</v>
      </c>
      <c r="L27" s="137">
        <f t="shared" si="3"/>
        <v>6.16</v>
      </c>
      <c r="M27" s="137">
        <f t="shared" si="1"/>
        <v>94.16</v>
      </c>
      <c r="N27" s="137">
        <v>6.16</v>
      </c>
      <c r="O27" s="137">
        <f t="shared" si="2"/>
        <v>94.16</v>
      </c>
      <c r="P27" s="136">
        <v>94.25</v>
      </c>
      <c r="Q27" s="138"/>
      <c r="R27" s="139"/>
      <c r="S27" s="144"/>
      <c r="T27" s="144"/>
      <c r="U27" s="142"/>
    </row>
    <row r="28" spans="1:22" x14ac:dyDescent="0.4">
      <c r="A28" s="132">
        <v>24</v>
      </c>
      <c r="B28" s="133" t="s">
        <v>3523</v>
      </c>
      <c r="C28" s="28" t="s">
        <v>3645</v>
      </c>
      <c r="D28" s="3" t="s">
        <v>2975</v>
      </c>
      <c r="E28" s="134" t="str">
        <f>VLOOKUP(D28,[1]type3!C$1:E$65536,2,0)</f>
        <v>บ.ศรีผ่องพานิชย์ (ซันนี่)</v>
      </c>
      <c r="F28" s="134" t="str">
        <f>VLOOKUP(E28,[1]type3!D$1:F$65536,2,0)</f>
        <v>17 ถ.ประชาชื่น ต.ปากน้ำ อ.เมืองกระบี่ จ.กระบี่</v>
      </c>
      <c r="G28" s="3" t="s">
        <v>35</v>
      </c>
      <c r="H28" s="5">
        <v>0</v>
      </c>
      <c r="I28" s="135">
        <v>0</v>
      </c>
      <c r="J28" s="136">
        <v>5</v>
      </c>
      <c r="K28" s="135">
        <f t="shared" si="0"/>
        <v>20</v>
      </c>
      <c r="L28" s="137">
        <f t="shared" si="3"/>
        <v>1.4000000000000001</v>
      </c>
      <c r="M28" s="137">
        <f t="shared" si="1"/>
        <v>21.4</v>
      </c>
      <c r="N28" s="137">
        <v>1.4</v>
      </c>
      <c r="O28" s="137">
        <f t="shared" si="2"/>
        <v>21.4</v>
      </c>
      <c r="P28" s="137">
        <v>21.5</v>
      </c>
      <c r="Q28" s="138"/>
      <c r="R28" s="139"/>
      <c r="S28" s="144"/>
      <c r="T28" s="144"/>
      <c r="U28" s="144"/>
      <c r="V28" s="144"/>
    </row>
    <row r="29" spans="1:22" x14ac:dyDescent="0.4">
      <c r="A29" s="132">
        <v>25</v>
      </c>
      <c r="B29" s="133" t="s">
        <v>3523</v>
      </c>
      <c r="C29" s="28" t="s">
        <v>3646</v>
      </c>
      <c r="D29" s="3" t="s">
        <v>2973</v>
      </c>
      <c r="E29" s="134" t="str">
        <f>VLOOKUP(D29,[1]type3!C$1:E$65536,2,0)</f>
        <v>บ.ศรีผ่องพานิชย์ (ห้างอันดามัน)</v>
      </c>
      <c r="F29" s="134" t="str">
        <f>VLOOKUP(E29,[1]type3!D$1:F$65536,2,0)</f>
        <v>16-18 ถ.ประชาชื่น ต.ปากน้ำ อ.เมืองกระบี่ จ.กระบี่</v>
      </c>
      <c r="G29" s="3" t="s">
        <v>35</v>
      </c>
      <c r="H29" s="5">
        <v>0</v>
      </c>
      <c r="I29" s="135">
        <v>0</v>
      </c>
      <c r="J29" s="136">
        <v>34</v>
      </c>
      <c r="K29" s="135">
        <f t="shared" si="0"/>
        <v>136</v>
      </c>
      <c r="L29" s="137">
        <f t="shared" si="3"/>
        <v>9.5200000000000014</v>
      </c>
      <c r="M29" s="137">
        <f t="shared" si="1"/>
        <v>145.52000000000001</v>
      </c>
      <c r="N29" s="137">
        <v>9.52</v>
      </c>
      <c r="O29" s="137">
        <f t="shared" si="2"/>
        <v>145.52000000000001</v>
      </c>
      <c r="P29" s="136">
        <v>145.75</v>
      </c>
      <c r="Q29" s="138"/>
      <c r="R29" s="139"/>
      <c r="S29" s="144"/>
      <c r="T29" s="144"/>
      <c r="U29" s="144"/>
      <c r="V29" s="144"/>
    </row>
    <row r="30" spans="1:22" x14ac:dyDescent="0.4">
      <c r="A30" s="132">
        <v>26</v>
      </c>
      <c r="B30" s="133" t="s">
        <v>3523</v>
      </c>
      <c r="C30" s="28" t="s">
        <v>3647</v>
      </c>
      <c r="D30" s="3" t="s">
        <v>2974</v>
      </c>
      <c r="E30" s="134" t="str">
        <f>VLOOKUP(D30,[1]type3!C$1:E$65536,2,0)</f>
        <v>บ.ศรีผ่องพานิชย์ (ซันนี่)</v>
      </c>
      <c r="F30" s="134" t="str">
        <f>VLOOKUP(E30,[1]type3!D$1:F$65536,2,0)</f>
        <v>17 ถ.ประชาชื่น ต.ปากน้ำ อ.เมืองกระบี่ จ.กระบี่</v>
      </c>
      <c r="G30" s="3" t="s">
        <v>35</v>
      </c>
      <c r="H30" s="5">
        <v>0</v>
      </c>
      <c r="I30" s="135">
        <v>0</v>
      </c>
      <c r="J30" s="136">
        <v>20</v>
      </c>
      <c r="K30" s="135">
        <f t="shared" si="0"/>
        <v>80</v>
      </c>
      <c r="L30" s="137">
        <f t="shared" si="3"/>
        <v>5.6000000000000005</v>
      </c>
      <c r="M30" s="137">
        <f t="shared" si="1"/>
        <v>85.6</v>
      </c>
      <c r="N30" s="137">
        <v>5.6</v>
      </c>
      <c r="O30" s="137">
        <f t="shared" si="2"/>
        <v>85.6</v>
      </c>
      <c r="P30" s="137">
        <v>85.75</v>
      </c>
      <c r="Q30" s="138"/>
      <c r="R30" s="139"/>
      <c r="S30" s="144"/>
      <c r="T30" s="144"/>
      <c r="U30" s="142"/>
      <c r="V30" s="143"/>
    </row>
    <row r="31" spans="1:22" x14ac:dyDescent="0.4">
      <c r="A31" s="132">
        <v>27</v>
      </c>
      <c r="B31" s="133" t="s">
        <v>3523</v>
      </c>
      <c r="C31" s="28" t="s">
        <v>3648</v>
      </c>
      <c r="D31" s="3" t="s">
        <v>2980</v>
      </c>
      <c r="E31" s="134" t="str">
        <f>VLOOKUP(D31,[1]type3!C$1:E$65536,2,0)</f>
        <v>บ.ศรีผ่องพานิชย์ (เสาวนิตย์)</v>
      </c>
      <c r="F31" s="134" t="str">
        <f>VLOOKUP(E31,[1]type3!D$1:F$65536,2,0)</f>
        <v xml:space="preserve">26 ถ.ประชาชื่น ต.ปากน้ำ อ.เมืองกระบี่ จ.กระบี่ </v>
      </c>
      <c r="G31" s="3" t="s">
        <v>35</v>
      </c>
      <c r="H31" s="5">
        <v>0</v>
      </c>
      <c r="I31" s="135">
        <v>0</v>
      </c>
      <c r="J31" s="136">
        <v>29</v>
      </c>
      <c r="K31" s="135">
        <f t="shared" si="0"/>
        <v>116</v>
      </c>
      <c r="L31" s="137">
        <f t="shared" si="3"/>
        <v>8.120000000000001</v>
      </c>
      <c r="M31" s="137">
        <f t="shared" si="1"/>
        <v>124.12</v>
      </c>
      <c r="N31" s="137">
        <v>8.1199999999999992</v>
      </c>
      <c r="O31" s="137">
        <f t="shared" si="2"/>
        <v>124.12</v>
      </c>
      <c r="P31" s="136">
        <v>124.25</v>
      </c>
      <c r="Q31" s="138"/>
      <c r="R31" s="139"/>
      <c r="S31" s="144"/>
      <c r="T31" s="144"/>
      <c r="U31" s="43"/>
      <c r="V31" s="143"/>
    </row>
    <row r="32" spans="1:22" x14ac:dyDescent="0.4">
      <c r="A32" s="132">
        <v>28</v>
      </c>
      <c r="B32" s="133" t="s">
        <v>3523</v>
      </c>
      <c r="C32" s="28" t="s">
        <v>3649</v>
      </c>
      <c r="D32" s="3" t="s">
        <v>2983</v>
      </c>
      <c r="E32" s="134" t="str">
        <f>VLOOKUP(D32,[1]type3!C$1:E$65536,2,0)</f>
        <v>บ.ศรีผ่องพานิชย์ (Swallow Tour and Guest House)</v>
      </c>
      <c r="F32" s="134" t="str">
        <f>VLOOKUP(E32,[1]type3!D$1:F$65536,2,0)</f>
        <v>31 ถ.ประชาชื่น ต.ปากน้ำ อ.เมืองกระบี่ จ.กระบี่</v>
      </c>
      <c r="G32" s="3" t="s">
        <v>35</v>
      </c>
      <c r="H32" s="5">
        <v>0</v>
      </c>
      <c r="I32" s="135">
        <v>0</v>
      </c>
      <c r="J32" s="136">
        <v>7</v>
      </c>
      <c r="K32" s="135">
        <f t="shared" si="0"/>
        <v>28</v>
      </c>
      <c r="L32" s="137">
        <f t="shared" si="3"/>
        <v>1.9600000000000002</v>
      </c>
      <c r="M32" s="137">
        <f t="shared" si="1"/>
        <v>29.96</v>
      </c>
      <c r="N32" s="137">
        <v>1.96</v>
      </c>
      <c r="O32" s="137">
        <f t="shared" si="2"/>
        <v>29.96</v>
      </c>
      <c r="P32" s="137">
        <v>30</v>
      </c>
      <c r="Q32" s="138"/>
      <c r="R32" s="139"/>
      <c r="S32" s="144"/>
      <c r="T32" s="144"/>
      <c r="U32" s="142"/>
      <c r="V32" s="143"/>
    </row>
    <row r="33" spans="1:22" x14ac:dyDescent="0.4">
      <c r="A33" s="132">
        <v>29</v>
      </c>
      <c r="B33" s="133" t="s">
        <v>3523</v>
      </c>
      <c r="C33" s="28" t="s">
        <v>3650</v>
      </c>
      <c r="D33" s="3" t="s">
        <v>2987</v>
      </c>
      <c r="E33" s="134" t="str">
        <f>VLOOKUP(D33,[1]type3!C$1:E$65536,2,0)</f>
        <v>บ.ศรีผ่องพานิชย์ (อิน แอนด์ ออน)</v>
      </c>
      <c r="F33" s="134" t="str">
        <f>VLOOKUP(E33,[1]type3!D$1:F$65536,2,0)</f>
        <v>42 ถ.ประชาชื่น ต.ปากน้ำ อ.เมืองกระบี่ จ.กระบี่</v>
      </c>
      <c r="G33" s="3" t="s">
        <v>35</v>
      </c>
      <c r="H33" s="5">
        <v>0</v>
      </c>
      <c r="I33" s="135">
        <v>0</v>
      </c>
      <c r="J33" s="136">
        <v>7</v>
      </c>
      <c r="K33" s="135">
        <f t="shared" si="0"/>
        <v>28</v>
      </c>
      <c r="L33" s="137">
        <f t="shared" si="3"/>
        <v>1.9600000000000002</v>
      </c>
      <c r="M33" s="137">
        <f t="shared" si="1"/>
        <v>29.96</v>
      </c>
      <c r="N33" s="137">
        <v>1.96</v>
      </c>
      <c r="O33" s="137">
        <f t="shared" si="2"/>
        <v>29.96</v>
      </c>
      <c r="P33" s="136">
        <v>30</v>
      </c>
      <c r="Q33" s="138"/>
      <c r="R33" s="139"/>
      <c r="S33" s="141"/>
      <c r="T33" s="141"/>
      <c r="U33" s="142"/>
      <c r="V33" s="143"/>
    </row>
    <row r="34" spans="1:22" x14ac:dyDescent="0.4">
      <c r="A34" s="132">
        <v>30</v>
      </c>
      <c r="B34" s="133" t="s">
        <v>3523</v>
      </c>
      <c r="C34" s="28" t="s">
        <v>3651</v>
      </c>
      <c r="D34" s="3" t="s">
        <v>3054</v>
      </c>
      <c r="E34" s="134" t="str">
        <f>VLOOKUP(D34,[1]type3!C$1:E$65536,2,0)</f>
        <v>นายสมพร อุดมมณีธนกิจ</v>
      </c>
      <c r="F34" s="134" t="str">
        <f>VLOOKUP(E34,[1]type3!D$1:F$65536,2,0)</f>
        <v>72 ถ.คงคา ต.ปากน้ำ อ.เมืองกระบี่ จ.กระบี่</v>
      </c>
      <c r="G34" s="3" t="s">
        <v>35</v>
      </c>
      <c r="H34" s="5">
        <v>0</v>
      </c>
      <c r="I34" s="135">
        <v>0</v>
      </c>
      <c r="J34" s="136">
        <v>157</v>
      </c>
      <c r="K34" s="135">
        <f t="shared" si="0"/>
        <v>628</v>
      </c>
      <c r="L34" s="137">
        <f t="shared" si="3"/>
        <v>43.96</v>
      </c>
      <c r="M34" s="137">
        <f t="shared" si="1"/>
        <v>671.96</v>
      </c>
      <c r="N34" s="137">
        <v>43.96</v>
      </c>
      <c r="O34" s="137">
        <f t="shared" si="2"/>
        <v>671.96</v>
      </c>
      <c r="P34" s="137">
        <v>672</v>
      </c>
      <c r="Q34" s="138"/>
      <c r="R34" s="139"/>
      <c r="S34" s="144"/>
      <c r="T34" s="144"/>
      <c r="U34" s="142"/>
      <c r="V34" s="143"/>
    </row>
    <row r="35" spans="1:22" x14ac:dyDescent="0.4">
      <c r="A35" s="132">
        <v>31</v>
      </c>
      <c r="B35" s="133" t="s">
        <v>3523</v>
      </c>
      <c r="C35" s="28" t="s">
        <v>3652</v>
      </c>
      <c r="D35" s="3" t="s">
        <v>3004</v>
      </c>
      <c r="E35" s="134" t="str">
        <f>VLOOKUP(D35,[1]type3!C$1:E$65536,2,0)</f>
        <v>นายบรรจบ กาลสัมฤทธิ์ (ไฮ้จั้วพาณิชย์)</v>
      </c>
      <c r="F35" s="134" t="str">
        <f>VLOOKUP(E35,[1]type3!D$1:F$65536,2,0)</f>
        <v>2/1 ถ.พัฒนา ต.ปากน้ำ อ.เมืองกระบี่ จ.กระบี่</v>
      </c>
      <c r="G35" s="3" t="s">
        <v>35</v>
      </c>
      <c r="H35" s="5">
        <v>0</v>
      </c>
      <c r="I35" s="135">
        <v>0</v>
      </c>
      <c r="J35" s="136">
        <v>23</v>
      </c>
      <c r="K35" s="135">
        <f t="shared" si="0"/>
        <v>92</v>
      </c>
      <c r="L35" s="137">
        <f t="shared" si="3"/>
        <v>6.44</v>
      </c>
      <c r="M35" s="137">
        <f t="shared" si="1"/>
        <v>98.44</v>
      </c>
      <c r="N35" s="137">
        <v>6.44</v>
      </c>
      <c r="O35" s="137">
        <f t="shared" si="2"/>
        <v>98.44</v>
      </c>
      <c r="P35" s="136">
        <v>98.5</v>
      </c>
      <c r="Q35" s="138"/>
      <c r="R35" s="139"/>
      <c r="S35" s="144"/>
      <c r="T35" s="144"/>
      <c r="U35" s="144"/>
      <c r="V35" s="144"/>
    </row>
    <row r="36" spans="1:22" x14ac:dyDescent="0.4">
      <c r="A36" s="132">
        <v>32</v>
      </c>
      <c r="B36" s="133" t="s">
        <v>3523</v>
      </c>
      <c r="C36" s="28" t="s">
        <v>3653</v>
      </c>
      <c r="D36" s="3" t="s">
        <v>3007</v>
      </c>
      <c r="E36" s="134" t="str">
        <f>VLOOKUP(D36,[1]type3!C$1:E$65536,2,0)</f>
        <v>นายกิตติ จิววุฒิพงศ์ (แสงทองการแว่น)</v>
      </c>
      <c r="F36" s="134" t="str">
        <f>VLOOKUP(E36,[1]type3!D$1:F$65536,2,0)</f>
        <v>3 ถ.พัฒนา มหาราช ซ.6 ต.ปากน้ำ อ.เมืองกระบี่ จ.กระบี่</v>
      </c>
      <c r="G36" s="3" t="s">
        <v>35</v>
      </c>
      <c r="H36" s="5">
        <v>0</v>
      </c>
      <c r="I36" s="135">
        <v>0</v>
      </c>
      <c r="J36" s="136">
        <v>6</v>
      </c>
      <c r="K36" s="135">
        <f t="shared" si="0"/>
        <v>24</v>
      </c>
      <c r="L36" s="137">
        <f t="shared" si="3"/>
        <v>1.6800000000000002</v>
      </c>
      <c r="M36" s="137">
        <f t="shared" si="1"/>
        <v>25.68</v>
      </c>
      <c r="N36" s="137">
        <v>1.68</v>
      </c>
      <c r="O36" s="137">
        <f t="shared" si="2"/>
        <v>25.68</v>
      </c>
      <c r="P36" s="137">
        <v>25.75</v>
      </c>
      <c r="Q36" s="138"/>
      <c r="R36" s="139"/>
      <c r="S36" s="144"/>
      <c r="T36" s="144"/>
      <c r="U36" s="142"/>
      <c r="V36" s="143"/>
    </row>
    <row r="37" spans="1:22" x14ac:dyDescent="0.4">
      <c r="A37" s="132">
        <v>33</v>
      </c>
      <c r="B37" s="133" t="s">
        <v>3523</v>
      </c>
      <c r="C37" s="28" t="s">
        <v>3654</v>
      </c>
      <c r="D37" s="3" t="s">
        <v>3009</v>
      </c>
      <c r="E37" s="134" t="str">
        <f>VLOOKUP(D37,[1]type3!C$1:E$65536,2,0)</f>
        <v>บ.ศรีผ่องพานิชย์ (ร้านตรี)</v>
      </c>
      <c r="F37" s="134" t="str">
        <f>VLOOKUP(E37,[1]type3!D$1:F$65536,2,0)</f>
        <v>8 ถ.พัฒนา ต.ปากน้ำ อ.เมืองกระบี่ จ.กระบี่</v>
      </c>
      <c r="G37" s="3" t="s">
        <v>35</v>
      </c>
      <c r="H37" s="5">
        <v>0</v>
      </c>
      <c r="I37" s="135">
        <v>0</v>
      </c>
      <c r="J37" s="136">
        <v>24</v>
      </c>
      <c r="K37" s="135">
        <f t="shared" si="0"/>
        <v>96</v>
      </c>
      <c r="L37" s="137">
        <f t="shared" si="3"/>
        <v>6.7200000000000006</v>
      </c>
      <c r="M37" s="137">
        <f t="shared" si="1"/>
        <v>102.72</v>
      </c>
      <c r="N37" s="137">
        <v>6.72</v>
      </c>
      <c r="O37" s="137">
        <f t="shared" si="2"/>
        <v>102.72</v>
      </c>
      <c r="P37" s="136">
        <v>102.75</v>
      </c>
      <c r="Q37" s="138"/>
      <c r="R37" s="139"/>
      <c r="S37" s="141"/>
      <c r="T37" s="141"/>
      <c r="U37" s="142"/>
      <c r="V37" s="143"/>
    </row>
    <row r="38" spans="1:22" x14ac:dyDescent="0.4">
      <c r="A38" s="132">
        <v>34</v>
      </c>
      <c r="B38" s="133" t="s">
        <v>3523</v>
      </c>
      <c r="C38" s="28" t="s">
        <v>3655</v>
      </c>
      <c r="D38" s="3" t="s">
        <v>3008</v>
      </c>
      <c r="E38" s="134" t="str">
        <f>VLOOKUP(D38,[1]type3!C$1:E$65536,2,0)</f>
        <v>ร้านเอเซีย</v>
      </c>
      <c r="F38" s="134" t="str">
        <f>VLOOKUP(E38,[1]type3!D$1:F$65536,2,0)</f>
        <v>7 ถ.พัฒนา มหาราช ซ.6 ต.ปากน้ำ อ.เมืองกระบี่ จ.กระบี่</v>
      </c>
      <c r="G38" s="3" t="s">
        <v>3060</v>
      </c>
      <c r="H38" s="5">
        <v>76</v>
      </c>
      <c r="I38" s="135">
        <v>5.32</v>
      </c>
      <c r="J38" s="136">
        <v>0</v>
      </c>
      <c r="K38" s="135">
        <f t="shared" si="0"/>
        <v>0</v>
      </c>
      <c r="L38" s="137">
        <f t="shared" si="3"/>
        <v>0</v>
      </c>
      <c r="M38" s="137">
        <f t="shared" si="1"/>
        <v>0</v>
      </c>
      <c r="N38" s="137">
        <v>5.32</v>
      </c>
      <c r="O38" s="137">
        <f t="shared" si="2"/>
        <v>81.319999999999993</v>
      </c>
      <c r="P38" s="137">
        <v>171.25</v>
      </c>
      <c r="Q38" s="138"/>
      <c r="R38" s="139"/>
      <c r="S38" s="144"/>
      <c r="T38" s="144"/>
      <c r="U38" s="144"/>
      <c r="V38" s="144"/>
    </row>
    <row r="39" spans="1:22" x14ac:dyDescent="0.4">
      <c r="A39" s="132">
        <v>35</v>
      </c>
      <c r="B39" s="133" t="s">
        <v>3523</v>
      </c>
      <c r="C39" s="28" t="s">
        <v>3656</v>
      </c>
      <c r="D39" s="3" t="s">
        <v>3008</v>
      </c>
      <c r="E39" s="134" t="str">
        <f>VLOOKUP(D39,[1]type3!C$1:E$65536,2,0)</f>
        <v>ร้านเอเซีย</v>
      </c>
      <c r="F39" s="134" t="str">
        <f>VLOOKUP(E39,[1]type3!D$1:F$65536,2,0)</f>
        <v>7 ถ.พัฒนา มหาราช ซ.6 ต.ปากน้ำ อ.เมืองกระบี่ จ.กระบี่</v>
      </c>
      <c r="G39" s="3" t="s">
        <v>35</v>
      </c>
      <c r="H39" s="5">
        <v>0</v>
      </c>
      <c r="I39" s="135">
        <v>0</v>
      </c>
      <c r="J39" s="136">
        <v>21</v>
      </c>
      <c r="K39" s="135">
        <f t="shared" si="0"/>
        <v>84</v>
      </c>
      <c r="L39" s="137">
        <f t="shared" si="3"/>
        <v>5.8800000000000008</v>
      </c>
      <c r="M39" s="137">
        <f t="shared" si="1"/>
        <v>89.88</v>
      </c>
      <c r="N39" s="137">
        <v>5.88</v>
      </c>
      <c r="O39" s="137">
        <f t="shared" si="2"/>
        <v>89.88</v>
      </c>
      <c r="P39" s="136">
        <v>0</v>
      </c>
      <c r="Q39" s="138"/>
      <c r="R39" s="139"/>
      <c r="S39" s="141"/>
      <c r="T39" s="141"/>
      <c r="U39" s="142"/>
      <c r="V39" s="143"/>
    </row>
    <row r="40" spans="1:22" x14ac:dyDescent="0.4">
      <c r="A40" s="132">
        <v>36</v>
      </c>
      <c r="B40" s="133" t="s">
        <v>3523</v>
      </c>
      <c r="C40" s="28" t="s">
        <v>3657</v>
      </c>
      <c r="D40" s="3" t="s">
        <v>3014</v>
      </c>
      <c r="E40" s="134" t="str">
        <f>VLOOKUP(D40,[1]type3!C$1:E$65536,2,0)</f>
        <v>บ.ศรีผ่องพานิชย์ (สุวรรณาเภสัช)</v>
      </c>
      <c r="F40" s="134" t="str">
        <f>VLOOKUP(E40,[1]type3!D$1:F$65536,2,0)</f>
        <v>31 ถ.พัฒนา ต.ปากน้ำ อ.เมืองกระบี่ จ.กระบี่</v>
      </c>
      <c r="G40" s="3" t="s">
        <v>35</v>
      </c>
      <c r="H40" s="5">
        <v>0</v>
      </c>
      <c r="I40" s="135">
        <v>0</v>
      </c>
      <c r="J40" s="136">
        <v>36</v>
      </c>
      <c r="K40" s="135">
        <f t="shared" si="0"/>
        <v>144</v>
      </c>
      <c r="L40" s="137">
        <f t="shared" si="3"/>
        <v>10.080000000000002</v>
      </c>
      <c r="M40" s="137">
        <f t="shared" si="1"/>
        <v>154.08000000000001</v>
      </c>
      <c r="N40" s="137">
        <v>10.08</v>
      </c>
      <c r="O40" s="137">
        <f t="shared" si="2"/>
        <v>154.08000000000001</v>
      </c>
      <c r="P40" s="137">
        <v>154.25</v>
      </c>
      <c r="Q40" s="138"/>
      <c r="R40" s="139"/>
      <c r="S40" s="144"/>
      <c r="T40" s="144"/>
      <c r="U40" s="142"/>
      <c r="V40" s="143"/>
    </row>
    <row r="41" spans="1:22" x14ac:dyDescent="0.4">
      <c r="A41" s="132">
        <v>37</v>
      </c>
      <c r="B41" s="133" t="s">
        <v>3523</v>
      </c>
      <c r="C41" s="28" t="s">
        <v>3658</v>
      </c>
      <c r="D41" s="3" t="s">
        <v>3013</v>
      </c>
      <c r="E41" s="134" t="str">
        <f>VLOOKUP(D41,[1]type3!C$1:E$65536,2,0)</f>
        <v>บ.ศรีผ่องพานิชย์ (รุ้งเพชร)</v>
      </c>
      <c r="F41" s="134" t="str">
        <f>VLOOKUP(E41,[1]type3!D$1:F$65536,2,0)</f>
        <v>29 ถ.พัฒนา ต.ปากน้ำ อ.เมืองกระบี่ จ.กระบี่</v>
      </c>
      <c r="G41" s="3" t="s">
        <v>35</v>
      </c>
      <c r="H41" s="5">
        <v>0</v>
      </c>
      <c r="I41" s="135">
        <v>0</v>
      </c>
      <c r="J41" s="136">
        <v>8</v>
      </c>
      <c r="K41" s="135">
        <f t="shared" si="0"/>
        <v>32</v>
      </c>
      <c r="L41" s="137">
        <f t="shared" si="3"/>
        <v>2.2400000000000002</v>
      </c>
      <c r="M41" s="137">
        <f t="shared" si="1"/>
        <v>34.24</v>
      </c>
      <c r="N41" s="137">
        <v>2.2400000000000002</v>
      </c>
      <c r="O41" s="137">
        <f t="shared" si="2"/>
        <v>34.24</v>
      </c>
      <c r="P41" s="136">
        <v>34.25</v>
      </c>
      <c r="Q41" s="138"/>
      <c r="R41" s="139"/>
      <c r="S41" s="141"/>
      <c r="T41" s="141"/>
      <c r="U41" s="142"/>
      <c r="V41" s="143"/>
    </row>
    <row r="42" spans="1:22" x14ac:dyDescent="0.4">
      <c r="A42" s="132">
        <v>38</v>
      </c>
      <c r="B42" s="133" t="s">
        <v>3523</v>
      </c>
      <c r="C42" s="28" t="s">
        <v>3659</v>
      </c>
      <c r="D42" s="3" t="s">
        <v>3016</v>
      </c>
      <c r="E42" s="134" t="str">
        <f>VLOOKUP(D42,[1]type3!C$1:E$65536,2,0)</f>
        <v>บ.ศรีผ่องพานิชย์ (โกจิว)</v>
      </c>
      <c r="F42" s="134" t="str">
        <f>VLOOKUP(E42,[1]type3!D$1:F$65536,2,0)</f>
        <v>40 ถ.พัฒนา ต.ปากน้ำ อ.เมืองกระบี่ จ.กระบี่</v>
      </c>
      <c r="G42" s="3" t="s">
        <v>35</v>
      </c>
      <c r="H42" s="5">
        <v>0</v>
      </c>
      <c r="I42" s="135">
        <v>0</v>
      </c>
      <c r="J42" s="136">
        <v>20</v>
      </c>
      <c r="K42" s="135">
        <f t="shared" si="0"/>
        <v>80</v>
      </c>
      <c r="L42" s="137">
        <f t="shared" si="3"/>
        <v>5.6000000000000005</v>
      </c>
      <c r="M42" s="137">
        <f t="shared" si="1"/>
        <v>85.6</v>
      </c>
      <c r="N42" s="137">
        <v>5.6</v>
      </c>
      <c r="O42" s="137">
        <f t="shared" si="2"/>
        <v>85.6</v>
      </c>
      <c r="P42" s="137">
        <v>85.75</v>
      </c>
      <c r="Q42" s="138"/>
      <c r="R42" s="139"/>
      <c r="S42" s="141">
        <f>SUM(N17:N42)</f>
        <v>311.64000000000004</v>
      </c>
      <c r="T42" s="141">
        <f>SUM(O17:O42)</f>
        <v>4763.6399999999994</v>
      </c>
      <c r="U42" s="141">
        <f>SUM(P17:P42)</f>
        <v>4765.75</v>
      </c>
      <c r="V42" s="143">
        <v>4765.75</v>
      </c>
    </row>
    <row r="43" spans="1:22" x14ac:dyDescent="0.4">
      <c r="A43" s="132">
        <v>39</v>
      </c>
      <c r="B43" s="133" t="s">
        <v>3660</v>
      </c>
      <c r="C43" s="28" t="s">
        <v>3662</v>
      </c>
      <c r="D43" s="3" t="s">
        <v>2996</v>
      </c>
      <c r="E43" s="134" t="str">
        <f>VLOOKUP(D43,[1]type3!C$1:E$65536,2,0)</f>
        <v>นางเปรมฤดี ศุภธาราวิศาล</v>
      </c>
      <c r="F43" s="134" t="str">
        <f>VLOOKUP(E43,[1]type3!D$1:F$65536,2,0)</f>
        <v>90/42 ถ.มหาราช ต.ปากน้ำ อ.เมืองกระบี่ จ.กระบี่</v>
      </c>
      <c r="G43" s="3" t="s">
        <v>35</v>
      </c>
      <c r="H43" s="5">
        <v>0</v>
      </c>
      <c r="I43" s="135">
        <v>0</v>
      </c>
      <c r="J43" s="136">
        <v>29</v>
      </c>
      <c r="K43" s="135">
        <f t="shared" si="0"/>
        <v>116</v>
      </c>
      <c r="L43" s="137">
        <f t="shared" si="3"/>
        <v>8.120000000000001</v>
      </c>
      <c r="M43" s="137">
        <f t="shared" si="1"/>
        <v>124.12</v>
      </c>
      <c r="N43" s="137">
        <v>8.1199999999999992</v>
      </c>
      <c r="O43" s="137">
        <f t="shared" si="2"/>
        <v>124.12</v>
      </c>
      <c r="P43" s="136">
        <v>124.25</v>
      </c>
      <c r="Q43" s="138"/>
      <c r="R43" s="139"/>
      <c r="S43" s="141"/>
      <c r="T43" s="141"/>
      <c r="U43" s="142"/>
      <c r="V43" s="143"/>
    </row>
    <row r="44" spans="1:22" x14ac:dyDescent="0.4">
      <c r="A44" s="132">
        <v>40</v>
      </c>
      <c r="B44" s="133" t="s">
        <v>3660</v>
      </c>
      <c r="C44" s="28" t="s">
        <v>3663</v>
      </c>
      <c r="D44" s="3" t="s">
        <v>2997</v>
      </c>
      <c r="E44" s="134" t="str">
        <f>VLOOKUP(D44,[1]type3!C$1:E$65536,2,0)</f>
        <v>บ.ศรีผ่องพานิชย์ จำกัด (ห้างทองนำเจริญ)</v>
      </c>
      <c r="F44" s="134" t="str">
        <f>VLOOKUP(E44,[1]type3!D$1:F$65536,2,0)</f>
        <v>27-29 ถ.สุคนธ์ ต.ปากน้ำ อ.เมืองกระบี่ จ.กระบี่</v>
      </c>
      <c r="G44" s="3" t="s">
        <v>35</v>
      </c>
      <c r="H44" s="5">
        <v>0</v>
      </c>
      <c r="I44" s="135">
        <v>0</v>
      </c>
      <c r="J44" s="136">
        <v>10</v>
      </c>
      <c r="K44" s="135">
        <f t="shared" si="0"/>
        <v>40</v>
      </c>
      <c r="L44" s="137">
        <f t="shared" si="3"/>
        <v>2.8000000000000003</v>
      </c>
      <c r="M44" s="137">
        <f t="shared" si="1"/>
        <v>42.8</v>
      </c>
      <c r="N44" s="137">
        <v>2.8</v>
      </c>
      <c r="O44" s="137">
        <f t="shared" si="2"/>
        <v>42.8</v>
      </c>
      <c r="P44" s="137">
        <v>43</v>
      </c>
      <c r="Q44" s="138"/>
      <c r="R44" s="139"/>
      <c r="S44" s="144"/>
      <c r="T44" s="144"/>
      <c r="U44" s="142"/>
      <c r="V44" s="143"/>
    </row>
    <row r="45" spans="1:22" x14ac:dyDescent="0.4">
      <c r="A45" s="132">
        <v>41</v>
      </c>
      <c r="B45" s="133" t="s">
        <v>3660</v>
      </c>
      <c r="C45" s="28" t="s">
        <v>3664</v>
      </c>
      <c r="D45" s="3" t="s">
        <v>3049</v>
      </c>
      <c r="E45" s="134" t="str">
        <f>VLOOKUP(D45,[1]type3!C$1:E$65536,2,0)</f>
        <v>นางวันดี สำแดงพันธ์</v>
      </c>
      <c r="F45" s="134" t="str">
        <f>VLOOKUP(E45,[1]type3!D$1:F$65536,2,0)</f>
        <v>19/1 ถ.ศรีสวัสดิ์ ต.ปากน้ำ อ.เมืองกระบี่ จ.กระบี่</v>
      </c>
      <c r="G45" s="3" t="s">
        <v>35</v>
      </c>
      <c r="H45" s="5">
        <v>0</v>
      </c>
      <c r="I45" s="135">
        <v>0</v>
      </c>
      <c r="J45" s="136">
        <v>142</v>
      </c>
      <c r="K45" s="135">
        <f t="shared" si="0"/>
        <v>568</v>
      </c>
      <c r="L45" s="137">
        <f t="shared" si="3"/>
        <v>39.760000000000005</v>
      </c>
      <c r="M45" s="137">
        <f t="shared" si="1"/>
        <v>607.76</v>
      </c>
      <c r="N45" s="137">
        <v>39.76</v>
      </c>
      <c r="O45" s="137">
        <f t="shared" si="2"/>
        <v>607.76</v>
      </c>
      <c r="P45" s="136">
        <v>608</v>
      </c>
      <c r="Q45" s="138"/>
      <c r="R45" s="139"/>
      <c r="S45" s="141"/>
      <c r="T45" s="141"/>
      <c r="U45" s="142"/>
      <c r="V45" s="143"/>
    </row>
    <row r="46" spans="1:22" x14ac:dyDescent="0.4">
      <c r="A46" s="132">
        <v>42</v>
      </c>
      <c r="B46" s="133" t="s">
        <v>3660</v>
      </c>
      <c r="C46" s="28" t="s">
        <v>3665</v>
      </c>
      <c r="D46" s="3" t="s">
        <v>2886</v>
      </c>
      <c r="E46" s="134" t="str">
        <f>VLOOKUP(D46,[1]type3!C$1:E$65536,2,0)</f>
        <v>นายอนิวรรตน์ วัชรัตน์ศิริยุทธ</v>
      </c>
      <c r="F46" s="134" t="str">
        <f>VLOOKUP(E46,[1]type3!D$1:F$65536,2,0)</f>
        <v>90/47 ถ.มหาราช ต.ปากน้ำ อ.เมืองกระบี่ จ.กระบี่</v>
      </c>
      <c r="G46" s="3" t="s">
        <v>35</v>
      </c>
      <c r="H46" s="5">
        <v>0</v>
      </c>
      <c r="I46" s="135">
        <v>0</v>
      </c>
      <c r="J46" s="136">
        <v>8</v>
      </c>
      <c r="K46" s="135">
        <f t="shared" si="0"/>
        <v>32</v>
      </c>
      <c r="L46" s="137">
        <f t="shared" si="3"/>
        <v>2.2400000000000002</v>
      </c>
      <c r="M46" s="137">
        <f t="shared" si="1"/>
        <v>34.24</v>
      </c>
      <c r="N46" s="137">
        <v>2.2400000000000002</v>
      </c>
      <c r="O46" s="137">
        <f t="shared" si="2"/>
        <v>34.24</v>
      </c>
      <c r="P46" s="137">
        <v>34.25</v>
      </c>
      <c r="Q46" s="138"/>
      <c r="R46" s="139"/>
      <c r="S46" s="144"/>
      <c r="T46" s="144"/>
      <c r="U46" s="144"/>
      <c r="V46" s="144"/>
    </row>
    <row r="47" spans="1:22" x14ac:dyDescent="0.4">
      <c r="A47" s="132">
        <v>43</v>
      </c>
      <c r="B47" s="133" t="s">
        <v>3660</v>
      </c>
      <c r="C47" s="28" t="s">
        <v>3666</v>
      </c>
      <c r="D47" s="3" t="s">
        <v>2887</v>
      </c>
      <c r="E47" s="134" t="str">
        <f>VLOOKUP(D47,[1]type3!C$1:E$65536,2,0)</f>
        <v>นางรัชนี ภูมิสุทธาผล (ออคิดคาเฟ่)</v>
      </c>
      <c r="F47" s="134" t="str">
        <f>VLOOKUP(E47,[1]type3!D$1:F$65536,2,0)</f>
        <v>90/52 ถ.มหาราช ต.ปากน้ำ อ.เมืองกระบี่ จ.กระบี่</v>
      </c>
      <c r="G47" s="3" t="s">
        <v>35</v>
      </c>
      <c r="H47" s="5">
        <v>0</v>
      </c>
      <c r="I47" s="135">
        <v>0</v>
      </c>
      <c r="J47" s="136">
        <v>37</v>
      </c>
      <c r="K47" s="135">
        <f t="shared" si="0"/>
        <v>148</v>
      </c>
      <c r="L47" s="137">
        <f t="shared" si="3"/>
        <v>10.360000000000001</v>
      </c>
      <c r="M47" s="137">
        <f t="shared" si="1"/>
        <v>158.36000000000001</v>
      </c>
      <c r="N47" s="137">
        <v>10.36</v>
      </c>
      <c r="O47" s="137">
        <f t="shared" si="2"/>
        <v>158.36000000000001</v>
      </c>
      <c r="P47" s="136">
        <v>158.5</v>
      </c>
      <c r="Q47" s="138"/>
      <c r="R47" s="139"/>
      <c r="S47" s="144"/>
      <c r="T47" s="144"/>
      <c r="U47" s="142"/>
      <c r="V47" s="143"/>
    </row>
    <row r="48" spans="1:22" x14ac:dyDescent="0.4">
      <c r="A48" s="132">
        <v>44</v>
      </c>
      <c r="B48" s="133" t="s">
        <v>3660</v>
      </c>
      <c r="C48" s="28" t="s">
        <v>3667</v>
      </c>
      <c r="D48" s="3" t="s">
        <v>2888</v>
      </c>
      <c r="E48" s="134" t="str">
        <f>VLOOKUP(D48,[1]type3!C$1:E$65536,2,0)</f>
        <v>นางรัชนี ภูมิสุทธาผล (ออคิดคาเฟ่)</v>
      </c>
      <c r="F48" s="134" t="str">
        <f>VLOOKUP(E48,[1]type3!D$1:F$65536,2,0)</f>
        <v>90/52 ถ.มหาราช ต.ปากน้ำ อ.เมืองกระบี่ จ.กระบี่</v>
      </c>
      <c r="G48" s="3" t="s">
        <v>35</v>
      </c>
      <c r="H48" s="5">
        <v>0</v>
      </c>
      <c r="I48" s="135">
        <v>0</v>
      </c>
      <c r="J48" s="136">
        <v>50</v>
      </c>
      <c r="K48" s="135">
        <f t="shared" si="0"/>
        <v>200</v>
      </c>
      <c r="L48" s="137">
        <f t="shared" si="3"/>
        <v>14.000000000000002</v>
      </c>
      <c r="M48" s="137">
        <f t="shared" si="1"/>
        <v>214</v>
      </c>
      <c r="N48" s="137">
        <v>14</v>
      </c>
      <c r="O48" s="137">
        <f t="shared" si="2"/>
        <v>214</v>
      </c>
      <c r="P48" s="137">
        <v>214</v>
      </c>
      <c r="Q48" s="138"/>
      <c r="R48" s="139"/>
      <c r="S48" s="141"/>
      <c r="T48" s="141"/>
      <c r="U48" s="142"/>
      <c r="V48" s="143"/>
    </row>
    <row r="49" spans="1:22" x14ac:dyDescent="0.4">
      <c r="A49" s="132">
        <v>45</v>
      </c>
      <c r="B49" s="133" t="s">
        <v>3660</v>
      </c>
      <c r="C49" s="28" t="s">
        <v>3668</v>
      </c>
      <c r="D49" s="3" t="s">
        <v>2880</v>
      </c>
      <c r="E49" s="134" t="str">
        <f>VLOOKUP(D49,[1]type3!C$1:E$65536,2,0)</f>
        <v>นางดวงตา พยัฆวรรณ (กระบี่ประดิษฐ์)</v>
      </c>
      <c r="F49" s="134" t="str">
        <f>VLOOKUP(E49,[1]type3!D$1:F$65536,2,0)</f>
        <v>88/15 ถ.มหาราช ต.ปากน้ำ อ.เมืองกระบี่ จ.กระบี่</v>
      </c>
      <c r="G49" s="3" t="s">
        <v>35</v>
      </c>
      <c r="H49" s="5">
        <v>0</v>
      </c>
      <c r="I49" s="135">
        <v>0</v>
      </c>
      <c r="J49" s="136">
        <v>42</v>
      </c>
      <c r="K49" s="135">
        <f t="shared" si="0"/>
        <v>168</v>
      </c>
      <c r="L49" s="137">
        <f t="shared" si="3"/>
        <v>11.760000000000002</v>
      </c>
      <c r="M49" s="137">
        <f t="shared" si="1"/>
        <v>179.76</v>
      </c>
      <c r="N49" s="137">
        <v>11.76</v>
      </c>
      <c r="O49" s="137">
        <f t="shared" si="2"/>
        <v>179.76</v>
      </c>
      <c r="P49" s="136">
        <v>180</v>
      </c>
      <c r="Q49" s="138"/>
      <c r="R49" s="139"/>
      <c r="S49" s="144"/>
      <c r="T49" s="144"/>
      <c r="U49" s="142"/>
      <c r="V49" s="143"/>
    </row>
    <row r="50" spans="1:22" x14ac:dyDescent="0.4">
      <c r="A50" s="132">
        <v>46</v>
      </c>
      <c r="B50" s="133" t="s">
        <v>3660</v>
      </c>
      <c r="C50" s="28" t="s">
        <v>3669</v>
      </c>
      <c r="D50" s="3" t="s">
        <v>2890</v>
      </c>
      <c r="E50" s="134" t="str">
        <f>VLOOKUP(D50,[1]type3!C$1:E$65536,2,0)</f>
        <v>บริษัท ลาดา กระบี่ เรสซิเดนท์ จำกัด</v>
      </c>
      <c r="F50" s="134" t="str">
        <f>VLOOKUP(E50,[1]type3!D$1:F$65536,2,0)</f>
        <v>90/71 ถ.มหาราช ต.ปากน้ำ อ.เมืองกระบี่ จ.กระบี่</v>
      </c>
      <c r="G50" s="3" t="s">
        <v>35</v>
      </c>
      <c r="H50" s="5">
        <v>0</v>
      </c>
      <c r="I50" s="135">
        <v>0</v>
      </c>
      <c r="J50" s="136">
        <v>35</v>
      </c>
      <c r="K50" s="135">
        <f t="shared" si="0"/>
        <v>140</v>
      </c>
      <c r="L50" s="137">
        <f t="shared" si="3"/>
        <v>9.8000000000000007</v>
      </c>
      <c r="M50" s="137">
        <f t="shared" si="1"/>
        <v>149.80000000000001</v>
      </c>
      <c r="N50" s="137">
        <v>9.8000000000000007</v>
      </c>
      <c r="O50" s="137">
        <f t="shared" si="2"/>
        <v>149.80000000000001</v>
      </c>
      <c r="P50" s="137">
        <v>150</v>
      </c>
      <c r="Q50" s="138"/>
      <c r="R50" s="139"/>
      <c r="S50" s="141"/>
      <c r="T50" s="141"/>
      <c r="U50" s="142"/>
      <c r="V50" s="143"/>
    </row>
    <row r="51" spans="1:22" x14ac:dyDescent="0.4">
      <c r="A51" s="132">
        <v>47</v>
      </c>
      <c r="B51" s="133" t="s">
        <v>3660</v>
      </c>
      <c r="C51" s="28" t="s">
        <v>3670</v>
      </c>
      <c r="D51" s="3" t="s">
        <v>2889</v>
      </c>
      <c r="E51" s="134" t="str">
        <f>VLOOKUP(D51,[1]type3!C$1:E$65536,2,0)</f>
        <v>บริษัท ลาดา กระบี่ เรสซิเดนท์ จำกัด</v>
      </c>
      <c r="F51" s="134" t="str">
        <f>VLOOKUP(E51,[1]type3!D$1:F$65536,2,0)</f>
        <v>90/71 ถ.มหาราช ต.ปากน้ำ อ.เมืองกระบี่ จ.กระบี่</v>
      </c>
      <c r="G51" s="3" t="s">
        <v>35</v>
      </c>
      <c r="H51" s="5">
        <v>0</v>
      </c>
      <c r="I51" s="135">
        <v>0</v>
      </c>
      <c r="J51" s="136">
        <v>163</v>
      </c>
      <c r="K51" s="135">
        <f t="shared" si="0"/>
        <v>652</v>
      </c>
      <c r="L51" s="137">
        <f t="shared" si="3"/>
        <v>45.640000000000008</v>
      </c>
      <c r="M51" s="137">
        <f t="shared" si="1"/>
        <v>697.64</v>
      </c>
      <c r="N51" s="137">
        <v>45.64</v>
      </c>
      <c r="O51" s="137">
        <f t="shared" si="2"/>
        <v>697.64</v>
      </c>
      <c r="P51" s="136">
        <v>697.75</v>
      </c>
      <c r="Q51" s="138"/>
      <c r="R51" s="139"/>
      <c r="S51" s="144"/>
      <c r="T51" s="144"/>
      <c r="U51" s="142"/>
      <c r="V51" s="143"/>
    </row>
    <row r="52" spans="1:22" x14ac:dyDescent="0.4">
      <c r="A52" s="132">
        <v>48</v>
      </c>
      <c r="B52" s="133" t="s">
        <v>3660</v>
      </c>
      <c r="C52" s="28" t="s">
        <v>3671</v>
      </c>
      <c r="D52" s="3" t="s">
        <v>2903</v>
      </c>
      <c r="E52" s="134" t="str">
        <f>VLOOKUP(D52,[1]type3!C$1:E$65536,2,0)</f>
        <v>Viva Restaurant&amp;Bar</v>
      </c>
      <c r="F52" s="134" t="str">
        <f>VLOOKUP(E52,[1]type3!D$1:F$65536,2,0)</f>
        <v>27 ถ.พฤกษาอุทิศ ต.ปากน้ำ อ.เมืองกระบี่ จ.กระบี่</v>
      </c>
      <c r="G52" s="3" t="s">
        <v>35</v>
      </c>
      <c r="H52" s="5">
        <v>0</v>
      </c>
      <c r="I52" s="135">
        <v>0</v>
      </c>
      <c r="J52" s="136">
        <v>43</v>
      </c>
      <c r="K52" s="135">
        <f t="shared" si="0"/>
        <v>172</v>
      </c>
      <c r="L52" s="137">
        <f t="shared" si="3"/>
        <v>12.040000000000001</v>
      </c>
      <c r="M52" s="137">
        <f t="shared" si="1"/>
        <v>184.04</v>
      </c>
      <c r="N52" s="137">
        <v>12.04</v>
      </c>
      <c r="O52" s="137">
        <f t="shared" si="2"/>
        <v>184.04</v>
      </c>
      <c r="P52" s="137">
        <v>184.25</v>
      </c>
      <c r="Q52" s="138"/>
      <c r="R52" s="139"/>
      <c r="S52" s="141"/>
      <c r="T52" s="141"/>
      <c r="U52" s="142"/>
      <c r="V52" s="143"/>
    </row>
    <row r="53" spans="1:22" x14ac:dyDescent="0.4">
      <c r="A53" s="132">
        <v>49</v>
      </c>
      <c r="B53" s="133" t="s">
        <v>3660</v>
      </c>
      <c r="C53" s="28" t="s">
        <v>3672</v>
      </c>
      <c r="D53" s="3" t="s">
        <v>2902</v>
      </c>
      <c r="E53" s="134" t="str">
        <f>VLOOKUP(D53,[1]type3!C$1:E$65536,2,0)</f>
        <v>นายกิตติพร จิววุฒิพงค์ (ร้านเสริมสวยจำรัก)</v>
      </c>
      <c r="F53" s="134" t="str">
        <f>VLOOKUP(E53,[1]type3!D$1:F$65536,2,0)</f>
        <v>21/2 ถ.พฤกษาอุทิศ ต.ปากน้ำ อ.เมืองกระบี่ จ.กระบี่</v>
      </c>
      <c r="G53" s="3" t="s">
        <v>35</v>
      </c>
      <c r="H53" s="5">
        <v>0</v>
      </c>
      <c r="I53" s="135">
        <v>0</v>
      </c>
      <c r="J53" s="136">
        <v>40</v>
      </c>
      <c r="K53" s="135">
        <f t="shared" si="0"/>
        <v>160</v>
      </c>
      <c r="L53" s="137">
        <f t="shared" si="3"/>
        <v>11.200000000000001</v>
      </c>
      <c r="M53" s="137">
        <f t="shared" si="1"/>
        <v>171.2</v>
      </c>
      <c r="N53" s="137">
        <v>11.2</v>
      </c>
      <c r="O53" s="137">
        <f t="shared" si="2"/>
        <v>171.2</v>
      </c>
      <c r="P53" s="136">
        <v>171.25</v>
      </c>
      <c r="Q53" s="138"/>
      <c r="R53" s="139"/>
      <c r="S53" s="144"/>
      <c r="T53" s="144"/>
      <c r="U53" s="142"/>
      <c r="V53" s="143"/>
    </row>
    <row r="54" spans="1:22" x14ac:dyDescent="0.4">
      <c r="A54" s="132">
        <v>50</v>
      </c>
      <c r="B54" s="133" t="s">
        <v>3660</v>
      </c>
      <c r="C54" s="28" t="s">
        <v>3673</v>
      </c>
      <c r="D54" s="3" t="s">
        <v>2907</v>
      </c>
      <c r="E54" s="134" t="str">
        <f>VLOOKUP(D54,[1]type3!C$1:E$65536,2,0)</f>
        <v>บ.ศรีผ่องพานิชย์ (หมอนง)</v>
      </c>
      <c r="F54" s="134" t="str">
        <f>VLOOKUP(E54,[1]type3!D$1:F$65536,2,0)</f>
        <v>128 ถ.พฤกษาอุทิศ ต.ปากน้ำ อ.เมืองกระบี่ จ.กระบี่</v>
      </c>
      <c r="G54" s="3" t="s">
        <v>35</v>
      </c>
      <c r="H54" s="5">
        <v>0</v>
      </c>
      <c r="I54" s="135">
        <v>0</v>
      </c>
      <c r="J54" s="136">
        <v>2</v>
      </c>
      <c r="K54" s="135">
        <f t="shared" si="0"/>
        <v>8</v>
      </c>
      <c r="L54" s="137">
        <f t="shared" si="3"/>
        <v>0.56000000000000005</v>
      </c>
      <c r="M54" s="137">
        <f t="shared" si="1"/>
        <v>8.56</v>
      </c>
      <c r="N54" s="137">
        <v>0.56000000000000005</v>
      </c>
      <c r="O54" s="137">
        <f t="shared" si="2"/>
        <v>8.56</v>
      </c>
      <c r="P54" s="136">
        <v>8.75</v>
      </c>
      <c r="Q54" s="138"/>
      <c r="R54" s="139"/>
      <c r="S54" s="144"/>
      <c r="T54" s="144"/>
      <c r="U54" s="144"/>
      <c r="V54" s="144"/>
    </row>
    <row r="55" spans="1:22" x14ac:dyDescent="0.4">
      <c r="A55" s="132">
        <v>51</v>
      </c>
      <c r="B55" s="133" t="s">
        <v>3660</v>
      </c>
      <c r="C55" s="28" t="s">
        <v>3674</v>
      </c>
      <c r="D55" s="3" t="s">
        <v>2870</v>
      </c>
      <c r="E55" s="134" t="str">
        <f>VLOOKUP(D55,[1]type3!C$1:E$65536,2,0)</f>
        <v>นายเอกลักษณ์ ศักรภพพ์กุล-ปากทางศรีสวัสดิ</v>
      </c>
      <c r="F55" s="134" t="str">
        <f>VLOOKUP(E55,[1]type3!D$1:F$65536,2,0)</f>
        <v>64 ถ.มหาราช ต.ปากน้ำ อ.เมืองกระบี่ จ.กระบี่</v>
      </c>
      <c r="G55" s="3" t="s">
        <v>35</v>
      </c>
      <c r="H55" s="5">
        <v>0</v>
      </c>
      <c r="I55" s="135">
        <v>0</v>
      </c>
      <c r="J55" s="136">
        <v>7</v>
      </c>
      <c r="K55" s="135">
        <f t="shared" si="0"/>
        <v>28</v>
      </c>
      <c r="L55" s="137">
        <f t="shared" si="3"/>
        <v>1.9600000000000002</v>
      </c>
      <c r="M55" s="137">
        <f t="shared" si="1"/>
        <v>29.96</v>
      </c>
      <c r="N55" s="137">
        <v>1.96</v>
      </c>
      <c r="O55" s="137">
        <f t="shared" si="2"/>
        <v>29.96</v>
      </c>
      <c r="P55" s="136">
        <v>30</v>
      </c>
      <c r="Q55" s="146"/>
      <c r="R55" s="139"/>
      <c r="S55" s="144"/>
      <c r="T55" s="144"/>
      <c r="U55" s="142"/>
      <c r="V55" s="143"/>
    </row>
    <row r="56" spans="1:22" x14ac:dyDescent="0.4">
      <c r="A56" s="132">
        <v>52</v>
      </c>
      <c r="B56" s="133" t="s">
        <v>3660</v>
      </c>
      <c r="C56" s="28" t="s">
        <v>3675</v>
      </c>
      <c r="D56" s="3" t="s">
        <v>2882</v>
      </c>
      <c r="E56" s="134" t="str">
        <f>VLOOKUP(D56,[1]type3!C$1:E$65536,2,0)</f>
        <v>บริษัทศรีผ่อง จำกัด</v>
      </c>
      <c r="F56" s="134" t="str">
        <f>VLOOKUP(E56,[1]type3!D$1:F$65536,2,0)</f>
        <v>88/21-22 ถ.มหาราช ต.ปากน้ำ อ.เมืองกระบี่ จ.กระบี่</v>
      </c>
      <c r="G56" s="3" t="s">
        <v>35</v>
      </c>
      <c r="H56" s="5">
        <v>0</v>
      </c>
      <c r="I56" s="135">
        <v>0</v>
      </c>
      <c r="J56" s="136">
        <v>13</v>
      </c>
      <c r="K56" s="135">
        <f t="shared" si="0"/>
        <v>52</v>
      </c>
      <c r="L56" s="137">
        <f t="shared" si="3"/>
        <v>3.6400000000000006</v>
      </c>
      <c r="M56" s="137">
        <f t="shared" si="1"/>
        <v>55.64</v>
      </c>
      <c r="N56" s="137">
        <v>3.64</v>
      </c>
      <c r="O56" s="137">
        <f t="shared" si="2"/>
        <v>55.64</v>
      </c>
      <c r="P56" s="136">
        <v>55.75</v>
      </c>
      <c r="Q56" s="146"/>
      <c r="R56" s="139"/>
      <c r="S56" s="144"/>
      <c r="T56" s="144"/>
      <c r="U56" s="144"/>
      <c r="V56" s="143"/>
    </row>
    <row r="57" spans="1:22" x14ac:dyDescent="0.4">
      <c r="A57" s="132">
        <v>53</v>
      </c>
      <c r="B57" s="133" t="s">
        <v>3660</v>
      </c>
      <c r="C57" s="28" t="s">
        <v>3676</v>
      </c>
      <c r="D57" s="3" t="s">
        <v>2875</v>
      </c>
      <c r="E57" s="134" t="str">
        <f>VLOOKUP(D57,[1]type3!C$1:E$65536,2,0)</f>
        <v>นายอนันต์ ป่อน้อย (มานะชัยเภสัช)</v>
      </c>
      <c r="F57" s="134" t="str">
        <f>VLOOKUP(E57,[1]type3!D$1:F$65536,2,0)</f>
        <v>84 ถ.มหาราช ต.ปากน้ำ อ.เมืองกระบี่ จ.กระบี่</v>
      </c>
      <c r="G57" s="3" t="s">
        <v>35</v>
      </c>
      <c r="H57" s="5">
        <v>0</v>
      </c>
      <c r="I57" s="135">
        <v>0</v>
      </c>
      <c r="J57" s="136">
        <v>53</v>
      </c>
      <c r="K57" s="135">
        <f t="shared" si="0"/>
        <v>212</v>
      </c>
      <c r="L57" s="137">
        <f t="shared" si="3"/>
        <v>14.840000000000002</v>
      </c>
      <c r="M57" s="137">
        <f t="shared" si="1"/>
        <v>226.84</v>
      </c>
      <c r="N57" s="137">
        <v>14.84</v>
      </c>
      <c r="O57" s="137">
        <f t="shared" si="2"/>
        <v>226.84</v>
      </c>
      <c r="P57" s="137">
        <v>227</v>
      </c>
      <c r="Q57" s="146"/>
      <c r="R57" s="139"/>
      <c r="S57" s="144"/>
      <c r="T57" s="144"/>
      <c r="U57" s="144"/>
      <c r="V57" s="144"/>
    </row>
    <row r="58" spans="1:22" x14ac:dyDescent="0.4">
      <c r="A58" s="132">
        <v>54</v>
      </c>
      <c r="B58" s="133" t="s">
        <v>3660</v>
      </c>
      <c r="C58" s="28" t="s">
        <v>3677</v>
      </c>
      <c r="D58" s="3" t="s">
        <v>2879</v>
      </c>
      <c r="E58" s="134" t="str">
        <f>VLOOKUP(D58,[1]type3!C$1:E$65536,2,0)</f>
        <v>บริษัท ห้างทองสามารถ จำกัด ( สำนักงานใหญ่ ) เลขที่ผู้เสียภาษีอากร 0815560000364</v>
      </c>
      <c r="F58" s="134" t="str">
        <f>VLOOKUP(E58,[1]type3!D$1:F$65536,2,0)</f>
        <v>88/9-10 ถ.มหาราช ต.ปากน้ำ อ.เมืองกระบี่ จ.กระบี่</v>
      </c>
      <c r="G58" s="3" t="s">
        <v>35</v>
      </c>
      <c r="H58" s="5">
        <v>0</v>
      </c>
      <c r="I58" s="135">
        <v>0</v>
      </c>
      <c r="J58" s="136">
        <v>23</v>
      </c>
      <c r="K58" s="135">
        <f t="shared" si="0"/>
        <v>92</v>
      </c>
      <c r="L58" s="137">
        <f t="shared" si="3"/>
        <v>6.44</v>
      </c>
      <c r="M58" s="137">
        <f t="shared" si="1"/>
        <v>98.44</v>
      </c>
      <c r="N58" s="137">
        <v>6.44</v>
      </c>
      <c r="O58" s="137">
        <f t="shared" si="2"/>
        <v>98.44</v>
      </c>
      <c r="P58" s="136">
        <v>98.5</v>
      </c>
      <c r="Q58" s="146"/>
      <c r="R58" s="139"/>
      <c r="U58" s="140"/>
      <c r="V58" s="140"/>
    </row>
    <row r="59" spans="1:22" x14ac:dyDescent="0.4">
      <c r="A59" s="132">
        <v>55</v>
      </c>
      <c r="B59" s="133" t="s">
        <v>3660</v>
      </c>
      <c r="C59" s="28" t="s">
        <v>3678</v>
      </c>
      <c r="D59" s="3" t="s">
        <v>2877</v>
      </c>
      <c r="E59" s="134" t="str">
        <f>VLOOKUP(D59,[1]type3!C$1:E$65536,2,0)</f>
        <v>นายยงสิทธิ์ อนันต์เศรษฐการ (Anda Travel&amp;Tour)</v>
      </c>
      <c r="F59" s="134" t="str">
        <f>VLOOKUP(E59,[1]type3!D$1:F$65536,2,0)</f>
        <v>88/8 ถ.มหาราช ต.ปากน้ำ อ.เมืองกระบี่ จ.กระบี่</v>
      </c>
      <c r="G59" s="3" t="s">
        <v>35</v>
      </c>
      <c r="H59" s="5">
        <v>0</v>
      </c>
      <c r="I59" s="135">
        <v>0</v>
      </c>
      <c r="J59" s="136">
        <v>5</v>
      </c>
      <c r="K59" s="135">
        <f t="shared" si="0"/>
        <v>20</v>
      </c>
      <c r="L59" s="137">
        <f t="shared" si="3"/>
        <v>1.4000000000000001</v>
      </c>
      <c r="M59" s="137">
        <f t="shared" si="1"/>
        <v>21.4</v>
      </c>
      <c r="N59" s="137">
        <v>1.4</v>
      </c>
      <c r="O59" s="137">
        <f t="shared" si="2"/>
        <v>21.4</v>
      </c>
      <c r="P59" s="137">
        <v>21.5</v>
      </c>
      <c r="Q59" s="146"/>
      <c r="R59" s="147"/>
      <c r="S59" s="144"/>
      <c r="T59" s="144"/>
      <c r="U59" s="144"/>
      <c r="V59" s="144"/>
    </row>
    <row r="60" spans="1:22" x14ac:dyDescent="0.4">
      <c r="A60" s="132">
        <v>56</v>
      </c>
      <c r="B60" s="133" t="s">
        <v>3660</v>
      </c>
      <c r="C60" s="28" t="s">
        <v>3679</v>
      </c>
      <c r="D60" s="3" t="s">
        <v>2878</v>
      </c>
      <c r="E60" s="134" t="str">
        <f>VLOOKUP(D60,[1]type3!C$1:E$65536,2,0)</f>
        <v>บริษัท ห้างทองสามารถ จำกัด ( สำนักงานใหญ่ ) เลขที่ผู้เสียภาษีอากร 0815560000364</v>
      </c>
      <c r="F60" s="134" t="str">
        <f>VLOOKUP(E60,[1]type3!D$1:F$65536,2,0)</f>
        <v>88/9-10 ถ.มหาราช ต.ปากน้ำ อ.เมืองกระบี่ จ.กระบี่</v>
      </c>
      <c r="G60" s="3" t="s">
        <v>35</v>
      </c>
      <c r="H60" s="5">
        <v>0</v>
      </c>
      <c r="I60" s="135">
        <v>0</v>
      </c>
      <c r="J60" s="136">
        <v>22</v>
      </c>
      <c r="K60" s="135">
        <f t="shared" si="0"/>
        <v>88</v>
      </c>
      <c r="L60" s="137">
        <f t="shared" si="3"/>
        <v>6.16</v>
      </c>
      <c r="M60" s="137">
        <f t="shared" si="1"/>
        <v>94.16</v>
      </c>
      <c r="N60" s="137">
        <v>6.16</v>
      </c>
      <c r="O60" s="137">
        <f t="shared" si="2"/>
        <v>94.16</v>
      </c>
      <c r="P60" s="136">
        <v>94.25</v>
      </c>
      <c r="Q60" s="146"/>
      <c r="R60" s="147"/>
      <c r="S60" s="144"/>
      <c r="T60" s="144"/>
      <c r="U60" s="144"/>
      <c r="V60" s="144"/>
    </row>
    <row r="61" spans="1:22" x14ac:dyDescent="0.4">
      <c r="A61" s="132">
        <v>57</v>
      </c>
      <c r="B61" s="133" t="s">
        <v>3660</v>
      </c>
      <c r="C61" s="28" t="s">
        <v>3680</v>
      </c>
      <c r="D61" s="3" t="s">
        <v>2876</v>
      </c>
      <c r="E61" s="134" t="str">
        <f>VLOOKUP(D61,[1]type3!C$1:E$65536,2,0)</f>
        <v>นางอรวรรณ อุดมวิศวกุล (หจก.กระบี่ไพศาลลิซซิ่ง)</v>
      </c>
      <c r="F61" s="134" t="str">
        <f>VLOOKUP(E61,[1]type3!D$1:F$65536,2,0)</f>
        <v>88/6-7 ถ.มหาราช ต.ปากน้ำ อ.เมืองกระบี่ จ.กระบี่</v>
      </c>
      <c r="G61" s="3" t="s">
        <v>35</v>
      </c>
      <c r="H61" s="5">
        <v>0</v>
      </c>
      <c r="I61" s="135">
        <v>0</v>
      </c>
      <c r="J61" s="136">
        <v>8</v>
      </c>
      <c r="K61" s="135">
        <f t="shared" si="0"/>
        <v>32</v>
      </c>
      <c r="L61" s="137">
        <f t="shared" si="3"/>
        <v>2.2400000000000002</v>
      </c>
      <c r="M61" s="137">
        <f t="shared" si="1"/>
        <v>34.24</v>
      </c>
      <c r="N61" s="137">
        <v>2.2400000000000002</v>
      </c>
      <c r="O61" s="137">
        <f t="shared" si="2"/>
        <v>34.24</v>
      </c>
      <c r="P61" s="137">
        <v>34.5</v>
      </c>
      <c r="Q61" s="146"/>
      <c r="R61" s="148"/>
      <c r="S61" s="144"/>
      <c r="T61" s="144"/>
      <c r="U61" s="144"/>
      <c r="V61" s="144"/>
    </row>
    <row r="62" spans="1:22" x14ac:dyDescent="0.4">
      <c r="A62" s="132">
        <v>58</v>
      </c>
      <c r="B62" s="133" t="s">
        <v>3660</v>
      </c>
      <c r="C62" s="28" t="s">
        <v>3681</v>
      </c>
      <c r="D62" s="3" t="s">
        <v>3661</v>
      </c>
      <c r="E62" s="134" t="s">
        <v>1911</v>
      </c>
      <c r="F62" s="134" t="s">
        <v>1912</v>
      </c>
      <c r="G62" s="3" t="s">
        <v>35</v>
      </c>
      <c r="H62" s="5">
        <v>0</v>
      </c>
      <c r="I62" s="135">
        <v>0</v>
      </c>
      <c r="J62" s="136">
        <v>117</v>
      </c>
      <c r="K62" s="135">
        <f t="shared" si="0"/>
        <v>468</v>
      </c>
      <c r="L62" s="137">
        <f t="shared" si="3"/>
        <v>32.760000000000005</v>
      </c>
      <c r="M62" s="137">
        <f t="shared" si="1"/>
        <v>500.76</v>
      </c>
      <c r="N62" s="137">
        <v>32.76</v>
      </c>
      <c r="O62" s="137">
        <f t="shared" si="2"/>
        <v>500.76</v>
      </c>
      <c r="P62" s="136">
        <v>501</v>
      </c>
      <c r="Q62" s="146"/>
      <c r="R62" s="148"/>
      <c r="U62" s="140"/>
      <c r="V62" s="140"/>
    </row>
    <row r="63" spans="1:22" x14ac:dyDescent="0.4">
      <c r="A63" s="132">
        <v>59</v>
      </c>
      <c r="B63" s="133" t="s">
        <v>3660</v>
      </c>
      <c r="C63" s="28" t="s">
        <v>3682</v>
      </c>
      <c r="D63" s="3" t="s">
        <v>2999</v>
      </c>
      <c r="E63" s="134" t="str">
        <f>VLOOKUP(D63,[1]type3!C$1:E$65536,2,0)</f>
        <v>นางคนึงนิตย์ ชัยสวัสดิ์ (ห้างทองสุประดิษฐ์)</v>
      </c>
      <c r="F63" s="134" t="str">
        <f>VLOOKUP(E63,[1]type3!D$1:F$65536,2,0)</f>
        <v>33 ถ.สุคนธ์ ต.ปากน้ำ อ.เมืองกระบี่ จ.กระบี่</v>
      </c>
      <c r="G63" s="3" t="s">
        <v>35</v>
      </c>
      <c r="H63" s="5">
        <v>0</v>
      </c>
      <c r="I63" s="135">
        <v>0</v>
      </c>
      <c r="J63" s="136">
        <v>15</v>
      </c>
      <c r="K63" s="135">
        <f t="shared" si="0"/>
        <v>60</v>
      </c>
      <c r="L63" s="137">
        <f t="shared" si="3"/>
        <v>4.2</v>
      </c>
      <c r="M63" s="137">
        <f t="shared" si="1"/>
        <v>64.2</v>
      </c>
      <c r="N63" s="137">
        <v>4.2</v>
      </c>
      <c r="O63" s="137">
        <f t="shared" si="2"/>
        <v>64.2</v>
      </c>
      <c r="P63" s="137">
        <v>64.25</v>
      </c>
      <c r="Q63" s="146"/>
      <c r="R63" s="148"/>
      <c r="S63" s="144"/>
      <c r="T63" s="144"/>
      <c r="U63" s="144"/>
      <c r="V63" s="144"/>
    </row>
    <row r="64" spans="1:22" x14ac:dyDescent="0.4">
      <c r="A64" s="132">
        <v>60</v>
      </c>
      <c r="B64" s="133" t="s">
        <v>3660</v>
      </c>
      <c r="C64" s="28" t="s">
        <v>3683</v>
      </c>
      <c r="D64" s="3" t="s">
        <v>2881</v>
      </c>
      <c r="E64" s="134" t="str">
        <f>VLOOKUP(D64,[1]type3!C$1:E$65536,2,0)</f>
        <v>บริษัท โชคดีสหพัฒน์ จำกัด  เลขที่ผู้เสียภาษีอากร 0815559001603</v>
      </c>
      <c r="F64" s="134" t="str">
        <f>VLOOKUP(E64,[1]type3!D$1:F$65536,2,0)</f>
        <v>88/16-17 ถ.มหาราช ต.ปากน้ำ อ.เมืองกระบี่ จ.กระบี่</v>
      </c>
      <c r="G64" s="3" t="s">
        <v>35</v>
      </c>
      <c r="H64" s="5">
        <v>0</v>
      </c>
      <c r="I64" s="135">
        <v>0</v>
      </c>
      <c r="J64" s="136">
        <v>39</v>
      </c>
      <c r="K64" s="135">
        <f t="shared" si="0"/>
        <v>156</v>
      </c>
      <c r="L64" s="137">
        <f t="shared" si="3"/>
        <v>10.920000000000002</v>
      </c>
      <c r="M64" s="137">
        <f t="shared" si="1"/>
        <v>166.92000000000002</v>
      </c>
      <c r="N64" s="137">
        <v>10.92</v>
      </c>
      <c r="O64" s="137">
        <f t="shared" si="2"/>
        <v>166.92</v>
      </c>
      <c r="P64" s="136">
        <v>167</v>
      </c>
      <c r="Q64" s="146"/>
      <c r="R64" s="148"/>
      <c r="S64" s="144"/>
      <c r="T64" s="144"/>
      <c r="U64" s="144"/>
      <c r="V64" s="144"/>
    </row>
    <row r="65" spans="1:22" x14ac:dyDescent="0.4">
      <c r="A65" s="132">
        <v>61</v>
      </c>
      <c r="B65" s="133" t="s">
        <v>3660</v>
      </c>
      <c r="C65" s="28" t="s">
        <v>3684</v>
      </c>
      <c r="D65" s="3" t="s">
        <v>2892</v>
      </c>
      <c r="E65" s="134" t="str">
        <f>VLOOKUP(D65,[1]type3!C$1:E$65536,2,0)</f>
        <v>นายวิรุจ คงธนาไพบูลย์</v>
      </c>
      <c r="F65" s="134" t="str">
        <f>VLOOKUP(E65,[1]type3!D$1:F$65536,2,0)</f>
        <v>94/2 ถ.มหาราช ต.ปากน้ำ อ.เมืองกระบี่ จ.กระบี่</v>
      </c>
      <c r="G65" s="3" t="s">
        <v>35</v>
      </c>
      <c r="H65" s="5">
        <v>0</v>
      </c>
      <c r="I65" s="135">
        <v>0</v>
      </c>
      <c r="J65" s="136">
        <v>3</v>
      </c>
      <c r="K65" s="135">
        <f t="shared" si="0"/>
        <v>12</v>
      </c>
      <c r="L65" s="137">
        <f t="shared" si="3"/>
        <v>0.84000000000000008</v>
      </c>
      <c r="M65" s="137">
        <f t="shared" si="1"/>
        <v>12.84</v>
      </c>
      <c r="N65" s="137">
        <v>0.84</v>
      </c>
      <c r="O65" s="137">
        <f t="shared" si="2"/>
        <v>12.84</v>
      </c>
      <c r="P65" s="137">
        <v>13</v>
      </c>
      <c r="Q65" s="146"/>
      <c r="R65" s="148"/>
      <c r="S65" s="144"/>
      <c r="T65" s="144"/>
      <c r="U65" s="144"/>
      <c r="V65" s="144"/>
    </row>
    <row r="66" spans="1:22" x14ac:dyDescent="0.4">
      <c r="A66" s="132">
        <v>62</v>
      </c>
      <c r="B66" s="133" t="s">
        <v>3660</v>
      </c>
      <c r="C66" s="28" t="s">
        <v>3685</v>
      </c>
      <c r="D66" s="3" t="s">
        <v>2893</v>
      </c>
      <c r="E66" s="134" t="str">
        <f>VLOOKUP(D66,[1]type3!C$1:E$65536,2,0)</f>
        <v>นายวิวัฒน์ คงธนาไพบูลย์</v>
      </c>
      <c r="F66" s="134" t="str">
        <f>VLOOKUP(E66,[1]type3!D$1:F$65536,2,0)</f>
        <v>94/3 ถ.มหาราช ต.ปากน้ำ อ.เมืองกระบี่ จ.กระบี่</v>
      </c>
      <c r="G66" s="3" t="s">
        <v>35</v>
      </c>
      <c r="H66" s="5">
        <v>0</v>
      </c>
      <c r="I66" s="135">
        <v>0</v>
      </c>
      <c r="J66" s="136">
        <v>4</v>
      </c>
      <c r="K66" s="135">
        <f t="shared" si="0"/>
        <v>16</v>
      </c>
      <c r="L66" s="137">
        <f t="shared" si="3"/>
        <v>1.1200000000000001</v>
      </c>
      <c r="M66" s="137">
        <f t="shared" si="1"/>
        <v>17.12</v>
      </c>
      <c r="N66" s="137">
        <v>1.1200000000000001</v>
      </c>
      <c r="O66" s="137">
        <f t="shared" si="2"/>
        <v>17.12</v>
      </c>
      <c r="P66" s="136">
        <v>17.25</v>
      </c>
      <c r="Q66" s="146"/>
      <c r="R66" s="148"/>
      <c r="S66" s="144"/>
      <c r="T66" s="144"/>
      <c r="U66" s="144"/>
      <c r="V66" s="143"/>
    </row>
    <row r="67" spans="1:22" x14ac:dyDescent="0.4">
      <c r="A67" s="132">
        <v>63</v>
      </c>
      <c r="B67" s="133" t="s">
        <v>3660</v>
      </c>
      <c r="C67" s="28" t="s">
        <v>3686</v>
      </c>
      <c r="D67" s="3" t="s">
        <v>2883</v>
      </c>
      <c r="E67" s="134" t="str">
        <f>VLOOKUP(D67,[1]type3!C$1:E$65536,2,0)</f>
        <v>หจก.กระบี่อำนวยทรัพย์</v>
      </c>
      <c r="F67" s="134" t="str">
        <f>VLOOKUP(E67,[1]type3!D$1:F$65536,2,0)</f>
        <v>88/25-26 ถ.มหาราช ต.ปากน้ำ อ.เมืองกระบี่ จ.กระบี่</v>
      </c>
      <c r="G67" s="3" t="s">
        <v>35</v>
      </c>
      <c r="H67" s="5">
        <v>0</v>
      </c>
      <c r="I67" s="135">
        <v>0</v>
      </c>
      <c r="J67" s="136">
        <v>21</v>
      </c>
      <c r="K67" s="135">
        <f t="shared" si="0"/>
        <v>84</v>
      </c>
      <c r="L67" s="137">
        <f t="shared" si="3"/>
        <v>5.8800000000000008</v>
      </c>
      <c r="M67" s="137">
        <f t="shared" si="1"/>
        <v>89.88</v>
      </c>
      <c r="N67" s="137">
        <v>5.88</v>
      </c>
      <c r="O67" s="137">
        <f t="shared" si="2"/>
        <v>89.88</v>
      </c>
      <c r="P67" s="137">
        <v>90</v>
      </c>
      <c r="Q67" s="146"/>
      <c r="R67" s="148"/>
      <c r="S67" s="144"/>
      <c r="T67" s="144"/>
      <c r="U67" s="144"/>
      <c r="V67" s="144"/>
    </row>
    <row r="68" spans="1:22" x14ac:dyDescent="0.4">
      <c r="A68" s="132">
        <v>64</v>
      </c>
      <c r="B68" s="133" t="s">
        <v>3660</v>
      </c>
      <c r="C68" s="28" t="s">
        <v>3687</v>
      </c>
      <c r="D68" s="3" t="s">
        <v>2897</v>
      </c>
      <c r="E68" s="134" t="str">
        <f>VLOOKUP(D68,[1]type3!C$1:E$65536,2,0)</f>
        <v>นายประทีป ซังเจริญสุข (ข้างข้าวมันไก่)</v>
      </c>
      <c r="F68" s="134" t="str">
        <f>VLOOKUP(E68,[1]type3!D$1:F$65536,2,0)</f>
        <v>132/4 ถ.มหาราช ต.ปากน้ำ อ.เมืองกระบี่ จ.กระบี่</v>
      </c>
      <c r="G68" s="3" t="s">
        <v>35</v>
      </c>
      <c r="H68" s="5">
        <v>0</v>
      </c>
      <c r="I68" s="135">
        <v>0</v>
      </c>
      <c r="J68" s="136">
        <v>17</v>
      </c>
      <c r="K68" s="135">
        <f t="shared" si="0"/>
        <v>68</v>
      </c>
      <c r="L68" s="137">
        <f t="shared" si="3"/>
        <v>4.7600000000000007</v>
      </c>
      <c r="M68" s="137">
        <f t="shared" si="1"/>
        <v>72.760000000000005</v>
      </c>
      <c r="N68" s="137">
        <v>4.76</v>
      </c>
      <c r="O68" s="137">
        <f t="shared" si="2"/>
        <v>72.760000000000005</v>
      </c>
      <c r="P68" s="136">
        <v>73</v>
      </c>
      <c r="Q68" s="146"/>
      <c r="R68" s="148"/>
      <c r="S68" s="144"/>
      <c r="T68" s="144"/>
      <c r="U68" s="144"/>
      <c r="V68" s="144"/>
    </row>
    <row r="69" spans="1:22" x14ac:dyDescent="0.4">
      <c r="A69" s="132">
        <v>65</v>
      </c>
      <c r="B69" s="133" t="s">
        <v>3660</v>
      </c>
      <c r="C69" s="28" t="s">
        <v>3688</v>
      </c>
      <c r="D69" s="3" t="s">
        <v>2985</v>
      </c>
      <c r="E69" s="134" t="str">
        <f>VLOOKUP(D69,[1]type3!C$1:E$65536,2,0)</f>
        <v>นางจารุมา ศิขรินรัตน์ (Late' fa)</v>
      </c>
      <c r="F69" s="134" t="str">
        <f>VLOOKUP(E69,[1]type3!D$1:F$65536,2,0)</f>
        <v>35 ถ.ประชาชื่น(มหาราช ซ.4) ต.ปากน้ำ อ.เมืองกระบี่ จ.กระบี่</v>
      </c>
      <c r="G69" s="3" t="s">
        <v>3077</v>
      </c>
      <c r="H69" s="5">
        <v>612</v>
      </c>
      <c r="I69" s="135">
        <v>42.84</v>
      </c>
      <c r="J69" s="136">
        <v>29</v>
      </c>
      <c r="K69" s="135">
        <f t="shared" si="0"/>
        <v>116</v>
      </c>
      <c r="L69" s="137">
        <f t="shared" si="3"/>
        <v>8.120000000000001</v>
      </c>
      <c r="M69" s="137">
        <f t="shared" si="1"/>
        <v>124.12</v>
      </c>
      <c r="N69" s="137">
        <v>50.96</v>
      </c>
      <c r="O69" s="137">
        <f t="shared" si="2"/>
        <v>778.96</v>
      </c>
      <c r="P69" s="137">
        <v>779</v>
      </c>
      <c r="Q69" s="146"/>
      <c r="R69" s="148"/>
      <c r="S69" s="141">
        <f>SUM(N43:N69)</f>
        <v>316.39999999999998</v>
      </c>
      <c r="T69" s="141">
        <f>SUM(O43:O69)</f>
        <v>4836.3999999999996</v>
      </c>
      <c r="U69" s="141">
        <f>SUM(P43:P69)</f>
        <v>4840</v>
      </c>
      <c r="V69" s="143">
        <v>4840</v>
      </c>
    </row>
    <row r="70" spans="1:22" x14ac:dyDescent="0.4">
      <c r="A70" s="132">
        <v>66</v>
      </c>
      <c r="B70" s="133" t="s">
        <v>3689</v>
      </c>
      <c r="C70" s="28" t="s">
        <v>3817</v>
      </c>
      <c r="D70" s="3" t="s">
        <v>2924</v>
      </c>
      <c r="E70" s="134" t="str">
        <f>VLOOKUP(D70,[1]type3!C$1:E$65536,2,0)</f>
        <v>นายธนาวัฒน์ อริยวงศ์</v>
      </c>
      <c r="F70" s="134" t="str">
        <f>VLOOKUP(E70,[1]type3!D$1:F$65536,2,0)</f>
        <v>12/4 ถ.เจ้าฟ้า ต.ปากน้ำ อ.เมืองกระบี่ จ.กระบี่</v>
      </c>
      <c r="G70" s="3" t="s">
        <v>35</v>
      </c>
      <c r="H70" s="5">
        <v>0</v>
      </c>
      <c r="I70" s="135">
        <v>0</v>
      </c>
      <c r="J70" s="136">
        <v>18</v>
      </c>
      <c r="K70" s="135">
        <f t="shared" ref="K70:K114" si="4">J70*4</f>
        <v>72</v>
      </c>
      <c r="L70" s="137">
        <f t="shared" si="3"/>
        <v>5.0400000000000009</v>
      </c>
      <c r="M70" s="137">
        <f t="shared" ref="M70:M114" si="5">SUM(K70:L70)</f>
        <v>77.040000000000006</v>
      </c>
      <c r="N70" s="137">
        <v>5.04</v>
      </c>
      <c r="O70" s="137">
        <f t="shared" ref="O70:O114" si="6">ROUNDUP(H70+I70+M70,2)</f>
        <v>77.040000000000006</v>
      </c>
      <c r="P70" s="136">
        <v>77.25</v>
      </c>
      <c r="Q70" s="146"/>
      <c r="R70" s="148"/>
      <c r="S70" s="144"/>
      <c r="T70" s="144"/>
      <c r="U70" s="142"/>
      <c r="V70" s="143"/>
    </row>
    <row r="71" spans="1:22" x14ac:dyDescent="0.4">
      <c r="A71" s="132">
        <v>67</v>
      </c>
      <c r="B71" s="133" t="s">
        <v>3689</v>
      </c>
      <c r="C71" s="28" t="s">
        <v>3818</v>
      </c>
      <c r="D71" s="3" t="s">
        <v>2817</v>
      </c>
      <c r="E71" s="134" t="str">
        <f>VLOOKUP(D71,[1]type3!C$1:E$65536,2,0)</f>
        <v>นายนริศษร ตราเต็ง (บุญยืนแก๊ส)</v>
      </c>
      <c r="F71" s="134" t="str">
        <f>VLOOKUP(E71,[1]type3!D$1:F$65536,2,0)</f>
        <v>34 ถ.มหาราช ซ.3 ต.ปากน้ำ อ.เมืองกระบี่ จ.กระบี่</v>
      </c>
      <c r="G71" s="3" t="s">
        <v>35</v>
      </c>
      <c r="H71" s="5">
        <v>0</v>
      </c>
      <c r="I71" s="135">
        <v>0</v>
      </c>
      <c r="J71" s="136">
        <v>59</v>
      </c>
      <c r="K71" s="135">
        <f t="shared" si="4"/>
        <v>236</v>
      </c>
      <c r="L71" s="137">
        <f t="shared" ref="L71:L114" si="7">K71*7%</f>
        <v>16.520000000000003</v>
      </c>
      <c r="M71" s="137">
        <f t="shared" si="5"/>
        <v>252.52</v>
      </c>
      <c r="N71" s="137">
        <v>16.52</v>
      </c>
      <c r="O71" s="137">
        <f t="shared" si="6"/>
        <v>252.52</v>
      </c>
      <c r="P71" s="137">
        <v>252.75</v>
      </c>
      <c r="Q71" s="146"/>
      <c r="R71" s="148"/>
      <c r="S71" s="141"/>
      <c r="T71" s="141"/>
      <c r="U71" s="142"/>
      <c r="V71" s="143"/>
    </row>
    <row r="72" spans="1:22" x14ac:dyDescent="0.4">
      <c r="A72" s="132">
        <v>68</v>
      </c>
      <c r="B72" s="133" t="s">
        <v>3689</v>
      </c>
      <c r="C72" s="28" t="s">
        <v>3819</v>
      </c>
      <c r="D72" s="3" t="s">
        <v>2849</v>
      </c>
      <c r="E72" s="134" t="str">
        <f>VLOOKUP(D72,[1]type3!C$1:E$65536,2,0)</f>
        <v>บริษัท เงินติดล้อ จำกัด สำนักงานใหญ่</v>
      </c>
      <c r="F72" s="134" t="str">
        <f>VLOOKUP(E72,[1]type3!D$1:F$65536,2,0)</f>
        <v>428 อาคารอารีย์ ฮิลล์ ชั้น 9-15 ถนนพหลโยธิน แขวงสามเสนใน กรุงเทพมหานคร 10100 เลขผู้เสียภาษี 0105549126493</v>
      </c>
      <c r="G72" s="3" t="s">
        <v>35</v>
      </c>
      <c r="H72" s="5">
        <v>0</v>
      </c>
      <c r="I72" s="135">
        <v>0</v>
      </c>
      <c r="J72" s="136">
        <v>5</v>
      </c>
      <c r="K72" s="135">
        <f t="shared" si="4"/>
        <v>20</v>
      </c>
      <c r="L72" s="137">
        <f t="shared" si="7"/>
        <v>1.4000000000000001</v>
      </c>
      <c r="M72" s="137">
        <f t="shared" si="5"/>
        <v>21.4</v>
      </c>
      <c r="N72" s="137">
        <v>1.4</v>
      </c>
      <c r="O72" s="137">
        <f t="shared" si="6"/>
        <v>21.4</v>
      </c>
      <c r="P72" s="136">
        <v>21.5</v>
      </c>
      <c r="Q72" s="146"/>
      <c r="R72" s="148"/>
      <c r="S72" s="144"/>
      <c r="T72" s="144"/>
      <c r="U72" s="144"/>
      <c r="V72" s="144"/>
    </row>
    <row r="73" spans="1:22" x14ac:dyDescent="0.4">
      <c r="A73" s="132">
        <v>69</v>
      </c>
      <c r="B73" s="133" t="s">
        <v>3689</v>
      </c>
      <c r="C73" s="28" t="s">
        <v>3820</v>
      </c>
      <c r="D73" s="3" t="s">
        <v>2821</v>
      </c>
      <c r="E73" s="134" t="str">
        <f>VLOOKUP(D73,[1]type3!C$1:E$65536,2,0)</f>
        <v>น.ส.ผ่องศรี ภูเก้าล้วน (แฮปปี้โฮม)</v>
      </c>
      <c r="F73" s="134" t="str">
        <f>VLOOKUP(E73,[1]type3!D$1:F$65536,2,0)</f>
        <v>44 ถ.มหาราช ซ.5 ต.ปากน้ำ อ.เมืองกระบี่ จ.กระบี่</v>
      </c>
      <c r="G73" s="3" t="s">
        <v>35</v>
      </c>
      <c r="H73" s="5">
        <v>0</v>
      </c>
      <c r="I73" s="135">
        <v>0</v>
      </c>
      <c r="J73" s="136">
        <v>2</v>
      </c>
      <c r="K73" s="135">
        <f t="shared" si="4"/>
        <v>8</v>
      </c>
      <c r="L73" s="137">
        <f t="shared" si="7"/>
        <v>0.56000000000000005</v>
      </c>
      <c r="M73" s="137">
        <f t="shared" si="5"/>
        <v>8.56</v>
      </c>
      <c r="N73" s="137">
        <v>0.56000000000000005</v>
      </c>
      <c r="O73" s="137">
        <f t="shared" si="6"/>
        <v>8.56</v>
      </c>
      <c r="P73" s="137">
        <v>8.75</v>
      </c>
      <c r="Q73" s="146"/>
      <c r="R73" s="148"/>
      <c r="S73" s="144"/>
      <c r="T73" s="144"/>
      <c r="U73" s="144"/>
      <c r="V73" s="143"/>
    </row>
    <row r="74" spans="1:22" x14ac:dyDescent="0.4">
      <c r="A74" s="132">
        <v>70</v>
      </c>
      <c r="B74" s="133" t="s">
        <v>3689</v>
      </c>
      <c r="C74" s="28" t="s">
        <v>3821</v>
      </c>
      <c r="D74" s="3" t="s">
        <v>2823</v>
      </c>
      <c r="E74" s="134" t="str">
        <f>VLOOKUP(D74,[1]type3!C$1:E$65536,2,0)</f>
        <v>นางรัศมี อภิรติธรรม(TNS)</v>
      </c>
      <c r="F74" s="134" t="str">
        <f>VLOOKUP(E74,[1]type3!D$1:F$65536,2,0)</f>
        <v>17 ถ.มหาราช ซ.7 ต.ปากน้ำ อ.เมืองกระบี่ จ.กระบี่</v>
      </c>
      <c r="G74" s="3" t="s">
        <v>35</v>
      </c>
      <c r="H74" s="5">
        <v>0</v>
      </c>
      <c r="I74" s="135">
        <v>0</v>
      </c>
      <c r="J74" s="136">
        <v>21</v>
      </c>
      <c r="K74" s="135">
        <f t="shared" si="4"/>
        <v>84</v>
      </c>
      <c r="L74" s="137">
        <f t="shared" si="7"/>
        <v>5.8800000000000008</v>
      </c>
      <c r="M74" s="137">
        <f t="shared" si="5"/>
        <v>89.88</v>
      </c>
      <c r="N74" s="137">
        <v>5.88</v>
      </c>
      <c r="O74" s="137">
        <f t="shared" si="6"/>
        <v>89.88</v>
      </c>
      <c r="P74" s="136">
        <v>90</v>
      </c>
      <c r="Q74" s="146"/>
      <c r="R74" s="148"/>
      <c r="S74" s="144"/>
      <c r="T74" s="144"/>
      <c r="U74" s="142"/>
      <c r="V74" s="143"/>
    </row>
    <row r="75" spans="1:22" x14ac:dyDescent="0.4">
      <c r="A75" s="132">
        <v>71</v>
      </c>
      <c r="B75" s="133" t="s">
        <v>3689</v>
      </c>
      <c r="C75" s="28" t="s">
        <v>3822</v>
      </c>
      <c r="D75" s="3" t="s">
        <v>2825</v>
      </c>
      <c r="E75" s="134" t="str">
        <f>VLOOKUP(D75,[1]type3!C$1:E$65536,2,0)</f>
        <v>นายเชวง แก้วภราดัย(อริศา)</v>
      </c>
      <c r="F75" s="134" t="str">
        <f>VLOOKUP(E75,[1]type3!D$1:F$65536,2,0)</f>
        <v>29 ถ.มหาราช ซ.7 ต.ปากน้ำ อ.เมืองกระบี่ จ.กระบี่</v>
      </c>
      <c r="G75" s="3" t="s">
        <v>35</v>
      </c>
      <c r="H75" s="5">
        <v>0</v>
      </c>
      <c r="I75" s="135">
        <v>0</v>
      </c>
      <c r="J75" s="136">
        <v>90</v>
      </c>
      <c r="K75" s="135">
        <f t="shared" si="4"/>
        <v>360</v>
      </c>
      <c r="L75" s="137">
        <f t="shared" si="7"/>
        <v>25.200000000000003</v>
      </c>
      <c r="M75" s="137">
        <f t="shared" si="5"/>
        <v>385.2</v>
      </c>
      <c r="N75" s="137">
        <v>25.2</v>
      </c>
      <c r="O75" s="137">
        <f t="shared" si="6"/>
        <v>385.2</v>
      </c>
      <c r="P75" s="137">
        <v>385.25</v>
      </c>
      <c r="Q75" s="146"/>
      <c r="R75" s="148"/>
      <c r="S75" s="144"/>
      <c r="T75" s="144"/>
      <c r="U75" s="144"/>
      <c r="V75" s="143"/>
    </row>
    <row r="76" spans="1:22" x14ac:dyDescent="0.4">
      <c r="A76" s="132">
        <v>72</v>
      </c>
      <c r="B76" s="133" t="s">
        <v>3689</v>
      </c>
      <c r="C76" s="28" t="s">
        <v>3823</v>
      </c>
      <c r="D76" s="3" t="s">
        <v>2828</v>
      </c>
      <c r="E76" s="134" t="str">
        <f>VLOOKUP(D76,[1]type3!C$1:E$65536,2,0)</f>
        <v>นายสมเกียรติ สารวงค์(ฟารีดา)</v>
      </c>
      <c r="F76" s="134" t="str">
        <f>VLOOKUP(E76,[1]type3!D$1:F$65536,2,0)</f>
        <v>55 ถ.มหาราช ซ.7 ต.ปากน้ำ อ.เมืองกระบี่ จ.กระบี่</v>
      </c>
      <c r="G76" s="3" t="s">
        <v>35</v>
      </c>
      <c r="H76" s="5">
        <v>0</v>
      </c>
      <c r="I76" s="135">
        <v>0</v>
      </c>
      <c r="J76" s="136">
        <v>71</v>
      </c>
      <c r="K76" s="135">
        <f t="shared" si="4"/>
        <v>284</v>
      </c>
      <c r="L76" s="137">
        <f t="shared" si="7"/>
        <v>19.880000000000003</v>
      </c>
      <c r="M76" s="137">
        <f t="shared" si="5"/>
        <v>303.88</v>
      </c>
      <c r="N76" s="137">
        <v>19.88</v>
      </c>
      <c r="O76" s="137">
        <f t="shared" si="6"/>
        <v>303.88</v>
      </c>
      <c r="P76" s="136">
        <v>304</v>
      </c>
      <c r="Q76" s="146"/>
      <c r="R76" s="148"/>
      <c r="S76" s="144"/>
      <c r="T76" s="144"/>
      <c r="U76" s="144"/>
      <c r="V76" s="144"/>
    </row>
    <row r="77" spans="1:22" x14ac:dyDescent="0.4">
      <c r="A77" s="132">
        <v>73</v>
      </c>
      <c r="B77" s="133" t="s">
        <v>3689</v>
      </c>
      <c r="C77" s="28" t="s">
        <v>3824</v>
      </c>
      <c r="D77" s="3" t="s">
        <v>2829</v>
      </c>
      <c r="E77" s="134" t="str">
        <f>VLOOKUP(D77,[1]type3!C$1:E$65536,2,0)</f>
        <v>น.ส.ผ่องศรี ภูเก้าล้วน-สำนักผู้ควบคุมงาน</v>
      </c>
      <c r="F77" s="134" t="str">
        <f>VLOOKUP(E77,[1]type3!D$1:F$65536,2,0)</f>
        <v>63 ซ.7 ถ.มหาราช ต.ปากน้ำ อ.เมืองกระบี่ จ.กระบี่</v>
      </c>
      <c r="G77" s="3" t="s">
        <v>35</v>
      </c>
      <c r="H77" s="5">
        <v>0</v>
      </c>
      <c r="I77" s="135">
        <v>0</v>
      </c>
      <c r="J77" s="136">
        <v>11</v>
      </c>
      <c r="K77" s="135">
        <f t="shared" si="4"/>
        <v>44</v>
      </c>
      <c r="L77" s="137">
        <f t="shared" si="7"/>
        <v>3.08</v>
      </c>
      <c r="M77" s="137">
        <f t="shared" si="5"/>
        <v>47.08</v>
      </c>
      <c r="N77" s="137">
        <v>3.08</v>
      </c>
      <c r="O77" s="137">
        <f t="shared" si="6"/>
        <v>47.08</v>
      </c>
      <c r="P77" s="137">
        <v>47.25</v>
      </c>
      <c r="Q77" s="146"/>
      <c r="R77" s="148"/>
      <c r="U77" s="143"/>
      <c r="V77" s="143"/>
    </row>
    <row r="78" spans="1:22" x14ac:dyDescent="0.4">
      <c r="A78" s="132">
        <v>74</v>
      </c>
      <c r="B78" s="133" t="s">
        <v>3689</v>
      </c>
      <c r="C78" s="28" t="s">
        <v>3825</v>
      </c>
      <c r="D78" s="3" t="s">
        <v>2827</v>
      </c>
      <c r="E78" s="134" t="str">
        <f>VLOOKUP(D78,[1]type3!C$1:E$65536,2,0)</f>
        <v>นายเสริมศักดิ์ คล้ายสุบรรณ์</v>
      </c>
      <c r="F78" s="134" t="str">
        <f>VLOOKUP(E78,[1]type3!D$1:F$65536,2,0)</f>
        <v>41 ถ.มหาราช ซ.7 ต.ปากน้ำ อ.เมืองกระบี่ จ.กระบี่</v>
      </c>
      <c r="G78" s="3" t="s">
        <v>35</v>
      </c>
      <c r="H78" s="5">
        <v>0</v>
      </c>
      <c r="I78" s="135">
        <v>0</v>
      </c>
      <c r="J78" s="136">
        <v>350</v>
      </c>
      <c r="K78" s="135">
        <f t="shared" si="4"/>
        <v>1400</v>
      </c>
      <c r="L78" s="137">
        <f t="shared" si="7"/>
        <v>98.000000000000014</v>
      </c>
      <c r="M78" s="137">
        <f t="shared" si="5"/>
        <v>1498</v>
      </c>
      <c r="N78" s="137">
        <v>98</v>
      </c>
      <c r="O78" s="137">
        <f t="shared" si="6"/>
        <v>1498</v>
      </c>
      <c r="P78" s="136">
        <v>1498</v>
      </c>
      <c r="Q78" s="146"/>
      <c r="R78" s="148"/>
      <c r="S78" s="144"/>
      <c r="T78" s="144"/>
      <c r="U78" s="144"/>
      <c r="V78" s="144"/>
    </row>
    <row r="79" spans="1:22" x14ac:dyDescent="0.4">
      <c r="A79" s="132">
        <v>75</v>
      </c>
      <c r="B79" s="133" t="s">
        <v>3689</v>
      </c>
      <c r="C79" s="28" t="s">
        <v>3826</v>
      </c>
      <c r="D79" s="3" t="s">
        <v>2839</v>
      </c>
      <c r="E79" s="134" t="str">
        <f>VLOOKUP(D79,[1]type3!C$1:E$65536,2,0)</f>
        <v>นายวสันต์ จิตชาญวิชัย</v>
      </c>
      <c r="F79" s="134" t="str">
        <f>VLOOKUP(E79,[1]type3!D$1:F$65536,2,0)</f>
        <v>15 ถ.มหาราช ต.ปากน้ำ อ.เมืองกระบี่ จ.กระบี่</v>
      </c>
      <c r="G79" s="3" t="s">
        <v>35</v>
      </c>
      <c r="H79" s="5">
        <v>0</v>
      </c>
      <c r="I79" s="135">
        <v>0</v>
      </c>
      <c r="J79" s="136">
        <v>15</v>
      </c>
      <c r="K79" s="135">
        <f t="shared" si="4"/>
        <v>60</v>
      </c>
      <c r="L79" s="137">
        <f t="shared" si="7"/>
        <v>4.2</v>
      </c>
      <c r="M79" s="137">
        <f t="shared" si="5"/>
        <v>64.2</v>
      </c>
      <c r="N79" s="137">
        <v>4.2</v>
      </c>
      <c r="O79" s="137">
        <f t="shared" si="6"/>
        <v>64.2</v>
      </c>
      <c r="P79" s="137">
        <v>64.25</v>
      </c>
      <c r="Q79" s="146"/>
      <c r="R79" s="148"/>
      <c r="S79" s="144"/>
      <c r="T79" s="144"/>
      <c r="U79" s="142"/>
      <c r="V79" s="143"/>
    </row>
    <row r="80" spans="1:22" x14ac:dyDescent="0.4">
      <c r="A80" s="132">
        <v>76</v>
      </c>
      <c r="B80" s="133" t="s">
        <v>3689</v>
      </c>
      <c r="C80" s="28" t="s">
        <v>3827</v>
      </c>
      <c r="D80" s="72" t="s">
        <v>2841</v>
      </c>
      <c r="E80" s="134" t="str">
        <f>VLOOKUP(D80,[1]type3!C$1:E$65536,2,0)</f>
        <v>นายสมศักดิ์ ตั้งขันติกุล (ศรีตรังอิเลคทอนิกส์)</v>
      </c>
      <c r="F80" s="134" t="str">
        <f>VLOOKUP(E80,[1]type3!D$1:F$65536,2,0)</f>
        <v>31 ถ.มหาราช ต.ปากน้ำ อ.เมืองกระบี่ จ.กระบี่</v>
      </c>
      <c r="G80" s="3" t="s">
        <v>35</v>
      </c>
      <c r="H80" s="5">
        <v>0</v>
      </c>
      <c r="I80" s="135">
        <v>0</v>
      </c>
      <c r="J80" s="136">
        <v>63</v>
      </c>
      <c r="K80" s="135">
        <f t="shared" si="4"/>
        <v>252</v>
      </c>
      <c r="L80" s="137">
        <f t="shared" si="7"/>
        <v>17.64</v>
      </c>
      <c r="M80" s="137">
        <f t="shared" si="5"/>
        <v>269.64</v>
      </c>
      <c r="N80" s="137">
        <v>17.64</v>
      </c>
      <c r="O80" s="137">
        <f t="shared" si="6"/>
        <v>269.64</v>
      </c>
      <c r="P80" s="136">
        <v>269.75</v>
      </c>
      <c r="Q80" s="146"/>
      <c r="R80" s="148"/>
      <c r="U80" s="142"/>
      <c r="V80" s="143"/>
    </row>
    <row r="81" spans="1:22" x14ac:dyDescent="0.4">
      <c r="A81" s="132">
        <v>77</v>
      </c>
      <c r="B81" s="133" t="s">
        <v>3689</v>
      </c>
      <c r="C81" s="28" t="s">
        <v>3828</v>
      </c>
      <c r="D81" s="3" t="s">
        <v>2840</v>
      </c>
      <c r="E81" s="134" t="str">
        <f>VLOOKUP(D81,[1]type3!C$1:E$65536,2,0)</f>
        <v>หจก.ลีลาวัฒน์อิเลคทริค</v>
      </c>
      <c r="F81" s="134" t="str">
        <f>VLOOKUP(E81,[1]type3!D$1:F$65536,2,0)</f>
        <v>23 ถ.มหาราช ถนนสายหลัก ต.ปากน้ำ อ.เมืองกระบี่ จ.กระบี่</v>
      </c>
      <c r="G81" s="3" t="s">
        <v>35</v>
      </c>
      <c r="H81" s="5">
        <v>0</v>
      </c>
      <c r="I81" s="135">
        <v>0</v>
      </c>
      <c r="J81" s="136">
        <v>40</v>
      </c>
      <c r="K81" s="135">
        <f t="shared" si="4"/>
        <v>160</v>
      </c>
      <c r="L81" s="137">
        <f t="shared" si="7"/>
        <v>11.200000000000001</v>
      </c>
      <c r="M81" s="137">
        <f t="shared" si="5"/>
        <v>171.2</v>
      </c>
      <c r="N81" s="137">
        <v>11.2</v>
      </c>
      <c r="O81" s="137">
        <f t="shared" si="6"/>
        <v>171.2</v>
      </c>
      <c r="P81" s="137">
        <v>171.25</v>
      </c>
      <c r="Q81" s="146"/>
      <c r="R81" s="148"/>
      <c r="U81" s="142"/>
      <c r="V81" s="143"/>
    </row>
    <row r="82" spans="1:22" x14ac:dyDescent="0.4">
      <c r="A82" s="132">
        <v>78</v>
      </c>
      <c r="B82" s="133" t="s">
        <v>3689</v>
      </c>
      <c r="C82" s="28" t="s">
        <v>3829</v>
      </c>
      <c r="D82" s="3" t="s">
        <v>2843</v>
      </c>
      <c r="E82" s="134" t="str">
        <f>VLOOKUP(D82,[1]type3!C$1:E$65536,2,0)</f>
        <v>CIMB Thai</v>
      </c>
      <c r="F82" s="134" t="str">
        <f>VLOOKUP(E82,[1]type3!D$1:F$65536,2,0)</f>
        <v>43,45 ถ.มหาราช ต.ปากน้ำ อ.เมืองกระบี่ จ.กระบี่</v>
      </c>
      <c r="G82" s="3" t="s">
        <v>35</v>
      </c>
      <c r="H82" s="5">
        <v>0</v>
      </c>
      <c r="I82" s="135">
        <v>0</v>
      </c>
      <c r="J82" s="136">
        <v>9</v>
      </c>
      <c r="K82" s="135">
        <f t="shared" si="4"/>
        <v>36</v>
      </c>
      <c r="L82" s="137">
        <f t="shared" si="7"/>
        <v>2.5200000000000005</v>
      </c>
      <c r="M82" s="137">
        <f t="shared" si="5"/>
        <v>38.520000000000003</v>
      </c>
      <c r="N82" s="137">
        <v>2.52</v>
      </c>
      <c r="O82" s="137">
        <f t="shared" si="6"/>
        <v>38.520000000000003</v>
      </c>
      <c r="P82" s="136">
        <v>38.75</v>
      </c>
      <c r="Q82" s="146"/>
      <c r="R82" s="148"/>
      <c r="U82" s="142"/>
      <c r="V82" s="143"/>
    </row>
    <row r="83" spans="1:22" x14ac:dyDescent="0.4">
      <c r="A83" s="132">
        <v>79</v>
      </c>
      <c r="B83" s="133" t="s">
        <v>3689</v>
      </c>
      <c r="C83" s="28" t="s">
        <v>3830</v>
      </c>
      <c r="D83" s="3" t="s">
        <v>2844</v>
      </c>
      <c r="E83" s="134" t="str">
        <f>VLOOKUP(D83,[1]type3!C$1:E$65536,2,0)</f>
        <v>บ.ศรีผ่อง(ร้านวินเนอร์)</v>
      </c>
      <c r="F83" s="134" t="str">
        <f>VLOOKUP(E83,[1]type3!D$1:F$65536,2,0)</f>
        <v>57 ถ.มหาราช ต.ปากน้ำ อ.เมืองกระบี่ จ.กระบี่</v>
      </c>
      <c r="G83" s="3" t="s">
        <v>35</v>
      </c>
      <c r="H83" s="5">
        <v>0</v>
      </c>
      <c r="I83" s="135">
        <v>0</v>
      </c>
      <c r="J83" s="136">
        <v>44</v>
      </c>
      <c r="K83" s="135">
        <f t="shared" si="4"/>
        <v>176</v>
      </c>
      <c r="L83" s="137">
        <f t="shared" si="7"/>
        <v>12.32</v>
      </c>
      <c r="M83" s="137">
        <f t="shared" si="5"/>
        <v>188.32</v>
      </c>
      <c r="N83" s="137">
        <v>12.32</v>
      </c>
      <c r="O83" s="137">
        <f t="shared" si="6"/>
        <v>188.32</v>
      </c>
      <c r="P83" s="137">
        <v>188.5</v>
      </c>
      <c r="Q83" s="146"/>
      <c r="R83" s="148"/>
      <c r="S83" s="149"/>
      <c r="T83" s="149"/>
      <c r="U83" s="149"/>
      <c r="V83" s="149"/>
    </row>
    <row r="84" spans="1:22" x14ac:dyDescent="0.4">
      <c r="A84" s="132">
        <v>80</v>
      </c>
      <c r="B84" s="133" t="s">
        <v>3689</v>
      </c>
      <c r="C84" s="28" t="s">
        <v>3831</v>
      </c>
      <c r="D84" s="3" t="s">
        <v>2845</v>
      </c>
      <c r="E84" s="134" t="str">
        <f>VLOOKUP(D84,[1]type3!C$1:E$65536,2,0)</f>
        <v>นายสรรเพชร ธีรสมิทธิโรจน์</v>
      </c>
      <c r="F84" s="134" t="str">
        <f>VLOOKUP(E84,[1]type3!D$1:F$65536,2,0)</f>
        <v>61 ถ.มหาราช ต.ปากน้ำ อ.เมืองกระบี่ จ.กระบี่</v>
      </c>
      <c r="G84" s="3" t="s">
        <v>35</v>
      </c>
      <c r="H84" s="5">
        <v>0</v>
      </c>
      <c r="I84" s="135">
        <v>0</v>
      </c>
      <c r="J84" s="136">
        <v>21</v>
      </c>
      <c r="K84" s="135">
        <f t="shared" si="4"/>
        <v>84</v>
      </c>
      <c r="L84" s="137">
        <f t="shared" si="7"/>
        <v>5.8800000000000008</v>
      </c>
      <c r="M84" s="137">
        <f t="shared" si="5"/>
        <v>89.88</v>
      </c>
      <c r="N84" s="137">
        <v>5.88</v>
      </c>
      <c r="O84" s="137">
        <f t="shared" si="6"/>
        <v>89.88</v>
      </c>
      <c r="P84" s="136">
        <v>90</v>
      </c>
      <c r="Q84" s="146"/>
      <c r="R84" s="148"/>
      <c r="S84" s="149"/>
      <c r="T84" s="149"/>
      <c r="U84" s="149"/>
      <c r="V84" s="149"/>
    </row>
    <row r="85" spans="1:22" x14ac:dyDescent="0.4">
      <c r="A85" s="132">
        <v>81</v>
      </c>
      <c r="B85" s="133" t="s">
        <v>3689</v>
      </c>
      <c r="C85" s="28" t="s">
        <v>3832</v>
      </c>
      <c r="D85" s="3" t="s">
        <v>2846</v>
      </c>
      <c r="E85" s="134" t="str">
        <f>VLOOKUP(D85,[1]type3!C$1:E$65536,2,0)</f>
        <v>นางดวงพร สุนทรหัทยา (แว่นท๊อปเจริญ)</v>
      </c>
      <c r="F85" s="134" t="str">
        <f>VLOOKUP(E85,[1]type3!D$1:F$65536,2,0)</f>
        <v>91 ถ.มหาราช ต.ปากน้ำ อ.เมืองกระบี่ จ.กระบี่</v>
      </c>
      <c r="G85" s="3" t="s">
        <v>35</v>
      </c>
      <c r="H85" s="5">
        <v>0</v>
      </c>
      <c r="I85" s="135">
        <v>0</v>
      </c>
      <c r="J85" s="136">
        <v>4</v>
      </c>
      <c r="K85" s="135">
        <f t="shared" si="4"/>
        <v>16</v>
      </c>
      <c r="L85" s="137">
        <f t="shared" si="7"/>
        <v>1.1200000000000001</v>
      </c>
      <c r="M85" s="137">
        <f t="shared" si="5"/>
        <v>17.12</v>
      </c>
      <c r="N85" s="137">
        <v>1.1200000000000001</v>
      </c>
      <c r="O85" s="137">
        <f t="shared" si="6"/>
        <v>17.12</v>
      </c>
      <c r="P85" s="137">
        <v>17.25</v>
      </c>
      <c r="Q85" s="146"/>
      <c r="R85" s="148"/>
      <c r="S85" s="144"/>
      <c r="T85" s="144"/>
      <c r="U85" s="144"/>
      <c r="V85" s="144"/>
    </row>
    <row r="86" spans="1:22" x14ac:dyDescent="0.4">
      <c r="A86" s="132">
        <v>82</v>
      </c>
      <c r="B86" s="133" t="s">
        <v>3689</v>
      </c>
      <c r="C86" s="28" t="s">
        <v>3833</v>
      </c>
      <c r="D86" s="3" t="s">
        <v>2847</v>
      </c>
      <c r="E86" s="134" t="str">
        <f>VLOOKUP(D86,[1]type3!C$1:E$65536,2,0)</f>
        <v>นายประชา เจียมวชิร (เจียมพานิช)</v>
      </c>
      <c r="F86" s="134" t="str">
        <f>VLOOKUP(E86,[1]type3!D$1:F$65536,2,0)</f>
        <v>95 ถ.มหาราช ต.ปากน้ำ อ.เมืองกระบี่ จ.กระบี่</v>
      </c>
      <c r="G86" s="3" t="s">
        <v>35</v>
      </c>
      <c r="H86" s="5">
        <v>0</v>
      </c>
      <c r="I86" s="135">
        <v>0</v>
      </c>
      <c r="J86" s="136">
        <v>10</v>
      </c>
      <c r="K86" s="135">
        <f t="shared" si="4"/>
        <v>40</v>
      </c>
      <c r="L86" s="137">
        <f t="shared" si="7"/>
        <v>2.8000000000000003</v>
      </c>
      <c r="M86" s="137">
        <f t="shared" si="5"/>
        <v>42.8</v>
      </c>
      <c r="N86" s="137">
        <v>2.8</v>
      </c>
      <c r="O86" s="137">
        <f t="shared" si="6"/>
        <v>42.8</v>
      </c>
      <c r="P86" s="136">
        <v>43</v>
      </c>
      <c r="Q86" s="146"/>
      <c r="R86" s="148"/>
      <c r="U86" s="142"/>
      <c r="V86" s="143"/>
    </row>
    <row r="87" spans="1:22" x14ac:dyDescent="0.4">
      <c r="A87" s="132">
        <v>83</v>
      </c>
      <c r="B87" s="133" t="s">
        <v>3689</v>
      </c>
      <c r="C87" s="28" t="s">
        <v>3834</v>
      </c>
      <c r="D87" s="3" t="s">
        <v>2848</v>
      </c>
      <c r="E87" s="134" t="str">
        <f>VLOOKUP(D87,[1]type3!C$1:E$65536,2,0)</f>
        <v>บริษัทเภสัชกรพรประเสริฐ เลขที่ผู้เสียภาษี 0992001733226</v>
      </c>
      <c r="F87" s="134" t="str">
        <f>VLOOKUP(E87,[1]type3!D$1:F$65536,2,0)</f>
        <v>111 ถ.มหาราช ต.ปากน้ำ อ.เมืองกระบี่ จ.กระบี่</v>
      </c>
      <c r="G87" s="3" t="s">
        <v>35</v>
      </c>
      <c r="H87" s="5">
        <v>0</v>
      </c>
      <c r="I87" s="135">
        <v>0</v>
      </c>
      <c r="J87" s="136">
        <v>74</v>
      </c>
      <c r="K87" s="135">
        <f t="shared" si="4"/>
        <v>296</v>
      </c>
      <c r="L87" s="137">
        <f t="shared" si="7"/>
        <v>20.720000000000002</v>
      </c>
      <c r="M87" s="137">
        <f t="shared" si="5"/>
        <v>316.72000000000003</v>
      </c>
      <c r="N87" s="137">
        <v>20.72</v>
      </c>
      <c r="O87" s="137">
        <f t="shared" si="6"/>
        <v>316.72000000000003</v>
      </c>
      <c r="P87" s="137">
        <v>316.75</v>
      </c>
      <c r="Q87" s="146"/>
      <c r="R87" s="148"/>
      <c r="S87" s="144"/>
      <c r="T87" s="144"/>
      <c r="U87" s="144"/>
      <c r="V87" s="144"/>
    </row>
    <row r="88" spans="1:22" x14ac:dyDescent="0.4">
      <c r="A88" s="132">
        <v>84</v>
      </c>
      <c r="B88" s="133" t="s">
        <v>3689</v>
      </c>
      <c r="C88" s="28" t="s">
        <v>3835</v>
      </c>
      <c r="D88" s="3" t="s">
        <v>2852</v>
      </c>
      <c r="E88" s="134" t="str">
        <f>VLOOKUP(D88,[1]type3!C$1:E$65536,2,0)</f>
        <v>นายสมบูรณ์ ครองสิริวัฒน์(หสม.สุวรรณาเภสัช)</v>
      </c>
      <c r="F88" s="134" t="str">
        <f>VLOOKUP(E88,[1]type3!D$1:F$65536,2,0)</f>
        <v>149 ถ.มหาราช ต.ปากน้ำ อ.เมืองกระบี่ จ.กระบี่</v>
      </c>
      <c r="G88" s="3" t="s">
        <v>35</v>
      </c>
      <c r="H88" s="5">
        <v>0</v>
      </c>
      <c r="I88" s="135">
        <v>0</v>
      </c>
      <c r="J88" s="136">
        <v>55</v>
      </c>
      <c r="K88" s="135">
        <f t="shared" si="4"/>
        <v>220</v>
      </c>
      <c r="L88" s="137">
        <f t="shared" si="7"/>
        <v>15.400000000000002</v>
      </c>
      <c r="M88" s="137">
        <f t="shared" si="5"/>
        <v>235.4</v>
      </c>
      <c r="N88" s="137">
        <v>15.4</v>
      </c>
      <c r="O88" s="137">
        <f t="shared" si="6"/>
        <v>235.4</v>
      </c>
      <c r="P88" s="136">
        <v>235.5</v>
      </c>
      <c r="Q88" s="146"/>
      <c r="R88" s="148"/>
      <c r="S88" s="144"/>
      <c r="T88" s="144"/>
      <c r="U88" s="144"/>
      <c r="V88" s="144"/>
    </row>
    <row r="89" spans="1:22" x14ac:dyDescent="0.4">
      <c r="A89" s="132">
        <v>85</v>
      </c>
      <c r="B89" s="133" t="s">
        <v>3689</v>
      </c>
      <c r="C89" s="28" t="s">
        <v>3836</v>
      </c>
      <c r="D89" s="3" t="s">
        <v>2853</v>
      </c>
      <c r="E89" s="134" t="str">
        <f>VLOOKUP(D89,[1]type3!C$1:E$65536,2,0)</f>
        <v>น.ส.สุธาทิพย์ แซ่เล้า</v>
      </c>
      <c r="F89" s="134" t="str">
        <f>VLOOKUP(E89,[1]type3!D$1:F$65536,2,0)</f>
        <v>159 ถ.มหาราช ต.ปากน้ำ อ.เมืองกระบี่ จ.กระบี่</v>
      </c>
      <c r="G89" s="3" t="s">
        <v>35</v>
      </c>
      <c r="H89" s="5">
        <v>0</v>
      </c>
      <c r="I89" s="135">
        <v>0</v>
      </c>
      <c r="J89" s="136">
        <v>9</v>
      </c>
      <c r="K89" s="135">
        <f t="shared" si="4"/>
        <v>36</v>
      </c>
      <c r="L89" s="137">
        <f t="shared" si="7"/>
        <v>2.5200000000000005</v>
      </c>
      <c r="M89" s="137">
        <f t="shared" si="5"/>
        <v>38.520000000000003</v>
      </c>
      <c r="N89" s="137">
        <v>2.52</v>
      </c>
      <c r="O89" s="137">
        <f t="shared" si="6"/>
        <v>38.520000000000003</v>
      </c>
      <c r="P89" s="137">
        <v>38.75</v>
      </c>
      <c r="Q89" s="138"/>
      <c r="R89" s="147"/>
      <c r="U89" s="142"/>
      <c r="V89" s="143"/>
    </row>
    <row r="90" spans="1:22" x14ac:dyDescent="0.4">
      <c r="A90" s="132">
        <v>86</v>
      </c>
      <c r="B90" s="133" t="s">
        <v>3689</v>
      </c>
      <c r="C90" s="28" t="s">
        <v>3837</v>
      </c>
      <c r="D90" s="72" t="s">
        <v>2861</v>
      </c>
      <c r="E90" s="134" t="str">
        <f>VLOOKUP(D90,[1]type3!C$1:E$65536,2,0)</f>
        <v>สหกรณ์ออมทรัพย์สาธารณสุข จำกัด</v>
      </c>
      <c r="F90" s="134" t="str">
        <f>VLOOKUP(E90,[1]type3!D$1:F$65536,2,0)</f>
        <v>223/17 ถ.มหาราช ต.ปากน้ำ อ.เมืองกระบี่ จ.กระบี่</v>
      </c>
      <c r="G90" s="3" t="s">
        <v>35</v>
      </c>
      <c r="H90" s="5">
        <v>0</v>
      </c>
      <c r="I90" s="135">
        <v>0</v>
      </c>
      <c r="J90" s="136">
        <v>12</v>
      </c>
      <c r="K90" s="135">
        <f t="shared" si="4"/>
        <v>48</v>
      </c>
      <c r="L90" s="137">
        <f t="shared" si="7"/>
        <v>3.3600000000000003</v>
      </c>
      <c r="M90" s="137">
        <f t="shared" si="5"/>
        <v>51.36</v>
      </c>
      <c r="N90" s="137">
        <v>3.36</v>
      </c>
      <c r="O90" s="137">
        <f t="shared" si="6"/>
        <v>51.36</v>
      </c>
      <c r="P90" s="136">
        <v>51.5</v>
      </c>
      <c r="Q90" s="138"/>
      <c r="R90" s="147"/>
      <c r="U90" s="142"/>
      <c r="V90" s="143"/>
    </row>
    <row r="91" spans="1:22" x14ac:dyDescent="0.4">
      <c r="A91" s="132">
        <v>87</v>
      </c>
      <c r="B91" s="133" t="s">
        <v>3689</v>
      </c>
      <c r="C91" s="28" t="s">
        <v>3838</v>
      </c>
      <c r="D91" s="3" t="s">
        <v>3018</v>
      </c>
      <c r="E91" s="134" t="str">
        <f>VLOOKUP(D91,[1]type3!C$1:E$65536,2,0)</f>
        <v>บริษัท ซี ดับบลิว พี พริ้นติ้ง จำกัด สำนักงานใหญ่ เลขผู้เสียภาษี 0815561000899</v>
      </c>
      <c r="F91" s="134" t="str">
        <f>VLOOKUP(E91,[1]type3!D$1:F$65536,2,0)</f>
        <v>188 ถ.อุตรกิจ ต.ปากน้ำ อ.เมืองกระบี่ จ.กระบี่ 81000.</v>
      </c>
      <c r="G91" s="3" t="s">
        <v>35</v>
      </c>
      <c r="H91" s="5">
        <v>0</v>
      </c>
      <c r="I91" s="135">
        <v>0</v>
      </c>
      <c r="J91" s="136">
        <v>54</v>
      </c>
      <c r="K91" s="135">
        <f t="shared" si="4"/>
        <v>216</v>
      </c>
      <c r="L91" s="137">
        <f t="shared" si="7"/>
        <v>15.120000000000001</v>
      </c>
      <c r="M91" s="137">
        <f t="shared" si="5"/>
        <v>231.12</v>
      </c>
      <c r="N91" s="137">
        <v>15.12</v>
      </c>
      <c r="O91" s="137">
        <f t="shared" si="6"/>
        <v>231.12</v>
      </c>
      <c r="P91" s="137">
        <v>231.25</v>
      </c>
      <c r="Q91" s="138"/>
      <c r="R91" s="147"/>
      <c r="U91" s="142"/>
      <c r="V91" s="143"/>
    </row>
    <row r="92" spans="1:22" x14ac:dyDescent="0.4">
      <c r="A92" s="132">
        <v>88</v>
      </c>
      <c r="B92" s="133" t="s">
        <v>3689</v>
      </c>
      <c r="C92" s="28" t="s">
        <v>3839</v>
      </c>
      <c r="D92" s="3" t="s">
        <v>3022</v>
      </c>
      <c r="E92" s="134" t="str">
        <f>VLOOKUP(D92,[1]type3!C$1:E$65536,2,0)</f>
        <v>หจก.แพ็คอัพกรุ๊ป</v>
      </c>
      <c r="F92" s="134" t="str">
        <f>VLOOKUP(E92,[1]type3!D$1:F$65536,2,0)</f>
        <v>87 ถ.อุตริกจ ต.ปากน้ำ อ.เมืองกระบี่ จ.กระบี่</v>
      </c>
      <c r="G92" s="3" t="s">
        <v>35</v>
      </c>
      <c r="H92" s="5">
        <v>0</v>
      </c>
      <c r="I92" s="135">
        <v>0</v>
      </c>
      <c r="J92" s="136">
        <v>487</v>
      </c>
      <c r="K92" s="135">
        <f t="shared" si="4"/>
        <v>1948</v>
      </c>
      <c r="L92" s="137">
        <f t="shared" si="7"/>
        <v>136.36000000000001</v>
      </c>
      <c r="M92" s="137">
        <f t="shared" si="5"/>
        <v>2084.36</v>
      </c>
      <c r="N92" s="137">
        <v>136.36000000000001</v>
      </c>
      <c r="O92" s="137">
        <f t="shared" si="6"/>
        <v>2084.36</v>
      </c>
      <c r="P92" s="136">
        <v>2084.5</v>
      </c>
      <c r="Q92" s="138"/>
      <c r="R92" s="148"/>
      <c r="S92" s="144"/>
      <c r="T92" s="144"/>
      <c r="U92" s="144"/>
      <c r="V92" s="144"/>
    </row>
    <row r="93" spans="1:22" x14ac:dyDescent="0.4">
      <c r="A93" s="132">
        <v>89</v>
      </c>
      <c r="B93" s="133" t="s">
        <v>3689</v>
      </c>
      <c r="C93" s="28" t="s">
        <v>3840</v>
      </c>
      <c r="D93" s="3" t="s">
        <v>3026</v>
      </c>
      <c r="E93" s="134" t="str">
        <f>VLOOKUP(D93,[1]type3!C$1:E$65536,2,0)</f>
        <v>บ.เวียงทองการท่องเที่ยวจำกัด</v>
      </c>
      <c r="F93" s="134" t="str">
        <f>VLOOKUP(E93,[1]type3!D$1:F$65536,2,0)</f>
        <v>155-157 ถ.อุตรกิจ ต.ปากน้ำ อ.เมืองกระบี่ จ.กระบี่</v>
      </c>
      <c r="G93" s="3" t="s">
        <v>35</v>
      </c>
      <c r="H93" s="5">
        <v>0</v>
      </c>
      <c r="I93" s="135">
        <v>0</v>
      </c>
      <c r="J93" s="136">
        <v>331</v>
      </c>
      <c r="K93" s="135">
        <f t="shared" si="4"/>
        <v>1324</v>
      </c>
      <c r="L93" s="137">
        <f t="shared" si="7"/>
        <v>92.68</v>
      </c>
      <c r="M93" s="137">
        <f t="shared" si="5"/>
        <v>1416.68</v>
      </c>
      <c r="N93" s="137">
        <v>92.68</v>
      </c>
      <c r="O93" s="137">
        <f t="shared" si="6"/>
        <v>1416.68</v>
      </c>
      <c r="P93" s="137">
        <v>1416.75</v>
      </c>
      <c r="Q93" s="138"/>
      <c r="R93" s="148"/>
      <c r="U93" s="142"/>
      <c r="V93" s="143"/>
    </row>
    <row r="94" spans="1:22" x14ac:dyDescent="0.4">
      <c r="A94" s="132">
        <v>90</v>
      </c>
      <c r="B94" s="133" t="s">
        <v>3689</v>
      </c>
      <c r="C94" s="28" t="s">
        <v>3841</v>
      </c>
      <c r="D94" s="3" t="s">
        <v>3024</v>
      </c>
      <c r="E94" s="134" t="str">
        <f>VLOOKUP(D94,[1]type3!C$1:E$65536,2,0)</f>
        <v>นางปรัฏฐา ฟุ้งสาคร</v>
      </c>
      <c r="F94" s="134" t="str">
        <f>VLOOKUP(E94,[1]type3!D$1:F$65536,2,0)</f>
        <v>133 ถ.อุตรกิจ ต.ปากน้ำ อ.เมืองกระบี่ จ.กระบี่</v>
      </c>
      <c r="G94" s="3" t="s">
        <v>3060</v>
      </c>
      <c r="H94" s="5">
        <v>120</v>
      </c>
      <c r="I94" s="135">
        <v>8.4</v>
      </c>
      <c r="J94" s="136">
        <v>32</v>
      </c>
      <c r="K94" s="135">
        <f t="shared" si="4"/>
        <v>128</v>
      </c>
      <c r="L94" s="137">
        <f t="shared" si="7"/>
        <v>8.9600000000000009</v>
      </c>
      <c r="M94" s="137">
        <f t="shared" si="5"/>
        <v>136.96</v>
      </c>
      <c r="N94" s="137">
        <v>17.36</v>
      </c>
      <c r="O94" s="137">
        <f t="shared" si="6"/>
        <v>265.36</v>
      </c>
      <c r="P94" s="136">
        <v>265.5</v>
      </c>
      <c r="Q94" s="138"/>
      <c r="R94" s="148"/>
      <c r="U94" s="142"/>
      <c r="V94" s="143"/>
    </row>
    <row r="95" spans="1:22" x14ac:dyDescent="0.4">
      <c r="A95" s="132">
        <v>91</v>
      </c>
      <c r="B95" s="133" t="s">
        <v>3689</v>
      </c>
      <c r="C95" s="28" t="s">
        <v>3842</v>
      </c>
      <c r="D95" s="3" t="s">
        <v>3023</v>
      </c>
      <c r="E95" s="134" t="str">
        <f>VLOOKUP(D95,[1]type3!C$1:E$65536,2,0)</f>
        <v>นายซุ่ยหยิน แซ่จิว (ห้างทองสุวรรณนคร)</v>
      </c>
      <c r="F95" s="134" t="str">
        <f>VLOOKUP(E95,[1]type3!D$1:F$65536,2,0)</f>
        <v>129 ถ.อุตรกิจ ต.ปากน้ำ อ.เมืองกระบี่ จ.กระบี่</v>
      </c>
      <c r="G95" s="3" t="s">
        <v>35</v>
      </c>
      <c r="H95" s="5">
        <v>0</v>
      </c>
      <c r="I95" s="135">
        <v>0</v>
      </c>
      <c r="J95" s="136">
        <v>37</v>
      </c>
      <c r="K95" s="135">
        <f t="shared" si="4"/>
        <v>148</v>
      </c>
      <c r="L95" s="137">
        <f t="shared" si="7"/>
        <v>10.360000000000001</v>
      </c>
      <c r="M95" s="137">
        <f t="shared" si="5"/>
        <v>158.36000000000001</v>
      </c>
      <c r="N95" s="137">
        <v>10.36</v>
      </c>
      <c r="O95" s="137">
        <f t="shared" si="6"/>
        <v>158.36000000000001</v>
      </c>
      <c r="P95" s="137">
        <v>158.5</v>
      </c>
      <c r="Q95" s="138"/>
      <c r="R95" s="147"/>
      <c r="U95" s="142"/>
      <c r="V95" s="143"/>
    </row>
    <row r="96" spans="1:22" x14ac:dyDescent="0.4">
      <c r="A96" s="132">
        <v>92</v>
      </c>
      <c r="B96" s="133" t="s">
        <v>3689</v>
      </c>
      <c r="C96" s="28" t="s">
        <v>3843</v>
      </c>
      <c r="D96" s="3" t="s">
        <v>3031</v>
      </c>
      <c r="E96" s="134" t="str">
        <f>VLOOKUP(D96,[1]type3!C$1:E$65536,2,0)</f>
        <v>โกบาส ข้าวหมูแดง หมูกรอบ</v>
      </c>
      <c r="F96" s="134" t="str">
        <f>VLOOKUP(E96,[1]type3!D$1:F$65536,2,0)</f>
        <v>181 ถ.อุตรกิจ ต.ปากน้ำ อ.เมืองกระบี่ จ.กระบี่</v>
      </c>
      <c r="G96" s="3" t="s">
        <v>3060</v>
      </c>
      <c r="H96" s="5">
        <v>280</v>
      </c>
      <c r="I96" s="135">
        <v>19.600000000000001</v>
      </c>
      <c r="J96" s="136">
        <v>83</v>
      </c>
      <c r="K96" s="135">
        <f t="shared" si="4"/>
        <v>332</v>
      </c>
      <c r="L96" s="137">
        <f t="shared" si="7"/>
        <v>23.240000000000002</v>
      </c>
      <c r="M96" s="137">
        <f t="shared" si="5"/>
        <v>355.24</v>
      </c>
      <c r="N96" s="137">
        <v>42.84</v>
      </c>
      <c r="O96" s="137">
        <f t="shared" si="6"/>
        <v>654.84</v>
      </c>
      <c r="P96" s="136">
        <v>655</v>
      </c>
      <c r="Q96" s="138"/>
      <c r="R96" s="147"/>
      <c r="U96" s="142"/>
      <c r="V96" s="143"/>
    </row>
    <row r="97" spans="1:22" x14ac:dyDescent="0.4">
      <c r="A97" s="132">
        <v>93</v>
      </c>
      <c r="B97" s="133" t="s">
        <v>3689</v>
      </c>
      <c r="C97" s="28" t="s">
        <v>3844</v>
      </c>
      <c r="D97" s="3" t="s">
        <v>3034</v>
      </c>
      <c r="E97" s="134" t="str">
        <f>VLOOKUP(D97,[1]type3!C$1:E$65536,2,0)</f>
        <v>บจก.เซ็นทรัลแฟมิลี่มาร์ท(สำนักงานใหญ่)</v>
      </c>
      <c r="F97" s="134" t="str">
        <f>VLOOKUP(E97,[1]type3!D$1:F$65536,2,0)</f>
        <v xml:space="preserve">197 ถ.อุตรกิจ ต.ปากน้ำ อ.เมืองกระบี่ จ.กระบี่ </v>
      </c>
      <c r="G97" s="3" t="s">
        <v>35</v>
      </c>
      <c r="H97" s="5">
        <v>0</v>
      </c>
      <c r="I97" s="135">
        <v>0</v>
      </c>
      <c r="J97" s="136">
        <v>8</v>
      </c>
      <c r="K97" s="135">
        <f t="shared" si="4"/>
        <v>32</v>
      </c>
      <c r="L97" s="137">
        <f t="shared" si="7"/>
        <v>2.2400000000000002</v>
      </c>
      <c r="M97" s="137">
        <f t="shared" si="5"/>
        <v>34.24</v>
      </c>
      <c r="N97" s="137">
        <v>2.2400000000000002</v>
      </c>
      <c r="O97" s="137">
        <f t="shared" si="6"/>
        <v>34.24</v>
      </c>
      <c r="P97" s="137">
        <v>34.25</v>
      </c>
      <c r="Q97" s="138"/>
      <c r="R97" s="147"/>
      <c r="U97" s="142"/>
      <c r="V97" s="143"/>
    </row>
    <row r="98" spans="1:22" x14ac:dyDescent="0.4">
      <c r="A98" s="132">
        <v>94</v>
      </c>
      <c r="B98" s="133" t="s">
        <v>3689</v>
      </c>
      <c r="C98" s="28" t="s">
        <v>3845</v>
      </c>
      <c r="D98" s="3" t="s">
        <v>3033</v>
      </c>
      <c r="E98" s="134" t="str">
        <f>VLOOKUP(D98,[1]type3!C$1:E$65536,2,0)</f>
        <v>นายสานิตย์ สิงห์ชู (Apo Hotel)</v>
      </c>
      <c r="F98" s="134" t="str">
        <f>VLOOKUP(E98,[1]type3!D$1:F$65536,2,0)</f>
        <v>189 ถ.อุตรกิจ ต.ปากน้ำ อ.เมืองกระบี่ จ.กระบี่</v>
      </c>
      <c r="G98" s="3" t="s">
        <v>35</v>
      </c>
      <c r="H98" s="5">
        <v>0</v>
      </c>
      <c r="I98" s="135">
        <v>0</v>
      </c>
      <c r="J98" s="136">
        <v>67</v>
      </c>
      <c r="K98" s="135">
        <f t="shared" si="4"/>
        <v>268</v>
      </c>
      <c r="L98" s="137">
        <f t="shared" si="7"/>
        <v>18.760000000000002</v>
      </c>
      <c r="M98" s="137">
        <f t="shared" si="5"/>
        <v>286.76</v>
      </c>
      <c r="N98" s="137">
        <v>18.760000000000002</v>
      </c>
      <c r="O98" s="137">
        <f t="shared" si="6"/>
        <v>286.76</v>
      </c>
      <c r="P98" s="136">
        <v>287</v>
      </c>
      <c r="Q98" s="138"/>
      <c r="R98" s="148"/>
      <c r="S98" s="144"/>
      <c r="T98" s="144"/>
      <c r="U98" s="144"/>
      <c r="V98" s="144"/>
    </row>
    <row r="99" spans="1:22" x14ac:dyDescent="0.4">
      <c r="A99" s="132">
        <v>95</v>
      </c>
      <c r="B99" s="133" t="s">
        <v>3689</v>
      </c>
      <c r="C99" s="28" t="s">
        <v>3846</v>
      </c>
      <c r="D99" s="3" t="s">
        <v>3037</v>
      </c>
      <c r="E99" s="134" t="str">
        <f>VLOOKUP(D99,[1]type3!C$1:E$65536,2,0)</f>
        <v>นายม่าซ้าย แหลมสัก-จุฑารัตน์ (ร้านอาหารโชคดี)</v>
      </c>
      <c r="F99" s="134" t="str">
        <f>VLOOKUP(E99,[1]type3!D$1:F$65536,2,0)</f>
        <v>226 ถ.อุตรกิจ ต.ปากน้ำ อ.เมืองกระบี่ จ.กระบี่</v>
      </c>
      <c r="G99" s="3" t="s">
        <v>35</v>
      </c>
      <c r="H99" s="5">
        <v>0</v>
      </c>
      <c r="I99" s="135">
        <v>0</v>
      </c>
      <c r="J99" s="136">
        <v>51</v>
      </c>
      <c r="K99" s="135">
        <f t="shared" si="4"/>
        <v>204</v>
      </c>
      <c r="L99" s="137">
        <f t="shared" si="7"/>
        <v>14.280000000000001</v>
      </c>
      <c r="M99" s="137">
        <f t="shared" si="5"/>
        <v>218.28</v>
      </c>
      <c r="N99" s="137">
        <v>14.28</v>
      </c>
      <c r="O99" s="137">
        <f t="shared" si="6"/>
        <v>218.28</v>
      </c>
      <c r="P99" s="137">
        <v>218.5</v>
      </c>
      <c r="Q99" s="138"/>
      <c r="R99" s="148"/>
      <c r="U99" s="142"/>
      <c r="V99" s="143"/>
    </row>
    <row r="100" spans="1:22" x14ac:dyDescent="0.4">
      <c r="A100" s="132">
        <v>96</v>
      </c>
      <c r="B100" s="133" t="s">
        <v>3689</v>
      </c>
      <c r="C100" s="28" t="s">
        <v>3847</v>
      </c>
      <c r="D100" s="3" t="s">
        <v>2992</v>
      </c>
      <c r="E100" s="134" t="s">
        <v>1278</v>
      </c>
      <c r="F100" s="134" t="s">
        <v>1740</v>
      </c>
      <c r="G100" s="3" t="s">
        <v>35</v>
      </c>
      <c r="H100" s="5">
        <v>0</v>
      </c>
      <c r="I100" s="135">
        <v>0</v>
      </c>
      <c r="J100" s="136">
        <v>1322</v>
      </c>
      <c r="K100" s="135">
        <f t="shared" si="4"/>
        <v>5288</v>
      </c>
      <c r="L100" s="137">
        <f t="shared" si="7"/>
        <v>370.16</v>
      </c>
      <c r="M100" s="137">
        <f t="shared" si="5"/>
        <v>5658.16</v>
      </c>
      <c r="N100" s="137">
        <v>370.16</v>
      </c>
      <c r="O100" s="137">
        <f t="shared" si="6"/>
        <v>5658.16</v>
      </c>
      <c r="P100" s="136">
        <v>5658.16</v>
      </c>
      <c r="Q100" s="138" t="s">
        <v>3871</v>
      </c>
      <c r="R100" s="148"/>
      <c r="S100" s="141">
        <f>SUM(N70:N100)</f>
        <v>995.40000000000009</v>
      </c>
      <c r="T100" s="141">
        <f>SUM(O70:O100)</f>
        <v>15215.400000000001</v>
      </c>
      <c r="U100" s="141">
        <f>SUM(P70:P100)</f>
        <v>15219.41</v>
      </c>
      <c r="V100" s="143">
        <v>15219.41</v>
      </c>
    </row>
    <row r="101" spans="1:22" x14ac:dyDescent="0.4">
      <c r="A101" s="132">
        <v>97</v>
      </c>
      <c r="B101" s="133" t="s">
        <v>3850</v>
      </c>
      <c r="C101" s="28" t="s">
        <v>3863</v>
      </c>
      <c r="D101" s="3" t="s">
        <v>2917</v>
      </c>
      <c r="E101" s="134" t="str">
        <f>VLOOKUP(D101,[1]type3!C$1:E$65536,2,0)</f>
        <v>นางเจริญจิตร ภูมิภมร (เจ้าคุณแมนชั่น)</v>
      </c>
      <c r="F101" s="134" t="str">
        <f>VLOOKUP(E101,[1]type3!D$1:F$65536,2,0)</f>
        <v>30/14 ถ.เจ้าคุณ ต.ปากน้ำ อ.เมืองกระบี่ จ.กระบี่</v>
      </c>
      <c r="G101" s="3" t="s">
        <v>3866</v>
      </c>
      <c r="H101" s="5">
        <v>1996</v>
      </c>
      <c r="I101" s="135">
        <v>139.72</v>
      </c>
      <c r="J101" s="136">
        <v>0</v>
      </c>
      <c r="K101" s="135">
        <f t="shared" si="4"/>
        <v>0</v>
      </c>
      <c r="L101" s="137">
        <f t="shared" si="7"/>
        <v>0</v>
      </c>
      <c r="M101" s="137">
        <f t="shared" si="5"/>
        <v>0</v>
      </c>
      <c r="N101" s="137">
        <v>139.72</v>
      </c>
      <c r="O101" s="137">
        <f t="shared" si="6"/>
        <v>2135.7199999999998</v>
      </c>
      <c r="P101" s="137">
        <v>2135.75</v>
      </c>
      <c r="Q101" s="138"/>
      <c r="R101" s="147"/>
      <c r="U101" s="142"/>
      <c r="V101" s="143"/>
    </row>
    <row r="102" spans="1:22" x14ac:dyDescent="0.4">
      <c r="A102" s="132">
        <v>98</v>
      </c>
      <c r="B102" s="133" t="s">
        <v>3850</v>
      </c>
      <c r="C102" s="28" t="s">
        <v>3864</v>
      </c>
      <c r="D102" s="3" t="s">
        <v>3038</v>
      </c>
      <c r="E102" s="134" t="str">
        <f>VLOOKUP(D102,[1]type3!C$1:E$65536,2,0)</f>
        <v>นายเกษม แซ่เตียว (เกษมการช่าง)</v>
      </c>
      <c r="F102" s="134" t="str">
        <f>VLOOKUP(E102,[1]type3!D$1:F$65536,2,0)</f>
        <v>241/1 ถ.อุตรกิจ ต.ปากน้ำ อ.เมืองกระบี่ จ.กระบี่</v>
      </c>
      <c r="G102" s="3" t="s">
        <v>3867</v>
      </c>
      <c r="H102" s="5">
        <v>2912</v>
      </c>
      <c r="I102" s="135">
        <v>203.84</v>
      </c>
      <c r="J102" s="136">
        <v>0</v>
      </c>
      <c r="K102" s="135">
        <f t="shared" si="4"/>
        <v>0</v>
      </c>
      <c r="L102" s="137">
        <f t="shared" si="7"/>
        <v>0</v>
      </c>
      <c r="M102" s="137">
        <f t="shared" si="5"/>
        <v>0</v>
      </c>
      <c r="N102" s="137">
        <v>203.84</v>
      </c>
      <c r="O102" s="137">
        <f t="shared" si="6"/>
        <v>3115.84</v>
      </c>
      <c r="P102" s="136">
        <v>3116</v>
      </c>
      <c r="Q102" s="138"/>
      <c r="R102" s="147"/>
      <c r="U102" s="142"/>
      <c r="V102" s="143"/>
    </row>
    <row r="103" spans="1:22" x14ac:dyDescent="0.4">
      <c r="A103" s="132">
        <v>99</v>
      </c>
      <c r="B103" s="133" t="s">
        <v>3850</v>
      </c>
      <c r="C103" s="28" t="s">
        <v>3865</v>
      </c>
      <c r="D103" s="3" t="s">
        <v>2864</v>
      </c>
      <c r="E103" s="134" t="str">
        <f>VLOOKUP(D103,[1]type3!C$1:E$65536,2,0)</f>
        <v>บริษัท โฮลิสติก สปา แอนด์ บิวตี้ จำกัด เลขที่ผู้เสียภาษีอากร 0105546030703</v>
      </c>
      <c r="F103" s="134" t="str">
        <f>VLOOKUP(E103,[1]type3!D$1:F$65536,2,0)</f>
        <v>12 ถ.มหาราช ต.ปากน้ำ อ.เมืองกระบี่ จ.กระบี่ (สาขา 49)</v>
      </c>
      <c r="G103" s="3" t="s">
        <v>35</v>
      </c>
      <c r="H103" s="5">
        <v>0</v>
      </c>
      <c r="I103" s="135">
        <v>0</v>
      </c>
      <c r="J103" s="136">
        <v>22</v>
      </c>
      <c r="K103" s="135">
        <f t="shared" si="4"/>
        <v>88</v>
      </c>
      <c r="L103" s="137">
        <f t="shared" si="7"/>
        <v>6.16</v>
      </c>
      <c r="M103" s="137">
        <f t="shared" si="5"/>
        <v>94.16</v>
      </c>
      <c r="N103" s="137">
        <v>6.16</v>
      </c>
      <c r="O103" s="137">
        <f t="shared" si="6"/>
        <v>94.16</v>
      </c>
      <c r="P103" s="137">
        <v>94.25</v>
      </c>
      <c r="Q103" s="138"/>
      <c r="R103" s="147"/>
      <c r="S103" s="144">
        <f>SUM(N101:N103)</f>
        <v>349.72</v>
      </c>
      <c r="T103" s="144">
        <f>SUM(O101:O103)</f>
        <v>5345.7199999999993</v>
      </c>
      <c r="U103" s="144">
        <f>SUM(P101:P103)</f>
        <v>5346</v>
      </c>
      <c r="V103" s="144">
        <v>5346</v>
      </c>
    </row>
    <row r="104" spans="1:22" x14ac:dyDescent="0.4">
      <c r="A104" s="132">
        <v>100</v>
      </c>
      <c r="B104" s="133" t="s">
        <v>3880</v>
      </c>
      <c r="C104" s="28" t="s">
        <v>3891</v>
      </c>
      <c r="D104" s="3" t="s">
        <v>2831</v>
      </c>
      <c r="E104" s="134" t="str">
        <f>VLOOKUP(D104,[1]type3!C$1:E$65536,2,0)</f>
        <v>นางสุทิม   ทองนวลจันทร์</v>
      </c>
      <c r="F104" s="134" t="str">
        <f>VLOOKUP(E104,[1]type3!D$1:F$65536,2,0)</f>
        <v>23 ถ.มหาราช ซ.9 ต.ปากน้ำ อ.เมืองกระบี่ จ.กระบี่</v>
      </c>
      <c r="G104" s="3" t="s">
        <v>3632</v>
      </c>
      <c r="H104" s="5">
        <v>836</v>
      </c>
      <c r="I104" s="135">
        <v>58.52</v>
      </c>
      <c r="J104" s="136">
        <v>0</v>
      </c>
      <c r="K104" s="135">
        <f t="shared" si="4"/>
        <v>0</v>
      </c>
      <c r="L104" s="137">
        <f t="shared" si="7"/>
        <v>0</v>
      </c>
      <c r="M104" s="137">
        <f t="shared" si="5"/>
        <v>0</v>
      </c>
      <c r="N104" s="137">
        <v>58.52</v>
      </c>
      <c r="O104" s="137">
        <f t="shared" si="6"/>
        <v>894.52</v>
      </c>
      <c r="P104" s="136">
        <v>894.75</v>
      </c>
      <c r="Q104" s="138"/>
      <c r="R104" s="148"/>
      <c r="U104" s="142"/>
      <c r="V104" s="143"/>
    </row>
    <row r="105" spans="1:22" x14ac:dyDescent="0.4">
      <c r="A105" s="132">
        <v>101</v>
      </c>
      <c r="B105" s="133" t="s">
        <v>3880</v>
      </c>
      <c r="C105" s="28" t="s">
        <v>3892</v>
      </c>
      <c r="D105" s="3" t="s">
        <v>2064</v>
      </c>
      <c r="E105" s="134" t="str">
        <f>VLOOKUP(D105,[1]type3!C$1:E$65536,2,0)</f>
        <v>วิภูภาส ด่านตระกูลทอง (ศูนย์เวลามหาราช)</v>
      </c>
      <c r="F105" s="134" t="str">
        <f>VLOOKUP(E105,[1]type3!D$1:F$65536,2,0)</f>
        <v>82 ถ.มหาราช ต.ปากน้ำ อ.เมืองกระบี่ จ.กระบี่</v>
      </c>
      <c r="G105" s="3" t="s">
        <v>3098</v>
      </c>
      <c r="H105" s="5">
        <v>5176</v>
      </c>
      <c r="I105" s="135">
        <v>362.32</v>
      </c>
      <c r="J105" s="136">
        <v>63</v>
      </c>
      <c r="K105" s="135">
        <f t="shared" si="4"/>
        <v>252</v>
      </c>
      <c r="L105" s="137">
        <f t="shared" si="7"/>
        <v>17.64</v>
      </c>
      <c r="M105" s="137">
        <f t="shared" si="5"/>
        <v>269.64</v>
      </c>
      <c r="N105" s="137">
        <v>379.96</v>
      </c>
      <c r="O105" s="137">
        <f t="shared" si="6"/>
        <v>5807.96</v>
      </c>
      <c r="P105" s="137">
        <v>5808</v>
      </c>
      <c r="Q105" s="138"/>
      <c r="R105" s="148"/>
      <c r="U105" s="142"/>
      <c r="V105" s="143"/>
    </row>
    <row r="106" spans="1:22" x14ac:dyDescent="0.4">
      <c r="A106" s="132">
        <v>102</v>
      </c>
      <c r="B106" s="133" t="s">
        <v>3880</v>
      </c>
      <c r="C106" s="28" t="s">
        <v>3893</v>
      </c>
      <c r="D106" s="3" t="s">
        <v>2972</v>
      </c>
      <c r="E106" s="134" t="str">
        <f>VLOOKUP(D106,[1]type3!C$1:E$65536,2,0)</f>
        <v>บ.ศรีผ่องพานิชย์ (แก้วฟ้า)</v>
      </c>
      <c r="F106" s="134" t="str">
        <f>VLOOKUP(E106,[1]type3!D$1:F$65536,2,0)</f>
        <v>2 ถ.ประชาชื่น ต.ปากน้ำ อ.เมืองกระบี่ จ.กระบี่</v>
      </c>
      <c r="G106" s="3" t="s">
        <v>35</v>
      </c>
      <c r="H106" s="5">
        <v>0</v>
      </c>
      <c r="I106" s="135">
        <v>0</v>
      </c>
      <c r="J106" s="136">
        <v>20</v>
      </c>
      <c r="K106" s="135">
        <f t="shared" si="4"/>
        <v>80</v>
      </c>
      <c r="L106" s="137">
        <f t="shared" si="7"/>
        <v>5.6000000000000005</v>
      </c>
      <c r="M106" s="137">
        <f t="shared" si="5"/>
        <v>85.6</v>
      </c>
      <c r="N106" s="137">
        <v>5.6</v>
      </c>
      <c r="O106" s="137">
        <f t="shared" si="6"/>
        <v>85.6</v>
      </c>
      <c r="P106" s="136">
        <v>85.75</v>
      </c>
      <c r="Q106" s="138"/>
      <c r="R106" s="148"/>
      <c r="S106" s="144">
        <f>SUM(N104:N106)</f>
        <v>444.08</v>
      </c>
      <c r="T106" s="144">
        <f>SUM(O104:O106)</f>
        <v>6788.08</v>
      </c>
      <c r="U106" s="144">
        <f>SUM(P104:P106)</f>
        <v>6788.5</v>
      </c>
      <c r="V106" s="144">
        <v>6788.5</v>
      </c>
    </row>
    <row r="107" spans="1:22" x14ac:dyDescent="0.4">
      <c r="A107" s="132">
        <v>103</v>
      </c>
      <c r="B107" s="133" t="s">
        <v>3913</v>
      </c>
      <c r="C107" s="28" t="s">
        <v>3916</v>
      </c>
      <c r="D107" s="3" t="s">
        <v>2918</v>
      </c>
      <c r="E107" s="134" t="str">
        <f>VLOOKUP(D107,[1]type3!C$1:E$65536,2,0)</f>
        <v>นายณัฐวุฒิ ภูมิภมร</v>
      </c>
      <c r="F107" s="134" t="str">
        <f>VLOOKUP(E107,[1]type3!D$1:F$65536,2,0)</f>
        <v>126 ถ.เจ้าคุณ ต.ปากน้ำ อ.เมืองกระบี่ จ.กระบี่</v>
      </c>
      <c r="G107" s="3" t="s">
        <v>3062</v>
      </c>
      <c r="H107" s="5">
        <v>844</v>
      </c>
      <c r="I107" s="135">
        <v>59.08</v>
      </c>
      <c r="J107" s="136">
        <v>81</v>
      </c>
      <c r="K107" s="135">
        <f t="shared" si="4"/>
        <v>324</v>
      </c>
      <c r="L107" s="137">
        <f t="shared" si="7"/>
        <v>22.680000000000003</v>
      </c>
      <c r="M107" s="137">
        <f t="shared" si="5"/>
        <v>346.68</v>
      </c>
      <c r="N107" s="137">
        <v>81.760000000000005</v>
      </c>
      <c r="O107" s="137">
        <f t="shared" si="6"/>
        <v>1249.76</v>
      </c>
      <c r="P107" s="137">
        <v>1250</v>
      </c>
      <c r="Q107" s="138"/>
      <c r="R107" s="147"/>
      <c r="U107" s="142"/>
      <c r="V107" s="143"/>
    </row>
    <row r="108" spans="1:22" x14ac:dyDescent="0.4">
      <c r="A108" s="132">
        <v>104</v>
      </c>
      <c r="B108" s="133" t="s">
        <v>3913</v>
      </c>
      <c r="C108" s="28" t="s">
        <v>3917</v>
      </c>
      <c r="D108" s="3" t="s">
        <v>3019</v>
      </c>
      <c r="E108" s="134" t="str">
        <f>VLOOKUP(D108,[1]type3!C$1:E$65536,2,0)</f>
        <v>นายชลอ นครินทร์ (Chanchalay)</v>
      </c>
      <c r="F108" s="134" t="str">
        <f>VLOOKUP(E108,[1]type3!D$1:F$65536,2,0)</f>
        <v>55 ถ.อุตรกิจ ต.ปากน้ำ อ.เมืองกระบี่ จ.กระบี่</v>
      </c>
      <c r="G108" s="3" t="s">
        <v>35</v>
      </c>
      <c r="H108" s="5">
        <v>0</v>
      </c>
      <c r="I108" s="135">
        <v>0</v>
      </c>
      <c r="J108" s="136">
        <v>87</v>
      </c>
      <c r="K108" s="135">
        <f t="shared" si="4"/>
        <v>348</v>
      </c>
      <c r="L108" s="137">
        <f t="shared" si="7"/>
        <v>24.360000000000003</v>
      </c>
      <c r="M108" s="137">
        <f t="shared" si="5"/>
        <v>372.36</v>
      </c>
      <c r="N108" s="137">
        <v>24.36</v>
      </c>
      <c r="O108" s="137">
        <f t="shared" si="6"/>
        <v>372.36</v>
      </c>
      <c r="P108" s="136">
        <v>372.5</v>
      </c>
      <c r="Q108" s="138"/>
      <c r="R108" s="147"/>
      <c r="S108" s="144">
        <f>SUM(N107:N108)</f>
        <v>106.12</v>
      </c>
      <c r="T108" s="144">
        <f>SUM(O107:O108)</f>
        <v>1622.12</v>
      </c>
      <c r="U108" s="144">
        <f>SUM(P107:P108)</f>
        <v>1622.5</v>
      </c>
      <c r="V108" s="143">
        <v>1622.5</v>
      </c>
    </row>
    <row r="109" spans="1:22" x14ac:dyDescent="0.4">
      <c r="A109" s="132">
        <v>105</v>
      </c>
      <c r="B109" s="133" t="s">
        <v>3919</v>
      </c>
      <c r="C109" s="28" t="s">
        <v>3934</v>
      </c>
      <c r="D109" s="3" t="s">
        <v>2984</v>
      </c>
      <c r="E109" s="134" t="str">
        <f>VLOOKUP(D109,[1]type3!C$1:E$65536,2,0)</f>
        <v>บ.ศรีผ่องพานิชย์ (นพมาศอาภรณ์)</v>
      </c>
      <c r="F109" s="134" t="str">
        <f>VLOOKUP(E109,[1]type3!D$1:F$65536,2,0)</f>
        <v>32 ถ.ประชาชื่น ต.ปากน้ำ อ.เมืองกระบี่ จ.กระบี่</v>
      </c>
      <c r="G109" s="3" t="s">
        <v>3097</v>
      </c>
      <c r="H109" s="5">
        <v>720</v>
      </c>
      <c r="I109" s="135">
        <v>50.4</v>
      </c>
      <c r="J109" s="136">
        <v>19</v>
      </c>
      <c r="K109" s="135">
        <f t="shared" si="4"/>
        <v>76</v>
      </c>
      <c r="L109" s="137">
        <f t="shared" si="7"/>
        <v>5.32</v>
      </c>
      <c r="M109" s="137">
        <f t="shared" si="5"/>
        <v>81.319999999999993</v>
      </c>
      <c r="N109" s="137">
        <v>55.72</v>
      </c>
      <c r="O109" s="137">
        <f t="shared" si="6"/>
        <v>851.72</v>
      </c>
      <c r="P109" s="137">
        <v>851.75</v>
      </c>
      <c r="Q109" s="138"/>
      <c r="R109" s="147"/>
      <c r="U109" s="142"/>
      <c r="V109" s="143"/>
    </row>
    <row r="110" spans="1:22" x14ac:dyDescent="0.4">
      <c r="A110" s="132">
        <v>106</v>
      </c>
      <c r="B110" s="133" t="s">
        <v>3919</v>
      </c>
      <c r="C110" s="28" t="s">
        <v>3935</v>
      </c>
      <c r="D110" s="3" t="s">
        <v>2963</v>
      </c>
      <c r="E110" s="134" t="str">
        <f>VLOOKUP(D110,[1]type3!C$1:E$65536,2,0)</f>
        <v>น.ส.ลดาวัลย์ ช่วยชาติ</v>
      </c>
      <c r="F110" s="134" t="str">
        <f>VLOOKUP(E110,[1]type3!D$1:F$65536,2,0)</f>
        <v xml:space="preserve">46/9 ถ.กระบี่ ต.ปากน้ำ อ.เมืองกระบี่ จ.กระบี่ </v>
      </c>
      <c r="G110" s="3" t="s">
        <v>3060</v>
      </c>
      <c r="H110" s="5">
        <v>52</v>
      </c>
      <c r="I110" s="135">
        <v>3.64</v>
      </c>
      <c r="J110" s="136">
        <v>0</v>
      </c>
      <c r="K110" s="135">
        <f t="shared" si="4"/>
        <v>0</v>
      </c>
      <c r="L110" s="137">
        <f t="shared" si="7"/>
        <v>0</v>
      </c>
      <c r="M110" s="137">
        <f t="shared" si="5"/>
        <v>0</v>
      </c>
      <c r="N110" s="137">
        <v>3.64</v>
      </c>
      <c r="O110" s="137">
        <f t="shared" si="6"/>
        <v>55.64</v>
      </c>
      <c r="P110" s="136">
        <v>102.75</v>
      </c>
      <c r="Q110" s="138"/>
      <c r="R110" s="148"/>
      <c r="U110" s="142"/>
      <c r="V110" s="143"/>
    </row>
    <row r="111" spans="1:22" x14ac:dyDescent="0.4">
      <c r="A111" s="132">
        <v>107</v>
      </c>
      <c r="B111" s="133" t="s">
        <v>3919</v>
      </c>
      <c r="C111" s="28" t="s">
        <v>3936</v>
      </c>
      <c r="D111" s="3" t="s">
        <v>2963</v>
      </c>
      <c r="E111" s="134" t="str">
        <f>VLOOKUP(D111,[1]type3!C$1:E$65536,2,0)</f>
        <v>น.ส.ลดาวัลย์ ช่วยชาติ</v>
      </c>
      <c r="F111" s="134" t="str">
        <f>VLOOKUP(E111,[1]type3!D$1:F$65536,2,0)</f>
        <v xml:space="preserve">46/9 ถ.กระบี่ ต.ปากน้ำ อ.เมืองกระบี่ จ.กระบี่ </v>
      </c>
      <c r="G111" s="3" t="s">
        <v>35</v>
      </c>
      <c r="H111" s="5">
        <v>0</v>
      </c>
      <c r="I111" s="135">
        <v>0</v>
      </c>
      <c r="J111" s="136">
        <v>11</v>
      </c>
      <c r="K111" s="135">
        <f>J111*4</f>
        <v>44</v>
      </c>
      <c r="L111" s="137">
        <f>K111*7%</f>
        <v>3.08</v>
      </c>
      <c r="M111" s="137">
        <f>SUM(K111:L111)</f>
        <v>47.08</v>
      </c>
      <c r="N111" s="137">
        <v>3.08</v>
      </c>
      <c r="O111" s="137">
        <f>ROUNDUP(H111+I111+M111,2)</f>
        <v>47.08</v>
      </c>
      <c r="P111" s="136"/>
      <c r="Q111" s="138"/>
      <c r="R111" s="148"/>
      <c r="U111" s="142"/>
      <c r="V111" s="143"/>
    </row>
    <row r="112" spans="1:22" x14ac:dyDescent="0.4">
      <c r="A112" s="132">
        <v>108</v>
      </c>
      <c r="B112" s="133" t="s">
        <v>3919</v>
      </c>
      <c r="C112" s="28" t="s">
        <v>3937</v>
      </c>
      <c r="D112" s="3" t="s">
        <v>2916</v>
      </c>
      <c r="E112" s="134" t="str">
        <f>VLOOKUP(D112,[1]type3!C$1:E$65536,2,0)</f>
        <v>บริษัท บุญสยามเทรดดิ้ง จำกัด (สำนักงานใหญ่) 0815539000032</v>
      </c>
      <c r="F112" s="134" t="str">
        <f>VLOOKUP(E112,[1]type3!D$1:F$65536,2,0)</f>
        <v xml:space="preserve">27 ถ.เจ้าคุณ ต.ปากน้ำ อ.เมืองกระบี่ จ.กระบี่  </v>
      </c>
      <c r="G112" s="3" t="s">
        <v>35</v>
      </c>
      <c r="H112" s="5">
        <v>0</v>
      </c>
      <c r="I112" s="135">
        <v>0</v>
      </c>
      <c r="J112" s="136">
        <v>603</v>
      </c>
      <c r="K112" s="135">
        <f t="shared" si="4"/>
        <v>2412</v>
      </c>
      <c r="L112" s="137">
        <f t="shared" si="7"/>
        <v>168.84</v>
      </c>
      <c r="M112" s="137">
        <f t="shared" si="5"/>
        <v>2580.84</v>
      </c>
      <c r="N112" s="137">
        <v>168.84</v>
      </c>
      <c r="O112" s="137">
        <f t="shared" si="6"/>
        <v>2580.84</v>
      </c>
      <c r="P112" s="137">
        <v>2580.84</v>
      </c>
      <c r="Q112" s="138" t="s">
        <v>3940</v>
      </c>
      <c r="R112" s="148"/>
      <c r="U112" s="142"/>
      <c r="V112" s="143"/>
    </row>
    <row r="113" spans="1:22" x14ac:dyDescent="0.4">
      <c r="A113" s="132">
        <v>109</v>
      </c>
      <c r="B113" s="133" t="s">
        <v>3919</v>
      </c>
      <c r="C113" s="28" t="s">
        <v>3938</v>
      </c>
      <c r="D113" s="3" t="s">
        <v>2898</v>
      </c>
      <c r="E113" s="134" t="str">
        <f>VLOOKUP(D113,[1]type3!C$1:E$65536,2,0)</f>
        <v>นายมนต์ชัย คณนาธรรม (วีระวิทยุ)</v>
      </c>
      <c r="F113" s="134" t="str">
        <f>VLOOKUP(E113,[1]type3!D$1:F$65536,2,0)</f>
        <v>3 ถ.พฤกษาอุทิศ ต.ปากน้ำ อ.เมืองกระบี่ จ.กระบี่</v>
      </c>
      <c r="G113" s="3" t="s">
        <v>35</v>
      </c>
      <c r="H113" s="5">
        <v>0</v>
      </c>
      <c r="I113" s="135">
        <v>0</v>
      </c>
      <c r="J113" s="136">
        <v>8</v>
      </c>
      <c r="K113" s="135">
        <f t="shared" si="4"/>
        <v>32</v>
      </c>
      <c r="L113" s="137">
        <f t="shared" si="7"/>
        <v>2.2400000000000002</v>
      </c>
      <c r="M113" s="137">
        <f t="shared" si="5"/>
        <v>34.24</v>
      </c>
      <c r="N113" s="137">
        <v>2.2400000000000002</v>
      </c>
      <c r="O113" s="137">
        <f t="shared" si="6"/>
        <v>34.24</v>
      </c>
      <c r="P113" s="136">
        <v>34.25</v>
      </c>
      <c r="Q113" s="138"/>
      <c r="R113" s="148"/>
      <c r="S113" s="144"/>
      <c r="T113" s="144"/>
      <c r="U113" s="144"/>
      <c r="V113" s="144"/>
    </row>
    <row r="114" spans="1:22" x14ac:dyDescent="0.4">
      <c r="A114" s="132">
        <v>110</v>
      </c>
      <c r="B114" s="133" t="s">
        <v>3919</v>
      </c>
      <c r="C114" s="28" t="s">
        <v>3939</v>
      </c>
      <c r="D114" s="3" t="s">
        <v>2896</v>
      </c>
      <c r="E114" s="134" t="str">
        <f>VLOOKUP(D114,[1]type3!C$1:E$65536,2,0)</f>
        <v>นายเลอพงค์ บางเจริญพรพงค์</v>
      </c>
      <c r="F114" s="134" t="str">
        <f>VLOOKUP(E114,[1]type3!D$1:F$65536,2,0)</f>
        <v>132 ถ.มหาราช ต.ปากน้ำ อ.เมืองกระบี่ จ.กระบี่</v>
      </c>
      <c r="G114" s="3" t="s">
        <v>3141</v>
      </c>
      <c r="H114" s="5">
        <v>1480</v>
      </c>
      <c r="I114" s="135">
        <v>103.6</v>
      </c>
      <c r="J114" s="136">
        <v>69</v>
      </c>
      <c r="K114" s="135">
        <f t="shared" si="4"/>
        <v>276</v>
      </c>
      <c r="L114" s="137">
        <f t="shared" si="7"/>
        <v>19.32</v>
      </c>
      <c r="M114" s="137">
        <f t="shared" si="5"/>
        <v>295.32</v>
      </c>
      <c r="N114" s="137">
        <v>122.92</v>
      </c>
      <c r="O114" s="137">
        <f t="shared" si="6"/>
        <v>1878.92</v>
      </c>
      <c r="P114" s="137">
        <v>1879</v>
      </c>
      <c r="Q114" s="138"/>
      <c r="R114" s="147"/>
      <c r="S114" s="144">
        <f>SUM(N109:N114)</f>
        <v>356.44</v>
      </c>
      <c r="T114" s="144">
        <f>SUM(O109:O114)</f>
        <v>5448.4400000000005</v>
      </c>
      <c r="U114" s="144">
        <f>SUM(P109:P114)</f>
        <v>5448.59</v>
      </c>
      <c r="V114" s="143">
        <v>5448.59</v>
      </c>
    </row>
    <row r="115" spans="1:22" ht="25" thickBot="1" x14ac:dyDescent="0.45">
      <c r="A115" s="152"/>
      <c r="B115" s="153"/>
      <c r="C115" s="154"/>
      <c r="D115" s="71"/>
      <c r="E115" s="155" t="s">
        <v>3445</v>
      </c>
      <c r="F115" s="155"/>
      <c r="G115" s="156"/>
      <c r="H115" s="156"/>
      <c r="I115" s="156"/>
      <c r="J115" s="157"/>
      <c r="K115" s="158"/>
      <c r="L115" s="158"/>
      <c r="M115" s="158"/>
      <c r="N115" s="159">
        <f>SUM(N5:N114)</f>
        <v>3559.64</v>
      </c>
      <c r="O115" s="160">
        <f>SUM(O5:O114)</f>
        <v>54411.640000000007</v>
      </c>
      <c r="P115" s="161">
        <f>SUM(P5:P114)</f>
        <v>54423.569999999992</v>
      </c>
      <c r="Q115" s="162"/>
      <c r="R115" s="163"/>
      <c r="U115" s="140"/>
      <c r="V115" s="140"/>
    </row>
    <row r="116" spans="1:22" ht="25" thickTop="1" x14ac:dyDescent="0.4">
      <c r="A116" s="152"/>
      <c r="B116" s="153"/>
      <c r="C116" s="154"/>
      <c r="D116" s="71"/>
      <c r="F116" s="165"/>
      <c r="G116" s="144"/>
      <c r="H116" s="144"/>
      <c r="I116" s="144"/>
      <c r="J116" s="141"/>
      <c r="K116" s="144"/>
      <c r="L116" s="166"/>
      <c r="M116" s="166"/>
      <c r="P116" s="168"/>
      <c r="Q116" s="169"/>
      <c r="R116" s="170"/>
      <c r="S116" s="171">
        <f>SUM(S5:S114)</f>
        <v>3559.64</v>
      </c>
      <c r="T116" s="171">
        <f>SUM(T5:T114)</f>
        <v>54411.640000000007</v>
      </c>
      <c r="U116" s="171">
        <f>SUM(U5:U114)</f>
        <v>54423.569999999992</v>
      </c>
      <c r="V116" s="171">
        <f>SUM(V5:V114)</f>
        <v>54423.569999999992</v>
      </c>
    </row>
    <row r="117" spans="1:22" x14ac:dyDescent="0.4">
      <c r="U117" s="178"/>
    </row>
    <row r="118" spans="1:22" x14ac:dyDescent="0.4">
      <c r="E118" s="165"/>
    </row>
    <row r="137" spans="8:8" x14ac:dyDescent="0.4">
      <c r="H137" s="174">
        <v>0</v>
      </c>
    </row>
    <row r="726" spans="18:18" ht="26" x14ac:dyDescent="0.4">
      <c r="R726" s="179"/>
    </row>
  </sheetData>
  <sheetCalcPr fullCalcOnLoad="1"/>
  <mergeCells count="19">
    <mergeCell ref="T3:T4"/>
    <mergeCell ref="U3:U4"/>
    <mergeCell ref="V3:V4"/>
    <mergeCell ref="L3:L4"/>
    <mergeCell ref="M3:M4"/>
    <mergeCell ref="N3:N4"/>
    <mergeCell ref="P3:P4"/>
    <mergeCell ref="Q3:Q4"/>
    <mergeCell ref="S3:S4"/>
    <mergeCell ref="A1:P1"/>
    <mergeCell ref="A3:A4"/>
    <mergeCell ref="B3:B4"/>
    <mergeCell ref="C3:C4"/>
    <mergeCell ref="D3:D4"/>
    <mergeCell ref="E3:E4"/>
    <mergeCell ref="H3:H4"/>
    <mergeCell ref="I3:I4"/>
    <mergeCell ref="J3:J4"/>
    <mergeCell ref="K3:K4"/>
  </mergeCells>
  <pageMargins left="0" right="0" top="0.74803149606299213" bottom="0.74803149606299213" header="0.31496062992125984" footer="0.31496062992125984"/>
  <pageSetup paperSize="9" scale="7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type2</vt:lpstr>
      <vt:lpstr>type3</vt:lpstr>
      <vt:lpstr>Sheet2</vt:lpstr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Jirapat Malai</cp:lastModifiedBy>
  <cp:lastPrinted>2019-05-10T04:09:16Z</cp:lastPrinted>
  <dcterms:created xsi:type="dcterms:W3CDTF">2017-03-29T02:52:56Z</dcterms:created>
  <dcterms:modified xsi:type="dcterms:W3CDTF">2021-04-12T05:51:15Z</dcterms:modified>
</cp:coreProperties>
</file>