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188E5811-567C-AD48-9E35-28443B7E2DD6}" xr6:coauthVersionLast="46" xr6:coauthVersionMax="46" xr10:uidLastSave="{00000000-0000-0000-0000-000000000000}"/>
  <bookViews>
    <workbookView xWindow="-20" yWindow="52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Sheet1!$A$4:$X$291</definedName>
    <definedName name="_xlnm._FilterDatabase" localSheetId="0" hidden="1">type2!$A$4:$S$842</definedName>
    <definedName name="_xlnm._FilterDatabase" localSheetId="1" hidden="1">type3!$A$4:$AB$253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0" i="3" l="1"/>
  <c r="V113" i="4"/>
  <c r="U111" i="4"/>
  <c r="U108" i="4"/>
  <c r="U105" i="4"/>
  <c r="U104" i="4"/>
  <c r="U98" i="4"/>
  <c r="U78" i="4"/>
  <c r="U56" i="4"/>
  <c r="U30" i="4"/>
  <c r="U19" i="4"/>
  <c r="U7" i="4"/>
  <c r="K7" i="3"/>
  <c r="L7" i="3" s="1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K8" i="3"/>
  <c r="K9" i="3"/>
  <c r="L9" i="3" s="1"/>
  <c r="N9" i="3" s="1"/>
  <c r="K10" i="3"/>
  <c r="L10" i="3" s="1"/>
  <c r="K11" i="3"/>
  <c r="L11" i="3"/>
  <c r="K12" i="3"/>
  <c r="K13" i="3"/>
  <c r="M13" i="3" s="1"/>
  <c r="O13" i="3" s="1"/>
  <c r="L13" i="3"/>
  <c r="N13" i="3" s="1"/>
  <c r="K14" i="3"/>
  <c r="L14" i="3" s="1"/>
  <c r="N14" i="3" s="1"/>
  <c r="K15" i="3"/>
  <c r="L15" i="3" s="1"/>
  <c r="K16" i="3"/>
  <c r="K17" i="3"/>
  <c r="K18" i="3"/>
  <c r="L18" i="3" s="1"/>
  <c r="N18" i="3" s="1"/>
  <c r="K19" i="3"/>
  <c r="K20" i="3"/>
  <c r="K21" i="3"/>
  <c r="L21" i="3" s="1"/>
  <c r="K22" i="3"/>
  <c r="L22" i="3" s="1"/>
  <c r="N22" i="3" s="1"/>
  <c r="K23" i="3"/>
  <c r="L23" i="3"/>
  <c r="N23" i="3" s="1"/>
  <c r="K24" i="3"/>
  <c r="L24" i="3" s="1"/>
  <c r="M24" i="3" s="1"/>
  <c r="O24" i="3" s="1"/>
  <c r="K25" i="3"/>
  <c r="K26" i="3"/>
  <c r="L26" i="3" s="1"/>
  <c r="N26" i="3" s="1"/>
  <c r="K27" i="3"/>
  <c r="K28" i="3"/>
  <c r="L28" i="3" s="1"/>
  <c r="K29" i="3"/>
  <c r="K30" i="3"/>
  <c r="L30" i="3" s="1"/>
  <c r="N30" i="3" s="1"/>
  <c r="K31" i="3"/>
  <c r="L31" i="3"/>
  <c r="N31" i="3" s="1"/>
  <c r="K32" i="3"/>
  <c r="L32" i="3" s="1"/>
  <c r="N32" i="3" s="1"/>
  <c r="K33" i="3"/>
  <c r="L33" i="3" s="1"/>
  <c r="K34" i="3"/>
  <c r="K35" i="3"/>
  <c r="L35" i="3" s="1"/>
  <c r="N35" i="3" s="1"/>
  <c r="K36" i="3"/>
  <c r="K37" i="3"/>
  <c r="K38" i="3"/>
  <c r="L38" i="3" s="1"/>
  <c r="K39" i="3"/>
  <c r="L39" i="3"/>
  <c r="M39" i="3" s="1"/>
  <c r="O39" i="3" s="1"/>
  <c r="K40" i="3"/>
  <c r="K41" i="3"/>
  <c r="L41" i="3" s="1"/>
  <c r="N41" i="3" s="1"/>
  <c r="K42" i="3"/>
  <c r="L42" i="3" s="1"/>
  <c r="K43" i="3"/>
  <c r="L43" i="3" s="1"/>
  <c r="M43" i="3" s="1"/>
  <c r="O43" i="3" s="1"/>
  <c r="K44" i="3"/>
  <c r="L44" i="3"/>
  <c r="M44" i="3" s="1"/>
  <c r="O44" i="3" s="1"/>
  <c r="N44" i="3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 s="1"/>
  <c r="K52" i="3"/>
  <c r="L52" i="3"/>
  <c r="K53" i="3"/>
  <c r="L53" i="3" s="1"/>
  <c r="K54" i="3"/>
  <c r="L54" i="3"/>
  <c r="N54" i="3" s="1"/>
  <c r="K55" i="3"/>
  <c r="K56" i="3"/>
  <c r="L56" i="3"/>
  <c r="N56" i="3" s="1"/>
  <c r="K57" i="3"/>
  <c r="L57" i="3" s="1"/>
  <c r="K58" i="3"/>
  <c r="L58" i="3" s="1"/>
  <c r="K59" i="3"/>
  <c r="K60" i="3"/>
  <c r="K61" i="3"/>
  <c r="L61" i="3" s="1"/>
  <c r="N61" i="3" s="1"/>
  <c r="K62" i="3"/>
  <c r="K63" i="3"/>
  <c r="K64" i="3"/>
  <c r="L64" i="3" s="1"/>
  <c r="N64" i="3" s="1"/>
  <c r="K65" i="3"/>
  <c r="K66" i="3"/>
  <c r="L66" i="3" s="1"/>
  <c r="K67" i="3"/>
  <c r="L67" i="3" s="1"/>
  <c r="K68" i="3"/>
  <c r="L68" i="3" s="1"/>
  <c r="N68" i="3" s="1"/>
  <c r="K69" i="3"/>
  <c r="L69" i="3"/>
  <c r="N69" i="3" s="1"/>
  <c r="K70" i="3"/>
  <c r="L70" i="3" s="1"/>
  <c r="K71" i="3"/>
  <c r="K72" i="3"/>
  <c r="L72" i="3" s="1"/>
  <c r="N72" i="3" s="1"/>
  <c r="K73" i="3"/>
  <c r="L73" i="3" s="1"/>
  <c r="N73" i="3" s="1"/>
  <c r="K74" i="3"/>
  <c r="L74" i="3"/>
  <c r="K75" i="3"/>
  <c r="L75" i="3" s="1"/>
  <c r="N75" i="3" s="1"/>
  <c r="K76" i="3"/>
  <c r="L76" i="3" s="1"/>
  <c r="N76" i="3" s="1"/>
  <c r="K77" i="3"/>
  <c r="L77" i="3" s="1"/>
  <c r="N77" i="3" s="1"/>
  <c r="K78" i="3"/>
  <c r="K79" i="3"/>
  <c r="L79" i="3"/>
  <c r="N79" i="3" s="1"/>
  <c r="K80" i="3"/>
  <c r="L80" i="3"/>
  <c r="K81" i="3"/>
  <c r="L81" i="3" s="1"/>
  <c r="K82" i="3"/>
  <c r="K83" i="3"/>
  <c r="L83" i="3" s="1"/>
  <c r="M83" i="3" s="1"/>
  <c r="O83" i="3" s="1"/>
  <c r="K84" i="3"/>
  <c r="L84" i="3" s="1"/>
  <c r="K85" i="3"/>
  <c r="L85" i="3" s="1"/>
  <c r="K86" i="3"/>
  <c r="L86" i="3" s="1"/>
  <c r="N86" i="3" s="1"/>
  <c r="K87" i="3"/>
  <c r="K88" i="3"/>
  <c r="L88" i="3" s="1"/>
  <c r="N88" i="3" s="1"/>
  <c r="K89" i="3"/>
  <c r="K90" i="3"/>
  <c r="L90" i="3" s="1"/>
  <c r="K91" i="3"/>
  <c r="L91" i="3"/>
  <c r="M91" i="3" s="1"/>
  <c r="O91" i="3" s="1"/>
  <c r="K92" i="3"/>
  <c r="L92" i="3" s="1"/>
  <c r="N92" i="3" s="1"/>
  <c r="K93" i="3"/>
  <c r="L93" i="3"/>
  <c r="K94" i="3"/>
  <c r="K95" i="3"/>
  <c r="L95" i="3"/>
  <c r="N95" i="3" s="1"/>
  <c r="K96" i="3"/>
  <c r="L96" i="3" s="1"/>
  <c r="N96" i="3" s="1"/>
  <c r="K97" i="3"/>
  <c r="K98" i="3"/>
  <c r="L98" i="3" s="1"/>
  <c r="K99" i="3"/>
  <c r="L99" i="3" s="1"/>
  <c r="N99" i="3" s="1"/>
  <c r="K100" i="3"/>
  <c r="L100" i="3"/>
  <c r="N100" i="3" s="1"/>
  <c r="K101" i="3"/>
  <c r="L101" i="3"/>
  <c r="M101" i="3" s="1"/>
  <c r="O101" i="3" s="1"/>
  <c r="K102" i="3"/>
  <c r="L102" i="3"/>
  <c r="N102" i="3" s="1"/>
  <c r="K103" i="3"/>
  <c r="K104" i="3"/>
  <c r="L104" i="3" s="1"/>
  <c r="K105" i="3"/>
  <c r="K106" i="3"/>
  <c r="K107" i="3"/>
  <c r="L107" i="3" s="1"/>
  <c r="K108" i="3"/>
  <c r="K109" i="3"/>
  <c r="L109" i="3" s="1"/>
  <c r="K110" i="3"/>
  <c r="L110" i="3"/>
  <c r="K111" i="3"/>
  <c r="L111" i="3"/>
  <c r="N111" i="3" s="1"/>
  <c r="K112" i="3"/>
  <c r="K113" i="3"/>
  <c r="L113" i="3" s="1"/>
  <c r="N113" i="3" s="1"/>
  <c r="K114" i="3"/>
  <c r="L114" i="3" s="1"/>
  <c r="K115" i="3"/>
  <c r="K116" i="3"/>
  <c r="K117" i="3"/>
  <c r="L117" i="3"/>
  <c r="K118" i="3"/>
  <c r="L118" i="3"/>
  <c r="K119" i="3"/>
  <c r="K120" i="3"/>
  <c r="L120" i="3" s="1"/>
  <c r="K121" i="3"/>
  <c r="L121" i="3"/>
  <c r="N121" i="3" s="1"/>
  <c r="K122" i="3"/>
  <c r="K123" i="3"/>
  <c r="L123" i="3" s="1"/>
  <c r="N123" i="3" s="1"/>
  <c r="K124" i="3"/>
  <c r="L124" i="3" s="1"/>
  <c r="N124" i="3" s="1"/>
  <c r="K125" i="3"/>
  <c r="L125" i="3"/>
  <c r="K126" i="3"/>
  <c r="L126" i="3"/>
  <c r="N126" i="3" s="1"/>
  <c r="K127" i="3"/>
  <c r="K128" i="3"/>
  <c r="K129" i="3"/>
  <c r="L129" i="3" s="1"/>
  <c r="N129" i="3" s="1"/>
  <c r="K130" i="3"/>
  <c r="L130" i="3" s="1"/>
  <c r="K131" i="3"/>
  <c r="L131" i="3" s="1"/>
  <c r="K132" i="3"/>
  <c r="L132" i="3" s="1"/>
  <c r="N132" i="3" s="1"/>
  <c r="K133" i="3"/>
  <c r="L133" i="3"/>
  <c r="N133" i="3" s="1"/>
  <c r="K134" i="3"/>
  <c r="M134" i="3" s="1"/>
  <c r="O134" i="3" s="1"/>
  <c r="L134" i="3"/>
  <c r="N134" i="3" s="1"/>
  <c r="K135" i="3"/>
  <c r="L135" i="3" s="1"/>
  <c r="N135" i="3" s="1"/>
  <c r="K136" i="3"/>
  <c r="L136" i="3" s="1"/>
  <c r="K137" i="3"/>
  <c r="L137" i="3" s="1"/>
  <c r="K138" i="3"/>
  <c r="L138" i="3" s="1"/>
  <c r="K139" i="3"/>
  <c r="K140" i="3"/>
  <c r="L140" i="3" s="1"/>
  <c r="K141" i="3"/>
  <c r="K142" i="3"/>
  <c r="L142" i="3"/>
  <c r="N142" i="3" s="1"/>
  <c r="K143" i="3"/>
  <c r="L143" i="3"/>
  <c r="N143" i="3" s="1"/>
  <c r="K144" i="3"/>
  <c r="L144" i="3" s="1"/>
  <c r="N144" i="3" s="1"/>
  <c r="K145" i="3"/>
  <c r="K146" i="3"/>
  <c r="L146" i="3" s="1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 s="1"/>
  <c r="K154" i="3"/>
  <c r="L154" i="3" s="1"/>
  <c r="N154" i="3" s="1"/>
  <c r="K155" i="3"/>
  <c r="L155" i="3" s="1"/>
  <c r="M155" i="3" s="1"/>
  <c r="O155" i="3" s="1"/>
  <c r="K156" i="3"/>
  <c r="L156" i="3" s="1"/>
  <c r="K157" i="3"/>
  <c r="L157" i="3" s="1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 s="1"/>
  <c r="K163" i="3"/>
  <c r="L163" i="3" s="1"/>
  <c r="K164" i="3"/>
  <c r="L164" i="3" s="1"/>
  <c r="N164" i="3" s="1"/>
  <c r="K165" i="3"/>
  <c r="L165" i="3" s="1"/>
  <c r="N165" i="3" s="1"/>
  <c r="K166" i="3"/>
  <c r="L166" i="3" s="1"/>
  <c r="N166" i="3" s="1"/>
  <c r="K167" i="3"/>
  <c r="L167" i="3"/>
  <c r="K168" i="3"/>
  <c r="K169" i="3"/>
  <c r="K170" i="3"/>
  <c r="L170" i="3"/>
  <c r="N170" i="3"/>
  <c r="K171" i="3"/>
  <c r="K172" i="3"/>
  <c r="L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N176" i="3" s="1"/>
  <c r="K177" i="3"/>
  <c r="K178" i="3"/>
  <c r="L178" i="3" s="1"/>
  <c r="N178" i="3" s="1"/>
  <c r="K179" i="3"/>
  <c r="L179" i="3"/>
  <c r="N179" i="3" s="1"/>
  <c r="K180" i="3"/>
  <c r="K181" i="3"/>
  <c r="L181" i="3"/>
  <c r="N181" i="3" s="1"/>
  <c r="K182" i="3"/>
  <c r="K183" i="3"/>
  <c r="K184" i="3"/>
  <c r="K185" i="3"/>
  <c r="L185" i="3" s="1"/>
  <c r="N185" i="3" s="1"/>
  <c r="K186" i="3"/>
  <c r="L186" i="3" s="1"/>
  <c r="N186" i="3" s="1"/>
  <c r="K187" i="3"/>
  <c r="M187" i="3" s="1"/>
  <c r="O187" i="3" s="1"/>
  <c r="L187" i="3"/>
  <c r="N187" i="3" s="1"/>
  <c r="K188" i="3"/>
  <c r="K189" i="3"/>
  <c r="K190" i="3"/>
  <c r="L190" i="3" s="1"/>
  <c r="N190" i="3" s="1"/>
  <c r="K191" i="3"/>
  <c r="L191" i="3" s="1"/>
  <c r="K192" i="3"/>
  <c r="K193" i="3"/>
  <c r="L193" i="3"/>
  <c r="N193" i="3" s="1"/>
  <c r="K194" i="3"/>
  <c r="L194" i="3"/>
  <c r="N194" i="3" s="1"/>
  <c r="K195" i="3"/>
  <c r="L195" i="3" s="1"/>
  <c r="N195" i="3" s="1"/>
  <c r="K196" i="3"/>
  <c r="K197" i="3"/>
  <c r="K198" i="3"/>
  <c r="L198" i="3" s="1"/>
  <c r="N198" i="3" s="1"/>
  <c r="K199" i="3"/>
  <c r="L199" i="3" s="1"/>
  <c r="N199" i="3" s="1"/>
  <c r="K200" i="3"/>
  <c r="K201" i="3"/>
  <c r="K202" i="3"/>
  <c r="L202" i="3"/>
  <c r="N202" i="3" s="1"/>
  <c r="K203" i="3"/>
  <c r="K204" i="3"/>
  <c r="L204" i="3"/>
  <c r="N204" i="3" s="1"/>
  <c r="K205" i="3"/>
  <c r="L205" i="3" s="1"/>
  <c r="K206" i="3"/>
  <c r="K207" i="3"/>
  <c r="L207" i="3"/>
  <c r="N207" i="3" s="1"/>
  <c r="K208" i="3"/>
  <c r="L208" i="3"/>
  <c r="K209" i="3"/>
  <c r="K210" i="3"/>
  <c r="K211" i="3"/>
  <c r="L211" i="3"/>
  <c r="N211" i="3" s="1"/>
  <c r="K212" i="3"/>
  <c r="K213" i="3"/>
  <c r="L213" i="3"/>
  <c r="N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 s="1"/>
  <c r="N220" i="3" s="1"/>
  <c r="K221" i="3"/>
  <c r="L221" i="3" s="1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/>
  <c r="K228" i="3"/>
  <c r="K229" i="3"/>
  <c r="L229" i="3" s="1"/>
  <c r="N229" i="3" s="1"/>
  <c r="K230" i="3"/>
  <c r="L230" i="3"/>
  <c r="N230" i="3" s="1"/>
  <c r="K231" i="3"/>
  <c r="L231" i="3" s="1"/>
  <c r="N231" i="3" s="1"/>
  <c r="K232" i="3"/>
  <c r="K233" i="3"/>
  <c r="K234" i="3"/>
  <c r="K235" i="3"/>
  <c r="L235" i="3" s="1"/>
  <c r="K236" i="3"/>
  <c r="K237" i="3"/>
  <c r="L237" i="3" s="1"/>
  <c r="N237" i="3" s="1"/>
  <c r="K238" i="3"/>
  <c r="L238" i="3"/>
  <c r="N238" i="3" s="1"/>
  <c r="K239" i="3"/>
  <c r="K240" i="3"/>
  <c r="K241" i="3"/>
  <c r="K242" i="3"/>
  <c r="K243" i="3"/>
  <c r="K244" i="3"/>
  <c r="L244" i="3"/>
  <c r="N244" i="3" s="1"/>
  <c r="K245" i="3"/>
  <c r="L245" i="3" s="1"/>
  <c r="N245" i="3"/>
  <c r="K246" i="3"/>
  <c r="L246" i="3" s="1"/>
  <c r="K247" i="3"/>
  <c r="L247" i="3"/>
  <c r="N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/>
  <c r="N255" i="3" s="1"/>
  <c r="K256" i="3"/>
  <c r="L256" i="3" s="1"/>
  <c r="N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L265" i="3" s="1"/>
  <c r="K266" i="3"/>
  <c r="L266" i="3"/>
  <c r="N266" i="3" s="1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K272" i="3"/>
  <c r="K273" i="3"/>
  <c r="L273" i="3" s="1"/>
  <c r="M273" i="3" s="1"/>
  <c r="O273" i="3" s="1"/>
  <c r="K274" i="3"/>
  <c r="L274" i="3"/>
  <c r="N274" i="3" s="1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1" i="3" s="1"/>
  <c r="I290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16" i="3"/>
  <c r="M138" i="3"/>
  <c r="O138" i="3" s="1"/>
  <c r="N138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16" i="3"/>
  <c r="M116" i="3" s="1"/>
  <c r="O116" i="3" s="1"/>
  <c r="L108" i="3"/>
  <c r="N108" i="3" s="1"/>
  <c r="N80" i="3"/>
  <c r="L60" i="3"/>
  <c r="M60" i="3" s="1"/>
  <c r="O60" i="3" s="1"/>
  <c r="N48" i="3"/>
  <c r="L248" i="3"/>
  <c r="N248" i="3" s="1"/>
  <c r="L94" i="3"/>
  <c r="N94" i="3" s="1"/>
  <c r="N90" i="3"/>
  <c r="L82" i="3"/>
  <c r="N82" i="3" s="1"/>
  <c r="L282" i="3"/>
  <c r="N282" i="3" s="1"/>
  <c r="L232" i="3"/>
  <c r="N232" i="3" s="1"/>
  <c r="M216" i="3"/>
  <c r="O216" i="3" s="1"/>
  <c r="L214" i="3"/>
  <c r="M214" i="3" s="1"/>
  <c r="O214" i="3" s="1"/>
  <c r="M136" i="3"/>
  <c r="O136" i="3" s="1"/>
  <c r="M142" i="3"/>
  <c r="O142" i="3" s="1"/>
  <c r="L149" i="3"/>
  <c r="N149" i="3"/>
  <c r="L145" i="3"/>
  <c r="N145" i="3"/>
  <c r="L141" i="3"/>
  <c r="N141" i="3"/>
  <c r="L89" i="3"/>
  <c r="N89" i="3" s="1"/>
  <c r="L65" i="3"/>
  <c r="M65" i="3" s="1"/>
  <c r="O65" i="3" s="1"/>
  <c r="N53" i="3"/>
  <c r="L37" i="3"/>
  <c r="M37" i="3" s="1"/>
  <c r="O37" i="3" s="1"/>
  <c r="L29" i="3"/>
  <c r="N29" i="3" s="1"/>
  <c r="L25" i="3"/>
  <c r="N25" i="3"/>
  <c r="L17" i="3"/>
  <c r="N17" i="3"/>
  <c r="L276" i="3"/>
  <c r="N276" i="3" s="1"/>
  <c r="L257" i="3"/>
  <c r="N257" i="3" s="1"/>
  <c r="L240" i="3"/>
  <c r="N240" i="3" s="1"/>
  <c r="L218" i="3"/>
  <c r="M218" i="3" s="1"/>
  <c r="O218" i="3" s="1"/>
  <c r="L209" i="3"/>
  <c r="M209" i="3" s="1"/>
  <c r="O209" i="3" s="1"/>
  <c r="N209" i="3"/>
  <c r="L200" i="3"/>
  <c r="N200" i="3" s="1"/>
  <c r="L196" i="3"/>
  <c r="N196" i="3"/>
  <c r="L192" i="3"/>
  <c r="N192" i="3"/>
  <c r="L188" i="3"/>
  <c r="N188" i="3" s="1"/>
  <c r="L184" i="3"/>
  <c r="N184" i="3" s="1"/>
  <c r="L78" i="3"/>
  <c r="M78" i="3" s="1"/>
  <c r="O78" i="3" s="1"/>
  <c r="N46" i="3"/>
  <c r="L243" i="3"/>
  <c r="N243" i="3" s="1"/>
  <c r="N227" i="3"/>
  <c r="L127" i="3"/>
  <c r="N127" i="3" s="1"/>
  <c r="L119" i="3"/>
  <c r="M119" i="3" s="1"/>
  <c r="O119" i="3" s="1"/>
  <c r="L115" i="3"/>
  <c r="M115" i="3" s="1"/>
  <c r="O115" i="3" s="1"/>
  <c r="L71" i="3"/>
  <c r="N71" i="3" s="1"/>
  <c r="L63" i="3"/>
  <c r="L55" i="3"/>
  <c r="M55" i="3"/>
  <c r="O55" i="3" s="1"/>
  <c r="L280" i="3"/>
  <c r="L272" i="3"/>
  <c r="N272" i="3" s="1"/>
  <c r="L241" i="3"/>
  <c r="M241" i="3" s="1"/>
  <c r="O241" i="3" s="1"/>
  <c r="L217" i="3"/>
  <c r="N217" i="3" s="1"/>
  <c r="L210" i="3"/>
  <c r="M210" i="3" s="1"/>
  <c r="L201" i="3"/>
  <c r="M201" i="3" s="1"/>
  <c r="O201" i="3" s="1"/>
  <c r="L189" i="3"/>
  <c r="N189" i="3" s="1"/>
  <c r="M174" i="3"/>
  <c r="O174" i="3" s="1"/>
  <c r="L62" i="3"/>
  <c r="M62" i="3" s="1"/>
  <c r="O62" i="3" s="1"/>
  <c r="L40" i="3"/>
  <c r="N40" i="3"/>
  <c r="L36" i="3"/>
  <c r="M36" i="3" s="1"/>
  <c r="L20" i="3"/>
  <c r="N20" i="3" s="1"/>
  <c r="L16" i="3"/>
  <c r="M16" i="3" s="1"/>
  <c r="O16" i="3" s="1"/>
  <c r="L12" i="3"/>
  <c r="N12" i="3"/>
  <c r="M17" i="3"/>
  <c r="O17" i="3" s="1"/>
  <c r="M25" i="3"/>
  <c r="O25" i="3" s="1"/>
  <c r="M129" i="3"/>
  <c r="O129" i="3" s="1"/>
  <c r="M145" i="3"/>
  <c r="O145" i="3" s="1"/>
  <c r="M200" i="3"/>
  <c r="O200" i="3" s="1"/>
  <c r="M86" i="3"/>
  <c r="O86" i="3"/>
  <c r="M274" i="3"/>
  <c r="O274" i="3" s="1"/>
  <c r="M188" i="3"/>
  <c r="O188" i="3" s="1"/>
  <c r="M133" i="3"/>
  <c r="O133" i="3" s="1"/>
  <c r="M149" i="3"/>
  <c r="O149" i="3" s="1"/>
  <c r="O210" i="3"/>
  <c r="M284" i="3"/>
  <c r="O284" i="3" s="1"/>
  <c r="K303" i="3"/>
  <c r="M26" i="3"/>
  <c r="O26" i="3" s="1"/>
  <c r="M189" i="3"/>
  <c r="O189" i="3" s="1"/>
  <c r="M90" i="3"/>
  <c r="O90" i="3"/>
  <c r="M88" i="3"/>
  <c r="O88" i="3" s="1"/>
  <c r="M196" i="3"/>
  <c r="O196" i="3" s="1"/>
  <c r="M208" i="3"/>
  <c r="O208" i="3" s="1"/>
  <c r="N208" i="3"/>
  <c r="M11" i="3"/>
  <c r="O11" i="3"/>
  <c r="N11" i="3"/>
  <c r="M117" i="3"/>
  <c r="O117" i="3" s="1"/>
  <c r="N117" i="3"/>
  <c r="M113" i="3"/>
  <c r="O113" i="3" s="1"/>
  <c r="M257" i="3"/>
  <c r="O257" i="3" s="1"/>
  <c r="M227" i="3"/>
  <c r="O227" i="3" s="1"/>
  <c r="N273" i="3"/>
  <c r="N159" i="3"/>
  <c r="M184" i="3"/>
  <c r="O184" i="3" s="1"/>
  <c r="L182" i="3"/>
  <c r="M182" i="3" s="1"/>
  <c r="M252" i="3"/>
  <c r="O252" i="3" s="1"/>
  <c r="M266" i="3"/>
  <c r="O266" i="3" s="1"/>
  <c r="M46" i="3"/>
  <c r="O46" i="3" s="1"/>
  <c r="M29" i="3"/>
  <c r="O29" i="3" s="1"/>
  <c r="M158" i="3"/>
  <c r="O158" i="3" s="1"/>
  <c r="N55" i="3"/>
  <c r="M270" i="3"/>
  <c r="O270" i="3"/>
  <c r="M263" i="3"/>
  <c r="O263" i="3" s="1"/>
  <c r="N288" i="3"/>
  <c r="M288" i="3"/>
  <c r="O288" i="3" s="1"/>
  <c r="M167" i="3"/>
  <c r="O167" i="3"/>
  <c r="N167" i="3"/>
  <c r="N160" i="3"/>
  <c r="M160" i="3"/>
  <c r="O160" i="3" s="1"/>
  <c r="M226" i="3"/>
  <c r="O226" i="3" s="1"/>
  <c r="M107" i="3"/>
  <c r="O107" i="3" s="1"/>
  <c r="N107" i="3"/>
  <c r="M56" i="3"/>
  <c r="O56" i="3" s="1"/>
  <c r="N57" i="3"/>
  <c r="M57" i="3"/>
  <c r="O57" i="3"/>
  <c r="N156" i="3"/>
  <c r="M156" i="3"/>
  <c r="O156" i="3" s="1"/>
  <c r="N125" i="3"/>
  <c r="M125" i="3"/>
  <c r="O125" i="3"/>
  <c r="M73" i="3"/>
  <c r="O73" i="3" s="1"/>
  <c r="M49" i="3"/>
  <c r="O49" i="3" s="1"/>
  <c r="L45" i="3"/>
  <c r="N45" i="3" s="1"/>
  <c r="L234" i="3"/>
  <c r="N234" i="3" s="1"/>
  <c r="M72" i="3"/>
  <c r="O72" i="3"/>
  <c r="M48" i="3"/>
  <c r="O48" i="3" s="1"/>
  <c r="M192" i="3"/>
  <c r="O192" i="3" s="1"/>
  <c r="M141" i="3"/>
  <c r="O141" i="3" s="1"/>
  <c r="M77" i="3"/>
  <c r="O77" i="3" s="1"/>
  <c r="M94" i="3"/>
  <c r="O94" i="3" s="1"/>
  <c r="M181" i="3"/>
  <c r="O181" i="3" s="1"/>
  <c r="M202" i="3"/>
  <c r="O202" i="3"/>
  <c r="M41" i="3"/>
  <c r="O41" i="3" s="1"/>
  <c r="M22" i="3"/>
  <c r="O22" i="3"/>
  <c r="N39" i="3"/>
  <c r="M164" i="3"/>
  <c r="O164" i="3" s="1"/>
  <c r="L128" i="3"/>
  <c r="M128" i="3" s="1"/>
  <c r="N128" i="3"/>
  <c r="M9" i="3"/>
  <c r="O9" i="3" s="1"/>
  <c r="M80" i="3"/>
  <c r="O80" i="3" s="1"/>
  <c r="M240" i="3"/>
  <c r="O240" i="3" s="1"/>
  <c r="M53" i="3"/>
  <c r="O53" i="3" s="1"/>
  <c r="L242" i="3"/>
  <c r="N242" i="3"/>
  <c r="M64" i="3"/>
  <c r="O64" i="3" s="1"/>
  <c r="M258" i="3"/>
  <c r="O258" i="3" s="1"/>
  <c r="M185" i="3"/>
  <c r="O185" i="3"/>
  <c r="M61" i="3"/>
  <c r="O61" i="3" s="1"/>
  <c r="M276" i="3"/>
  <c r="O276" i="3" s="1"/>
  <c r="M186" i="3"/>
  <c r="O186" i="3"/>
  <c r="M193" i="3"/>
  <c r="O193" i="3" s="1"/>
  <c r="M96" i="3"/>
  <c r="O96" i="3"/>
  <c r="M76" i="3"/>
  <c r="O76" i="3" s="1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74" i="3"/>
  <c r="M74" i="3"/>
  <c r="O74" i="3" s="1"/>
  <c r="N120" i="3"/>
  <c r="M120" i="3"/>
  <c r="O120" i="3" s="1"/>
  <c r="N289" i="3"/>
  <c r="M289" i="3"/>
  <c r="O289" i="3" s="1"/>
  <c r="L183" i="3"/>
  <c r="M183" i="3" s="1"/>
  <c r="O183" i="3" s="1"/>
  <c r="N183" i="3"/>
  <c r="N286" i="3"/>
  <c r="M286" i="3"/>
  <c r="O286" i="3" s="1"/>
  <c r="L239" i="3"/>
  <c r="L19" i="3"/>
  <c r="N19" i="3" s="1"/>
  <c r="M272" i="3"/>
  <c r="O272" i="3" s="1"/>
  <c r="M194" i="3"/>
  <c r="O194" i="3"/>
  <c r="M264" i="3"/>
  <c r="O264" i="3"/>
  <c r="M199" i="3"/>
  <c r="O199" i="3" s="1"/>
  <c r="M249" i="3"/>
  <c r="O249" i="3" s="1"/>
  <c r="M281" i="3"/>
  <c r="O281" i="3" s="1"/>
  <c r="N281" i="3"/>
  <c r="L222" i="3"/>
  <c r="M222" i="3" s="1"/>
  <c r="O222" i="3" s="1"/>
  <c r="N222" i="3"/>
  <c r="L122" i="3"/>
  <c r="M122" i="3" s="1"/>
  <c r="O122" i="3" s="1"/>
  <c r="N118" i="3"/>
  <c r="M118" i="3"/>
  <c r="O118" i="3" s="1"/>
  <c r="M232" i="3"/>
  <c r="O232" i="3" s="1"/>
  <c r="M190" i="3"/>
  <c r="O190" i="3" s="1"/>
  <c r="M225" i="3"/>
  <c r="O225" i="3" s="1"/>
  <c r="M195" i="3"/>
  <c r="O195" i="3" s="1"/>
  <c r="N62" i="3"/>
  <c r="M152" i="3"/>
  <c r="O152" i="3" s="1"/>
  <c r="M54" i="3"/>
  <c r="O54" i="3" s="1"/>
  <c r="L251" i="3"/>
  <c r="M205" i="3"/>
  <c r="O205" i="3" s="1"/>
  <c r="N205" i="3"/>
  <c r="L168" i="3"/>
  <c r="N168" i="3" s="1"/>
  <c r="L147" i="3"/>
  <c r="M147" i="3" s="1"/>
  <c r="O147" i="3" s="1"/>
  <c r="M110" i="3"/>
  <c r="O110" i="3" s="1"/>
  <c r="N110" i="3"/>
  <c r="L103" i="3"/>
  <c r="N103" i="3"/>
  <c r="N91" i="3"/>
  <c r="M248" i="3"/>
  <c r="O248" i="3" s="1"/>
  <c r="M69" i="3"/>
  <c r="O69" i="3" s="1"/>
  <c r="M12" i="3"/>
  <c r="O12" i="3" s="1"/>
  <c r="M245" i="3"/>
  <c r="O245" i="3" s="1"/>
  <c r="N83" i="3"/>
  <c r="L6" i="3"/>
  <c r="M6" i="3" s="1"/>
  <c r="O6" i="3" s="1"/>
  <c r="N6" i="3"/>
  <c r="M287" i="3"/>
  <c r="O287" i="3" s="1"/>
  <c r="L262" i="3"/>
  <c r="N262" i="3" s="1"/>
  <c r="L259" i="3"/>
  <c r="M259" i="3" s="1"/>
  <c r="O259" i="3" s="1"/>
  <c r="L236" i="3"/>
  <c r="M236" i="3" s="1"/>
  <c r="O236" i="3" s="1"/>
  <c r="N224" i="3"/>
  <c r="M224" i="3"/>
  <c r="O224" i="3" s="1"/>
  <c r="L150" i="3"/>
  <c r="N150" i="3" s="1"/>
  <c r="L139" i="3"/>
  <c r="L105" i="3"/>
  <c r="M105" i="3" s="1"/>
  <c r="O105" i="3" s="1"/>
  <c r="N105" i="3"/>
  <c r="M98" i="3"/>
  <c r="O98" i="3" s="1"/>
  <c r="N98" i="3"/>
  <c r="M247" i="3"/>
  <c r="O247" i="3"/>
  <c r="M237" i="3"/>
  <c r="O237" i="3" s="1"/>
  <c r="L59" i="3"/>
  <c r="M59" i="3" s="1"/>
  <c r="O59" i="3" s="1"/>
  <c r="L27" i="3"/>
  <c r="M27" i="3" s="1"/>
  <c r="O27" i="3" s="1"/>
  <c r="M179" i="3"/>
  <c r="O179" i="3" s="1"/>
  <c r="L303" i="3"/>
  <c r="L169" i="3"/>
  <c r="N169" i="3" s="1"/>
  <c r="N130" i="3"/>
  <c r="M130" i="3"/>
  <c r="O130" i="3"/>
  <c r="M127" i="3"/>
  <c r="O127" i="3"/>
  <c r="L97" i="3"/>
  <c r="N97" i="3"/>
  <c r="M97" i="3"/>
  <c r="O97" i="3" s="1"/>
  <c r="M40" i="3"/>
  <c r="O40" i="3" s="1"/>
  <c r="O36" i="3"/>
  <c r="N47" i="3"/>
  <c r="N119" i="3"/>
  <c r="N93" i="3"/>
  <c r="M93" i="3"/>
  <c r="O93" i="3" s="1"/>
  <c r="N66" i="3"/>
  <c r="M66" i="3"/>
  <c r="O66" i="3" s="1"/>
  <c r="N84" i="3"/>
  <c r="M84" i="3"/>
  <c r="O84" i="3" s="1"/>
  <c r="L285" i="3"/>
  <c r="L275" i="3"/>
  <c r="N275" i="3" s="1"/>
  <c r="M243" i="3"/>
  <c r="O243" i="3" s="1"/>
  <c r="L233" i="3"/>
  <c r="N233" i="3" s="1"/>
  <c r="L177" i="3"/>
  <c r="N177" i="3"/>
  <c r="M121" i="3"/>
  <c r="O121" i="3" s="1"/>
  <c r="M108" i="3"/>
  <c r="O108" i="3" s="1"/>
  <c r="M50" i="3"/>
  <c r="O50" i="3" s="1"/>
  <c r="M31" i="3"/>
  <c r="O31" i="3"/>
  <c r="M18" i="3"/>
  <c r="O18" i="3" s="1"/>
  <c r="M14" i="3"/>
  <c r="O14" i="3" s="1"/>
  <c r="N8" i="3"/>
  <c r="L253" i="3"/>
  <c r="N253" i="3" s="1"/>
  <c r="L203" i="3"/>
  <c r="N203" i="3" s="1"/>
  <c r="L148" i="3"/>
  <c r="M148" i="3" s="1"/>
  <c r="O148" i="3" s="1"/>
  <c r="N148" i="3"/>
  <c r="M20" i="3"/>
  <c r="O20" i="3" s="1"/>
  <c r="N81" i="3"/>
  <c r="M81" i="3"/>
  <c r="O81" i="3" s="1"/>
  <c r="N52" i="3"/>
  <c r="M52" i="3"/>
  <c r="O52" i="3" s="1"/>
  <c r="L261" i="3"/>
  <c r="N261" i="3" s="1"/>
  <c r="L228" i="3"/>
  <c r="N228" i="3"/>
  <c r="L212" i="3"/>
  <c r="M212" i="3" s="1"/>
  <c r="O212" i="3" s="1"/>
  <c r="L206" i="3"/>
  <c r="M206" i="3" s="1"/>
  <c r="O206" i="3" s="1"/>
  <c r="L161" i="3"/>
  <c r="N161" i="3" s="1"/>
  <c r="L106" i="3"/>
  <c r="N106" i="3" s="1"/>
  <c r="L87" i="3"/>
  <c r="N87" i="3" s="1"/>
  <c r="L171" i="3"/>
  <c r="N171" i="3" s="1"/>
  <c r="M30" i="3"/>
  <c r="O30" i="3" s="1"/>
  <c r="M132" i="3"/>
  <c r="O132" i="3"/>
  <c r="M170" i="3"/>
  <c r="O170" i="3" s="1"/>
  <c r="M178" i="3"/>
  <c r="O178" i="3" s="1"/>
  <c r="M260" i="3"/>
  <c r="O260" i="3"/>
  <c r="M277" i="3"/>
  <c r="O277" i="3" s="1"/>
  <c r="M100" i="3"/>
  <c r="O100" i="3"/>
  <c r="M135" i="3"/>
  <c r="O135" i="3"/>
  <c r="M151" i="3"/>
  <c r="O151" i="3" s="1"/>
  <c r="M204" i="3"/>
  <c r="O204" i="3" s="1"/>
  <c r="M211" i="3"/>
  <c r="O211" i="3" s="1"/>
  <c r="M229" i="3"/>
  <c r="O229" i="3" s="1"/>
  <c r="M213" i="3"/>
  <c r="O213" i="3"/>
  <c r="M126" i="3"/>
  <c r="O126" i="3" s="1"/>
  <c r="M102" i="3"/>
  <c r="O102" i="3" s="1"/>
  <c r="M238" i="3"/>
  <c r="O238" i="3"/>
  <c r="M250" i="3"/>
  <c r="O250" i="3" s="1"/>
  <c r="L283" i="3"/>
  <c r="M283" i="3" s="1"/>
  <c r="L223" i="3"/>
  <c r="N223" i="3"/>
  <c r="M104" i="3"/>
  <c r="O104" i="3" s="1"/>
  <c r="N104" i="3"/>
  <c r="M75" i="3"/>
  <c r="O75" i="3"/>
  <c r="N43" i="3"/>
  <c r="M267" i="3"/>
  <c r="O267" i="3" s="1"/>
  <c r="M95" i="3"/>
  <c r="O95" i="3" s="1"/>
  <c r="M254" i="3"/>
  <c r="O254" i="3" s="1"/>
  <c r="I113" i="4"/>
  <c r="M45" i="3"/>
  <c r="O45" i="3" s="1"/>
  <c r="M150" i="3"/>
  <c r="O150" i="3" s="1"/>
  <c r="O182" i="3"/>
  <c r="M177" i="3"/>
  <c r="O177" i="3" s="1"/>
  <c r="M228" i="3"/>
  <c r="O228" i="3" s="1"/>
  <c r="M242" i="3"/>
  <c r="O242" i="3"/>
  <c r="M234" i="3"/>
  <c r="O234" i="3" s="1"/>
  <c r="O283" i="3"/>
  <c r="M103" i="3"/>
  <c r="O103" i="3" s="1"/>
  <c r="O128" i="3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168" i="3"/>
  <c r="O168" i="3" s="1"/>
  <c r="M106" i="3"/>
  <c r="O106" i="3" s="1"/>
  <c r="M87" i="3"/>
  <c r="O87" i="3" s="1"/>
  <c r="M161" i="3"/>
  <c r="O161" i="3" s="1"/>
  <c r="M275" i="3"/>
  <c r="O275" i="3" s="1"/>
  <c r="O8" i="3"/>
  <c r="M233" i="3"/>
  <c r="O233" i="3" s="1"/>
  <c r="M169" i="3"/>
  <c r="O169" i="3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N162" i="3" l="1"/>
  <c r="M162" i="3"/>
  <c r="O162" i="3" s="1"/>
  <c r="N15" i="3"/>
  <c r="M15" i="3"/>
  <c r="O15" i="3" s="1"/>
  <c r="M70" i="3"/>
  <c r="O70" i="3" s="1"/>
  <c r="N70" i="3"/>
  <c r="M7" i="3"/>
  <c r="O7" i="3" s="1"/>
  <c r="N7" i="3"/>
  <c r="N85" i="3"/>
  <c r="M85" i="3"/>
  <c r="O85" i="3" s="1"/>
  <c r="M173" i="3"/>
  <c r="O173" i="3" s="1"/>
  <c r="N173" i="3"/>
  <c r="N42" i="3"/>
  <c r="M42" i="3"/>
  <c r="O42" i="3" s="1"/>
  <c r="M28" i="3"/>
  <c r="O28" i="3" s="1"/>
  <c r="N28" i="3"/>
  <c r="N265" i="3"/>
  <c r="M265" i="3"/>
  <c r="O265" i="3" s="1"/>
  <c r="N172" i="3"/>
  <c r="M172" i="3"/>
  <c r="O172" i="3" s="1"/>
  <c r="M131" i="3"/>
  <c r="O131" i="3" s="1"/>
  <c r="N131" i="3"/>
  <c r="N146" i="3"/>
  <c r="M146" i="3"/>
  <c r="O146" i="3" s="1"/>
  <c r="M67" i="3"/>
  <c r="O67" i="3" s="1"/>
  <c r="N67" i="3"/>
  <c r="N157" i="3"/>
  <c r="M157" i="3"/>
  <c r="O157" i="3" s="1"/>
  <c r="N235" i="3"/>
  <c r="M235" i="3"/>
  <c r="O235" i="3" s="1"/>
  <c r="N221" i="3"/>
  <c r="M221" i="3"/>
  <c r="O221" i="3" s="1"/>
  <c r="N51" i="3"/>
  <c r="M51" i="3"/>
  <c r="O51" i="3" s="1"/>
  <c r="N38" i="3"/>
  <c r="M38" i="3"/>
  <c r="O38" i="3" s="1"/>
  <c r="N10" i="3"/>
  <c r="M10" i="3"/>
  <c r="O10" i="3" s="1"/>
  <c r="N246" i="3"/>
  <c r="M246" i="3"/>
  <c r="O246" i="3" s="1"/>
  <c r="N140" i="3"/>
  <c r="M140" i="3"/>
  <c r="O140" i="3" s="1"/>
  <c r="N153" i="3"/>
  <c r="M153" i="3"/>
  <c r="O153" i="3" s="1"/>
  <c r="N114" i="3"/>
  <c r="M114" i="3"/>
  <c r="O114" i="3" s="1"/>
  <c r="M268" i="3"/>
  <c r="O268" i="3" s="1"/>
  <c r="M109" i="3"/>
  <c r="O109" i="3" s="1"/>
  <c r="N109" i="3"/>
  <c r="N271" i="3"/>
  <c r="M271" i="3"/>
  <c r="O271" i="3" s="1"/>
  <c r="M21" i="3"/>
  <c r="O21" i="3" s="1"/>
  <c r="N21" i="3"/>
  <c r="N163" i="3"/>
  <c r="M163" i="3"/>
  <c r="O163" i="3" s="1"/>
  <c r="N137" i="3"/>
  <c r="M137" i="3"/>
  <c r="O137" i="3" s="1"/>
  <c r="M112" i="3"/>
  <c r="O112" i="3" s="1"/>
  <c r="N33" i="3"/>
  <c r="M33" i="3"/>
  <c r="O33" i="3" s="1"/>
  <c r="M191" i="3"/>
  <c r="O191" i="3" s="1"/>
  <c r="N191" i="3"/>
  <c r="N58" i="3"/>
  <c r="M58" i="3"/>
  <c r="O58" i="3" s="1"/>
  <c r="M79" i="3"/>
  <c r="O79" i="3" s="1"/>
  <c r="M231" i="3"/>
  <c r="O231" i="3" s="1"/>
  <c r="M219" i="3"/>
  <c r="O219" i="3" s="1"/>
  <c r="N101" i="3"/>
  <c r="N182" i="3"/>
  <c r="N116" i="3"/>
  <c r="N283" i="3"/>
  <c r="M220" i="3"/>
  <c r="O220" i="3" s="1"/>
  <c r="M89" i="3"/>
  <c r="O89" i="3" s="1"/>
  <c r="M92" i="3"/>
  <c r="O92" i="3" s="1"/>
  <c r="L34" i="3"/>
  <c r="N34" i="3" s="1"/>
  <c r="M256" i="3"/>
  <c r="O256" i="3" s="1"/>
  <c r="M68" i="3"/>
  <c r="O68" i="3" s="1"/>
  <c r="M261" i="3"/>
  <c r="O261" i="3" s="1"/>
  <c r="M279" i="3"/>
  <c r="O279" i="3" s="1"/>
  <c r="M143" i="3"/>
  <c r="O143" i="3" s="1"/>
  <c r="M32" i="3"/>
  <c r="O32" i="3" s="1"/>
  <c r="L112" i="3"/>
  <c r="N112" i="3" s="1"/>
  <c r="M278" i="3"/>
  <c r="O278" i="3" s="1"/>
  <c r="N59" i="3"/>
  <c r="M144" i="3"/>
  <c r="O144" i="3" s="1"/>
  <c r="M253" i="3"/>
  <c r="O253" i="3" s="1"/>
  <c r="N236" i="3"/>
  <c r="M35" i="3"/>
  <c r="O35" i="3" s="1"/>
  <c r="M82" i="3"/>
  <c r="O82" i="3" s="1"/>
  <c r="M99" i="3"/>
  <c r="O99" i="3" s="1"/>
  <c r="M111" i="3"/>
  <c r="O111" i="3" s="1"/>
  <c r="M165" i="3"/>
  <c r="O165" i="3" s="1"/>
  <c r="M217" i="3"/>
  <c r="O217" i="3" s="1"/>
  <c r="L197" i="3"/>
  <c r="N197" i="3" s="1"/>
  <c r="M255" i="3"/>
  <c r="O255" i="3" s="1"/>
  <c r="M166" i="3"/>
  <c r="O166" i="3" s="1"/>
  <c r="M198" i="3"/>
  <c r="O198" i="3" s="1"/>
  <c r="M244" i="3"/>
  <c r="O244" i="3" s="1"/>
  <c r="N206" i="3"/>
  <c r="M123" i="3"/>
  <c r="O123" i="3" s="1"/>
  <c r="M175" i="3"/>
  <c r="O175" i="3" s="1"/>
  <c r="L268" i="3"/>
  <c r="N268" i="3" s="1"/>
  <c r="N210" i="3"/>
  <c r="N60" i="3"/>
  <c r="M19" i="3"/>
  <c r="O19" i="3" s="1"/>
  <c r="M154" i="3"/>
  <c r="O154" i="3" s="1"/>
  <c r="N212" i="3"/>
  <c r="M124" i="3"/>
  <c r="O124" i="3" s="1"/>
  <c r="M269" i="3"/>
  <c r="O269" i="3" s="1"/>
  <c r="M207" i="3"/>
  <c r="O207" i="3" s="1"/>
  <c r="N65" i="3"/>
  <c r="M176" i="3"/>
  <c r="O176" i="3" s="1"/>
  <c r="M230" i="3"/>
  <c r="O230" i="3" s="1"/>
  <c r="T19" i="4"/>
  <c r="N24" i="3"/>
  <c r="N147" i="3"/>
  <c r="M26" i="4"/>
  <c r="N26" i="4"/>
  <c r="S30" i="4" s="1"/>
  <c r="T104" i="4"/>
  <c r="N285" i="3"/>
  <c r="M285" i="3"/>
  <c r="O285" i="3" s="1"/>
  <c r="N239" i="3"/>
  <c r="M239" i="3"/>
  <c r="O239" i="3" s="1"/>
  <c r="N280" i="3"/>
  <c r="M280" i="3"/>
  <c r="O280" i="3" s="1"/>
  <c r="M203" i="3"/>
  <c r="O203" i="3" s="1"/>
  <c r="N63" i="3"/>
  <c r="M63" i="3"/>
  <c r="O63" i="3" s="1"/>
  <c r="N218" i="3"/>
  <c r="N37" i="3"/>
  <c r="N214" i="3"/>
  <c r="N139" i="3"/>
  <c r="M139" i="3"/>
  <c r="O139" i="3" s="1"/>
  <c r="M71" i="3"/>
  <c r="O71" i="3" s="1"/>
  <c r="N78" i="3"/>
  <c r="N251" i="3"/>
  <c r="M251" i="3"/>
  <c r="O251" i="3" s="1"/>
  <c r="N155" i="3"/>
  <c r="N180" i="3"/>
  <c r="N201" i="3"/>
  <c r="N115" i="3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N215" i="3"/>
  <c r="S104" i="4"/>
  <c r="L208" i="2"/>
  <c r="M208" i="2" s="1"/>
  <c r="K643" i="1"/>
  <c r="K245" i="2"/>
  <c r="L245" i="2" s="1"/>
  <c r="M245" i="2" s="1"/>
  <c r="M23" i="3"/>
  <c r="O23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M34" i="3" l="1"/>
  <c r="O34" i="3" s="1"/>
  <c r="M197" i="3"/>
  <c r="O197" i="3" s="1"/>
  <c r="N290" i="3"/>
  <c r="S78" i="4"/>
  <c r="O26" i="4"/>
  <c r="M112" i="4"/>
  <c r="M5" i="2"/>
  <c r="L252" i="2"/>
  <c r="M290" i="3"/>
  <c r="O5" i="3"/>
  <c r="M20" i="1"/>
  <c r="M836" i="1" s="1"/>
  <c r="L836" i="1"/>
  <c r="L837" i="1" s="1"/>
  <c r="S113" i="4"/>
  <c r="O290" i="3" l="1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<sst xmlns="http://schemas.openxmlformats.org/spreadsheetml/2006/main" count="7844" uniqueCount="3900">
  <si>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</si>
  <si>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</si>
  <si>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</si>
  <si>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</si>
  <si>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</si>
  <si>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</si>
  <si>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</si>
  <si>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</si>
  <si>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</si>
  <si>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</si>
  <si>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</si>
  <si>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</si>
  <si>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</si>
  <si>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</si>
  <si>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</si>
  <si>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</si>
  <si>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</si>
  <si>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</si>
  <si>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</si>
  <si>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</si>
  <si>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</si>
  <si>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</si>
  <si>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</si>
  <si>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</si>
  <si>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</si>
  <si>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</si>
  <si>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</si>
  <si>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</si>
  <si>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</si>
  <si>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</si>
  <si>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</si>
  <si>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</si>
  <si>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</si>
  <si>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</si>
  <si>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</si>
  <si>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</si>
  <si>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</si>
  <si>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</si>
  <si>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</si>
  <si>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</si>
  <si>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</si>
  <si>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</si>
  <si>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</si>
  <si>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</si>
  <si>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</si>
  <si>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</si>
  <si>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</si>
  <si>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</si>
  <si>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</si>
  <si>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</si>
  <si>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</si>
  <si>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</si>
  <si>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</si>
  <si>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</si>
  <si>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</si>
  <si>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</si>
  <si>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</si>
  <si>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</si>
  <si>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</si>
  <si>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</si>
  <si>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</si>
  <si>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</si>
  <si>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</si>
  <si>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</si>
  <si>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</si>
  <si>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</si>
  <si>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</si>
  <si>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</si>
  <si>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</si>
  <si>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</si>
  <si>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</si>
  <si>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</si>
  <si>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</si>
  <si>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</si>
  <si>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</si>
  <si>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</si>
  <si>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</si>
  <si>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</si>
  <si>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</si>
  <si>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</si>
  <si>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</si>
  <si>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</si>
  <si>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</si>
  <si>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</si>
  <si>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</si>
  <si>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</si>
  <si>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</si>
  <si>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</si>
  <si>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</si>
  <si>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</si>
  <si>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</si>
  <si>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</si>
  <si>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</si>
  <si>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</si>
  <si>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</si>
  <si>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</si>
  <si>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</si>
  <si>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</si>
  <si>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</si>
  <si>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</si>
  <si>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</si>
  <si>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</si>
  <si>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</si>
  <si>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</si>
  <si>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</si>
  <si>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</si>
  <si>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</si>
  <si>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</si>
  <si>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</si>
  <si>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</si>
  <si>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</si>
  <si>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</si>
  <si>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</si>
  <si>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</si>
  <si>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</si>
  <si>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</si>
  <si>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</si>
  <si>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</si>
  <si>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</si>
  <si>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</si>
  <si>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</si>
  <si>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</si>
  <si>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</si>
  <si>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</si>
  <si>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</si>
  <si>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</si>
  <si>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</si>
  <si>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</si>
  <si>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</si>
  <si>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</si>
  <si>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</si>
  <si>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</si>
  <si>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</si>
  <si>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</si>
  <si>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</si>
  <si>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</si>
  <si>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</si>
  <si>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</si>
  <si>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</si>
  <si>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</si>
  <si>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</si>
  <si>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</si>
  <si>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</si>
  <si>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</si>
  <si>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</si>
  <si>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</si>
  <si>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</si>
  <si>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</si>
  <si>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</si>
  <si>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</si>
  <si>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</si>
  <si>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</si>
  <si>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</si>
  <si>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</si>
  <si>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</si>
  <si>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</si>
  <si>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</si>
  <si>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</si>
  <si>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</si>
  <si>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</si>
  <si>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</si>
  <si>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</si>
  <si>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</si>
  <si>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</si>
  <si>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</si>
  <si>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</si>
  <si>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</si>
  <si>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</si>
  <si>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</si>
  <si>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</si>
  <si>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</si>
  <si>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</si>
  <si>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</si>
  <si>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</si>
  <si>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</si>
  <si>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</si>
  <si>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</si>
  <si>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</si>
  <si>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</si>
  <si>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</si>
  <si>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</si>
  <si>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</si>
  <si>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</si>
  <si>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</si>
  <si>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</si>
  <si>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</si>
  <si>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</si>
  <si>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</si>
  <si>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</si>
  <si>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</si>
  <si>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</si>
  <si>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</si>
  <si>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</si>
  <si>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</si>
  <si>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</si>
  <si>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</si>
  <si>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</si>
  <si>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</si>
  <si>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</si>
  <si>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</si>
  <si>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</si>
  <si>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</si>
  <si>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</si>
  <si>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</si>
  <si>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</si>
  <si>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</si>
  <si>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</si>
  <si>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</si>
  <si>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</si>
  <si>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</si>
  <si>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</si>
  <si>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</si>
  <si>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</si>
  <si>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</si>
  <si>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</si>
  <si>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</si>
  <si>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</si>
  <si>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</si>
  <si>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</si>
  <si>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</si>
  <si>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</si>
  <si>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</si>
  <si>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</si>
  <si>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</si>
  <si>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</si>
  <si>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</si>
  <si>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</si>
  <si>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</si>
  <si>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</si>
  <si>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</si>
  <si>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</si>
  <si>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</si>
  <si>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</si>
  <si>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</si>
  <si>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</si>
  <si>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</si>
  <si>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</si>
  <si>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</si>
  <si>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</si>
  <si>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</si>
  <si>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</si>
  <si>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</si>
  <si>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</si>
  <si>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</si>
  <si>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</si>
  <si>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</si>
  <si>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</si>
  <si>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</si>
  <si>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</si>
  <si>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</si>
  <si>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</si>
  <si>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</si>
  <si>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</si>
  <si>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</si>
  <si>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</si>
  <si>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</si>
  <si>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</si>
  <si>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</si>
  <si>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</si>
  <si>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</si>
  <si>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</si>
  <si>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</si>
  <si>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</si>
  <si>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</si>
  <si>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</si>
  <si>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</si>
  <si>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</si>
  <si>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</si>
  <si>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</si>
  <si>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</si>
  <si>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</si>
  <si>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</si>
  <si>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</si>
  <si>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</si>
  <si>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</si>
  <si>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</si>
  <si>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</si>
  <si>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</si>
  <si>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</si>
  <si>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</si>
  <si>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</si>
  <si>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</si>
  <si>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</si>
  <si>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</si>
  <si>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</si>
  <si>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</si>
  <si>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</si>
  <si>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</si>
  <si>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</si>
  <si>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</si>
  <si>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</si>
  <si>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</si>
  <si>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</si>
  <si>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</si>
  <si>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</si>
  <si>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</si>
  <si>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</si>
  <si>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</si>
  <si>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</si>
  <si>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</si>
  <si>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</si>
  <si>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</si>
  <si>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</si>
  <si>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</si>
  <si>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</si>
  <si>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</si>
  <si>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</si>
  <si>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</si>
  <si>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</si>
  <si>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</si>
  <si>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</si>
  <si>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</si>
  <si>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</si>
  <si>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</si>
  <si>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</si>
  <si>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</si>
  <si>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</si>
  <si>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</si>
  <si>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</si>
  <si>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</si>
  <si>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</si>
  <si>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</si>
  <si>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</si>
  <si>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</si>
  <si>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</si>
  <si>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</si>
  <si>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</si>
  <si>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</si>
  <si>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</si>
  <si>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</si>
  <si>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</si>
  <si>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</si>
  <si>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</si>
  <si>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</si>
  <si>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</si>
  <si>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</si>
  <si>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</si>
  <si>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</si>
  <si>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</si>
  <si>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</si>
  <si>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</si>
  <si>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</si>
  <si>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</si>
  <si>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</si>
  <si>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</si>
  <si>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</si>
  <si>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</si>
  <si>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</si>
  <si>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</si>
  <si>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</si>
  <si>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</si>
  <si>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</si>
  <si>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</si>
  <si>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</si>
  <si>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</si>
  <si>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</si>
  <si>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</si>
  <si>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</si>
  <si>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</si>
  <si>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</si>
  <si>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</si>
  <si>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</si>
  <si>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</si>
  <si>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</si>
  <si>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</si>
  <si>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</si>
  <si>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</si>
  <si>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</si>
  <si>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</si>
  <si>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</si>
  <si>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</si>
  <si>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</si>
  <si>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</si>
  <si>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</si>
  <si>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</si>
  <si>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</si>
  <si>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</si>
  <si>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</si>
  <si>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</si>
  <si>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</si>
  <si>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</si>
  <si>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</si>
  <si>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</si>
  <si>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</si>
  <si>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</si>
  <si>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</si>
  <si>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</si>
  <si>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</si>
  <si>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</si>
  <si>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</si>
  <si>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</si>
  <si>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</si>
  <si>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</si>
  <si>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</si>
  <si>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</si>
  <si>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</si>
  <si>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</si>
  <si>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</si>
  <si>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</si>
  <si>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</si>
  <si>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</si>
  <si>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</si>
  <si>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</si>
  <si>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</si>
  <si>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</si>
  <si>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</si>
  <si>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</si>
  <si>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</si>
  <si>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</si>
  <si>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</si>
  <si>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</si>
  <si>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</si>
  <si>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</si>
  <si>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</si>
  <si>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</si>
  <si>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</si>
  <si>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</si>
  <si>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</si>
  <si>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</si>
  <si>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</si>
  <si>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</si>
  <si>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</si>
  <si>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</si>
  <si>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</si>
  <si>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</si>
  <si>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</si>
  <si>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</si>
  <si>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</si>
  <si>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</si>
  <si>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</si>
  <si>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</si>
  <si>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</si>
  <si>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</si>
  <si>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</si>
  <si>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</si>
  <si>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</si>
  <si>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</si>
  <si>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</si>
  <si>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</si>
  <si>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</si>
  <si>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</si>
  <si>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</si>
  <si>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</si>
  <si>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</si>
  <si>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</si>
  <si>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</si>
  <si>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</si>
  <si>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</si>
  <si>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</si>
  <si>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</si>
  <si>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</si>
  <si>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</si>
  <si>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</si>
  <si>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</si>
  <si>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</si>
  <si>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</si>
  <si>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</si>
  <si>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</si>
  <si>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</si>
  <si>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</si>
  <si>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</si>
  <si>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</si>
  <si>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</si>
  <si>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</si>
  <si>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</si>
  <si>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</si>
  <si>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</si>
  <si>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</si>
  <si>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</si>
  <si>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</si>
  <si>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</si>
  <si>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</si>
  <si>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</si>
  <si>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</si>
  <si>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</si>
  <si>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</si>
  <si>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</si>
  <si>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</si>
  <si>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</si>
  <si>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</si>
  <si>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</si>
  <si>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</si>
  <si>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</si>
  <si>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</si>
  <si>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</si>
  <si>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</si>
  <si>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</si>
  <si>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</si>
  <si>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</si>
  <si>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</si>
  <si>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</si>
  <si>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</si>
  <si>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</si>
  <si>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</si>
  <si>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</si>
  <si>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</si>
  <si>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</si>
  <si>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</si>
  <si>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</si>
  <si>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</si>
  <si>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</si>
  <si>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</si>
  <si>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</si>
  <si>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</si>
  <si>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</si>
  <si>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</si>
  <si>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</si>
  <si>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</si>
  <si>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</si>
  <si>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</si>
  <si>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</si>
  <si>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</si>
  <si>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</si>
  <si>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</si>
  <si>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</si>
  <si>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</si>
  <si>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</si>
  <si>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</si>
  <si>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</si>
  <si>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</si>
  <si>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</si>
  <si>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</si>
  <si>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</si>
  <si>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</si>
  <si>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</si>
  <si>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</si>
  <si>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</si>
  <si>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</si>
  <si>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</si>
  <si>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</si>
  <si>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</si>
  <si>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</si>
  <si>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</si>
  <si>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</si>
  <si>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</si>
  <si>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</si>
  <si>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</si>
  <si>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</si>
  <si>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</si>
  <si>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</si>
  <si>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</si>
  <si>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</si>
  <si>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</si>
  <si>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</si>
  <si>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</si>
  <si>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</si>
  <si>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</si>
  <si>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</si>
  <si>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</si>
  <si>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</si>
  <si>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</si>
  <si>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</si>
  <si>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</si>
  <si>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</si>
  <si>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</si>
  <si>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</si>
  <si>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</si>
  <si>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</si>
  <si>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</si>
  <si>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</si>
  <si>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</si>
  <si>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</si>
  <si>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</si>
  <si>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</si>
  <si>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</si>
  <si>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</si>
  <si>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</si>
  <si>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</si>
  <si>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</si>
  <si>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</si>
  <si>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</si>
  <si>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</si>
  <si>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</si>
  <si>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</si>
  <si>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</si>
  <si>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</si>
  <si>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</si>
  <si>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</si>
  <si>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</si>
  <si>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</si>
  <si>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</si>
  <si>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</si>
  <si>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</si>
  <si>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</si>
  <si>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</si>
  <si>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</si>
  <si>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</si>
  <si>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</si>
  <si>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</si>
  <si>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</si>
  <si>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</si>
  <si>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</si>
  <si>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</si>
  <si>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</si>
  <si>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</si>
  <si>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</si>
  <si>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</si>
  <si>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</si>
  <si>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</si>
  <si>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</si>
  <si>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</si>
  <si>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</si>
  <si>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</si>
  <si>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</si>
  <si>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</si>
  <si>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</si>
  <si>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</si>
  <si>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</si>
  <si>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</si>
  <si>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</si>
  <si>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</si>
  <si>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</si>
  <si>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</si>
  <si>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</si>
  <si>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</si>
  <si>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</si>
  <si>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</si>
  <si>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</si>
  <si>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</si>
  <si>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</si>
  <si>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</si>
  <si>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</si>
  <si>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</si>
  <si>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</si>
  <si>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</si>
  <si>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</si>
  <si>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</si>
  <si>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</si>
  <si>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</si>
  <si>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</si>
  <si>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</si>
  <si>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</si>
  <si>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</si>
  <si>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</si>
  <si>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</si>
  <si>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</si>
  <si>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</si>
  <si>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</si>
  <si>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</si>
  <si>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</si>
  <si>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</si>
  <si>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</si>
  <si>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</si>
  <si>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</si>
  <si>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</si>
  <si>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</si>
  <si>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</si>
  <si>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</si>
  <si>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</si>
  <si>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</si>
  <si>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</si>
  <si>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</si>
  <si>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</si>
  <si>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</si>
  <si>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</si>
  <si>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</si>
  <si>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</si>
  <si>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</si>
  <si>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</si>
  <si>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</si>
  <si>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</si>
  <si>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</si>
  <si>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</si>
  <si>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</si>
  <si>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</si>
  <si>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</si>
  <si>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</si>
  <si>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</si>
  <si>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</si>
  <si>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</si>
  <si>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</si>
  <si>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</si>
  <si>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</si>
  <si>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</si>
  <si>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</si>
  <si>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</si>
  <si>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</si>
  <si>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</si>
  <si>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</si>
  <si>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</si>
  <si>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</si>
  <si>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</si>
  <si>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</si>
  <si>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</si>
  <si>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</si>
  <si>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</si>
  <si>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</si>
  <si>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</si>
  <si>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</si>
  <si>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</si>
  <si>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</si>
  <si>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</si>
  <si>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</si>
  <si>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</si>
  <si>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</si>
  <si>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</si>
  <si>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</si>
  <si>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</si>
  <si>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</si>
  <si>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</si>
  <si>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</si>
  <si>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</si>
  <si>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</si>
  <si>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</si>
  <si>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</si>
  <si>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</si>
  <si>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</si>
  <si>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</si>
  <si>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</si>
  <si>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</si>
  <si>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</si>
  <si>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</si>
  <si>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</si>
  <si>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</si>
  <si>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</si>
  <si>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</si>
  <si>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</si>
  <si>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</si>
  <si>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</si>
  <si>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</si>
  <si>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</si>
  <si>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</si>
  <si>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</si>
  <si>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</si>
  <si>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</si>
  <si>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</si>
  <si>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</si>
  <si>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</si>
  <si>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</si>
  <si>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</si>
  <si>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</si>
  <si>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</si>
  <si>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</si>
  <si>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</si>
  <si>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</si>
  <si>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</si>
  <si>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</si>
  <si>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</si>
  <si>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</si>
  <si>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</si>
  <si>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</si>
  <si>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</si>
  <si>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</si>
  <si>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</si>
  <si>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</si>
  <si>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</si>
  <si>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</si>
  <si>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</si>
  <si>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</si>
  <si>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</si>
  <si>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</si>
  <si>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</si>
  <si>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</si>
  <si>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</si>
  <si>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</si>
  <si>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</si>
  <si>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</si>
  <si>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</si>
  <si>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</si>
  <si>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</si>
  <si>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</si>
  <si>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</si>
  <si>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</si>
  <si>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</si>
  <si>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</si>
  <si>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</si>
  <si>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</si>
  <si>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</si>
  <si>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</si>
  <si>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</si>
  <si>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</si>
  <si>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</si>
  <si>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</si>
  <si>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</si>
  <si>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</si>
  <si>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</si>
  <si>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</si>
  <si>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</si>
  <si>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</si>
  <si>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</si>
  <si>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</si>
  <si>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</si>
  <si>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</si>
  <si>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</si>
  <si>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</si>
  <si>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</si>
  <si>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</si>
  <si>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</si>
  <si>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</si>
  <si>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</si>
  <si>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</si>
  <si>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</si>
  <si>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</si>
  <si>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</si>
  <si>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</si>
  <si>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</si>
  <si>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</si>
  <si>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</si>
  <si>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</si>
  <si>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</si>
  <si>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</si>
  <si>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</si>
  <si>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</si>
  <si>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</si>
  <si>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</si>
  <si>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</si>
  <si>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</si>
  <si>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</si>
  <si>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</si>
  <si>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</si>
  <si>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</si>
  <si>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</si>
  <si>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</si>
  <si>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</si>
  <si>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</si>
  <si>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</si>
  <si>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</si>
  <si>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</si>
  <si>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</si>
  <si>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</si>
  <si>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</si>
  <si>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</si>
  <si>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</si>
  <si>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</si>
  <si>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</si>
  <si>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</si>
  <si>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</si>
  <si>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</si>
  <si>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</si>
  <si>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</si>
  <si>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</si>
  <si>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</si>
  <si>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</si>
  <si>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</si>
  <si>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</si>
  <si>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</si>
  <si>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</si>
  <si>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</si>
  <si>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</si>
  <si>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</si>
  <si>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</si>
  <si>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</si>
  <si>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</si>
  <si>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</si>
  <si>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</si>
  <si>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</si>
  <si>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</si>
  <si>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</si>
  <si>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</si>
  <si>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</si>
  <si>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</si>
  <si>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</si>
  <si>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</si>
  <si>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</si>
  <si>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</si>
  <si>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</si>
  <si>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</si>
  <si>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</si>
  <si>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</si>
  <si>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</si>
  <si>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</si>
  <si>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</si>
  <si>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</si>
  <si>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</si>
  <si>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</si>
  <si>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</si>
  <si>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</si>
  <si>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</si>
  <si>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</si>
  <si>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</si>
  <si>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</si>
  <si>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</si>
  <si>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</si>
  <si>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</si>
  <si>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</si>
  <si>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</si>
  <si>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</si>
  <si>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</si>
  <si>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</si>
  <si>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</si>
  <si>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</si>
  <si>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</si>
  <si>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</si>
  <si>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</si>
  <si>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</si>
  <si>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</si>
  <si>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</si>
  <si>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</si>
  <si>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</si>
  <si>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</si>
  <si>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</si>
  <si>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</si>
  <si>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</si>
  <si>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</si>
  <si>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</si>
  <si>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</si>
  <si>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</si>
  <si>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</si>
  <si>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</si>
  <si>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</si>
  <si>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</si>
  <si>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</si>
  <si>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</si>
  <si>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</si>
  <si>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</si>
  <si>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</si>
  <si>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</si>
  <si>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</si>
  <si>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</si>
  <si>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</si>
  <si>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</si>
  <si>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</si>
  <si>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</si>
  <si>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</si>
  <si>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</si>
  <si>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</si>
  <si>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</si>
  <si>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</si>
  <si>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</si>
  <si>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</si>
  <si>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</si>
  <si>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</si>
  <si>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</si>
  <si>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</si>
  <si>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</si>
  <si>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</si>
  <si>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</si>
  <si>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</si>
  <si>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</si>
  <si>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</si>
  <si>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</si>
  <si>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</si>
  <si>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</si>
  <si>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</si>
  <si>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</si>
  <si>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</si>
  <si>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</si>
  <si>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</si>
  <si>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</si>
  <si>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</si>
  <si>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</si>
  <si>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</si>
  <si>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</si>
  <si>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</si>
  <si>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</si>
  <si>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</si>
  <si>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</si>
  <si>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</si>
  <si>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</si>
  <si>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</si>
  <si>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</si>
  <si>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</si>
  <si>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</si>
  <si>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</si>
  <si>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</si>
  <si>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</si>
  <si>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</si>
  <si>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</si>
  <si>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</si>
  <si>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</si>
  <si>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</si>
  <si>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</si>
  <si>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</si>
  <si>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</si>
  <si>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</si>
  <si>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</si>
  <si>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</si>
  <si>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</si>
  <si>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</si>
  <si>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</si>
  <si>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</si>
  <si>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</si>
  <si>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</si>
  <si>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</si>
  <si>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</si>
  <si>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</si>
  <si>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</si>
  <si>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</si>
  <si>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</si>
  <si>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</si>
  <si>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</si>
  <si>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</si>
  <si>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</si>
  <si>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</si>
  <si>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</si>
  <si>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</si>
  <si>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</si>
  <si>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</si>
  <si>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</si>
  <si>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</si>
  <si>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</si>
  <si>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</si>
  <si>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</si>
  <si>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</si>
  <si>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</si>
  <si>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</si>
  <si>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</si>
  <si>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</si>
  <si>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</si>
  <si>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</si>
  <si>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</si>
  <si>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</si>
  <si>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</si>
  <si>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</si>
  <si>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</si>
  <si>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</si>
  <si>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</si>
  <si>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</si>
  <si>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</si>
  <si>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</si>
  <si>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</si>
  <si>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</si>
  <si>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</si>
  <si>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</si>
  <si>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</si>
  <si>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</si>
  <si>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</si>
  <si>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</si>
  <si>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</si>
  <si>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</si>
  <si>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</si>
  <si>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</si>
  <si>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</si>
  <si>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</si>
  <si>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</si>
  <si>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</si>
  <si>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</si>
  <si>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</si>
  <si>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</si>
  <si>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</si>
  <si>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</si>
  <si>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</si>
  <si>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</si>
  <si>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</si>
  <si>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</si>
  <si>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</si>
  <si>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</si>
  <si>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</si>
  <si>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</si>
  <si>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</si>
  <si>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</si>
  <si>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</si>
  <si>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</si>
  <si>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</si>
  <si>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</si>
  <si>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</si>
  <si>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</si>
  <si>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</si>
  <si>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</si>
  <si>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</si>
  <si>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</si>
  <si>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</si>
  <si>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</si>
  <si>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</si>
  <si>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</si>
  <si>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</si>
  <si>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</si>
  <si>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</si>
  <si>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</si>
  <si>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</si>
  <si>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</si>
  <si>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</si>
  <si>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</si>
  <si>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</si>
  <si>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</si>
  <si>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</si>
  <si>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</si>
  <si>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</si>
  <si>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</si>
  <si>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</si>
  <si>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</si>
  <si>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</si>
  <si>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</si>
  <si>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</si>
  <si>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</si>
  <si>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</si>
  <si>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</si>
  <si>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</si>
  <si>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</si>
  <si>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</si>
  <si>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</si>
  <si>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</si>
  <si>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</si>
  <si>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</si>
  <si>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</si>
  <si>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</si>
  <si>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</si>
  <si>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</si>
  <si>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</si>
  <si>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</si>
  <si>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</si>
  <si>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</si>
  <si>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</si>
  <si>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</si>
  <si>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</si>
  <si>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</si>
  <si>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</si>
  <si>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</si>
  <si>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</si>
  <si>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</si>
  <si>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</si>
  <si>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</si>
  <si>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</si>
  <si>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</si>
  <si>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</si>
  <si>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</si>
  <si>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</si>
  <si>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</si>
  <si>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</si>
  <si>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</si>
  <si>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</si>
  <si>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</si>
  <si>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</si>
  <si>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</si>
  <si>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</si>
  <si>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</si>
  <si>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</si>
  <si>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</si>
  <si>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</si>
  <si>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</si>
  <si>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</si>
  <si>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</si>
  <si>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</si>
  <si>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</si>
  <si>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</si>
  <si>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</si>
  <si>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</si>
  <si>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</si>
  <si>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</si>
  <si>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</si>
  <si>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</si>
  <si>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</si>
  <si>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</si>
  <si>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</si>
  <si>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</si>
  <si>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</si>
  <si>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</si>
  <si>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</si>
  <si>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</si>
  <si>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</si>
  <si>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</si>
  <si>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</si>
  <si>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</si>
  <si>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</si>
  <si>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</si>
  <si>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</si>
  <si>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</si>
  <si>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</si>
  <si>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</si>
  <si>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</si>
  <si>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</si>
  <si>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</si>
  <si>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</si>
  <si>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</si>
  <si>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</si>
  <si>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</si>
  <si>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</si>
  <si>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</si>
  <si>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</si>
  <si>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</si>
  <si>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</si>
  <si>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</si>
  <si>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</si>
  <si>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</si>
  <si>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</si>
  <si>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</si>
  <si>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</si>
  <si>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</si>
  <si>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</si>
  <si>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</si>
  <si>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</si>
  <si>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</si>
  <si>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</si>
  <si>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</si>
  <si>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</si>
  <si>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</si>
  <si>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</si>
  <si>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</si>
  <si>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</si>
  <si>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</si>
  <si>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</si>
  <si>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</si>
  <si>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</si>
  <si>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</si>
  <si>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</si>
  <si>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</si>
  <si>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</si>
  <si>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</si>
  <si>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</si>
  <si>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</si>
  <si>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</si>
  <si>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</si>
  <si>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</si>
  <si>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</si>
  <si>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</si>
  <si>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</si>
  <si>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</si>
  <si>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</si>
  <si>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</si>
  <si>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</si>
  <si>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</si>
  <si>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</si>
  <si>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</si>
  <si>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</si>
  <si>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</si>
  <si>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</si>
  <si>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</si>
  <si>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</si>
  <si>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</si>
  <si>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</si>
  <si>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</si>
  <si>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</si>
  <si>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</si>
  <si>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</si>
  <si>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</si>
  <si>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</si>
  <si>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</si>
  <si>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</si>
  <si>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</si>
  <si>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</si>
  <si>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</si>
  <si>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</si>
  <si>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</si>
  <si>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</si>
  <si>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</si>
  <si>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</si>
  <si>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</si>
  <si>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</si>
  <si>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</si>
  <si>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</si>
  <si>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</si>
  <si>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</si>
  <si>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</si>
  <si>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</si>
  <si>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</si>
  <si>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</si>
  <si>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</si>
  <si>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</si>
  <si>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</si>
  <si>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</si>
  <si>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</si>
  <si>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</si>
  <si>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</si>
  <si>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</si>
  <si>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</si>
  <si>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</si>
  <si>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</si>
  <si>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</si>
  <si>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</si>
  <si>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</si>
  <si>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</si>
  <si>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</si>
  <si>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</si>
  <si>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</si>
  <si>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</si>
  <si>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</si>
  <si>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</si>
  <si>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</si>
  <si>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</si>
  <si>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</si>
  <si>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</si>
  <si>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</si>
  <si>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</si>
  <si>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</si>
  <si>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</si>
  <si>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</si>
  <si>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</si>
  <si>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</si>
  <si>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</si>
  <si>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</si>
  <si>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</si>
  <si>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</si>
  <si>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</si>
  <si>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</si>
  <si>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</si>
  <si>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</si>
  <si>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</si>
  <si>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</si>
  <si>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</si>
  <si>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</si>
  <si>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</si>
  <si>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</si>
  <si>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</si>
  <si>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</si>
  <si>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</si>
  <si>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</si>
  <si>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</si>
  <si>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</si>
  <si>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</si>
  <si>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</si>
  <si>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</si>
  <si>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</si>
  <si>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</si>
  <si>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</si>
  <si>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</si>
  <si>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</si>
  <si>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</si>
  <si>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</si>
  <si>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</si>
  <si>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</si>
  <si>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</si>
  <si>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</si>
  <si>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</si>
  <si>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</si>
  <si>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</si>
  <si>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</si>
  <si>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</si>
  <si>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</si>
  <si>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</si>
  <si>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</si>
  <si>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</si>
  <si>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</si>
  <si>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</si>
  <si>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</si>
  <si>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</si>
  <si>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</si>
  <si>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</si>
  <si>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</si>
  <si>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</si>
  <si>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</si>
  <si>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</si>
  <si>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</si>
  <si>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</si>
  <si>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</si>
  <si>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</si>
  <si>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</si>
  <si>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</si>
  <si>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</si>
  <si>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</si>
  <si>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</si>
  <si>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</si>
  <si>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</si>
  <si>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</si>
  <si>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</si>
  <si>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</si>
  <si>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</si>
  <si>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</si>
  <si>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</si>
  <si>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</si>
  <si>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</si>
  <si>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</si>
  <si>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</si>
  <si>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</si>
  <si>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</si>
  <si>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</si>
  <si>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</si>
  <si>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</si>
  <si>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</si>
  <si>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</si>
  <si>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</si>
  <si>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</si>
  <si>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</si>
  <si>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</si>
  <si>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</si>
  <si>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</si>
  <si>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</si>
  <si>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</si>
  <si>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</si>
  <si>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</si>
  <si>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</si>
  <si>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</si>
  <si>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</si>
  <si>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</si>
  <si>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</si>
  <si>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</si>
  <si>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</si>
  <si>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</si>
  <si>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</si>
  <si>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</si>
  <si>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</si>
  <si>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</si>
  <si>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</si>
  <si>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</si>
  <si>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</si>
  <si>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</si>
  <si>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</si>
  <si>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</si>
  <si>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</si>
  <si>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</si>
  <si>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</si>
  <si>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</si>
  <si>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</si>
  <si>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</si>
  <si>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</si>
  <si>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</si>
  <si>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</si>
  <si>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</si>
  <si>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</si>
  <si>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</si>
  <si>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</si>
  <si>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</si>
  <si>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</si>
  <si>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</si>
  <si>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</si>
  <si>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</si>
  <si>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</si>
  <si>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</si>
  <si>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</si>
  <si>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</si>
  <si>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</si>
  <si>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</si>
  <si>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</si>
  <si>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</si>
  <si>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</si>
  <si>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</si>
  <si>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</si>
  <si>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</si>
  <si>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</si>
  <si>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</si>
  <si>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</si>
  <si>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</si>
  <si>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</si>
  <si>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</si>
  <si>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</si>
  <si>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</si>
  <si>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</si>
  <si>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</si>
  <si>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</si>
  <si>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</si>
  <si>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</si>
  <si>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</si>
  <si>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</si>
  <si>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</si>
  <si>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</si>
  <si>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</si>
  <si>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</si>
  <si>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</si>
  <si>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</si>
  <si>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</si>
  <si>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</si>
  <si>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</si>
  <si>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</si>
  <si>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</si>
  <si>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</si>
  <si>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</si>
  <si>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</si>
  <si>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</si>
  <si>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</si>
  <si>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</si>
  <si>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</si>
  <si>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</si>
  <si>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</si>
  <si>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</si>
  <si>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</si>
  <si>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</si>
  <si>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</si>
  <si>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</si>
  <si>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</si>
  <si>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</si>
  <si>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</si>
  <si>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</si>
  <si>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</si>
  <si>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</si>
  <si>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</si>
  <si>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</si>
  <si>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</si>
  <si>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</si>
  <si>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</si>
  <si>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</si>
  <si>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</si>
  <si>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</si>
  <si>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</si>
  <si>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</si>
  <si>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</si>
  <si>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</si>
  <si>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</si>
  <si>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</si>
  <si>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</si>
  <si>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</si>
  <si>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</si>
  <si>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</si>
  <si>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</si>
  <si>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</si>
  <si>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</si>
  <si>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</si>
  <si>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</si>
  <si>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</si>
  <si>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</si>
  <si>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</si>
  <si>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</si>
  <si>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</si>
  <si>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</si>
  <si>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</si>
  <si>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</si>
  <si>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</si>
  <si>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</si>
  <si>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</si>
  <si>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</si>
  <si>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</si>
  <si>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</si>
  <si>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</si>
  <si>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</si>
  <si>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</si>
  <si>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</si>
  <si>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</si>
  <si>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</si>
  <si>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</si>
  <si>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</si>
  <si>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</si>
  <si>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</si>
  <si>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</si>
  <si>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</si>
  <si>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</si>
  <si>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</si>
  <si>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</si>
  <si>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</si>
  <si>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</si>
  <si>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</si>
  <si>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</si>
  <si>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</si>
  <si>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</si>
  <si>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</si>
  <si>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</si>
  <si>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</si>
  <si>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</si>
  <si>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</si>
  <si>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</si>
  <si>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</si>
  <si>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</si>
  <si>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</si>
  <si>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</si>
  <si>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</si>
  <si>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</si>
  <si>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</si>
  <si>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</si>
  <si>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</si>
  <si>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</si>
  <si>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</si>
  <si>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</si>
  <si>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</si>
  <si>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</si>
  <si>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</si>
  <si>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</si>
  <si>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</si>
  <si>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</si>
  <si>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</si>
  <si>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</si>
  <si>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</si>
  <si>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</si>
  <si>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</si>
  <si>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</si>
  <si>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</si>
  <si>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</si>
  <si>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</si>
  <si>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</si>
  <si>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</si>
  <si>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</si>
  <si>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</si>
  <si>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</si>
  <si>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</si>
  <si>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</si>
  <si>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</si>
  <si>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</si>
  <si>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</si>
  <si>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</si>
  <si>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</si>
  <si>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</si>
  <si>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</si>
  <si>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</si>
  <si>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</si>
  <si>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</si>
  <si>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</si>
  <si>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</si>
  <si>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</si>
  <si>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</si>
  <si>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</si>
  <si>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</si>
  <si>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</si>
  <si>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</si>
  <si>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</si>
  <si>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</si>
  <si>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</si>
  <si>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</si>
  <si>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</si>
  <si>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</si>
  <si>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</si>
  <si>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</si>
  <si>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</si>
  <si>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</si>
  <si>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</si>
  <si>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</si>
  <si>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</si>
  <si>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</si>
  <si>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</si>
  <si>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</si>
  <si>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</si>
  <si>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</si>
  <si>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</si>
  <si>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</si>
  <si>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</si>
  <si>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</si>
  <si>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</si>
  <si>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</si>
  <si>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</si>
  <si>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</si>
  <si>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</si>
  <si>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</si>
  <si>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</si>
  <si>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</si>
  <si>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</si>
  <si>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</si>
  <si>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</si>
  <si>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</si>
  <si>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</si>
  <si>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</si>
  <si>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</si>
  <si>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</si>
  <si>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</si>
  <si>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</si>
  <si>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</si>
  <si>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</si>
  <si>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</si>
  <si>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</si>
  <si>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</si>
  <si>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</si>
  <si>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</si>
  <si>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</si>
  <si>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</si>
  <si>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</si>
  <si>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</si>
  <si>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</si>
  <si>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</si>
  <si>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</si>
  <si>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</si>
  <si>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</si>
  <si>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</si>
  <si>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</si>
  <si>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</si>
  <si>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</si>
  <si>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</si>
  <si>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</si>
  <si>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</si>
  <si>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</si>
  <si>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</si>
  <si>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</si>
  <si>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</si>
  <si>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</si>
  <si>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</si>
  <si>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</si>
  <si>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</si>
  <si>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</si>
  <si>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</si>
  <si>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</si>
  <si>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</si>
  <si>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</si>
  <si>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</si>
  <si>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</si>
  <si>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</si>
  <si>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</si>
  <si>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</si>
  <si>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</si>
  <si>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</si>
  <si>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</si>
  <si>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</si>
  <si>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</si>
  <si>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</si>
  <si>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</si>
  <si>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</si>
  <si>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</si>
  <si>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</si>
  <si>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</si>
  <si>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</si>
  <si>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</si>
  <si>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</si>
  <si>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</si>
  <si>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</si>
  <si>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</si>
  <si>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</si>
  <si>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</si>
  <si>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</si>
  <si>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</si>
  <si>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</si>
  <si>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</si>
  <si>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</si>
  <si>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</si>
  <si>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</si>
  <si>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</si>
  <si>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</si>
  <si>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</si>
  <si>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</si>
  <si>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</si>
  <si>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</si>
  <si>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</si>
  <si>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</si>
  <si>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</si>
  <si>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</si>
  <si>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</si>
  <si>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</si>
  <si>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</si>
  <si>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</si>
  <si>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</si>
  <si>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</si>
  <si>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</si>
  <si>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</si>
  <si>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</si>
  <si>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</si>
  <si>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</si>
  <si>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</si>
  <si>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</si>
  <si>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</si>
  <si>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</si>
  <si>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</si>
  <si>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</si>
  <si>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</si>
  <si>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</si>
  <si>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</si>
  <si>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</si>
  <si>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</si>
  <si>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</si>
  <si>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</si>
  <si>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</si>
  <si>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</si>
  <si>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</si>
  <si>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</si>
  <si>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</si>
  <si>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</si>
  <si>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</si>
  <si>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</si>
  <si>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</si>
  <si>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</si>
  <si>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</si>
  <si>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</si>
  <si>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</si>
  <si>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</si>
  <si>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</si>
  <si>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</si>
  <si>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</si>
  <si>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</si>
  <si>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</si>
  <si>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</si>
  <si>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</si>
  <si>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</si>
  <si>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</si>
  <si>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</si>
  <si>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</si>
  <si>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</si>
  <si>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</si>
  <si>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</si>
  <si>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</si>
  <si>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</si>
  <si>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</si>
  <si>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</si>
  <si>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</si>
  <si>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</si>
  <si>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</si>
  <si>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</si>
  <si>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</si>
  <si>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</si>
  <si>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</si>
  <si>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</si>
  <si>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</si>
  <si>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</si>
  <si>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</si>
  <si>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</si>
  <si>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</si>
  <si>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</si>
  <si>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</si>
  <si>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</si>
  <si>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</si>
  <si>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</si>
  <si>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</si>
  <si>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</si>
  <si>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</si>
  <si>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</si>
  <si>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</si>
  <si>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</si>
  <si>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</si>
  <si>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</si>
  <si>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</si>
  <si>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</si>
  <si>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</si>
  <si>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</si>
  <si>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</si>
  <si>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</si>
  <si>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</si>
  <si>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</si>
  <si>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</si>
  <si>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</si>
  <si>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</si>
  <si>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</si>
  <si>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</si>
  <si>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</si>
  <si>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</si>
  <si>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</si>
  <si>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</si>
  <si>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</si>
  <si>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</si>
  <si>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</si>
  <si>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</si>
  <si>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</si>
  <si>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</si>
  <si>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</si>
  <si>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</si>
  <si>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</si>
  <si>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</si>
  <si>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</si>
  <si>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</si>
  <si>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</si>
  <si>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</si>
  <si>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</si>
  <si>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</si>
  <si>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</si>
  <si>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</si>
  <si>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</si>
  <si>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</si>
  <si>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</si>
  <si>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</si>
  <si>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</si>
  <si>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</si>
  <si>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</si>
  <si>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</si>
  <si>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</si>
  <si>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</si>
  <si>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</si>
  <si>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</si>
  <si>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</si>
  <si>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</si>
  <si>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</si>
  <si>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</si>
  <si>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</si>
  <si>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</si>
  <si>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</si>
  <si>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</si>
  <si>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</si>
  <si>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</si>
  <si>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</si>
  <si>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</si>
  <si>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</si>
  <si>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</si>
  <si>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</si>
  <si>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</si>
  <si>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</si>
  <si>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</si>
  <si>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</si>
  <si>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</si>
  <si>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</si>
  <si>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</si>
  <si>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</si>
  <si>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</si>
  <si>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</si>
  <si>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</si>
  <si>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</si>
  <si>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</si>
  <si>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</si>
  <si>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</si>
  <si>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</si>
  <si>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</si>
  <si>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</si>
  <si>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</si>
  <si>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</si>
  <si>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</si>
  <si>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</si>
  <si>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</si>
  <si>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</si>
  <si>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</si>
  <si>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</si>
  <si>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</si>
  <si>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</si>
  <si>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</si>
  <si>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</si>
  <si>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</si>
  <si>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</si>
  <si>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</si>
  <si>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</si>
  <si>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</si>
  <si>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</si>
  <si>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</si>
  <si>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</si>
  <si>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</si>
  <si>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</si>
  <si>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</si>
  <si>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</si>
  <si>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</si>
  <si>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</si>
  <si>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</si>
  <si>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</si>
  <si>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</si>
  <si>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</si>
  <si>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</si>
  <si>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</si>
  <si>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</si>
  <si>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</si>
  <si>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</si>
  <si>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</si>
  <si>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</si>
  <si>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</si>
  <si>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</si>
  <si>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</si>
  <si>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</si>
  <si>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</si>
  <si>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</si>
  <si>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</si>
  <si>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</si>
  <si>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</si>
  <si>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</si>
  <si>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</si>
  <si>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</si>
  <si>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</si>
  <si>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</si>
  <si>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</si>
  <si>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</si>
  <si>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</si>
  <si>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</si>
  <si>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</si>
  <si>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</si>
  <si>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</si>
  <si>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</si>
  <si>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</si>
  <si>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</si>
  <si>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</si>
  <si>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</si>
  <si>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</si>
  <si>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</si>
  <si>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</si>
  <si>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</si>
  <si>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</si>
  <si>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</si>
  <si>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</si>
  <si>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</si>
  <si>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</si>
  <si>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</si>
  <si>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</si>
  <si>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</si>
  <si>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</si>
  <si>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</si>
  <si>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</si>
  <si>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</si>
  <si>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</si>
  <si>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</si>
  <si>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</si>
  <si>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</si>
  <si>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</si>
  <si>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</si>
  <si>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</si>
  <si>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</si>
  <si>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</si>
  <si>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</si>
  <si>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</si>
  <si>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</si>
  <si>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</si>
  <si>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</si>
  <si>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</si>
  <si>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</si>
  <si>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</si>
  <si>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</si>
  <si>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</si>
  <si>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</si>
  <si>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</si>
  <si>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</si>
  <si>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</si>
  <si>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</si>
  <si>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</si>
  <si>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</si>
  <si>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</si>
  <si>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</si>
  <si>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</si>
  <si>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</si>
  <si>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</si>
  <si>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</si>
  <si>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</si>
  <si>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</si>
  <si>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</si>
  <si>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</si>
  <si>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</si>
  <si>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</si>
  <si>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</si>
  <si>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</si>
  <si>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</si>
  <si>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</si>
  <si>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</si>
  <si>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</si>
  <si>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</si>
  <si>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</si>
  <si>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</si>
  <si>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</si>
  <si>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</si>
  <si>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</si>
  <si>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</si>
  <si>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</si>
  <si>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</si>
  <si>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</si>
  <si>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</si>
  <si>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</si>
  <si>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</si>
  <si>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</si>
  <si>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</si>
  <si>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</si>
  <si>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</si>
  <si>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</si>
  <si>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</si>
  <si>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</si>
  <si>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</si>
  <si>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</si>
  <si>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</si>
  <si>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</si>
  <si>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</si>
  <si>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</si>
  <si>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</si>
  <si>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</si>
  <si>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</si>
  <si>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</si>
  <si>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</si>
  <si>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</si>
  <si>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</si>
  <si>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</si>
  <si>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</si>
  <si>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</si>
  <si>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</si>
  <si>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</si>
  <si>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</si>
  <si>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</si>
  <si>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</si>
  <si>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</si>
  <si>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</si>
  <si>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</si>
  <si>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</si>
  <si>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</si>
  <si>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</si>
  <si>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</si>
  <si>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</si>
  <si>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</si>
  <si>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</si>
  <si>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</si>
  <si>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</si>
  <si>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</si>
  <si>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</si>
  <si>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</si>
  <si>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</si>
  <si>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</si>
  <si>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</si>
  <si>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</si>
  <si>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</si>
  <si>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</si>
  <si>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</si>
  <si>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</si>
  <si>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</si>
  <si>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</si>
  <si>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</si>
  <si>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</si>
  <si>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</si>
  <si>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</si>
  <si>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</si>
  <si>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</si>
  <si>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</si>
  <si>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</si>
  <si>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</si>
  <si>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</si>
  <si>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</si>
  <si>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</si>
  <si>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</si>
  <si>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</si>
  <si>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</si>
  <si>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</si>
  <si>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</si>
  <si>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</si>
  <si>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</si>
  <si>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</si>
  <si>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</si>
  <si>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</si>
  <si>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</si>
  <si>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</si>
  <si>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</si>
  <si>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</si>
  <si>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</si>
  <si>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</si>
  <si>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</si>
  <si>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</si>
  <si>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</si>
  <si>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</si>
  <si>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</si>
  <si>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</si>
  <si>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</si>
  <si>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</si>
  <si>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</si>
  <si>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</si>
  <si>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</si>
  <si>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</si>
  <si>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</si>
  <si>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</si>
  <si>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</si>
  <si>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</si>
  <si>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</si>
  <si>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</si>
  <si>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</si>
  <si>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</si>
  <si>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</si>
  <si>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</si>
  <si>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</si>
  <si>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</si>
  <si>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</si>
  <si>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</si>
  <si>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</si>
  <si>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</si>
  <si>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</si>
  <si>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</si>
  <si>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</si>
  <si>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</si>
  <si>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</si>
  <si>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</si>
  <si>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</si>
  <si>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</si>
  <si>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</si>
  <si>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</si>
  <si>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</si>
  <si>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</si>
  <si>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</si>
  <si>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</si>
  <si>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</si>
  <si>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</si>
  <si>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</si>
  <si>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</si>
  <si>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</si>
  <si>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</si>
  <si>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</si>
  <si>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</si>
  <si>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</si>
  <si>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</si>
  <si>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</si>
  <si>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</si>
  <si>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</si>
  <si>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</si>
  <si>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</si>
  <si>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</si>
  <si>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</si>
  <si>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</si>
  <si>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</si>
  <si>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</si>
  <si>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</si>
  <si>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</si>
  <si>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</si>
  <si>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</si>
  <si>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</si>
  <si>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</si>
  <si>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</si>
  <si>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</si>
  <si>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</si>
  <si>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</si>
  <si>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</si>
  <si>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</si>
  <si>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</si>
  <si>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</si>
  <si>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</si>
  <si>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</si>
  <si>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</si>
  <si>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</si>
  <si>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</si>
  <si>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</si>
  <si>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</si>
  <si>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</si>
  <si>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</si>
  <si>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</si>
  <si>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</si>
  <si>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</si>
  <si>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</si>
  <si>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</si>
  <si>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</si>
  <si>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</si>
  <si>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</si>
  <si>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</si>
  <si>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</si>
  <si>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</si>
  <si>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</si>
  <si>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</si>
  <si>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</si>
  <si>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</si>
  <si>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</si>
  <si>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</si>
  <si>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</si>
  <si>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</si>
  <si>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</si>
  <si>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</si>
  <si>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</si>
  <si>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</si>
  <si>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</si>
  <si>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</si>
  <si>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</si>
  <si>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</si>
  <si>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</si>
  <si>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</si>
  <si>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</si>
  <si>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</si>
  <si>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</si>
  <si>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</si>
  <si>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</si>
  <si>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</si>
  <si>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</si>
  <si>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</si>
  <si>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</si>
  <si>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</si>
  <si>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</si>
  <si>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</si>
  <si>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</si>
  <si>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</si>
  <si>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</si>
  <si>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</si>
  <si>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</si>
  <si>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</si>
  <si>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</si>
  <si>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</si>
  <si>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</si>
  <si>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</si>
  <si>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</si>
  <si>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</si>
  <si>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</si>
  <si>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</si>
  <si>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</si>
  <si>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</si>
  <si>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</si>
  <si>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</si>
  <si>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</si>
  <si>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</si>
  <si>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</si>
  <si>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</si>
  <si>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</si>
  <si>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</si>
  <si>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</si>
  <si>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</si>
  <si>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</si>
  <si>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</si>
  <si>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</si>
  <si>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</si>
  <si>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</si>
  <si>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</si>
  <si>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</si>
  <si>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</si>
  <si>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</si>
  <si>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</si>
  <si>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</si>
  <si>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</si>
  <si>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</si>
  <si>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</si>
  <si>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</si>
  <si>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</si>
  <si>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</si>
  <si>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</si>
  <si>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</si>
  <si>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</si>
  <si>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</si>
  <si>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</si>
  <si>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</si>
  <si>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</si>
  <si>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</si>
  <si>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</si>
  <si>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</si>
  <si>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</si>
  <si>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</si>
  <si>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</si>
  <si>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</si>
  <si>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</si>
  <si>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</si>
  <si>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</si>
  <si>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</si>
  <si>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</si>
  <si>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</si>
  <si>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</si>
  <si>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</si>
  <si>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</si>
  <si>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</si>
  <si>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</si>
  <si>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</si>
  <si>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</si>
  <si>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</si>
  <si>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</si>
  <si>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</si>
  <si>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</si>
  <si>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</si>
  <si>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</si>
  <si>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</si>
  <si>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</si>
  <si>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</si>
  <si>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</si>
  <si>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</si>
  <si>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</si>
  <si>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</si>
  <si>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</si>
  <si>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</si>
  <si>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</si>
  <si>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</si>
  <si>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</si>
  <si>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</si>
  <si>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</si>
  <si>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</si>
  <si>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</si>
  <si>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</si>
  <si>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</si>
  <si>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</si>
  <si>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</si>
  <si>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</si>
  <si>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</si>
  <si>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</si>
  <si>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</si>
  <si>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</si>
  <si>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</si>
  <si>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</si>
  <si>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</si>
  <si>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</si>
  <si>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</si>
  <si>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</si>
  <si>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</si>
  <si>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</si>
  <si>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</si>
  <si>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</si>
  <si>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</si>
  <si>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</si>
  <si>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</si>
  <si>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</si>
  <si>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</si>
  <si>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</si>
  <si>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</si>
  <si>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</si>
  <si>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</si>
  <si>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</si>
  <si>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</si>
  <si>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</si>
  <si>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</si>
  <si>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</si>
  <si>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</si>
  <si>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</si>
  <si>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</si>
  <si>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</si>
  <si>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</si>
  <si>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</si>
  <si>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</si>
  <si>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</si>
  <si>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</si>
  <si>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</si>
  <si>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</si>
  <si>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</si>
  <si>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</si>
  <si>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</si>
  <si>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</si>
  <si>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</si>
  <si>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</si>
  <si>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</si>
  <si>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</si>
  <si>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</si>
  <si>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</si>
  <si>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</si>
  <si>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</si>
  <si>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</si>
  <si>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</si>
  <si>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</si>
  <si>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</si>
  <si>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</si>
  <si>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</si>
  <si>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</si>
  <si>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</si>
  <si>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</si>
  <si>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</si>
  <si>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</si>
  <si>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</si>
  <si>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</si>
  <si>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</si>
  <si>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</si>
  <si>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</si>
  <si>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</si>
  <si>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</si>
  <si>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</si>
  <si>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</si>
  <si>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</si>
  <si>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</si>
  <si>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</si>
  <si>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</si>
  <si>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</si>
  <si>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</si>
  <si>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</si>
  <si>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</si>
  <si>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</si>
  <si>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</si>
  <si>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</si>
  <si>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</si>
  <si>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</si>
  <si>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</si>
  <si>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</si>
  <si>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</si>
  <si>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</si>
  <si>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</si>
  <si>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</si>
  <si>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</si>
  <si>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</si>
  <si>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</si>
  <si>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</si>
  <si>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</si>
  <si>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</si>
  <si>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</si>
  <si>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</si>
  <si>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</si>
  <si>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</si>
  <si>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</si>
  <si>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</si>
  <si>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</si>
  <si>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</si>
  <si>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</si>
  <si>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</si>
  <si>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</si>
  <si>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</si>
  <si>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</si>
  <si>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</si>
  <si>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</si>
  <si>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</si>
  <si>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</si>
  <si>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</si>
  <si>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</si>
  <si>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</si>
  <si>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</si>
  <si>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</si>
  <si>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</si>
  <si>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</si>
  <si>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</si>
  <si>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</si>
  <si>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</si>
  <si>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</si>
  <si>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</si>
  <si>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</si>
  <si>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</si>
  <si>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</si>
  <si>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</si>
  <si>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</si>
  <si>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</si>
  <si>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</si>
  <si>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</si>
  <si>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</si>
  <si>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</si>
  <si>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</si>
  <si>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</si>
  <si>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</si>
  <si>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</si>
  <si>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</si>
  <si>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</si>
  <si>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</si>
  <si>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</si>
  <si>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</si>
  <si>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</si>
  <si>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</si>
  <si>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</si>
  <si>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</si>
  <si>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</si>
  <si>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</si>
  <si>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</si>
  <si>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</si>
  <si>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</si>
  <si>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</si>
  <si>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</si>
  <si>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</si>
  <si>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</si>
  <si>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</si>
  <si>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</si>
  <si>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</si>
  <si>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</si>
  <si>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</si>
  <si>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</si>
  <si>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</si>
  <si>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</si>
  <si>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</si>
  <si>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</si>
  <si>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</si>
  <si>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</si>
  <si>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</si>
  <si>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</si>
  <si>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</si>
  <si>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</si>
  <si>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</si>
  <si>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</si>
  <si>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</si>
  <si>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</si>
  <si>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</si>
  <si>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</si>
  <si>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</si>
  <si>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</si>
  <si>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</si>
  <si>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</si>
  <si>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</si>
  <si>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</si>
  <si>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</si>
  <si>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</si>
  <si>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</si>
  <si>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</si>
  <si>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</si>
  <si>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</si>
  <si>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</si>
  <si>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</si>
  <si>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</si>
  <si>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</si>
  <si>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</si>
  <si>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</si>
  <si>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</si>
  <si>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</si>
  <si>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</si>
  <si>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</si>
  <si>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</si>
  <si>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</si>
  <si>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</si>
  <si>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</si>
  <si>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</si>
  <si>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</si>
  <si>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</si>
  <si>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</si>
  <si>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</si>
  <si>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</si>
  <si>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</si>
  <si>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</si>
  <si>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</si>
  <si>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</si>
  <si>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</si>
  <si>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</si>
  <si>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</si>
  <si>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</si>
  <si>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</si>
  <si>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</si>
  <si>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</si>
  <si>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</si>
  <si>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</si>
  <si>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</si>
  <si>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</si>
  <si>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</si>
  <si>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</si>
  <si>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</si>
  <si>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</si>
  <si>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</si>
  <si>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</si>
  <si>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</si>
  <si>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</si>
  <si>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</si>
  <si>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</si>
  <si>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</si>
  <si>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</si>
  <si>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</si>
  <si>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</si>
  <si>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</si>
  <si>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</si>
  <si>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</si>
  <si>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</si>
  <si>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</si>
  <si>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</si>
  <si>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</si>
  <si>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</si>
  <si>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</si>
  <si>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</si>
  <si>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</si>
  <si>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</si>
  <si>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</si>
  <si>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</si>
  <si>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</si>
  <si>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</si>
  <si>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</si>
  <si>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</si>
  <si>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</si>
  <si>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</si>
  <si>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</si>
  <si>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</si>
  <si>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</si>
  <si>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</si>
  <si>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</si>
  <si>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</si>
  <si>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</si>
  <si>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</si>
  <si>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</si>
  <si>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</si>
  <si>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</si>
  <si>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</si>
  <si>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</si>
  <si>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</si>
  <si>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</si>
  <si>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</si>
  <si>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</si>
  <si>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</si>
  <si>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</si>
  <si>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</si>
  <si>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</si>
  <si>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</si>
  <si>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</si>
  <si>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</si>
  <si>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</si>
  <si>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</si>
  <si>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</si>
  <si>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</si>
  <si>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</si>
  <si>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</si>
  <si>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</si>
  <si>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</si>
  <si>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</si>
  <si>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</si>
  <si>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</si>
  <si>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</si>
  <si>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</si>
  <si>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</si>
  <si>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</si>
  <si>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</si>
  <si>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</si>
  <si>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</si>
  <si>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</si>
  <si>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</si>
  <si>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</si>
  <si>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</si>
  <si>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</si>
  <si>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</si>
  <si>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</si>
  <si>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</si>
  <si>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</si>
  <si>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</si>
  <si>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</si>
  <si>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</si>
  <si>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</si>
  <si>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</si>
  <si>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</si>
  <si>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</si>
  <si>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</si>
  <si>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</si>
  <si>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</si>
  <si>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</si>
  <si>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</si>
  <si>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</si>
  <si>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</si>
  <si>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</si>
  <si>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</si>
  <si>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</si>
  <si>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</si>
  <si>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</si>
  <si>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</si>
  <si>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</si>
  <si>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</si>
  <si>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</si>
  <si>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</si>
  <si>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</si>
  <si>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</si>
  <si>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</si>
  <si>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</si>
  <si>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</si>
  <si>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</si>
  <si>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</si>
  <si>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</si>
  <si>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</si>
  <si>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</si>
  <si>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</si>
  <si>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</si>
  <si>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</si>
  <si>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</si>
  <si>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</si>
  <si>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</si>
  <si>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</si>
  <si>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</si>
  <si>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</si>
  <si>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</si>
  <si>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</si>
  <si>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</si>
  <si>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</si>
  <si>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</si>
  <si>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</si>
  <si>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</si>
  <si>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</si>
  <si>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</si>
  <si>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</si>
  <si>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</si>
  <si>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</si>
  <si>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</si>
  <si>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</si>
  <si>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</si>
  <si>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</si>
  <si>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</si>
  <si>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</si>
  <si>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</si>
  <si>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</si>
  <si>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</si>
  <si>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</si>
  <si>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</si>
  <si>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</si>
  <si>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</si>
  <si>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</si>
  <si>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</si>
  <si>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</si>
  <si>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</si>
  <si>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</si>
  <si>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</si>
  <si>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</si>
  <si>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</si>
  <si>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</si>
  <si>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</si>
  <si>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</si>
  <si>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</si>
  <si>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</si>
  <si>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</si>
  <si>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</si>
  <si>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</si>
  <si>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</si>
  <si>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</si>
  <si>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</si>
  <si>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</si>
  <si>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</si>
  <si>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</si>
  <si>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</si>
  <si>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</si>
  <si>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</si>
  <si>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</si>
  <si>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</si>
  <si>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</si>
  <si>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</si>
  <si>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</si>
  <si>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</si>
  <si>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</si>
  <si>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</si>
  <si>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</si>
  <si>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</si>
  <si>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</si>
  <si>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</si>
  <si>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</si>
  <si>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</si>
  <si>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</si>
  <si>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</si>
  <si>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</si>
  <si>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</si>
  <si>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</si>
  <si>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</si>
  <si>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</si>
  <si>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</si>
  <si>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</si>
  <si>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</si>
  <si>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</si>
  <si>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</si>
  <si>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</si>
  <si>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</si>
  <si>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</si>
  <si>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</si>
  <si>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</si>
  <si>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</si>
  <si>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</si>
  <si>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</si>
  <si>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</si>
  <si>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</si>
  <si>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</si>
  <si>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</si>
  <si>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</si>
  <si>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</si>
  <si>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</si>
  <si>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</si>
  <si>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</si>
  <si>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</si>
  <si>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</si>
  <si>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</si>
  <si>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</si>
  <si>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</si>
  <si>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</si>
  <si>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</si>
  <si>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</si>
  <si>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</si>
  <si>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</si>
  <si>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</si>
  <si>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</si>
  <si>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</si>
  <si>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</si>
  <si>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</si>
  <si>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</si>
  <si>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</si>
  <si>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</si>
  <si>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</si>
  <si>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</si>
  <si>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</si>
  <si>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</si>
  <si>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</si>
  <si>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</si>
  <si>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</si>
  <si>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</si>
  <si>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</si>
  <si>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</si>
  <si>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</si>
  <si>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</si>
  <si>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</si>
  <si>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</si>
  <si>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</si>
  <si>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</si>
  <si>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</si>
  <si>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</si>
  <si>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</si>
  <si>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</si>
  <si>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</si>
  <si>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</si>
  <si>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</si>
  <si>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</si>
  <si>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</si>
  <si>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</si>
  <si>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</si>
  <si>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</si>
  <si>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</si>
  <si>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</si>
  <si>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</si>
  <si>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</si>
  <si>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</si>
  <si>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</si>
  <si>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</si>
  <si>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</si>
  <si>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</si>
  <si>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</si>
  <si>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</si>
  <si>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</si>
  <si>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</si>
  <si>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</si>
  <si>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</si>
  <si>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</si>
  <si>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</si>
  <si>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</si>
  <si>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</si>
  <si>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</si>
  <si>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</si>
  <si>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</si>
  <si>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</si>
  <si>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</si>
  <si>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</si>
  <si>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</si>
  <si>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</si>
  <si>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</si>
  <si>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</si>
  <si>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</si>
  <si>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</si>
  <si>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</si>
  <si>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</si>
  <si>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</si>
  <si>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</si>
  <si>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</si>
  <si>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</si>
  <si>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</si>
  <si>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</si>
  <si>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</si>
  <si>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</si>
  <si>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</si>
  <si>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</si>
  <si>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</si>
  <si>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</si>
  <si>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</si>
  <si>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</si>
  <si>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</si>
  <si>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</si>
  <si>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</si>
  <si>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</si>
  <si>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</si>
  <si>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</si>
  <si>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</si>
  <si>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</si>
  <si>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</si>
  <si>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</si>
  <si>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</si>
  <si>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</si>
  <si>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</si>
  <si>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</si>
  <si>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</si>
  <si>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</si>
  <si>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</si>
  <si>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</si>
  <si>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</si>
  <si>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</si>
  <si>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</si>
  <si>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</si>
  <si>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</si>
  <si>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</si>
  <si>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</si>
  <si>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</si>
  <si>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</si>
  <si>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</si>
  <si>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</si>
  <si>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</si>
  <si>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</si>
  <si>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</si>
  <si>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</si>
  <si>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</si>
  <si>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</si>
  <si>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</si>
  <si>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</si>
  <si>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</si>
  <si>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</si>
  <si>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</si>
  <si>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</si>
  <si>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</si>
  <si>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</si>
  <si>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</si>
  <si>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</si>
  <si>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</si>
  <si>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</si>
  <si>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</si>
  <si>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</si>
  <si>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</si>
  <si>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</si>
  <si>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</si>
  <si>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</si>
  <si>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</si>
  <si>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</si>
  <si>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</si>
  <si>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</si>
  <si>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</si>
  <si>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</si>
  <si>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</si>
  <si>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</si>
  <si>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</si>
  <si>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</si>
  <si>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</si>
  <si>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</si>
  <si>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</si>
  <si>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</si>
  <si>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</si>
  <si>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</si>
  <si>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</si>
  <si>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</si>
  <si>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</si>
  <si>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</si>
  <si>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</si>
  <si>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</si>
  <si>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</si>
  <si>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</si>
  <si>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</si>
  <si>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</si>
  <si>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</si>
  <si>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</si>
  <si>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</si>
  <si>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</si>
  <si>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</si>
  <si>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</si>
  <si>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</si>
  <si>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</si>
  <si>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</si>
  <si>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</si>
  <si>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</si>
  <si>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</si>
  <si>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</si>
  <si>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</si>
  <si>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</si>
  <si>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</si>
  <si>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</si>
  <si>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</si>
  <si>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</si>
  <si>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</si>
  <si>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</si>
  <si>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</si>
  <si>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</si>
  <si>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</si>
  <si>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</si>
  <si>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</si>
  <si>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</si>
  <si>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</si>
  <si>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</si>
  <si>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</si>
  <si>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</si>
  <si>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</si>
  <si>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</si>
  <si>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</si>
  <si>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</si>
  <si>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</si>
  <si>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</si>
  <si>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</si>
  <si>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</si>
  <si>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</si>
  <si>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</si>
  <si>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</si>
  <si>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</si>
  <si>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</si>
  <si>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</si>
  <si>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</si>
  <si>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</si>
  <si>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</si>
  <si>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</si>
  <si>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</si>
  <si>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</si>
  <si>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</si>
  <si>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</si>
  <si>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</si>
  <si>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</si>
  <si>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</si>
  <si>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</si>
  <si>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</si>
  <si>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</si>
  <si>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</si>
  <si>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</si>
  <si>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</si>
  <si>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</si>
  <si>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</si>
  <si>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</si>
  <si>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</si>
  <si>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</si>
  <si>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</si>
  <si>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</si>
  <si>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</si>
  <si>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</si>
  <si>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</si>
  <si>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</si>
  <si>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</si>
  <si>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</si>
  <si>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</si>
  <si>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</si>
  <si>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</si>
  <si>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</si>
  <si>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</si>
  <si>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</si>
  <si>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</si>
  <si>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</si>
  <si>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</si>
  <si>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</si>
  <si>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</si>
  <si>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</si>
  <si>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</si>
  <si>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</si>
  <si>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</si>
  <si>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</si>
  <si>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</si>
  <si>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</si>
  <si>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</si>
  <si>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</si>
  <si>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</si>
  <si>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</si>
  <si>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</si>
  <si>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</si>
  <si>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</si>
  <si>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</si>
  <si>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</si>
  <si>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</si>
  <si>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</si>
  <si>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</si>
  <si>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</si>
  <si>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</si>
  <si>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</si>
  <si>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</si>
  <si>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</si>
  <si>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</si>
  <si>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</si>
  <si>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</si>
  <si>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</si>
  <si>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</si>
  <si>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</si>
  <si>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</si>
  <si>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</si>
  <si>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</si>
  <si>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</si>
  <si>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</si>
  <si>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</si>
  <si>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</si>
  <si>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</si>
  <si>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</si>
  <si>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</si>
  <si>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</si>
  <si>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</si>
  <si>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</si>
  <si>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</si>
  <si>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</si>
  <si>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</si>
  <si>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</si>
  <si>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</si>
  <si>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</si>
  <si>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</si>
  <si>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</si>
  <si>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</si>
  <si>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</si>
  <si>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</si>
  <si>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</si>
  <si>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</si>
  <si>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</si>
  <si>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</si>
  <si>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</si>
  <si>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</si>
  <si>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</si>
  <si>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</si>
  <si>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</si>
  <si>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</si>
  <si>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</si>
  <si>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</si>
  <si>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</si>
  <si>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</si>
  <si>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</si>
  <si>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</si>
  <si>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</si>
  <si>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</si>
  <si>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</si>
  <si>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</si>
  <si>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</si>
  <si>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</si>
  <si>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</si>
  <si>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</si>
  <si>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</si>
  <si>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</si>
  <si>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</si>
  <si>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</si>
  <si>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</si>
  <si>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</si>
  <si>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</si>
  <si>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</si>
  <si>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</si>
  <si>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</si>
  <si>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</si>
  <si>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</si>
  <si>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</si>
  <si>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</si>
  <si>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</si>
  <si>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</si>
  <si>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</si>
  <si>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</si>
  <si>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</si>
  <si>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</si>
  <si>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</si>
  <si>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</si>
  <si>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</si>
  <si>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</si>
  <si>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</si>
  <si>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</si>
  <si>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</si>
  <si>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</si>
  <si>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</si>
  <si>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</si>
  <si>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</si>
  <si>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</si>
  <si>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</si>
  <si>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</si>
  <si>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</si>
  <si>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</si>
  <si>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</si>
  <si>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</si>
  <si>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</si>
  <si>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</si>
  <si>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</si>
  <si>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</si>
  <si>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</si>
  <si>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</si>
  <si>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</si>
  <si>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</si>
  <si>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</si>
  <si>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</si>
  <si>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</si>
  <si>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</si>
  <si>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</si>
  <si>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</si>
  <si>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</si>
  <si>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</si>
  <si>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</si>
  <si>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</si>
  <si>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</si>
  <si>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</si>
  <si>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</si>
  <si>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</si>
  <si>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</si>
  <si>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</si>
  <si>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</si>
  <si>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</si>
  <si>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</si>
  <si>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</si>
  <si>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</si>
  <si>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</si>
  <si>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</si>
  <si>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</si>
  <si>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</si>
  <si>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</si>
  <si>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</si>
  <si>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</si>
  <si>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</si>
  <si>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</si>
  <si>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</si>
  <si>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</si>
  <si>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</si>
  <si>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</si>
  <si>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</si>
  <si>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</si>
  <si>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</si>
  <si>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</si>
  <si>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</si>
  <si>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</si>
  <si>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</si>
  <si>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</si>
  <si>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</si>
  <si>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</si>
  <si>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</si>
  <si>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</si>
  <si>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</si>
  <si>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</si>
  <si>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</si>
  <si>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</si>
  <si>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</si>
  <si>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</si>
  <si>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</si>
  <si>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</si>
  <si>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</si>
  <si>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</si>
  <si>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</si>
  <si>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</si>
  <si>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</si>
  <si>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</si>
  <si>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</si>
  <si>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</si>
  <si>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</si>
  <si>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</si>
  <si>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</si>
  <si>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</si>
  <si>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</si>
  <si>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</si>
  <si>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</si>
  <si>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</si>
  <si>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</si>
  <si>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</si>
  <si>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</si>
  <si>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</si>
  <si>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</si>
  <si>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</si>
  <si>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</si>
  <si>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</si>
  <si>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</si>
  <si>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</si>
  <si>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</si>
  <si>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</si>
  <si>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</si>
  <si>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</si>
  <si>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</si>
  <si>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</si>
  <si>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</si>
  <si>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</si>
  <si>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</si>
  <si>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</si>
  <si>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</si>
  <si>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</si>
  <si>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</si>
  <si>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</si>
  <si>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</si>
  <si>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</si>
  <si>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</si>
  <si>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</si>
  <si>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</si>
  <si>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</si>
  <si>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</si>
  <si>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</si>
  <si>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</si>
  <si>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</si>
  <si>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</si>
  <si>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</si>
  <si>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</si>
  <si>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</si>
  <si>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</si>
  <si>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</si>
  <si>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</si>
  <si>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</si>
  <si>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</si>
  <si>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</si>
  <si>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</si>
  <si>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</si>
  <si>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</si>
  <si>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</si>
  <si>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</si>
  <si>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</si>
  <si>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</si>
  <si>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</si>
  <si>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</si>
  <si>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</si>
  <si>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</si>
  <si>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</si>
  <si>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</si>
  <si>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</si>
  <si>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</si>
  <si>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</si>
  <si>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</si>
  <si>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</si>
  <si>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</si>
  <si>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</si>
  <si>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</si>
  <si>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</si>
  <si>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</si>
  <si>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</si>
  <si>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</si>
  <si>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</si>
  <si>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</si>
  <si>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</si>
  <si>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</si>
  <si>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</si>
  <si>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</si>
  <si>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</si>
  <si>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</si>
  <si>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</si>
  <si>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</si>
  <si>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</si>
  <si>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</si>
  <si>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</si>
  <si>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</si>
  <si>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</si>
  <si>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</si>
  <si>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</si>
  <si>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</si>
  <si>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</si>
  <si>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</si>
  <si>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</si>
  <si>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</si>
  <si>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</si>
  <si>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</si>
  <si>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</si>
  <si>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</si>
  <si>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</si>
  <si>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</si>
  <si>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</si>
  <si>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</si>
  <si>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</si>
  <si>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</si>
  <si>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</si>
  <si>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</si>
  <si>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</si>
  <si>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</si>
  <si>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</si>
  <si>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</si>
  <si>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</si>
  <si>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</si>
  <si>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</si>
  <si>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</si>
  <si>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</si>
  <si>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</si>
  <si>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</si>
  <si>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</si>
  <si>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</si>
  <si>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</si>
  <si>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</si>
  <si>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</si>
  <si>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</si>
  <si>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</si>
  <si>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</si>
  <si>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</si>
  <si>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</si>
  <si>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</si>
  <si>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</si>
  <si>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</si>
  <si>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</si>
  <si>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</si>
  <si>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</si>
  <si>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</si>
  <si>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</si>
  <si>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</si>
  <si>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</si>
  <si>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</si>
  <si>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</si>
  <si>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</si>
  <si>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</si>
  <si>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</si>
  <si>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</si>
  <si>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</si>
  <si>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</si>
  <si>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</si>
  <si>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</si>
  <si>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</si>
  <si>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</si>
  <si>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</si>
  <si>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</si>
  <si>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</si>
  <si>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</si>
  <si>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</si>
  <si>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</si>
  <si>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</si>
  <si>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</si>
  <si>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</si>
  <si>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</si>
  <si>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</si>
  <si>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</si>
  <si>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</si>
  <si>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</si>
  <si>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</si>
  <si>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</si>
  <si>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</si>
  <si>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</si>
  <si>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</si>
  <si>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</si>
  <si>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</si>
  <si>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</si>
  <si>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</si>
  <si>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</si>
  <si>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</si>
  <si>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</si>
  <si>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</si>
  <si>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</si>
  <si>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</si>
  <si>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</si>
  <si>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</si>
  <si>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</si>
  <si>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</si>
  <si>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</si>
  <si>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</si>
  <si>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</si>
  <si>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</si>
  <si>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</si>
  <si>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</si>
  <si>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</si>
  <si>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</si>
  <si>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</si>
  <si>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</si>
  <si>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</si>
  <si>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</si>
  <si>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</si>
  <si>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</si>
  <si>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</si>
  <si>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</si>
  <si>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</si>
  <si>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</si>
  <si>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</si>
  <si>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</si>
  <si>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</si>
  <si>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</si>
  <si>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</si>
  <si>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</si>
  <si>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</si>
  <si>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</si>
  <si>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</si>
  <si>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</si>
  <si>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</si>
  <si>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</si>
  <si>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</si>
  <si>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</si>
  <si>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</si>
  <si>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</si>
  <si>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</si>
  <si>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</si>
  <si>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</si>
  <si>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</si>
  <si>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</si>
  <si>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</si>
  <si>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</si>
  <si>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</si>
  <si>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</si>
  <si>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</si>
  <si>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</si>
  <si>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</si>
  <si>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</si>
  <si>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</si>
  <si>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</si>
  <si>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</si>
  <si>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</si>
  <si>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</si>
  <si>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</si>
  <si>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</si>
  <si>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</si>
  <si>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</si>
  <si>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</si>
  <si>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</si>
  <si>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</si>
  <si>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</si>
  <si>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</si>
  <si>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</si>
  <si>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</si>
  <si>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</si>
  <si>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</si>
  <si>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</si>
  <si>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</si>
  <si>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</si>
  <si>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</si>
  <si>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</si>
  <si>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</si>
  <si>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</si>
  <si>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</si>
  <si>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</si>
  <si>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</si>
  <si>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</si>
  <si>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</si>
  <si>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</si>
  <si>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</si>
  <si>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</si>
  <si>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</si>
  <si>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</si>
  <si>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</si>
  <si>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</si>
  <si>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</si>
  <si>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</si>
  <si>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</si>
  <si>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</si>
  <si>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</si>
  <si>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</si>
  <si>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</si>
  <si>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</si>
  <si>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</si>
  <si>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</si>
  <si>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</si>
  <si>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</si>
  <si>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</si>
  <si>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</si>
  <si>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</si>
  <si>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</si>
  <si>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</si>
  <si>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</si>
  <si>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</si>
  <si>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</si>
  <si>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</si>
  <si>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</si>
  <si>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</si>
  <si>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</si>
  <si>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</si>
  <si>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</si>
  <si>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</si>
  <si>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</si>
  <si>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</si>
  <si>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</si>
  <si>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</si>
  <si>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</si>
  <si>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</si>
  <si>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</si>
  <si>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</si>
  <si>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</si>
  <si>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</si>
  <si>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</si>
  <si>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</si>
  <si>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</si>
  <si>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</si>
  <si>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</si>
  <si>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</si>
  <si>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</si>
  <si>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</si>
  <si>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</si>
  <si>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</si>
  <si>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</si>
  <si>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</si>
  <si>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</si>
  <si>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</si>
  <si>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</si>
  <si>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</si>
  <si>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</si>
  <si>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</si>
  <si>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</si>
  <si>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</si>
  <si>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</si>
  <si>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</si>
  <si>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</si>
  <si>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</si>
  <si>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</si>
  <si>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</si>
  <si>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</si>
  <si>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</si>
  <si>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</si>
  <si>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</si>
  <si>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</si>
  <si>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</si>
  <si>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</si>
  <si>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</si>
  <si>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</si>
  <si>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</si>
  <si>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</si>
  <si>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</si>
  <si>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</si>
  <si>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</si>
  <si>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</si>
  <si>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</si>
  <si>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</si>
  <si>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</si>
  <si>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</si>
  <si>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</si>
  <si>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</si>
  <si>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</si>
  <si>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</si>
  <si>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</si>
  <si>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</si>
  <si>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</si>
  <si>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</si>
  <si>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</si>
  <si>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</si>
  <si>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</si>
  <si>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</si>
  <si>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</si>
  <si>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</si>
  <si>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</si>
  <si>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</si>
  <si>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</si>
  <si>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</si>
  <si>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</si>
  <si>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</si>
  <si>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</si>
  <si>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</si>
  <si>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</si>
  <si>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</si>
  <si>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</si>
  <si>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</si>
  <si>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</si>
  <si>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</si>
  <si>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</si>
  <si>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</si>
  <si>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</si>
  <si>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</si>
  <si>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</si>
  <si>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</si>
  <si>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</si>
  <si>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</si>
  <si>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</si>
  <si>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</si>
  <si>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</si>
  <si>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</si>
  <si>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</si>
  <si>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</si>
  <si>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</si>
  <si>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</si>
  <si>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</si>
  <si>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</si>
  <si>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</si>
  <si>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</si>
  <si>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</si>
  <si>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</si>
  <si>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</si>
  <si>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</si>
  <si>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</si>
  <si>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</si>
  <si>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</si>
  <si>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</si>
  <si>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</si>
  <si>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</si>
  <si>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</si>
  <si>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</si>
  <si>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</si>
  <si>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</si>
  <si>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</si>
  <si>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</si>
  <si>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</si>
  <si>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</si>
  <si>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</si>
  <si>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</si>
  <si>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</si>
  <si>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</si>
  <si>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</si>
  <si>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</si>
  <si>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</si>
  <si>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</si>
  <si>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</si>
  <si>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</si>
  <si>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</si>
  <si>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</si>
  <si>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</si>
  <si>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</si>
  <si>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</si>
  <si>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</si>
  <si>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</si>
  <si>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</si>
  <si>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</si>
  <si>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</si>
  <si>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</si>
  <si>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</si>
  <si>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</si>
  <si>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</si>
  <si>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</si>
  <si>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</si>
  <si>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</si>
  <si>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</si>
  <si>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</si>
  <si>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</si>
  <si>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</si>
  <si>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</si>
  <si>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</si>
  <si>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</si>
  <si>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</si>
  <si>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</si>
  <si>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</si>
  <si>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</si>
  <si>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</si>
  <si>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</si>
  <si>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</si>
  <si>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</si>
  <si>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</si>
  <si>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</si>
  <si>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</si>
  <si>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</si>
  <si>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</si>
  <si>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</si>
  <si>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</si>
  <si>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</si>
  <si>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</si>
  <si>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</si>
  <si>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</si>
  <si>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</si>
  <si>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</si>
  <si>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</si>
  <si>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</si>
  <si>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</si>
  <si>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</si>
  <si>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</si>
  <si>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</si>
  <si>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</si>
  <si>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</si>
  <si>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</si>
  <si>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</si>
  <si>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</si>
  <si>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</si>
  <si>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</si>
  <si>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</si>
  <si>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</si>
  <si>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</si>
  <si>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</si>
  <si>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</si>
  <si>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</si>
  <si>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</si>
  <si>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</si>
  <si>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</si>
  <si>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</si>
  <si>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</si>
  <si>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</si>
  <si>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</si>
  <si>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</si>
  <si>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</si>
  <si>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</si>
  <si>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</si>
  <si>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</si>
  <si>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</si>
  <si>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</si>
  <si>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</si>
  <si>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</si>
  <si>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</si>
  <si>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</si>
  <si>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</si>
  <si>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</si>
  <si>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</si>
  <si>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</si>
  <si>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</si>
  <si>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</si>
  <si>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</si>
  <si>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</si>
  <si>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</si>
  <si>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</si>
  <si>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</si>
  <si>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</si>
  <si>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</si>
  <si>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</si>
  <si>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</si>
  <si>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</si>
  <si>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</si>
  <si>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</si>
  <si>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</si>
  <si>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</si>
  <si>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</si>
  <si>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</si>
  <si>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</si>
  <si>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</si>
  <si>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</si>
  <si>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</si>
  <si>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</si>
  <si>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</si>
  <si>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</si>
  <si>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</si>
  <si>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</si>
  <si>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</si>
  <si>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</si>
  <si>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</si>
  <si>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</si>
  <si>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</si>
  <si>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</si>
  <si>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</si>
  <si>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</si>
  <si>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</si>
  <si>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</si>
  <si>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</si>
  <si>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</si>
  <si>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</si>
  <si>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</si>
  <si>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</si>
  <si>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</si>
  <si>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</si>
  <si>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</si>
  <si>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</si>
  <si>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</si>
  <si>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</si>
  <si>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</si>
  <si>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</si>
  <si>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</si>
  <si>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</si>
  <si>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</si>
  <si>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</si>
  <si>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</si>
  <si>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</si>
  <si>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</si>
  <si>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</si>
  <si>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</si>
  <si>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</si>
  <si>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</si>
  <si>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</si>
  <si>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</si>
  <si>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</si>
  <si>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</si>
  <si>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</si>
  <si>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</si>
  <si>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</si>
  <si>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</si>
  <si>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</si>
  <si>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</si>
  <si>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</si>
  <si>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</si>
  <si>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</si>
  <si>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</si>
  <si>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</si>
  <si>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</si>
  <si>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</si>
  <si>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</si>
  <si>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</si>
  <si>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</si>
  <si>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</si>
  <si>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</si>
  <si>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</si>
  <si>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</si>
  <si>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</si>
  <si>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</si>
  <si>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</si>
  <si>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</si>
  <si>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</si>
  <si>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</si>
  <si>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</si>
  <si>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</si>
  <si>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</si>
  <si>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</si>
  <si>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</si>
  <si>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</si>
  <si>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</si>
  <si>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</si>
  <si>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</si>
  <si>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</si>
  <si>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</si>
  <si>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</si>
  <si>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</si>
  <si>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</si>
  <si>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</si>
  <si>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</si>
  <si>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</si>
  <si>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</si>
  <si>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</si>
  <si>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</si>
  <si>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</si>
  <si>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</si>
  <si>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</si>
  <si>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</si>
  <si>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</si>
  <si>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</si>
  <si>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</si>
  <si>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</si>
  <si>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</si>
  <si>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</si>
  <si>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</si>
  <si>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</si>
  <si>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</si>
  <si>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</si>
  <si>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</si>
  <si>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</si>
  <si>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</si>
  <si>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</si>
  <si>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</si>
  <si>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</si>
  <si>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</si>
  <si>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</si>
  <si>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</si>
  <si>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</si>
  <si>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</si>
  <si>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</si>
  <si>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</si>
  <si>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</si>
  <si>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</si>
  <si>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</si>
  <si>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</si>
  <si>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</si>
  <si>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</si>
  <si>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</si>
  <si>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</si>
  <si>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</si>
  <si>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</si>
  <si>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</si>
  <si>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</si>
  <si>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</si>
  <si>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</si>
  <si>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</si>
  <si>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</si>
  <si>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</si>
  <si>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</si>
  <si>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</si>
  <si>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</si>
  <si>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</si>
  <si>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</si>
  <si>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</si>
  <si>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</si>
  <si>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</si>
  <si>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</si>
  <si>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</si>
  <si>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</si>
  <si>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</si>
  <si>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</si>
  <si>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</si>
  <si>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</si>
  <si>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</si>
  <si>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</si>
  <si>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</si>
  <si>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</si>
  <si>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</si>
  <si>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</si>
  <si>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</si>
  <si>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</si>
  <si>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</si>
  <si>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</si>
  <si>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</si>
  <si>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</si>
  <si>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</si>
  <si>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</si>
  <si>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</si>
  <si>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</si>
  <si>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</si>
  <si>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</si>
  <si>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</si>
  <si>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</si>
  <si>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</si>
  <si>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</si>
  <si>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</si>
  <si>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</si>
  <si>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</si>
  <si>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</si>
  <si>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</si>
  <si>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</si>
  <si>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</si>
  <si>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</si>
  <si>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</si>
  <si>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</si>
  <si>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</si>
  <si>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</si>
  <si>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</si>
  <si>
    <t>31 มี.ค.63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</si>
</sst>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10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center"/>
    </xf>
    <xf numFmtId="165" fontId="1" fillId="2" borderId="0" xfId="0" applyNumberFormat="1" applyFont="1" applyFill="1"/>
    <xf numFmtId="165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/>
    <xf numFmtId="165" fontId="7" fillId="10" borderId="1" xfId="1" applyFont="1" applyFill="1" applyBorder="1"/>
    <xf numFmtId="165" fontId="1" fillId="10" borderId="1" xfId="1" applyFont="1" applyFill="1" applyBorder="1" applyAlignment="1">
      <alignment horizontal="center"/>
    </xf>
    <xf numFmtId="165" fontId="1" fillId="10" borderId="1" xfId="1" applyFont="1" applyFill="1" applyBorder="1" applyAlignment="1">
      <alignment horizontal="right"/>
    </xf>
    <xf numFmtId="165" fontId="7" fillId="10" borderId="1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3" customWidth="1"/>
    <col min="19" max="16384" width="9" style="9"/>
  </cols>
  <sheetData>
    <row r="1" spans="1:18" x14ac:dyDescent="0.4">
      <c r="A1" s="150" t="s">
        <v>3207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8" s="1" customFormat="1" x14ac:dyDescent="0.4">
      <c r="A2" s="134"/>
      <c r="B2" s="134"/>
      <c r="C2" s="22"/>
      <c r="D2" s="134"/>
      <c r="E2" s="134"/>
      <c r="F2" s="134"/>
      <c r="G2" s="134"/>
      <c r="H2" s="47"/>
      <c r="I2" s="134"/>
      <c r="J2" s="134"/>
      <c r="K2" s="134"/>
      <c r="L2" s="134"/>
      <c r="N2" s="134" t="s">
        <v>27</v>
      </c>
      <c r="O2" s="32"/>
      <c r="P2" s="24"/>
      <c r="R2" s="62"/>
    </row>
    <row r="3" spans="1:18" ht="35.2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  <c r="O3" s="31"/>
    </row>
    <row r="4" spans="1:18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O4" s="31"/>
      <c r="P4" s="24"/>
      <c r="R4" s="63" t="s">
        <v>3208</v>
      </c>
    </row>
    <row r="5" spans="1:18" ht="24" customHeight="1" x14ac:dyDescent="0.4">
      <c r="A5" s="2">
        <v>1</v>
      </c>
      <c r="B5" s="26">
        <v>6320001663</v>
      </c>
      <c r="C5" s="49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1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5"/>
    </row>
    <row r="6" spans="1:18" ht="24" customHeight="1" x14ac:dyDescent="0.4">
      <c r="A6" s="2">
        <v>2</v>
      </c>
      <c r="B6" s="26">
        <v>6320001664</v>
      </c>
      <c r="C6" s="49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1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5"/>
    </row>
    <row r="7" spans="1:18" ht="24" customHeight="1" x14ac:dyDescent="0.4">
      <c r="A7" s="2">
        <v>3</v>
      </c>
      <c r="B7" s="26">
        <v>6320001665</v>
      </c>
      <c r="C7" s="49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1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49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1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5"/>
    </row>
    <row r="9" spans="1:18" ht="24" customHeight="1" x14ac:dyDescent="0.4">
      <c r="A9" s="2">
        <v>5</v>
      </c>
      <c r="B9" s="26">
        <v>6320001667</v>
      </c>
      <c r="C9" s="49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1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5"/>
    </row>
    <row r="10" spans="1:18" ht="24" customHeight="1" x14ac:dyDescent="0.4">
      <c r="A10" s="2">
        <v>6</v>
      </c>
      <c r="B10" s="26">
        <v>6320001668</v>
      </c>
      <c r="C10" s="50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1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5"/>
    </row>
    <row r="11" spans="1:18" ht="24" customHeight="1" x14ac:dyDescent="0.4">
      <c r="A11" s="2">
        <v>7</v>
      </c>
      <c r="B11" s="26">
        <v>6320001669</v>
      </c>
      <c r="C11" s="49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1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9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1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5"/>
    </row>
    <row r="13" spans="1:18" ht="24" customHeight="1" x14ac:dyDescent="0.4">
      <c r="A13" s="2">
        <v>9</v>
      </c>
      <c r="B13" s="26">
        <v>6320001671</v>
      </c>
      <c r="C13" s="49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1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1"/>
      <c r="R13" s="45"/>
    </row>
    <row r="14" spans="1:18" ht="24" customHeight="1" x14ac:dyDescent="0.4">
      <c r="A14" s="2">
        <v>10</v>
      </c>
      <c r="B14" s="26">
        <v>6320001672</v>
      </c>
      <c r="C14" s="49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1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5"/>
    </row>
    <row r="15" spans="1:18" ht="24" customHeight="1" x14ac:dyDescent="0.4">
      <c r="A15" s="2">
        <v>11</v>
      </c>
      <c r="B15" s="26">
        <v>6320001673</v>
      </c>
      <c r="C15" s="49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1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5"/>
    </row>
    <row r="16" spans="1:18" ht="24" customHeight="1" x14ac:dyDescent="0.4">
      <c r="A16" s="2">
        <v>12</v>
      </c>
      <c r="B16" s="26">
        <v>6320001674</v>
      </c>
      <c r="C16" s="49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1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5"/>
    </row>
    <row r="17" spans="1:18" ht="24" customHeight="1" x14ac:dyDescent="0.4">
      <c r="A17" s="2">
        <v>13</v>
      </c>
      <c r="B17" s="26">
        <v>6320001675</v>
      </c>
      <c r="C17" s="49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1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5"/>
    </row>
    <row r="18" spans="1:18" ht="24" customHeight="1" x14ac:dyDescent="0.4">
      <c r="A18" s="2">
        <v>14</v>
      </c>
      <c r="B18" s="26">
        <v>6320001676</v>
      </c>
      <c r="C18" s="49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1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49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1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49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1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49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1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49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1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5"/>
    </row>
    <row r="23" spans="1:18" ht="24" customHeight="1" x14ac:dyDescent="0.4">
      <c r="A23" s="2">
        <v>19</v>
      </c>
      <c r="B23" s="26">
        <v>6320001681</v>
      </c>
      <c r="C23" s="49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1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49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1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8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1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5"/>
    </row>
    <row r="26" spans="1:18" ht="24" customHeight="1" x14ac:dyDescent="0.4">
      <c r="A26" s="2">
        <v>22</v>
      </c>
      <c r="B26" s="26">
        <v>6320001684</v>
      </c>
      <c r="C26" s="49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1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5"/>
    </row>
    <row r="27" spans="1:18" ht="24" customHeight="1" x14ac:dyDescent="0.4">
      <c r="A27" s="2">
        <v>23</v>
      </c>
      <c r="B27" s="26">
        <v>6320001685</v>
      </c>
      <c r="C27" s="49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1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5"/>
    </row>
    <row r="28" spans="1:18" ht="24" customHeight="1" x14ac:dyDescent="0.4">
      <c r="A28" s="2">
        <v>24</v>
      </c>
      <c r="B28" s="26">
        <v>6320001686</v>
      </c>
      <c r="C28" s="49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1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5"/>
    </row>
    <row r="29" spans="1:18" ht="24" customHeight="1" x14ac:dyDescent="0.4">
      <c r="A29" s="2">
        <v>25</v>
      </c>
      <c r="B29" s="26">
        <v>6320001687</v>
      </c>
      <c r="C29" s="49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1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5"/>
    </row>
    <row r="30" spans="1:18" ht="24" customHeight="1" x14ac:dyDescent="0.4">
      <c r="A30" s="2">
        <v>26</v>
      </c>
      <c r="B30" s="26">
        <v>6320001688</v>
      </c>
      <c r="C30" s="49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1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49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1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49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1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49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1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5"/>
    </row>
    <row r="34" spans="1:18" ht="24" customHeight="1" x14ac:dyDescent="0.4">
      <c r="A34" s="2">
        <v>30</v>
      </c>
      <c r="B34" s="26">
        <v>6320001692</v>
      </c>
      <c r="C34" s="49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1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5"/>
    </row>
    <row r="35" spans="1:18" ht="24" customHeight="1" x14ac:dyDescent="0.4">
      <c r="A35" s="2">
        <v>31</v>
      </c>
      <c r="B35" s="26">
        <v>6320001693</v>
      </c>
      <c r="C35" s="49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1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49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1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5"/>
    </row>
    <row r="37" spans="1:18" ht="24" customHeight="1" x14ac:dyDescent="0.4">
      <c r="A37" s="2">
        <v>33</v>
      </c>
      <c r="B37" s="26">
        <v>6320001695</v>
      </c>
      <c r="C37" s="49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1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1"/>
    </row>
    <row r="38" spans="1:18" ht="24" customHeight="1" x14ac:dyDescent="0.4">
      <c r="A38" s="2">
        <v>34</v>
      </c>
      <c r="B38" s="26">
        <v>6320001696</v>
      </c>
      <c r="C38" s="49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1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49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1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49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1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5"/>
    </row>
    <row r="41" spans="1:18" ht="24" customHeight="1" x14ac:dyDescent="0.4">
      <c r="A41" s="2">
        <v>37</v>
      </c>
      <c r="B41" s="26">
        <v>6320001699</v>
      </c>
      <c r="C41" s="49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1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0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1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49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1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49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1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5"/>
    </row>
    <row r="45" spans="1:18" ht="24" customHeight="1" x14ac:dyDescent="0.4">
      <c r="A45" s="2">
        <v>41</v>
      </c>
      <c r="B45" s="26">
        <v>6320001703</v>
      </c>
      <c r="C45" s="49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1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5"/>
    </row>
    <row r="46" spans="1:18" ht="24" customHeight="1" x14ac:dyDescent="0.4">
      <c r="A46" s="2">
        <v>42</v>
      </c>
      <c r="B46" s="26">
        <v>6320001704</v>
      </c>
      <c r="C46" s="49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1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5"/>
    </row>
    <row r="47" spans="1:18" ht="24" customHeight="1" x14ac:dyDescent="0.4">
      <c r="A47" s="2">
        <v>43</v>
      </c>
      <c r="B47" s="26">
        <v>6320001705</v>
      </c>
      <c r="C47" s="49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1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5"/>
    </row>
    <row r="48" spans="1:18" ht="24" customHeight="1" x14ac:dyDescent="0.4">
      <c r="A48" s="2">
        <v>44</v>
      </c>
      <c r="B48" s="26">
        <v>6320001706</v>
      </c>
      <c r="C48" s="50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1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5"/>
    </row>
    <row r="49" spans="1:18" ht="24" customHeight="1" x14ac:dyDescent="0.4">
      <c r="A49" s="2">
        <v>45</v>
      </c>
      <c r="B49" s="26">
        <v>6320001707</v>
      </c>
      <c r="C49" s="49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1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49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1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5"/>
    </row>
    <row r="51" spans="1:18" ht="24" customHeight="1" x14ac:dyDescent="0.4">
      <c r="A51" s="2">
        <v>47</v>
      </c>
      <c r="B51" s="26">
        <v>6320001709</v>
      </c>
      <c r="C51" s="49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1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5"/>
    </row>
    <row r="52" spans="1:18" ht="24" customHeight="1" x14ac:dyDescent="0.4">
      <c r="A52" s="2">
        <v>48</v>
      </c>
      <c r="B52" s="26">
        <v>6320001710</v>
      </c>
      <c r="C52" s="49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1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5"/>
    </row>
    <row r="53" spans="1:18" ht="24" customHeight="1" x14ac:dyDescent="0.4">
      <c r="A53" s="2">
        <v>49</v>
      </c>
      <c r="B53" s="26">
        <v>6320001711</v>
      </c>
      <c r="C53" s="49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1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5"/>
    </row>
    <row r="54" spans="1:18" ht="24" customHeight="1" x14ac:dyDescent="0.4">
      <c r="A54" s="2">
        <v>50</v>
      </c>
      <c r="B54" s="26">
        <v>6320001712</v>
      </c>
      <c r="C54" s="49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1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5"/>
    </row>
    <row r="55" spans="1:18" ht="24" customHeight="1" x14ac:dyDescent="0.4">
      <c r="A55" s="2">
        <v>51</v>
      </c>
      <c r="B55" s="26">
        <v>6320001713</v>
      </c>
      <c r="C55" s="49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1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5"/>
    </row>
    <row r="56" spans="1:18" ht="24" customHeight="1" x14ac:dyDescent="0.4">
      <c r="A56" s="2">
        <v>52</v>
      </c>
      <c r="B56" s="26">
        <v>6320001714</v>
      </c>
      <c r="C56" s="49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1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49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1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5"/>
    </row>
    <row r="58" spans="1:18" ht="24" customHeight="1" x14ac:dyDescent="0.4">
      <c r="A58" s="2">
        <v>54</v>
      </c>
      <c r="B58" s="26">
        <v>6320001716</v>
      </c>
      <c r="C58" s="49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1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5"/>
    </row>
    <row r="59" spans="1:18" ht="24" customHeight="1" x14ac:dyDescent="0.4">
      <c r="A59" s="2">
        <v>55</v>
      </c>
      <c r="B59" s="26">
        <v>6320001717</v>
      </c>
      <c r="C59" s="49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1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5"/>
    </row>
    <row r="60" spans="1:18" ht="24" customHeight="1" x14ac:dyDescent="0.4">
      <c r="A60" s="2">
        <v>56</v>
      </c>
      <c r="B60" s="26">
        <v>6320001718</v>
      </c>
      <c r="C60" s="49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1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5"/>
    </row>
    <row r="61" spans="1:18" ht="24" customHeight="1" x14ac:dyDescent="0.4">
      <c r="A61" s="2">
        <v>57</v>
      </c>
      <c r="B61" s="26">
        <v>6320001719</v>
      </c>
      <c r="C61" s="49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1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5"/>
    </row>
    <row r="62" spans="1:18" ht="24" customHeight="1" x14ac:dyDescent="0.4">
      <c r="A62" s="2">
        <v>58</v>
      </c>
      <c r="B62" s="26">
        <v>6320001720</v>
      </c>
      <c r="C62" s="49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1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49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1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49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1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5"/>
    </row>
    <row r="65" spans="1:18" ht="24" customHeight="1" x14ac:dyDescent="0.4">
      <c r="A65" s="2">
        <v>61</v>
      </c>
      <c r="B65" s="26">
        <v>6320001723</v>
      </c>
      <c r="C65" s="49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1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49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1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5"/>
    </row>
    <row r="67" spans="1:18" ht="24" customHeight="1" x14ac:dyDescent="0.4">
      <c r="A67" s="2">
        <v>63</v>
      </c>
      <c r="B67" s="26">
        <v>6320001725</v>
      </c>
      <c r="C67" s="49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1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49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1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49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1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49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1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5"/>
    </row>
    <row r="71" spans="1:18" ht="24" customHeight="1" x14ac:dyDescent="0.4">
      <c r="A71" s="2">
        <v>67</v>
      </c>
      <c r="B71" s="26">
        <v>6320001729</v>
      </c>
      <c r="C71" s="49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1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5"/>
    </row>
    <row r="72" spans="1:18" ht="24" customHeight="1" x14ac:dyDescent="0.4">
      <c r="A72" s="2">
        <v>68</v>
      </c>
      <c r="B72" s="26">
        <v>6320001730</v>
      </c>
      <c r="C72" s="49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1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49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1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5"/>
    </row>
    <row r="74" spans="1:18" ht="24" customHeight="1" x14ac:dyDescent="0.4">
      <c r="A74" s="2">
        <v>70</v>
      </c>
      <c r="B74" s="26">
        <v>6320001732</v>
      </c>
      <c r="C74" s="49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1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49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1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5"/>
    </row>
    <row r="76" spans="1:18" ht="24" customHeight="1" x14ac:dyDescent="0.4">
      <c r="A76" s="2">
        <v>72</v>
      </c>
      <c r="B76" s="26">
        <v>6320001734</v>
      </c>
      <c r="C76" s="49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1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5"/>
    </row>
    <row r="77" spans="1:18" ht="24" customHeight="1" x14ac:dyDescent="0.4">
      <c r="A77" s="2">
        <v>73</v>
      </c>
      <c r="B77" s="26">
        <v>6320001735</v>
      </c>
      <c r="C77" s="49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1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5"/>
    </row>
    <row r="78" spans="1:18" ht="24" customHeight="1" x14ac:dyDescent="0.4">
      <c r="A78" s="2">
        <v>74</v>
      </c>
      <c r="B78" s="26">
        <v>6320001736</v>
      </c>
      <c r="C78" s="49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1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49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1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5"/>
    </row>
    <row r="80" spans="1:18" ht="24" customHeight="1" x14ac:dyDescent="0.4">
      <c r="A80" s="2">
        <v>76</v>
      </c>
      <c r="B80" s="26">
        <v>6320001738</v>
      </c>
      <c r="C80" s="49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1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49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1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49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1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49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1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0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1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49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1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49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1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49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1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5"/>
    </row>
    <row r="88" spans="1:18" ht="24" customHeight="1" x14ac:dyDescent="0.4">
      <c r="A88" s="2">
        <v>84</v>
      </c>
      <c r="B88" s="26">
        <v>6320001746</v>
      </c>
      <c r="C88" s="49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1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5"/>
    </row>
    <row r="89" spans="1:18" ht="24" customHeight="1" x14ac:dyDescent="0.4">
      <c r="A89" s="2">
        <v>85</v>
      </c>
      <c r="B89" s="26">
        <v>6320001747</v>
      </c>
      <c r="C89" s="49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1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5"/>
    </row>
    <row r="90" spans="1:18" ht="24" customHeight="1" x14ac:dyDescent="0.4">
      <c r="A90" s="2">
        <v>86</v>
      </c>
      <c r="B90" s="26">
        <v>6320001748</v>
      </c>
      <c r="C90" s="49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1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49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1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49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1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49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1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5"/>
    </row>
    <row r="94" spans="1:18" ht="24" customHeight="1" x14ac:dyDescent="0.4">
      <c r="A94" s="2">
        <v>90</v>
      </c>
      <c r="B94" s="26">
        <v>6320001752</v>
      </c>
      <c r="C94" s="49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1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49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1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5"/>
    </row>
    <row r="96" spans="1:18" ht="24" customHeight="1" x14ac:dyDescent="0.4">
      <c r="A96" s="2">
        <v>92</v>
      </c>
      <c r="B96" s="26">
        <v>6320001754</v>
      </c>
      <c r="C96" s="49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1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49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1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49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1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5"/>
    </row>
    <row r="99" spans="1:18" ht="24" customHeight="1" x14ac:dyDescent="0.4">
      <c r="A99" s="2">
        <v>95</v>
      </c>
      <c r="B99" s="26">
        <v>6320001757</v>
      </c>
      <c r="C99" s="49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1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5"/>
    </row>
    <row r="100" spans="1:18" ht="24" customHeight="1" x14ac:dyDescent="0.4">
      <c r="A100" s="2">
        <v>96</v>
      </c>
      <c r="B100" s="26">
        <v>6320001758</v>
      </c>
      <c r="C100" s="49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1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5"/>
    </row>
    <row r="101" spans="1:18" ht="24" customHeight="1" x14ac:dyDescent="0.4">
      <c r="A101" s="2">
        <v>97</v>
      </c>
      <c r="B101" s="26">
        <v>6320001759</v>
      </c>
      <c r="C101" s="49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1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5"/>
    </row>
    <row r="102" spans="1:18" ht="24" customHeight="1" x14ac:dyDescent="0.4">
      <c r="A102" s="2">
        <v>98</v>
      </c>
      <c r="B102" s="26">
        <v>6320001760</v>
      </c>
      <c r="C102" s="49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1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5"/>
    </row>
    <row r="103" spans="1:18" ht="24" customHeight="1" x14ac:dyDescent="0.4">
      <c r="A103" s="2">
        <v>99</v>
      </c>
      <c r="B103" s="26">
        <v>6320001761</v>
      </c>
      <c r="C103" s="49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1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5"/>
    </row>
    <row r="104" spans="1:18" ht="24" customHeight="1" x14ac:dyDescent="0.4">
      <c r="A104" s="2">
        <v>100</v>
      </c>
      <c r="B104" s="26">
        <v>6320001762</v>
      </c>
      <c r="C104" s="49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1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5"/>
    </row>
    <row r="105" spans="1:18" ht="24" customHeight="1" x14ac:dyDescent="0.4">
      <c r="A105" s="2">
        <v>101</v>
      </c>
      <c r="B105" s="26">
        <v>6320001763</v>
      </c>
      <c r="C105" s="49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1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49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1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49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1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5"/>
    </row>
    <row r="108" spans="1:18" ht="24" customHeight="1" x14ac:dyDescent="0.4">
      <c r="A108" s="2">
        <v>104</v>
      </c>
      <c r="B108" s="26">
        <v>6320001766</v>
      </c>
      <c r="C108" s="49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1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5"/>
    </row>
    <row r="109" spans="1:18" ht="24" customHeight="1" x14ac:dyDescent="0.4">
      <c r="A109" s="2">
        <v>105</v>
      </c>
      <c r="B109" s="26">
        <v>6320001767</v>
      </c>
      <c r="C109" s="49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1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5"/>
    </row>
    <row r="110" spans="1:18" ht="24" customHeight="1" x14ac:dyDescent="0.4">
      <c r="A110" s="2">
        <v>106</v>
      </c>
      <c r="B110" s="26">
        <v>6320001768</v>
      </c>
      <c r="C110" s="49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1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5"/>
    </row>
    <row r="111" spans="1:18" ht="24" customHeight="1" x14ac:dyDescent="0.4">
      <c r="A111" s="2">
        <v>107</v>
      </c>
      <c r="B111" s="26">
        <v>6320001769</v>
      </c>
      <c r="C111" s="49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1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49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1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49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1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49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1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5"/>
    </row>
    <row r="115" spans="1:18" ht="24" customHeight="1" x14ac:dyDescent="0.4">
      <c r="A115" s="2">
        <v>111</v>
      </c>
      <c r="B115" s="26">
        <v>6320001773</v>
      </c>
      <c r="C115" s="49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1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49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1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5"/>
    </row>
    <row r="117" spans="1:18" ht="24" customHeight="1" x14ac:dyDescent="0.4">
      <c r="A117" s="2">
        <v>113</v>
      </c>
      <c r="B117" s="26">
        <v>6320001775</v>
      </c>
      <c r="C117" s="49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1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5"/>
    </row>
    <row r="118" spans="1:18" ht="24" customHeight="1" x14ac:dyDescent="0.4">
      <c r="A118" s="2">
        <v>114</v>
      </c>
      <c r="B118" s="26">
        <v>6320001776</v>
      </c>
      <c r="C118" s="49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1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5"/>
    </row>
    <row r="119" spans="1:18" ht="24" customHeight="1" x14ac:dyDescent="0.4">
      <c r="A119" s="2">
        <v>115</v>
      </c>
      <c r="B119" s="26">
        <v>6320001777</v>
      </c>
      <c r="C119" s="49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1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5"/>
    </row>
    <row r="120" spans="1:18" ht="24" customHeight="1" x14ac:dyDescent="0.4">
      <c r="A120" s="2">
        <v>116</v>
      </c>
      <c r="B120" s="26">
        <v>6320001778</v>
      </c>
      <c r="C120" s="49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1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49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1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5"/>
    </row>
    <row r="122" spans="1:18" ht="24" customHeight="1" x14ac:dyDescent="0.4">
      <c r="A122" s="2">
        <v>118</v>
      </c>
      <c r="B122" s="26">
        <v>6320001780</v>
      </c>
      <c r="C122" s="49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1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49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1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49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1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5"/>
    </row>
    <row r="125" spans="1:18" ht="24" customHeight="1" x14ac:dyDescent="0.4">
      <c r="A125" s="2">
        <v>121</v>
      </c>
      <c r="B125" s="26">
        <v>6320001783</v>
      </c>
      <c r="C125" s="49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1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5"/>
    </row>
    <row r="126" spans="1:18" ht="24" customHeight="1" x14ac:dyDescent="0.4">
      <c r="A126" s="2">
        <v>122</v>
      </c>
      <c r="B126" s="26">
        <v>6320001784</v>
      </c>
      <c r="C126" s="49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1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5"/>
    </row>
    <row r="127" spans="1:18" ht="24" customHeight="1" x14ac:dyDescent="0.4">
      <c r="A127" s="2">
        <v>123</v>
      </c>
      <c r="B127" s="26">
        <v>6320001785</v>
      </c>
      <c r="C127" s="49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1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49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1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5"/>
    </row>
    <row r="129" spans="1:18" ht="24" customHeight="1" x14ac:dyDescent="0.4">
      <c r="A129" s="2">
        <v>125</v>
      </c>
      <c r="B129" s="26">
        <v>6320001787</v>
      </c>
      <c r="C129" s="49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1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49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1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5"/>
    </row>
    <row r="131" spans="1:18" ht="24" customHeight="1" x14ac:dyDescent="0.4">
      <c r="A131" s="2">
        <v>127</v>
      </c>
      <c r="B131" s="26">
        <v>6320001789</v>
      </c>
      <c r="C131" s="49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1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5"/>
    </row>
    <row r="132" spans="1:18" ht="24" customHeight="1" x14ac:dyDescent="0.4">
      <c r="A132" s="2">
        <v>128</v>
      </c>
      <c r="B132" s="26">
        <v>6320001790</v>
      </c>
      <c r="C132" s="49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1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5"/>
    </row>
    <row r="133" spans="1:18" ht="24" customHeight="1" x14ac:dyDescent="0.4">
      <c r="A133" s="2">
        <v>129</v>
      </c>
      <c r="B133" s="26">
        <v>6320001791</v>
      </c>
      <c r="C133" s="49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1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49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1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49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1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5"/>
    </row>
    <row r="136" spans="1:18" ht="24" customHeight="1" x14ac:dyDescent="0.4">
      <c r="A136" s="2">
        <v>132</v>
      </c>
      <c r="B136" s="26">
        <v>6320001794</v>
      </c>
      <c r="C136" s="49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1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5"/>
    </row>
    <row r="137" spans="1:18" ht="24" customHeight="1" x14ac:dyDescent="0.4">
      <c r="A137" s="2">
        <v>133</v>
      </c>
      <c r="B137" s="26">
        <v>6320001795</v>
      </c>
      <c r="C137" s="49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1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5"/>
    </row>
    <row r="138" spans="1:18" ht="24" customHeight="1" x14ac:dyDescent="0.4">
      <c r="A138" s="2">
        <v>134</v>
      </c>
      <c r="B138" s="26">
        <v>6320001796</v>
      </c>
      <c r="C138" s="50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1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5"/>
    </row>
    <row r="139" spans="1:18" ht="24" customHeight="1" x14ac:dyDescent="0.4">
      <c r="A139" s="2">
        <v>135</v>
      </c>
      <c r="B139" s="26">
        <v>6320001797</v>
      </c>
      <c r="C139" s="49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1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5"/>
    </row>
    <row r="140" spans="1:18" ht="24" customHeight="1" x14ac:dyDescent="0.4">
      <c r="A140" s="2">
        <v>136</v>
      </c>
      <c r="B140" s="26">
        <v>6320001798</v>
      </c>
      <c r="C140" s="49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1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5"/>
    </row>
    <row r="141" spans="1:18" ht="24" customHeight="1" x14ac:dyDescent="0.4">
      <c r="A141" s="2">
        <v>137</v>
      </c>
      <c r="B141" s="26">
        <v>6320001799</v>
      </c>
      <c r="C141" s="49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1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5"/>
    </row>
    <row r="142" spans="1:18" ht="24" customHeight="1" x14ac:dyDescent="0.4">
      <c r="A142" s="2">
        <v>138</v>
      </c>
      <c r="B142" s="26">
        <v>6320001800</v>
      </c>
      <c r="C142" s="49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1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5"/>
    </row>
    <row r="143" spans="1:18" ht="24" customHeight="1" x14ac:dyDescent="0.4">
      <c r="A143" s="2">
        <v>139</v>
      </c>
      <c r="B143" s="26">
        <v>6320001801</v>
      </c>
      <c r="C143" s="49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1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5"/>
    </row>
    <row r="144" spans="1:18" ht="24" customHeight="1" x14ac:dyDescent="0.4">
      <c r="A144" s="2">
        <v>140</v>
      </c>
      <c r="B144" s="26">
        <v>6320001802</v>
      </c>
      <c r="C144" s="49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1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5"/>
    </row>
    <row r="145" spans="1:18" ht="24" customHeight="1" x14ac:dyDescent="0.4">
      <c r="A145" s="2">
        <v>141</v>
      </c>
      <c r="B145" s="26">
        <v>6320001803</v>
      </c>
      <c r="C145" s="49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1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49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1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5"/>
    </row>
    <row r="147" spans="1:18" ht="24" customHeight="1" x14ac:dyDescent="0.4">
      <c r="A147" s="2">
        <v>143</v>
      </c>
      <c r="B147" s="26">
        <v>6320001805</v>
      </c>
      <c r="C147" s="49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1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5"/>
    </row>
    <row r="148" spans="1:18" ht="24" customHeight="1" x14ac:dyDescent="0.4">
      <c r="A148" s="2">
        <v>144</v>
      </c>
      <c r="B148" s="26">
        <v>6320001806</v>
      </c>
      <c r="C148" s="49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1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49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1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5"/>
    </row>
    <row r="150" spans="1:18" ht="24" customHeight="1" x14ac:dyDescent="0.4">
      <c r="A150" s="2">
        <v>146</v>
      </c>
      <c r="B150" s="26">
        <v>6320001808</v>
      </c>
      <c r="C150" s="49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1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49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1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49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1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5"/>
    </row>
    <row r="153" spans="1:18" ht="24" customHeight="1" x14ac:dyDescent="0.4">
      <c r="A153" s="2">
        <v>149</v>
      </c>
      <c r="B153" s="26">
        <v>6320001811</v>
      </c>
      <c r="C153" s="49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1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5"/>
    </row>
    <row r="154" spans="1:18" ht="24" customHeight="1" x14ac:dyDescent="0.4">
      <c r="A154" s="2">
        <v>150</v>
      </c>
      <c r="B154" s="26">
        <v>6320001812</v>
      </c>
      <c r="C154" s="49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1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5"/>
    </row>
    <row r="155" spans="1:18" ht="24" customHeight="1" x14ac:dyDescent="0.4">
      <c r="A155" s="2">
        <v>151</v>
      </c>
      <c r="B155" s="26">
        <v>6320001813</v>
      </c>
      <c r="C155" s="49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1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5"/>
    </row>
    <row r="156" spans="1:18" ht="24" customHeight="1" x14ac:dyDescent="0.4">
      <c r="A156" s="2">
        <v>152</v>
      </c>
      <c r="B156" s="26">
        <v>6320001814</v>
      </c>
      <c r="C156" s="49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1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5"/>
    </row>
    <row r="157" spans="1:18" ht="24" customHeight="1" x14ac:dyDescent="0.4">
      <c r="A157" s="2">
        <v>153</v>
      </c>
      <c r="B157" s="26">
        <v>6320001815</v>
      </c>
      <c r="C157" s="49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1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49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1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5"/>
    </row>
    <row r="159" spans="1:18" ht="24" customHeight="1" x14ac:dyDescent="0.4">
      <c r="A159" s="2">
        <v>155</v>
      </c>
      <c r="B159" s="26">
        <v>6320001817</v>
      </c>
      <c r="C159" s="49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1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49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1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49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1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49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1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49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1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49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1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49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1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5"/>
    </row>
    <row r="166" spans="1:18" ht="24" customHeight="1" x14ac:dyDescent="0.4">
      <c r="A166" s="2">
        <v>162</v>
      </c>
      <c r="B166" s="26">
        <v>6320001824</v>
      </c>
      <c r="C166" s="49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1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5"/>
    </row>
    <row r="167" spans="1:18" ht="24" customHeight="1" x14ac:dyDescent="0.4">
      <c r="A167" s="2">
        <v>163</v>
      </c>
      <c r="B167" s="26">
        <v>6320001825</v>
      </c>
      <c r="C167" s="49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1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1"/>
      <c r="R167" s="45"/>
    </row>
    <row r="168" spans="1:18" ht="24" customHeight="1" x14ac:dyDescent="0.4">
      <c r="A168" s="2">
        <v>164</v>
      </c>
      <c r="B168" s="26">
        <v>6320001826</v>
      </c>
      <c r="C168" s="49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1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5"/>
    </row>
    <row r="169" spans="1:18" ht="24" customHeight="1" x14ac:dyDescent="0.4">
      <c r="A169" s="2">
        <v>165</v>
      </c>
      <c r="B169" s="26">
        <v>6320001827</v>
      </c>
      <c r="C169" s="50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1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5"/>
    </row>
    <row r="170" spans="1:18" ht="24" customHeight="1" x14ac:dyDescent="0.4">
      <c r="A170" s="2">
        <v>166</v>
      </c>
      <c r="B170" s="26">
        <v>6320001828</v>
      </c>
      <c r="C170" s="49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1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49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1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49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1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49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1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49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1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0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1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5"/>
    </row>
    <row r="176" spans="1:18" ht="24" customHeight="1" x14ac:dyDescent="0.4">
      <c r="A176" s="2">
        <v>172</v>
      </c>
      <c r="B176" s="26">
        <v>6320001834</v>
      </c>
      <c r="C176" s="49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1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49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1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5"/>
    </row>
    <row r="178" spans="1:18" ht="24" customHeight="1" x14ac:dyDescent="0.4">
      <c r="A178" s="2">
        <v>174</v>
      </c>
      <c r="B178" s="26">
        <v>6320001836</v>
      </c>
      <c r="C178" s="49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1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49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1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5"/>
    </row>
    <row r="180" spans="1:18" ht="24" customHeight="1" x14ac:dyDescent="0.4">
      <c r="A180" s="2">
        <v>176</v>
      </c>
      <c r="B180" s="26">
        <v>6320001838</v>
      </c>
      <c r="C180" s="49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1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49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1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49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1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5"/>
    </row>
    <row r="183" spans="1:18" ht="24" customHeight="1" x14ac:dyDescent="0.4">
      <c r="A183" s="2">
        <v>179</v>
      </c>
      <c r="B183" s="26">
        <v>6320001841</v>
      </c>
      <c r="C183" s="49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1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49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1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49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1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49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1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49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1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49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1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49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1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49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1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5"/>
    </row>
    <row r="191" spans="1:18" ht="24" customHeight="1" x14ac:dyDescent="0.4">
      <c r="A191" s="2">
        <v>187</v>
      </c>
      <c r="B191" s="26">
        <v>6320001849</v>
      </c>
      <c r="C191" s="49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1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5"/>
    </row>
    <row r="192" spans="1:18" ht="24" customHeight="1" x14ac:dyDescent="0.4">
      <c r="A192" s="2">
        <v>188</v>
      </c>
      <c r="B192" s="26">
        <v>6320001850</v>
      </c>
      <c r="C192" s="49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1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5"/>
    </row>
    <row r="193" spans="1:18" ht="24" customHeight="1" x14ac:dyDescent="0.4">
      <c r="A193" s="2">
        <v>189</v>
      </c>
      <c r="B193" s="26">
        <v>6320001851</v>
      </c>
      <c r="C193" s="49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1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49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1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49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1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5"/>
    </row>
    <row r="196" spans="1:18" ht="24" customHeight="1" x14ac:dyDescent="0.4">
      <c r="A196" s="2">
        <v>192</v>
      </c>
      <c r="B196" s="26">
        <v>6320001854</v>
      </c>
      <c r="C196" s="49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1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49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1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5"/>
    </row>
    <row r="198" spans="1:18" ht="24" customHeight="1" x14ac:dyDescent="0.4">
      <c r="A198" s="2">
        <v>194</v>
      </c>
      <c r="B198" s="26">
        <v>6320001856</v>
      </c>
      <c r="C198" s="49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1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49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1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5"/>
    </row>
    <row r="200" spans="1:18" ht="24" customHeight="1" x14ac:dyDescent="0.4">
      <c r="A200" s="2">
        <v>196</v>
      </c>
      <c r="B200" s="26">
        <v>6320001858</v>
      </c>
      <c r="C200" s="49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1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49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1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49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1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5"/>
    </row>
    <row r="203" spans="1:18" ht="24" customHeight="1" x14ac:dyDescent="0.4">
      <c r="A203" s="2">
        <v>199</v>
      </c>
      <c r="B203" s="26">
        <v>6320001861</v>
      </c>
      <c r="C203" s="49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1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5"/>
    </row>
    <row r="204" spans="1:18" ht="24" customHeight="1" x14ac:dyDescent="0.4">
      <c r="A204" s="2">
        <v>200</v>
      </c>
      <c r="B204" s="26">
        <v>6320001862</v>
      </c>
      <c r="C204" s="49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1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49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1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49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1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5"/>
    </row>
    <row r="207" spans="1:18" ht="24" customHeight="1" x14ac:dyDescent="0.4">
      <c r="A207" s="2">
        <v>203</v>
      </c>
      <c r="B207" s="26">
        <v>6320001865</v>
      </c>
      <c r="C207" s="49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1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49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1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5"/>
    </row>
    <row r="209" spans="1:18" ht="24" customHeight="1" x14ac:dyDescent="0.4">
      <c r="A209" s="2">
        <v>205</v>
      </c>
      <c r="B209" s="26">
        <v>6320001867</v>
      </c>
      <c r="C209" s="49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1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5"/>
    </row>
    <row r="210" spans="1:18" ht="24" customHeight="1" x14ac:dyDescent="0.4">
      <c r="A210" s="2">
        <v>206</v>
      </c>
      <c r="B210" s="26">
        <v>6320001868</v>
      </c>
      <c r="C210" s="49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1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49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1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5"/>
    </row>
    <row r="212" spans="1:18" ht="24" customHeight="1" x14ac:dyDescent="0.4">
      <c r="A212" s="2">
        <v>208</v>
      </c>
      <c r="B212" s="26">
        <v>6320001870</v>
      </c>
      <c r="C212" s="49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1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5"/>
    </row>
    <row r="213" spans="1:18" ht="24" customHeight="1" x14ac:dyDescent="0.4">
      <c r="A213" s="2">
        <v>209</v>
      </c>
      <c r="B213" s="26">
        <v>6320001871</v>
      </c>
      <c r="C213" s="49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49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1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49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1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5"/>
    </row>
    <row r="216" spans="1:18" ht="24" customHeight="1" x14ac:dyDescent="0.4">
      <c r="A216" s="2">
        <v>212</v>
      </c>
      <c r="B216" s="26">
        <v>6320001874</v>
      </c>
      <c r="C216" s="49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1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5"/>
    </row>
    <row r="217" spans="1:18" ht="24" customHeight="1" x14ac:dyDescent="0.4">
      <c r="A217" s="2">
        <v>213</v>
      </c>
      <c r="B217" s="26">
        <v>6320001875</v>
      </c>
      <c r="C217" s="49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1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49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1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49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1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0"/>
      <c r="R219" s="45"/>
    </row>
    <row r="220" spans="1:18" ht="24" customHeight="1" x14ac:dyDescent="0.4">
      <c r="A220" s="2">
        <v>216</v>
      </c>
      <c r="B220" s="26">
        <v>6320001878</v>
      </c>
      <c r="C220" s="49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1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5"/>
    </row>
    <row r="221" spans="1:18" ht="24" customHeight="1" x14ac:dyDescent="0.4">
      <c r="A221" s="2">
        <v>217</v>
      </c>
      <c r="B221" s="26">
        <v>6320001879</v>
      </c>
      <c r="C221" s="49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1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5"/>
    </row>
    <row r="222" spans="1:18" ht="24" customHeight="1" x14ac:dyDescent="0.4">
      <c r="A222" s="2">
        <v>218</v>
      </c>
      <c r="B222" s="26">
        <v>6320001880</v>
      </c>
      <c r="C222" s="49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1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5"/>
    </row>
    <row r="223" spans="1:18" ht="24" customHeight="1" x14ac:dyDescent="0.4">
      <c r="A223" s="2">
        <v>219</v>
      </c>
      <c r="B223" s="26">
        <v>6320001881</v>
      </c>
      <c r="C223" s="49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1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49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1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49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1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5"/>
    </row>
    <row r="226" spans="1:18" ht="24" customHeight="1" x14ac:dyDescent="0.4">
      <c r="A226" s="2">
        <v>222</v>
      </c>
      <c r="B226" s="26">
        <v>6320001884</v>
      </c>
      <c r="C226" s="49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1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5"/>
    </row>
    <row r="227" spans="1:18" ht="24" customHeight="1" x14ac:dyDescent="0.4">
      <c r="A227" s="2">
        <v>223</v>
      </c>
      <c r="B227" s="26">
        <v>6320001885</v>
      </c>
      <c r="C227" s="49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1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0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1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5"/>
    </row>
    <row r="229" spans="1:18" ht="24" customHeight="1" x14ac:dyDescent="0.4">
      <c r="A229" s="2">
        <v>225</v>
      </c>
      <c r="B229" s="26">
        <v>6320001887</v>
      </c>
      <c r="C229" s="50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1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5"/>
    </row>
    <row r="230" spans="1:18" ht="24" customHeight="1" x14ac:dyDescent="0.4">
      <c r="A230" s="2">
        <v>226</v>
      </c>
      <c r="B230" s="26">
        <v>6320001888</v>
      </c>
      <c r="C230" s="49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1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5"/>
    </row>
    <row r="231" spans="1:18" ht="24" customHeight="1" x14ac:dyDescent="0.4">
      <c r="A231" s="2">
        <v>227</v>
      </c>
      <c r="B231" s="26">
        <v>6320001889</v>
      </c>
      <c r="C231" s="49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1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5"/>
    </row>
    <row r="232" spans="1:18" ht="24" customHeight="1" x14ac:dyDescent="0.4">
      <c r="A232" s="2">
        <v>228</v>
      </c>
      <c r="B232" s="26">
        <v>6320001890</v>
      </c>
      <c r="C232" s="49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1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5"/>
    </row>
    <row r="233" spans="1:18" ht="24" customHeight="1" x14ac:dyDescent="0.4">
      <c r="A233" s="2">
        <v>229</v>
      </c>
      <c r="B233" s="26">
        <v>6320001891</v>
      </c>
      <c r="C233" s="49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1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5"/>
    </row>
    <row r="234" spans="1:18" ht="24" customHeight="1" x14ac:dyDescent="0.4">
      <c r="A234" s="2">
        <v>230</v>
      </c>
      <c r="B234" s="26">
        <v>6320001892</v>
      </c>
      <c r="C234" s="50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1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5"/>
    </row>
    <row r="235" spans="1:18" ht="24" customHeight="1" x14ac:dyDescent="0.4">
      <c r="A235" s="2">
        <v>231</v>
      </c>
      <c r="B235" s="26">
        <v>6320001893</v>
      </c>
      <c r="C235" s="49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1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5"/>
    </row>
    <row r="236" spans="1:18" ht="24" customHeight="1" x14ac:dyDescent="0.4">
      <c r="A236" s="2">
        <v>232</v>
      </c>
      <c r="B236" s="26">
        <v>6320001894</v>
      </c>
      <c r="C236" s="49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1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5"/>
    </row>
    <row r="237" spans="1:18" ht="24" customHeight="1" x14ac:dyDescent="0.4">
      <c r="A237" s="2">
        <v>233</v>
      </c>
      <c r="B237" s="26">
        <v>6320001895</v>
      </c>
      <c r="C237" s="49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1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49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1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5"/>
    </row>
    <row r="239" spans="1:18" ht="24" customHeight="1" x14ac:dyDescent="0.4">
      <c r="A239" s="2">
        <v>235</v>
      </c>
      <c r="B239" s="26">
        <v>6320001897</v>
      </c>
      <c r="C239" s="49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1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49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1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5"/>
    </row>
    <row r="241" spans="1:18" ht="24" customHeight="1" x14ac:dyDescent="0.4">
      <c r="A241" s="2">
        <v>237</v>
      </c>
      <c r="B241" s="26">
        <v>6320001899</v>
      </c>
      <c r="C241" s="49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1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5"/>
    </row>
    <row r="242" spans="1:18" ht="24" customHeight="1" x14ac:dyDescent="0.4">
      <c r="A242" s="2">
        <v>238</v>
      </c>
      <c r="B242" s="26">
        <v>6320001900</v>
      </c>
      <c r="C242" s="49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1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5"/>
    </row>
    <row r="243" spans="1:18" ht="24" customHeight="1" x14ac:dyDescent="0.4">
      <c r="A243" s="2">
        <v>239</v>
      </c>
      <c r="B243" s="26">
        <v>6320001901</v>
      </c>
      <c r="C243" s="49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1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49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1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49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1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49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1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5"/>
    </row>
    <row r="247" spans="1:18" ht="24" customHeight="1" x14ac:dyDescent="0.4">
      <c r="A247" s="2">
        <v>243</v>
      </c>
      <c r="B247" s="26">
        <v>6320001905</v>
      </c>
      <c r="C247" s="49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1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5"/>
    </row>
    <row r="248" spans="1:18" ht="24" customHeight="1" x14ac:dyDescent="0.4">
      <c r="A248" s="2">
        <v>244</v>
      </c>
      <c r="B248" s="26">
        <v>6320001906</v>
      </c>
      <c r="C248" s="49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1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5"/>
    </row>
    <row r="249" spans="1:18" ht="24" customHeight="1" x14ac:dyDescent="0.4">
      <c r="A249" s="2">
        <v>245</v>
      </c>
      <c r="B249" s="26">
        <v>6320001907</v>
      </c>
      <c r="C249" s="49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1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5"/>
    </row>
    <row r="250" spans="1:18" ht="24" customHeight="1" x14ac:dyDescent="0.4">
      <c r="A250" s="2">
        <v>246</v>
      </c>
      <c r="B250" s="26">
        <v>6320001908</v>
      </c>
      <c r="C250" s="49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1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5"/>
    </row>
    <row r="251" spans="1:18" ht="24" customHeight="1" x14ac:dyDescent="0.4">
      <c r="A251" s="2">
        <v>247</v>
      </c>
      <c r="B251" s="26">
        <v>6320001909</v>
      </c>
      <c r="C251" s="49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1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49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1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5"/>
    </row>
    <row r="253" spans="1:18" ht="24" customHeight="1" x14ac:dyDescent="0.4">
      <c r="A253" s="2">
        <v>249</v>
      </c>
      <c r="B253" s="26">
        <v>6320001911</v>
      </c>
      <c r="C253" s="49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1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49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1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49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1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5"/>
    </row>
    <row r="256" spans="1:18" ht="24" customHeight="1" x14ac:dyDescent="0.4">
      <c r="A256" s="2">
        <v>252</v>
      </c>
      <c r="B256" s="26">
        <v>6320001914</v>
      </c>
      <c r="C256" s="49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1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49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1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49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1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5"/>
    </row>
    <row r="259" spans="1:18" ht="24" customHeight="1" x14ac:dyDescent="0.4">
      <c r="A259" s="2">
        <v>255</v>
      </c>
      <c r="B259" s="26">
        <v>6320001917</v>
      </c>
      <c r="C259" s="49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1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5"/>
    </row>
    <row r="260" spans="1:18" ht="24" customHeight="1" x14ac:dyDescent="0.4">
      <c r="A260" s="2">
        <v>256</v>
      </c>
      <c r="B260" s="26">
        <v>6320001918</v>
      </c>
      <c r="C260" s="49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1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49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1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5"/>
    </row>
    <row r="262" spans="1:18" ht="24" customHeight="1" x14ac:dyDescent="0.4">
      <c r="A262" s="2">
        <v>258</v>
      </c>
      <c r="B262" s="26">
        <v>6320001920</v>
      </c>
      <c r="C262" s="49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1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5"/>
    </row>
    <row r="263" spans="1:18" ht="24" customHeight="1" x14ac:dyDescent="0.4">
      <c r="A263" s="2">
        <v>259</v>
      </c>
      <c r="B263" s="26">
        <v>6320001921</v>
      </c>
      <c r="C263" s="49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1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5"/>
    </row>
    <row r="264" spans="1:18" ht="24" customHeight="1" x14ac:dyDescent="0.4">
      <c r="A264" s="2">
        <v>260</v>
      </c>
      <c r="B264" s="26">
        <v>6320001922</v>
      </c>
      <c r="C264" s="49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1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49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1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49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1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5"/>
    </row>
    <row r="267" spans="1:18" ht="24" customHeight="1" x14ac:dyDescent="0.4">
      <c r="A267" s="2">
        <v>263</v>
      </c>
      <c r="B267" s="26">
        <v>6320001925</v>
      </c>
      <c r="C267" s="49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1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5"/>
    </row>
    <row r="268" spans="1:18" ht="24" customHeight="1" x14ac:dyDescent="0.4">
      <c r="A268" s="2">
        <v>264</v>
      </c>
      <c r="B268" s="26">
        <v>6320001926</v>
      </c>
      <c r="C268" s="49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1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49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1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5"/>
    </row>
    <row r="270" spans="1:18" ht="24" customHeight="1" x14ac:dyDescent="0.4">
      <c r="A270" s="2">
        <v>266</v>
      </c>
      <c r="B270" s="26">
        <v>6320001928</v>
      </c>
      <c r="C270" s="49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1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49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1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49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1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49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1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5"/>
    </row>
    <row r="274" spans="1:18" ht="24" customHeight="1" x14ac:dyDescent="0.4">
      <c r="A274" s="2">
        <v>270</v>
      </c>
      <c r="B274" s="26">
        <v>6320001932</v>
      </c>
      <c r="C274" s="49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5"/>
    </row>
    <row r="275" spans="1:18" ht="24" customHeight="1" x14ac:dyDescent="0.4">
      <c r="A275" s="2">
        <v>271</v>
      </c>
      <c r="B275" s="26">
        <v>6320001933</v>
      </c>
      <c r="C275" s="49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1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5"/>
    </row>
    <row r="276" spans="1:18" ht="24" customHeight="1" x14ac:dyDescent="0.4">
      <c r="A276" s="2">
        <v>272</v>
      </c>
      <c r="B276" s="26">
        <v>6320001934</v>
      </c>
      <c r="C276" s="49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1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5"/>
    </row>
    <row r="277" spans="1:18" ht="24" customHeight="1" x14ac:dyDescent="0.4">
      <c r="A277" s="2">
        <v>273</v>
      </c>
      <c r="B277" s="26">
        <v>6320001935</v>
      </c>
      <c r="C277" s="49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1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49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1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5"/>
    </row>
    <row r="279" spans="1:18" ht="24" customHeight="1" x14ac:dyDescent="0.4">
      <c r="A279" s="2">
        <v>275</v>
      </c>
      <c r="B279" s="26">
        <v>6320001937</v>
      </c>
      <c r="C279" s="49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1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5"/>
    </row>
    <row r="280" spans="1:18" ht="24" customHeight="1" x14ac:dyDescent="0.4">
      <c r="A280" s="2">
        <v>276</v>
      </c>
      <c r="B280" s="26">
        <v>6320001938</v>
      </c>
      <c r="C280" s="49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1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5"/>
    </row>
    <row r="281" spans="1:18" ht="24" customHeight="1" x14ac:dyDescent="0.4">
      <c r="A281" s="2">
        <v>277</v>
      </c>
      <c r="B281" s="26">
        <v>6320001939</v>
      </c>
      <c r="C281" s="49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1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5"/>
    </row>
    <row r="282" spans="1:18" ht="24" customHeight="1" x14ac:dyDescent="0.4">
      <c r="A282" s="2">
        <v>278</v>
      </c>
      <c r="B282" s="26">
        <v>6320001940</v>
      </c>
      <c r="C282" s="49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1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5"/>
    </row>
    <row r="283" spans="1:18" ht="24" customHeight="1" x14ac:dyDescent="0.4">
      <c r="A283" s="2">
        <v>279</v>
      </c>
      <c r="B283" s="26">
        <v>6320001941</v>
      </c>
      <c r="C283" s="49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1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5"/>
    </row>
    <row r="284" spans="1:18" ht="24" customHeight="1" x14ac:dyDescent="0.4">
      <c r="A284" s="2">
        <v>280</v>
      </c>
      <c r="B284" s="26">
        <v>6320001942</v>
      </c>
      <c r="C284" s="49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1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49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1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5"/>
    </row>
    <row r="286" spans="1:18" ht="24" customHeight="1" x14ac:dyDescent="0.4">
      <c r="A286" s="2">
        <v>282</v>
      </c>
      <c r="B286" s="26">
        <v>6320001944</v>
      </c>
      <c r="C286" s="49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1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5"/>
    </row>
    <row r="287" spans="1:18" ht="24" customHeight="1" x14ac:dyDescent="0.4">
      <c r="A287" s="2">
        <v>283</v>
      </c>
      <c r="B287" s="26">
        <v>6320001945</v>
      </c>
      <c r="C287" s="49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1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5"/>
    </row>
    <row r="288" spans="1:18" ht="24" customHeight="1" x14ac:dyDescent="0.4">
      <c r="A288" s="2">
        <v>284</v>
      </c>
      <c r="B288" s="26">
        <v>6320001946</v>
      </c>
      <c r="C288" s="49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1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49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1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5"/>
    </row>
    <row r="290" spans="1:18" ht="24" customHeight="1" x14ac:dyDescent="0.4">
      <c r="A290" s="2">
        <v>286</v>
      </c>
      <c r="B290" s="26">
        <v>6320001948</v>
      </c>
      <c r="C290" s="49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1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5"/>
    </row>
    <row r="291" spans="1:18" ht="24" customHeight="1" x14ac:dyDescent="0.4">
      <c r="A291" s="2">
        <v>287</v>
      </c>
      <c r="B291" s="26">
        <v>6320001949</v>
      </c>
      <c r="C291" s="49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1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49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1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49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1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5"/>
    </row>
    <row r="294" spans="1:18" ht="24" customHeight="1" x14ac:dyDescent="0.4">
      <c r="A294" s="2">
        <v>290</v>
      </c>
      <c r="B294" s="26">
        <v>6320001952</v>
      </c>
      <c r="C294" s="49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1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5"/>
    </row>
    <row r="295" spans="1:18" ht="24" customHeight="1" x14ac:dyDescent="0.4">
      <c r="A295" s="2">
        <v>291</v>
      </c>
      <c r="B295" s="26">
        <v>6320001953</v>
      </c>
      <c r="C295" s="49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1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49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1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5"/>
    </row>
    <row r="297" spans="1:18" ht="24" customHeight="1" x14ac:dyDescent="0.4">
      <c r="A297" s="2">
        <v>293</v>
      </c>
      <c r="B297" s="26">
        <v>6320001955</v>
      </c>
      <c r="C297" s="49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1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5"/>
    </row>
    <row r="298" spans="1:18" ht="24" customHeight="1" x14ac:dyDescent="0.4">
      <c r="A298" s="2">
        <v>294</v>
      </c>
      <c r="B298" s="26">
        <v>6320001956</v>
      </c>
      <c r="C298" s="49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1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5"/>
    </row>
    <row r="299" spans="1:18" ht="24" customHeight="1" x14ac:dyDescent="0.4">
      <c r="A299" s="2">
        <v>295</v>
      </c>
      <c r="B299" s="26">
        <v>6320001957</v>
      </c>
      <c r="C299" s="49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1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5"/>
    </row>
    <row r="300" spans="1:18" ht="24" customHeight="1" x14ac:dyDescent="0.4">
      <c r="A300" s="2">
        <v>296</v>
      </c>
      <c r="B300" s="26">
        <v>6320001958</v>
      </c>
      <c r="C300" s="49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1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5"/>
    </row>
    <row r="301" spans="1:18" ht="24" customHeight="1" x14ac:dyDescent="0.4">
      <c r="A301" s="2">
        <v>297</v>
      </c>
      <c r="B301" s="26">
        <v>6320001959</v>
      </c>
      <c r="C301" s="49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1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5"/>
    </row>
    <row r="302" spans="1:18" ht="24" customHeight="1" x14ac:dyDescent="0.4">
      <c r="A302" s="2">
        <v>298</v>
      </c>
      <c r="B302" s="26">
        <v>6320001960</v>
      </c>
      <c r="C302" s="49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1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49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1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5"/>
    </row>
    <row r="304" spans="1:18" ht="24" customHeight="1" x14ac:dyDescent="0.4">
      <c r="A304" s="2">
        <v>300</v>
      </c>
      <c r="B304" s="26">
        <v>6320001962</v>
      </c>
      <c r="C304" s="49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1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0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1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49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1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5"/>
    </row>
    <row r="307" spans="1:18" ht="24" customHeight="1" x14ac:dyDescent="0.4">
      <c r="A307" s="2">
        <v>303</v>
      </c>
      <c r="B307" s="26">
        <v>6320001965</v>
      </c>
      <c r="C307" s="49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1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5"/>
    </row>
    <row r="308" spans="1:18" ht="24" customHeight="1" x14ac:dyDescent="0.4">
      <c r="A308" s="2">
        <v>304</v>
      </c>
      <c r="B308" s="26">
        <v>6320001966</v>
      </c>
      <c r="C308" s="49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1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49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1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5"/>
    </row>
    <row r="310" spans="1:18" ht="24" customHeight="1" x14ac:dyDescent="0.4">
      <c r="A310" s="2">
        <v>306</v>
      </c>
      <c r="B310" s="26">
        <v>6320001968</v>
      </c>
      <c r="C310" s="49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1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5"/>
    </row>
    <row r="311" spans="1:18" ht="24" customHeight="1" x14ac:dyDescent="0.4">
      <c r="A311" s="2">
        <v>307</v>
      </c>
      <c r="B311" s="26">
        <v>6320001969</v>
      </c>
      <c r="C311" s="49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1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5"/>
    </row>
    <row r="312" spans="1:18" ht="24" customHeight="1" x14ac:dyDescent="0.4">
      <c r="A312" s="2">
        <v>308</v>
      </c>
      <c r="B312" s="26">
        <v>6320001970</v>
      </c>
      <c r="C312" s="49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1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5"/>
    </row>
    <row r="313" spans="1:18" ht="24" customHeight="1" x14ac:dyDescent="0.4">
      <c r="A313" s="2">
        <v>309</v>
      </c>
      <c r="B313" s="26">
        <v>6320001971</v>
      </c>
      <c r="C313" s="49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1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5"/>
    </row>
    <row r="314" spans="1:18" ht="24" customHeight="1" x14ac:dyDescent="0.4">
      <c r="A314" s="2">
        <v>310</v>
      </c>
      <c r="B314" s="26">
        <v>6320001972</v>
      </c>
      <c r="C314" s="50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1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5"/>
    </row>
    <row r="315" spans="1:18" ht="24" customHeight="1" x14ac:dyDescent="0.4">
      <c r="A315" s="2">
        <v>311</v>
      </c>
      <c r="B315" s="26">
        <v>6320001973</v>
      </c>
      <c r="C315" s="50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1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5"/>
    </row>
    <row r="316" spans="1:18" ht="24" customHeight="1" x14ac:dyDescent="0.4">
      <c r="A316" s="2">
        <v>312</v>
      </c>
      <c r="B316" s="26">
        <v>6320001974</v>
      </c>
      <c r="C316" s="49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1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49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1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49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1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49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1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5"/>
    </row>
    <row r="320" spans="1:18" ht="24" customHeight="1" x14ac:dyDescent="0.4">
      <c r="A320" s="2">
        <v>316</v>
      </c>
      <c r="B320" s="26">
        <v>6320001978</v>
      </c>
      <c r="C320" s="49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1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49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1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49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1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49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1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5"/>
    </row>
    <row r="324" spans="1:18" ht="24" customHeight="1" x14ac:dyDescent="0.4">
      <c r="A324" s="2">
        <v>320</v>
      </c>
      <c r="B324" s="26">
        <v>6320001982</v>
      </c>
      <c r="C324" s="49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1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5"/>
    </row>
    <row r="325" spans="1:18" ht="24" customHeight="1" x14ac:dyDescent="0.4">
      <c r="A325" s="2">
        <v>321</v>
      </c>
      <c r="B325" s="26">
        <v>6320001983</v>
      </c>
      <c r="C325" s="49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1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49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1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5"/>
    </row>
    <row r="327" spans="1:18" ht="24" customHeight="1" x14ac:dyDescent="0.4">
      <c r="A327" s="2">
        <v>323</v>
      </c>
      <c r="B327" s="26">
        <v>6320001985</v>
      </c>
      <c r="C327" s="49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1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5"/>
    </row>
    <row r="328" spans="1:18" ht="24" customHeight="1" x14ac:dyDescent="0.4">
      <c r="A328" s="2">
        <v>324</v>
      </c>
      <c r="B328" s="26">
        <v>6320001986</v>
      </c>
      <c r="C328" s="49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1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5"/>
    </row>
    <row r="329" spans="1:18" ht="24" customHeight="1" x14ac:dyDescent="0.4">
      <c r="A329" s="2">
        <v>325</v>
      </c>
      <c r="B329" s="26">
        <v>6320001987</v>
      </c>
      <c r="C329" s="49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1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5"/>
    </row>
    <row r="330" spans="1:18" ht="24" customHeight="1" x14ac:dyDescent="0.4">
      <c r="A330" s="2">
        <v>326</v>
      </c>
      <c r="B330" s="26">
        <v>6320001988</v>
      </c>
      <c r="C330" s="49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1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5"/>
    </row>
    <row r="331" spans="1:18" ht="24" customHeight="1" x14ac:dyDescent="0.4">
      <c r="A331" s="2">
        <v>327</v>
      </c>
      <c r="B331" s="26">
        <v>6320001989</v>
      </c>
      <c r="C331" s="49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1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5"/>
    </row>
    <row r="332" spans="1:18" ht="24" customHeight="1" x14ac:dyDescent="0.4">
      <c r="A332" s="2">
        <v>328</v>
      </c>
      <c r="B332" s="26">
        <v>6320001990</v>
      </c>
      <c r="C332" s="49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1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5"/>
    </row>
    <row r="333" spans="1:18" ht="24" customHeight="1" x14ac:dyDescent="0.4">
      <c r="A333" s="2">
        <v>329</v>
      </c>
      <c r="B333" s="26">
        <v>6320001991</v>
      </c>
      <c r="C333" s="49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1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49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1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5"/>
    </row>
    <row r="335" spans="1:18" ht="24" customHeight="1" x14ac:dyDescent="0.4">
      <c r="A335" s="2">
        <v>331</v>
      </c>
      <c r="B335" s="26">
        <v>6320001993</v>
      </c>
      <c r="C335" s="49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1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5"/>
    </row>
    <row r="336" spans="1:18" ht="24" customHeight="1" x14ac:dyDescent="0.4">
      <c r="A336" s="2">
        <v>332</v>
      </c>
      <c r="B336" s="26">
        <v>6320001994</v>
      </c>
      <c r="C336" s="49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1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5"/>
    </row>
    <row r="337" spans="1:18" ht="24" customHeight="1" x14ac:dyDescent="0.4">
      <c r="A337" s="2">
        <v>333</v>
      </c>
      <c r="B337" s="26">
        <v>6320001995</v>
      </c>
      <c r="C337" s="49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1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49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1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5"/>
    </row>
    <row r="339" spans="1:18" ht="24" customHeight="1" x14ac:dyDescent="0.4">
      <c r="A339" s="2">
        <v>335</v>
      </c>
      <c r="B339" s="26">
        <v>6320001997</v>
      </c>
      <c r="C339" s="49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1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5"/>
    </row>
    <row r="340" spans="1:18" ht="24" customHeight="1" x14ac:dyDescent="0.4">
      <c r="A340" s="2">
        <v>336</v>
      </c>
      <c r="B340" s="26">
        <v>6320001998</v>
      </c>
      <c r="C340" s="49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1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5"/>
    </row>
    <row r="341" spans="1:18" ht="24" customHeight="1" x14ac:dyDescent="0.4">
      <c r="A341" s="2">
        <v>337</v>
      </c>
      <c r="B341" s="26">
        <v>6320001999</v>
      </c>
      <c r="C341" s="49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1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5"/>
    </row>
    <row r="342" spans="1:18" ht="24" customHeight="1" x14ac:dyDescent="0.4">
      <c r="A342" s="2">
        <v>338</v>
      </c>
      <c r="B342" s="26">
        <v>6320002000</v>
      </c>
      <c r="C342" s="49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1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5"/>
    </row>
    <row r="343" spans="1:18" ht="24" customHeight="1" x14ac:dyDescent="0.4">
      <c r="A343" s="2">
        <v>339</v>
      </c>
      <c r="B343" s="26">
        <v>6320002001</v>
      </c>
      <c r="C343" s="49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1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5"/>
    </row>
    <row r="344" spans="1:18" ht="24" customHeight="1" x14ac:dyDescent="0.4">
      <c r="A344" s="2">
        <v>340</v>
      </c>
      <c r="B344" s="26">
        <v>6320002002</v>
      </c>
      <c r="C344" s="49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1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49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1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5"/>
    </row>
    <row r="346" spans="1:18" ht="24" customHeight="1" x14ac:dyDescent="0.4">
      <c r="A346" s="2">
        <v>342</v>
      </c>
      <c r="B346" s="26">
        <v>6320002004</v>
      </c>
      <c r="C346" s="49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1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49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1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49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1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5"/>
    </row>
    <row r="349" spans="1:18" ht="24" customHeight="1" x14ac:dyDescent="0.4">
      <c r="A349" s="2">
        <v>345</v>
      </c>
      <c r="B349" s="26">
        <v>6320002007</v>
      </c>
      <c r="C349" s="49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1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49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1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49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1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49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1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49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1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49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1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5"/>
    </row>
    <row r="355" spans="1:18" ht="24" customHeight="1" x14ac:dyDescent="0.4">
      <c r="A355" s="2">
        <v>351</v>
      </c>
      <c r="B355" s="26">
        <v>6320002013</v>
      </c>
      <c r="C355" s="49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1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49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1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49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1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49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1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49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1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5"/>
    </row>
    <row r="360" spans="1:18" ht="24" customHeight="1" x14ac:dyDescent="0.4">
      <c r="A360" s="2">
        <v>356</v>
      </c>
      <c r="B360" s="26">
        <v>6320002018</v>
      </c>
      <c r="C360" s="49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1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49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1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49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1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49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1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49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1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5"/>
    </row>
    <row r="365" spans="1:18" ht="24" customHeight="1" x14ac:dyDescent="0.4">
      <c r="A365" s="2">
        <v>361</v>
      </c>
      <c r="B365" s="26">
        <v>6320002023</v>
      </c>
      <c r="C365" s="49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1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5"/>
    </row>
    <row r="366" spans="1:18" ht="24" customHeight="1" x14ac:dyDescent="0.4">
      <c r="A366" s="2">
        <v>362</v>
      </c>
      <c r="B366" s="26">
        <v>6320002024</v>
      </c>
      <c r="C366" s="49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1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5"/>
    </row>
    <row r="367" spans="1:18" ht="24" customHeight="1" x14ac:dyDescent="0.4">
      <c r="A367" s="2">
        <v>363</v>
      </c>
      <c r="B367" s="26">
        <v>6320002025</v>
      </c>
      <c r="C367" s="49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1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5"/>
    </row>
    <row r="368" spans="1:18" ht="24" customHeight="1" x14ac:dyDescent="0.4">
      <c r="A368" s="2">
        <v>364</v>
      </c>
      <c r="B368" s="26">
        <v>6320002026</v>
      </c>
      <c r="C368" s="49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1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5"/>
    </row>
    <row r="369" spans="1:18" ht="24" customHeight="1" x14ac:dyDescent="0.4">
      <c r="A369" s="2">
        <v>365</v>
      </c>
      <c r="B369" s="26">
        <v>6320002027</v>
      </c>
      <c r="C369" s="49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1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5"/>
    </row>
    <row r="370" spans="1:18" ht="24" customHeight="1" x14ac:dyDescent="0.4">
      <c r="A370" s="2">
        <v>366</v>
      </c>
      <c r="B370" s="26">
        <v>6320002028</v>
      </c>
      <c r="C370" s="49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1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5"/>
    </row>
    <row r="371" spans="1:18" ht="24" customHeight="1" x14ac:dyDescent="0.4">
      <c r="A371" s="2">
        <v>367</v>
      </c>
      <c r="B371" s="26">
        <v>6320002029</v>
      </c>
      <c r="C371" s="49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1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49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1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5"/>
    </row>
    <row r="373" spans="1:18" ht="24" customHeight="1" x14ac:dyDescent="0.4">
      <c r="A373" s="2">
        <v>369</v>
      </c>
      <c r="B373" s="26">
        <v>6320002031</v>
      </c>
      <c r="C373" s="49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1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5"/>
    </row>
    <row r="374" spans="1:18" ht="24" customHeight="1" x14ac:dyDescent="0.4">
      <c r="A374" s="2">
        <v>370</v>
      </c>
      <c r="B374" s="26">
        <v>6320002032</v>
      </c>
      <c r="C374" s="49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1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5"/>
    </row>
    <row r="375" spans="1:18" ht="24" customHeight="1" x14ac:dyDescent="0.4">
      <c r="A375" s="2">
        <v>371</v>
      </c>
      <c r="B375" s="26">
        <v>6320002033</v>
      </c>
      <c r="C375" s="50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1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5"/>
    </row>
    <row r="376" spans="1:18" ht="24" customHeight="1" x14ac:dyDescent="0.4">
      <c r="A376" s="2">
        <v>372</v>
      </c>
      <c r="B376" s="26">
        <v>6320002034</v>
      </c>
      <c r="C376" s="49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1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5"/>
    </row>
    <row r="377" spans="1:18" ht="24" customHeight="1" x14ac:dyDescent="0.4">
      <c r="A377" s="2">
        <v>373</v>
      </c>
      <c r="B377" s="26">
        <v>6320002035</v>
      </c>
      <c r="C377" s="49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1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5"/>
    </row>
    <row r="378" spans="1:18" ht="24" customHeight="1" x14ac:dyDescent="0.4">
      <c r="A378" s="2">
        <v>374</v>
      </c>
      <c r="B378" s="26">
        <v>6320002036</v>
      </c>
      <c r="C378" s="49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1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5"/>
    </row>
    <row r="379" spans="1:18" ht="24" customHeight="1" x14ac:dyDescent="0.4">
      <c r="A379" s="2">
        <v>375</v>
      </c>
      <c r="B379" s="26">
        <v>6320002037</v>
      </c>
      <c r="C379" s="49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1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5"/>
    </row>
    <row r="380" spans="1:18" ht="24" customHeight="1" x14ac:dyDescent="0.4">
      <c r="A380" s="2">
        <v>376</v>
      </c>
      <c r="B380" s="26">
        <v>6320002038</v>
      </c>
      <c r="C380" s="49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1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5"/>
    </row>
    <row r="381" spans="1:18" ht="24" customHeight="1" x14ac:dyDescent="0.4">
      <c r="A381" s="2">
        <v>377</v>
      </c>
      <c r="B381" s="26">
        <v>6320002039</v>
      </c>
      <c r="C381" s="49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1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5"/>
    </row>
    <row r="382" spans="1:18" ht="24" customHeight="1" x14ac:dyDescent="0.4">
      <c r="A382" s="2">
        <v>378</v>
      </c>
      <c r="B382" s="26">
        <v>6320002040</v>
      </c>
      <c r="C382" s="49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1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5"/>
    </row>
    <row r="383" spans="1:18" ht="24" customHeight="1" x14ac:dyDescent="0.4">
      <c r="A383" s="2">
        <v>379</v>
      </c>
      <c r="B383" s="26">
        <v>6320002041</v>
      </c>
      <c r="C383" s="49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1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5"/>
    </row>
    <row r="384" spans="1:18" ht="24" customHeight="1" x14ac:dyDescent="0.4">
      <c r="A384" s="2">
        <v>380</v>
      </c>
      <c r="B384" s="26">
        <v>6320002042</v>
      </c>
      <c r="C384" s="49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1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49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1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5"/>
    </row>
    <row r="386" spans="1:18" ht="24" customHeight="1" x14ac:dyDescent="0.4">
      <c r="A386" s="2">
        <v>382</v>
      </c>
      <c r="B386" s="26">
        <v>6320002044</v>
      </c>
      <c r="C386" s="49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1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49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1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5"/>
    </row>
    <row r="388" spans="1:18" ht="24" customHeight="1" x14ac:dyDescent="0.4">
      <c r="A388" s="2">
        <v>384</v>
      </c>
      <c r="B388" s="26">
        <v>6320002046</v>
      </c>
      <c r="C388" s="49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1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5"/>
    </row>
    <row r="389" spans="1:18" ht="24" customHeight="1" x14ac:dyDescent="0.4">
      <c r="A389" s="2">
        <v>385</v>
      </c>
      <c r="B389" s="26">
        <v>6320002047</v>
      </c>
      <c r="C389" s="49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1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5"/>
    </row>
    <row r="390" spans="1:18" ht="24" customHeight="1" x14ac:dyDescent="0.4">
      <c r="A390" s="2">
        <v>386</v>
      </c>
      <c r="B390" s="26">
        <v>6320002048</v>
      </c>
      <c r="C390" s="49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1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5"/>
    </row>
    <row r="391" spans="1:18" ht="24" customHeight="1" x14ac:dyDescent="0.4">
      <c r="A391" s="2">
        <v>387</v>
      </c>
      <c r="B391" s="26">
        <v>6320002049</v>
      </c>
      <c r="C391" s="49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1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49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1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49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1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5"/>
    </row>
    <row r="394" spans="1:18" ht="24" customHeight="1" x14ac:dyDescent="0.4">
      <c r="A394" s="2">
        <v>390</v>
      </c>
      <c r="B394" s="26">
        <v>6320002052</v>
      </c>
      <c r="C394" s="50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1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5"/>
    </row>
    <row r="395" spans="1:18" ht="24" customHeight="1" x14ac:dyDescent="0.4">
      <c r="A395" s="2">
        <v>391</v>
      </c>
      <c r="B395" s="26">
        <v>6320002053</v>
      </c>
      <c r="C395" s="49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1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5"/>
    </row>
    <row r="396" spans="1:18" ht="24" customHeight="1" x14ac:dyDescent="0.4">
      <c r="A396" s="2">
        <v>392</v>
      </c>
      <c r="B396" s="26">
        <v>6320002054</v>
      </c>
      <c r="C396" s="49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1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5"/>
    </row>
    <row r="397" spans="1:18" ht="24" customHeight="1" x14ac:dyDescent="0.4">
      <c r="A397" s="2">
        <v>393</v>
      </c>
      <c r="B397" s="26">
        <v>6320002055</v>
      </c>
      <c r="C397" s="49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1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5"/>
    </row>
    <row r="398" spans="1:18" ht="24" customHeight="1" x14ac:dyDescent="0.4">
      <c r="A398" s="2">
        <v>394</v>
      </c>
      <c r="B398" s="26">
        <v>6320002056</v>
      </c>
      <c r="C398" s="49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1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49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1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49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1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49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1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49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1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49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1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49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1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49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1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49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1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5"/>
    </row>
    <row r="407" spans="1:18" ht="24" customHeight="1" x14ac:dyDescent="0.4">
      <c r="A407" s="2">
        <v>403</v>
      </c>
      <c r="B407" s="26">
        <v>6320002065</v>
      </c>
      <c r="C407" s="49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1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49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1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49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1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5"/>
    </row>
    <row r="410" spans="1:18" ht="24" customHeight="1" x14ac:dyDescent="0.4">
      <c r="A410" s="2">
        <v>406</v>
      </c>
      <c r="B410" s="26">
        <v>6320002068</v>
      </c>
      <c r="C410" s="49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1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49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1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5"/>
    </row>
    <row r="412" spans="1:18" ht="24" customHeight="1" x14ac:dyDescent="0.4">
      <c r="A412" s="2">
        <v>408</v>
      </c>
      <c r="B412" s="26">
        <v>6320002070</v>
      </c>
      <c r="C412" s="49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1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5"/>
    </row>
    <row r="413" spans="1:18" ht="24" customHeight="1" x14ac:dyDescent="0.4">
      <c r="A413" s="2">
        <v>409</v>
      </c>
      <c r="B413" s="26">
        <v>6320002071</v>
      </c>
      <c r="C413" s="49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1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5"/>
    </row>
    <row r="414" spans="1:18" ht="24" customHeight="1" x14ac:dyDescent="0.4">
      <c r="A414" s="2">
        <v>410</v>
      </c>
      <c r="B414" s="26">
        <v>6320002072</v>
      </c>
      <c r="C414" s="50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1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49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1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49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1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49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1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5"/>
    </row>
    <row r="418" spans="1:18" ht="24" customHeight="1" x14ac:dyDescent="0.4">
      <c r="A418" s="2">
        <v>414</v>
      </c>
      <c r="B418" s="26">
        <v>6320002076</v>
      </c>
      <c r="C418" s="49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1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5"/>
    </row>
    <row r="419" spans="1:18" ht="24" customHeight="1" x14ac:dyDescent="0.4">
      <c r="A419" s="2">
        <v>415</v>
      </c>
      <c r="B419" s="26">
        <v>6320002077</v>
      </c>
      <c r="C419" s="49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1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5"/>
    </row>
    <row r="420" spans="1:18" ht="24" customHeight="1" x14ac:dyDescent="0.4">
      <c r="A420" s="2">
        <v>416</v>
      </c>
      <c r="B420" s="26">
        <v>6320002078</v>
      </c>
      <c r="C420" s="49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1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49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1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49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1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49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1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5"/>
    </row>
    <row r="424" spans="1:18" ht="24" customHeight="1" x14ac:dyDescent="0.4">
      <c r="A424" s="2">
        <v>420</v>
      </c>
      <c r="B424" s="26">
        <v>6320002082</v>
      </c>
      <c r="C424" s="49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1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49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1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5"/>
    </row>
    <row r="426" spans="1:18" ht="24" customHeight="1" x14ac:dyDescent="0.4">
      <c r="A426" s="2">
        <v>422</v>
      </c>
      <c r="B426" s="26">
        <v>6320002084</v>
      </c>
      <c r="C426" s="49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1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5"/>
    </row>
    <row r="427" spans="1:18" ht="24" customHeight="1" x14ac:dyDescent="0.4">
      <c r="A427" s="2">
        <v>423</v>
      </c>
      <c r="B427" s="26">
        <v>6320002085</v>
      </c>
      <c r="C427" s="49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1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5"/>
    </row>
    <row r="428" spans="1:18" ht="24" customHeight="1" x14ac:dyDescent="0.4">
      <c r="A428" s="2">
        <v>424</v>
      </c>
      <c r="B428" s="26">
        <v>6320002086</v>
      </c>
      <c r="C428" s="49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1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49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1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5"/>
    </row>
    <row r="430" spans="1:18" ht="24" customHeight="1" x14ac:dyDescent="0.4">
      <c r="A430" s="2">
        <v>426</v>
      </c>
      <c r="B430" s="26">
        <v>6320002088</v>
      </c>
      <c r="C430" s="49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1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49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1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5"/>
    </row>
    <row r="432" spans="1:18" ht="24" customHeight="1" x14ac:dyDescent="0.4">
      <c r="A432" s="2">
        <v>428</v>
      </c>
      <c r="B432" s="26">
        <v>6320002090</v>
      </c>
      <c r="C432" s="49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1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5"/>
    </row>
    <row r="433" spans="1:18" ht="24" customHeight="1" x14ac:dyDescent="0.4">
      <c r="A433" s="2">
        <v>429</v>
      </c>
      <c r="B433" s="26">
        <v>6320002091</v>
      </c>
      <c r="C433" s="49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1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49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1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49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1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49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1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5"/>
    </row>
    <row r="437" spans="1:18" ht="24" customHeight="1" x14ac:dyDescent="0.4">
      <c r="A437" s="2">
        <v>433</v>
      </c>
      <c r="B437" s="26">
        <v>6320002095</v>
      </c>
      <c r="C437" s="49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1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49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1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5"/>
    </row>
    <row r="439" spans="1:18" ht="24" customHeight="1" x14ac:dyDescent="0.4">
      <c r="A439" s="2">
        <v>435</v>
      </c>
      <c r="B439" s="26">
        <v>6320002097</v>
      </c>
      <c r="C439" s="49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1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49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1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49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1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5"/>
    </row>
    <row r="442" spans="1:18" ht="24" customHeight="1" x14ac:dyDescent="0.4">
      <c r="A442" s="2">
        <v>438</v>
      </c>
      <c r="B442" s="26">
        <v>6320002100</v>
      </c>
      <c r="C442" s="49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1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49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1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5"/>
    </row>
    <row r="444" spans="1:18" ht="24" customHeight="1" x14ac:dyDescent="0.4">
      <c r="A444" s="2">
        <v>440</v>
      </c>
      <c r="B444" s="26">
        <v>6320002102</v>
      </c>
      <c r="C444" s="49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1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49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1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1"/>
    </row>
    <row r="446" spans="1:18" ht="24" customHeight="1" x14ac:dyDescent="0.4">
      <c r="A446" s="2">
        <v>442</v>
      </c>
      <c r="B446" s="26">
        <v>6320002104</v>
      </c>
      <c r="C446" s="49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1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5"/>
    </row>
    <row r="447" spans="1:18" ht="24" customHeight="1" x14ac:dyDescent="0.4">
      <c r="A447" s="2">
        <v>443</v>
      </c>
      <c r="B447" s="26">
        <v>6320002105</v>
      </c>
      <c r="C447" s="49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1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5"/>
    </row>
    <row r="448" spans="1:18" ht="24" customHeight="1" x14ac:dyDescent="0.4">
      <c r="A448" s="2">
        <v>444</v>
      </c>
      <c r="B448" s="26">
        <v>6320002106</v>
      </c>
      <c r="C448" s="49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1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49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1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5"/>
    </row>
    <row r="450" spans="1:18" ht="24" customHeight="1" x14ac:dyDescent="0.4">
      <c r="A450" s="2">
        <v>446</v>
      </c>
      <c r="B450" s="26">
        <v>6320002108</v>
      </c>
      <c r="C450" s="49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1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5"/>
    </row>
    <row r="451" spans="1:18" ht="24" customHeight="1" x14ac:dyDescent="0.4">
      <c r="A451" s="2">
        <v>447</v>
      </c>
      <c r="B451" s="26">
        <v>6320002109</v>
      </c>
      <c r="C451" s="49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1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5"/>
    </row>
    <row r="452" spans="1:18" ht="24" customHeight="1" x14ac:dyDescent="0.4">
      <c r="A452" s="2">
        <v>448</v>
      </c>
      <c r="B452" s="26">
        <v>6320002110</v>
      </c>
      <c r="C452" s="49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1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49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1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49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1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49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1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49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1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49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1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49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1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0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1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49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1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5"/>
    </row>
    <row r="461" spans="1:18" ht="24" customHeight="1" x14ac:dyDescent="0.4">
      <c r="A461" s="2">
        <v>457</v>
      </c>
      <c r="B461" s="26">
        <v>6320002119</v>
      </c>
      <c r="C461" s="49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1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5"/>
    </row>
    <row r="462" spans="1:18" ht="24" customHeight="1" x14ac:dyDescent="0.4">
      <c r="A462" s="2">
        <v>458</v>
      </c>
      <c r="B462" s="26">
        <v>6320002120</v>
      </c>
      <c r="C462" s="49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1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5"/>
    </row>
    <row r="463" spans="1:18" ht="24" customHeight="1" x14ac:dyDescent="0.4">
      <c r="A463" s="2">
        <v>459</v>
      </c>
      <c r="B463" s="26">
        <v>6320002121</v>
      </c>
      <c r="C463" s="49">
        <v>12170425944</v>
      </c>
      <c r="D463" s="16" t="s">
        <v>3160</v>
      </c>
      <c r="E463" s="16" t="s">
        <v>1401</v>
      </c>
      <c r="F463" s="7"/>
      <c r="G463" s="6">
        <v>0</v>
      </c>
      <c r="H463" s="71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5"/>
    </row>
    <row r="464" spans="1:18" ht="24" customHeight="1" x14ac:dyDescent="0.4">
      <c r="A464" s="2">
        <v>460</v>
      </c>
      <c r="B464" s="26">
        <v>6320002122</v>
      </c>
      <c r="C464" s="49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1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9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1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5"/>
    </row>
    <row r="466" spans="1:18" s="1" customFormat="1" ht="24" customHeight="1" x14ac:dyDescent="0.4">
      <c r="A466" s="2">
        <v>462</v>
      </c>
      <c r="B466" s="26">
        <v>6320002124</v>
      </c>
      <c r="C466" s="49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1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3"/>
    </row>
    <row r="467" spans="1:18" s="1" customFormat="1" ht="24" customHeight="1" x14ac:dyDescent="0.4">
      <c r="A467" s="2">
        <v>463</v>
      </c>
      <c r="B467" s="26">
        <v>6320002125</v>
      </c>
      <c r="C467" s="49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1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6"/>
    </row>
    <row r="468" spans="1:18" s="1" customFormat="1" ht="24" customHeight="1" x14ac:dyDescent="0.4">
      <c r="A468" s="2">
        <v>464</v>
      </c>
      <c r="B468" s="26">
        <v>6320002126</v>
      </c>
      <c r="C468" s="49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1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6"/>
    </row>
    <row r="469" spans="1:18" s="1" customFormat="1" ht="24" customHeight="1" x14ac:dyDescent="0.4">
      <c r="A469" s="2">
        <v>465</v>
      </c>
      <c r="B469" s="26">
        <v>6320002127</v>
      </c>
      <c r="C469" s="49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1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2"/>
    </row>
    <row r="470" spans="1:18" ht="24" customHeight="1" x14ac:dyDescent="0.4">
      <c r="A470" s="2">
        <v>466</v>
      </c>
      <c r="B470" s="26">
        <v>6320002128</v>
      </c>
      <c r="C470" s="49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1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6"/>
    </row>
    <row r="471" spans="1:18" ht="24" customHeight="1" x14ac:dyDescent="0.4">
      <c r="A471" s="2">
        <v>467</v>
      </c>
      <c r="B471" s="26">
        <v>6320002129</v>
      </c>
      <c r="C471" s="49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1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6"/>
    </row>
    <row r="472" spans="1:18" ht="24" customHeight="1" x14ac:dyDescent="0.4">
      <c r="A472" s="2">
        <v>468</v>
      </c>
      <c r="B472" s="26">
        <v>6320002130</v>
      </c>
      <c r="C472" s="49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1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49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1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49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1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5"/>
    </row>
    <row r="475" spans="1:18" ht="24" customHeight="1" x14ac:dyDescent="0.4">
      <c r="A475" s="2">
        <v>471</v>
      </c>
      <c r="B475" s="26">
        <v>6320002133</v>
      </c>
      <c r="C475" s="49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1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49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1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5"/>
    </row>
    <row r="477" spans="1:18" ht="24" customHeight="1" x14ac:dyDescent="0.4">
      <c r="A477" s="2">
        <v>473</v>
      </c>
      <c r="B477" s="26">
        <v>6320002135</v>
      </c>
      <c r="C477" s="49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1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5"/>
    </row>
    <row r="478" spans="1:18" ht="24" customHeight="1" x14ac:dyDescent="0.4">
      <c r="A478" s="2">
        <v>474</v>
      </c>
      <c r="B478" s="26">
        <v>6320002136</v>
      </c>
      <c r="C478" s="49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1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5"/>
    </row>
    <row r="479" spans="1:18" ht="24" customHeight="1" x14ac:dyDescent="0.4">
      <c r="A479" s="2">
        <v>475</v>
      </c>
      <c r="B479" s="26">
        <v>6320002137</v>
      </c>
      <c r="C479" s="49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1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5"/>
    </row>
    <row r="480" spans="1:18" ht="24" customHeight="1" x14ac:dyDescent="0.4">
      <c r="A480" s="2">
        <v>476</v>
      </c>
      <c r="B480" s="26">
        <v>6320002138</v>
      </c>
      <c r="C480" s="49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1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5"/>
    </row>
    <row r="481" spans="1:18" ht="24" customHeight="1" x14ac:dyDescent="0.4">
      <c r="A481" s="2">
        <v>477</v>
      </c>
      <c r="B481" s="26">
        <v>6320002139</v>
      </c>
      <c r="C481" s="49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1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49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1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5"/>
    </row>
    <row r="483" spans="1:18" ht="24" customHeight="1" x14ac:dyDescent="0.4">
      <c r="A483" s="2">
        <v>479</v>
      </c>
      <c r="B483" s="26">
        <v>6320002141</v>
      </c>
      <c r="C483" s="49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1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49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1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49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1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49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1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5"/>
    </row>
    <row r="487" spans="1:18" ht="24" customHeight="1" x14ac:dyDescent="0.4">
      <c r="A487" s="2">
        <v>483</v>
      </c>
      <c r="B487" s="26">
        <v>6320002145</v>
      </c>
      <c r="C487" s="49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1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5"/>
    </row>
    <row r="488" spans="1:18" ht="24" customHeight="1" x14ac:dyDescent="0.4">
      <c r="A488" s="2">
        <v>484</v>
      </c>
      <c r="B488" s="26">
        <v>6320002146</v>
      </c>
      <c r="C488" s="49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1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5"/>
    </row>
    <row r="489" spans="1:18" ht="24" customHeight="1" x14ac:dyDescent="0.4">
      <c r="A489" s="2">
        <v>485</v>
      </c>
      <c r="B489" s="26">
        <v>6320002147</v>
      </c>
      <c r="C489" s="49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1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5"/>
    </row>
    <row r="490" spans="1:18" ht="24" customHeight="1" x14ac:dyDescent="0.4">
      <c r="A490" s="2">
        <v>486</v>
      </c>
      <c r="B490" s="26">
        <v>6320002148</v>
      </c>
      <c r="C490" s="49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1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5"/>
    </row>
    <row r="491" spans="1:18" ht="24" customHeight="1" x14ac:dyDescent="0.4">
      <c r="A491" s="2">
        <v>487</v>
      </c>
      <c r="B491" s="26">
        <v>6320002149</v>
      </c>
      <c r="C491" s="49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1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5"/>
    </row>
    <row r="492" spans="1:18" ht="24" customHeight="1" x14ac:dyDescent="0.4">
      <c r="A492" s="2">
        <v>488</v>
      </c>
      <c r="B492" s="26">
        <v>6320002150</v>
      </c>
      <c r="C492" s="49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1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5"/>
    </row>
    <row r="493" spans="1:18" ht="24" customHeight="1" x14ac:dyDescent="0.4">
      <c r="A493" s="2">
        <v>489</v>
      </c>
      <c r="B493" s="26">
        <v>6320002151</v>
      </c>
      <c r="C493" s="49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1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49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1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49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1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5"/>
    </row>
    <row r="496" spans="1:18" ht="24" customHeight="1" x14ac:dyDescent="0.4">
      <c r="A496" s="2">
        <v>492</v>
      </c>
      <c r="B496" s="26">
        <v>6320002154</v>
      </c>
      <c r="C496" s="49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1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5"/>
    </row>
    <row r="497" spans="1:18" ht="24" customHeight="1" x14ac:dyDescent="0.4">
      <c r="A497" s="2">
        <v>493</v>
      </c>
      <c r="B497" s="26">
        <v>6320002155</v>
      </c>
      <c r="C497" s="49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1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5"/>
    </row>
    <row r="498" spans="1:18" ht="24" customHeight="1" x14ac:dyDescent="0.4">
      <c r="A498" s="2">
        <v>494</v>
      </c>
      <c r="B498" s="26">
        <v>6320002156</v>
      </c>
      <c r="C498" s="49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1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5"/>
    </row>
    <row r="499" spans="1:18" ht="24" customHeight="1" x14ac:dyDescent="0.4">
      <c r="A499" s="2">
        <v>495</v>
      </c>
      <c r="B499" s="26">
        <v>6320002157</v>
      </c>
      <c r="C499" s="49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1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5"/>
    </row>
    <row r="500" spans="1:18" ht="24" customHeight="1" x14ac:dyDescent="0.4">
      <c r="A500" s="2">
        <v>496</v>
      </c>
      <c r="B500" s="26">
        <v>6320002158</v>
      </c>
      <c r="C500" s="49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1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5"/>
    </row>
    <row r="501" spans="1:18" ht="24" customHeight="1" x14ac:dyDescent="0.4">
      <c r="A501" s="2">
        <v>497</v>
      </c>
      <c r="B501" s="26">
        <v>6320002159</v>
      </c>
      <c r="C501" s="49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1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5"/>
    </row>
    <row r="502" spans="1:18" ht="24" customHeight="1" x14ac:dyDescent="0.4">
      <c r="A502" s="2">
        <v>498</v>
      </c>
      <c r="B502" s="26">
        <v>6320002160</v>
      </c>
      <c r="C502" s="49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1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5"/>
    </row>
    <row r="503" spans="1:18" ht="24" customHeight="1" x14ac:dyDescent="0.4">
      <c r="A503" s="2">
        <v>499</v>
      </c>
      <c r="B503" s="26">
        <v>6320002161</v>
      </c>
      <c r="C503" s="49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1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5"/>
    </row>
    <row r="504" spans="1:18" ht="24" customHeight="1" x14ac:dyDescent="0.4">
      <c r="A504" s="2">
        <v>500</v>
      </c>
      <c r="B504" s="26">
        <v>6320002162</v>
      </c>
      <c r="C504" s="49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1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5"/>
    </row>
    <row r="505" spans="1:18" ht="24" customHeight="1" x14ac:dyDescent="0.4">
      <c r="A505" s="2">
        <v>501</v>
      </c>
      <c r="B505" s="26">
        <v>6320002163</v>
      </c>
      <c r="C505" s="49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1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5"/>
    </row>
    <row r="506" spans="1:18" ht="24" customHeight="1" x14ac:dyDescent="0.4">
      <c r="A506" s="2">
        <v>502</v>
      </c>
      <c r="B506" s="26">
        <v>6320002164</v>
      </c>
      <c r="C506" s="49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1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5"/>
    </row>
    <row r="507" spans="1:18" ht="24" customHeight="1" x14ac:dyDescent="0.4">
      <c r="A507" s="2">
        <v>503</v>
      </c>
      <c r="B507" s="26">
        <v>6320002165</v>
      </c>
      <c r="C507" s="49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1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5"/>
    </row>
    <row r="508" spans="1:18" ht="24" customHeight="1" x14ac:dyDescent="0.4">
      <c r="A508" s="2">
        <v>504</v>
      </c>
      <c r="B508" s="26">
        <v>6320002166</v>
      </c>
      <c r="C508" s="49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1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5"/>
    </row>
    <row r="509" spans="1:18" ht="24" customHeight="1" x14ac:dyDescent="0.4">
      <c r="A509" s="2">
        <v>505</v>
      </c>
      <c r="B509" s="26">
        <v>6320002167</v>
      </c>
      <c r="C509" s="49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1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5"/>
    </row>
    <row r="510" spans="1:18" ht="24" customHeight="1" x14ac:dyDescent="0.4">
      <c r="A510" s="2">
        <v>506</v>
      </c>
      <c r="B510" s="26">
        <v>6320002168</v>
      </c>
      <c r="C510" s="49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1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5"/>
    </row>
    <row r="511" spans="1:18" ht="24" customHeight="1" x14ac:dyDescent="0.4">
      <c r="A511" s="2">
        <v>507</v>
      </c>
      <c r="B511" s="26">
        <v>6320002169</v>
      </c>
      <c r="C511" s="49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1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49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1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49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1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49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1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5"/>
    </row>
    <row r="515" spans="1:18" ht="24" customHeight="1" x14ac:dyDescent="0.4">
      <c r="A515" s="2">
        <v>511</v>
      </c>
      <c r="B515" s="26">
        <v>6320002173</v>
      </c>
      <c r="C515" s="49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1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5"/>
    </row>
    <row r="516" spans="1:18" ht="24" customHeight="1" x14ac:dyDescent="0.4">
      <c r="A516" s="2">
        <v>512</v>
      </c>
      <c r="B516" s="26">
        <v>6320002174</v>
      </c>
      <c r="C516" s="49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1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49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1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5"/>
    </row>
    <row r="518" spans="1:18" ht="24" customHeight="1" x14ac:dyDescent="0.4">
      <c r="A518" s="2">
        <v>514</v>
      </c>
      <c r="B518" s="26">
        <v>6320002176</v>
      </c>
      <c r="C518" s="49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1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5"/>
    </row>
    <row r="519" spans="1:18" ht="24" customHeight="1" x14ac:dyDescent="0.4">
      <c r="A519" s="2">
        <v>515</v>
      </c>
      <c r="B519" s="26">
        <v>6320002177</v>
      </c>
      <c r="C519" s="49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1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5"/>
    </row>
    <row r="520" spans="1:18" ht="24.75" customHeight="1" x14ac:dyDescent="0.4">
      <c r="A520" s="2">
        <v>516</v>
      </c>
      <c r="B520" s="26">
        <v>6320002178</v>
      </c>
      <c r="C520" s="49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1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5"/>
    </row>
    <row r="521" spans="1:18" ht="24" customHeight="1" x14ac:dyDescent="0.4">
      <c r="A521" s="2">
        <v>517</v>
      </c>
      <c r="B521" s="26">
        <v>6320002179</v>
      </c>
      <c r="C521" s="49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1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49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1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49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1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5"/>
    </row>
    <row r="524" spans="1:18" ht="24" customHeight="1" x14ac:dyDescent="0.4">
      <c r="A524" s="2">
        <v>520</v>
      </c>
      <c r="B524" s="26">
        <v>6320002182</v>
      </c>
      <c r="C524" s="49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1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5"/>
    </row>
    <row r="525" spans="1:18" ht="24" customHeight="1" x14ac:dyDescent="0.4">
      <c r="A525" s="2">
        <v>521</v>
      </c>
      <c r="B525" s="26">
        <v>6320002183</v>
      </c>
      <c r="C525" s="49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1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5"/>
    </row>
    <row r="526" spans="1:18" ht="24" customHeight="1" x14ac:dyDescent="0.4">
      <c r="A526" s="2">
        <v>522</v>
      </c>
      <c r="B526" s="26">
        <v>6320002184</v>
      </c>
      <c r="C526" s="49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1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5"/>
    </row>
    <row r="527" spans="1:18" ht="24" customHeight="1" x14ac:dyDescent="0.4">
      <c r="A527" s="2">
        <v>523</v>
      </c>
      <c r="B527" s="26">
        <v>6320002185</v>
      </c>
      <c r="C527" s="49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1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5"/>
    </row>
    <row r="528" spans="1:18" ht="23.25" customHeight="1" x14ac:dyDescent="0.4">
      <c r="A528" s="2">
        <v>524</v>
      </c>
      <c r="B528" s="26">
        <v>6320002186</v>
      </c>
      <c r="C528" s="49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1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5"/>
    </row>
    <row r="529" spans="1:18" ht="24" customHeight="1" x14ac:dyDescent="0.4">
      <c r="A529" s="2">
        <v>525</v>
      </c>
      <c r="B529" s="26">
        <v>6320002187</v>
      </c>
      <c r="C529" s="49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1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49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1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5"/>
    </row>
    <row r="531" spans="1:18" ht="24" customHeight="1" x14ac:dyDescent="0.4">
      <c r="A531" s="2">
        <v>527</v>
      </c>
      <c r="B531" s="26">
        <v>6320002189</v>
      </c>
      <c r="C531" s="49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1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49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1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5"/>
    </row>
    <row r="533" spans="1:18" ht="24" customHeight="1" x14ac:dyDescent="0.4">
      <c r="A533" s="2">
        <v>529</v>
      </c>
      <c r="B533" s="26">
        <v>6320002191</v>
      </c>
      <c r="C533" s="49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1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5"/>
    </row>
    <row r="534" spans="1:18" ht="24" customHeight="1" x14ac:dyDescent="0.4">
      <c r="A534" s="2">
        <v>530</v>
      </c>
      <c r="B534" s="26">
        <v>6320002192</v>
      </c>
      <c r="C534" s="49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1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49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1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49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1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5"/>
    </row>
    <row r="537" spans="1:18" ht="24" customHeight="1" x14ac:dyDescent="0.4">
      <c r="A537" s="2">
        <v>533</v>
      </c>
      <c r="B537" s="26">
        <v>6320002195</v>
      </c>
      <c r="C537" s="49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1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5"/>
    </row>
    <row r="538" spans="1:18" ht="24" customHeight="1" x14ac:dyDescent="0.4">
      <c r="A538" s="2">
        <v>534</v>
      </c>
      <c r="B538" s="26">
        <v>6320002196</v>
      </c>
      <c r="C538" s="49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1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49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1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5"/>
    </row>
    <row r="540" spans="1:18" ht="24" customHeight="1" x14ac:dyDescent="0.4">
      <c r="A540" s="2">
        <v>536</v>
      </c>
      <c r="B540" s="26">
        <v>6320002198</v>
      </c>
      <c r="C540" s="49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1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49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1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5"/>
    </row>
    <row r="542" spans="1:18" ht="24" customHeight="1" x14ac:dyDescent="0.4">
      <c r="A542" s="2">
        <v>538</v>
      </c>
      <c r="B542" s="26">
        <v>6320002200</v>
      </c>
      <c r="C542" s="49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1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49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1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49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1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49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1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49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1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49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1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5"/>
    </row>
    <row r="548" spans="1:18" ht="24" customHeight="1" x14ac:dyDescent="0.4">
      <c r="A548" s="2">
        <v>544</v>
      </c>
      <c r="B548" s="26">
        <v>6320002206</v>
      </c>
      <c r="C548" s="49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1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49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1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49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1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5"/>
    </row>
    <row r="551" spans="1:18" ht="24" customHeight="1" x14ac:dyDescent="0.4">
      <c r="A551" s="2">
        <v>547</v>
      </c>
      <c r="B551" s="26">
        <v>6320002209</v>
      </c>
      <c r="C551" s="49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1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49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1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49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1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49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1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5"/>
    </row>
    <row r="555" spans="1:18" ht="24" customHeight="1" x14ac:dyDescent="0.4">
      <c r="A555" s="2">
        <v>551</v>
      </c>
      <c r="B555" s="26">
        <v>6320002213</v>
      </c>
      <c r="C555" s="49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1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49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1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49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1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49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1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49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1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5"/>
    </row>
    <row r="560" spans="1:18" ht="24" customHeight="1" x14ac:dyDescent="0.4">
      <c r="A560" s="2">
        <v>556</v>
      </c>
      <c r="B560" s="26">
        <v>6320002218</v>
      </c>
      <c r="C560" s="49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5"/>
    </row>
    <row r="561" spans="1:18" ht="24" customHeight="1" x14ac:dyDescent="0.4">
      <c r="A561" s="2">
        <v>557</v>
      </c>
      <c r="B561" s="26">
        <v>6320002219</v>
      </c>
      <c r="C561" s="49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1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49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1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49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1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5"/>
    </row>
    <row r="564" spans="1:18" ht="24" customHeight="1" x14ac:dyDescent="0.4">
      <c r="A564" s="2">
        <v>560</v>
      </c>
      <c r="B564" s="26">
        <v>6320002222</v>
      </c>
      <c r="C564" s="49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1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5"/>
    </row>
    <row r="565" spans="1:18" ht="24" customHeight="1" x14ac:dyDescent="0.4">
      <c r="A565" s="2">
        <v>561</v>
      </c>
      <c r="B565" s="26">
        <v>6320002223</v>
      </c>
      <c r="C565" s="49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1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49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1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49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1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5"/>
    </row>
    <row r="568" spans="1:18" ht="21" customHeight="1" x14ac:dyDescent="0.4">
      <c r="A568" s="2">
        <v>564</v>
      </c>
      <c r="B568" s="26">
        <v>6320002226</v>
      </c>
      <c r="C568" s="49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1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5"/>
    </row>
    <row r="569" spans="1:18" ht="24" customHeight="1" x14ac:dyDescent="0.4">
      <c r="A569" s="2">
        <v>565</v>
      </c>
      <c r="B569" s="26">
        <v>6320002227</v>
      </c>
      <c r="C569" s="49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1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49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1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5"/>
    </row>
    <row r="571" spans="1:18" ht="24" customHeight="1" x14ac:dyDescent="0.4">
      <c r="A571" s="2">
        <v>567</v>
      </c>
      <c r="B571" s="26">
        <v>6320002229</v>
      </c>
      <c r="C571" s="49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1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5"/>
    </row>
    <row r="572" spans="1:18" ht="24" customHeight="1" x14ac:dyDescent="0.4">
      <c r="A572" s="2">
        <v>568</v>
      </c>
      <c r="B572" s="26">
        <v>6320002230</v>
      </c>
      <c r="C572" s="49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1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5"/>
    </row>
    <row r="573" spans="1:18" ht="24" customHeight="1" x14ac:dyDescent="0.4">
      <c r="A573" s="2">
        <v>569</v>
      </c>
      <c r="B573" s="26">
        <v>6320002231</v>
      </c>
      <c r="C573" s="49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1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49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1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5"/>
    </row>
    <row r="575" spans="1:18" ht="24" customHeight="1" x14ac:dyDescent="0.4">
      <c r="A575" s="2">
        <v>571</v>
      </c>
      <c r="B575" s="26">
        <v>6320002233</v>
      </c>
      <c r="C575" s="49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1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5"/>
    </row>
    <row r="576" spans="1:18" ht="24" customHeight="1" x14ac:dyDescent="0.4">
      <c r="A576" s="2">
        <v>572</v>
      </c>
      <c r="B576" s="26">
        <v>6320002234</v>
      </c>
      <c r="C576" s="49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1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5"/>
    </row>
    <row r="577" spans="1:18" ht="24" customHeight="1" x14ac:dyDescent="0.4">
      <c r="A577" s="2">
        <v>573</v>
      </c>
      <c r="B577" s="26">
        <v>6320002235</v>
      </c>
      <c r="C577" s="49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1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5"/>
    </row>
    <row r="578" spans="1:18" ht="24" customHeight="1" x14ac:dyDescent="0.4">
      <c r="A578" s="2">
        <v>574</v>
      </c>
      <c r="B578" s="26">
        <v>6320002236</v>
      </c>
      <c r="C578" s="49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1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49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1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5"/>
    </row>
    <row r="580" spans="1:18" ht="24" customHeight="1" x14ac:dyDescent="0.4">
      <c r="A580" s="2">
        <v>576</v>
      </c>
      <c r="B580" s="26">
        <v>6320002238</v>
      </c>
      <c r="C580" s="49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1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5"/>
    </row>
    <row r="581" spans="1:18" ht="24" customHeight="1" x14ac:dyDescent="0.4">
      <c r="A581" s="2">
        <v>577</v>
      </c>
      <c r="B581" s="26">
        <v>6320002239</v>
      </c>
      <c r="C581" s="49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1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5"/>
    </row>
    <row r="582" spans="1:18" ht="24" customHeight="1" x14ac:dyDescent="0.4">
      <c r="A582" s="2">
        <v>578</v>
      </c>
      <c r="B582" s="26">
        <v>6320002240</v>
      </c>
      <c r="C582" s="49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1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5"/>
    </row>
    <row r="583" spans="1:18" ht="24" customHeight="1" x14ac:dyDescent="0.4">
      <c r="A583" s="2">
        <v>579</v>
      </c>
      <c r="B583" s="26">
        <v>6320002241</v>
      </c>
      <c r="C583" s="49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1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5"/>
    </row>
    <row r="584" spans="1:18" ht="24" customHeight="1" x14ac:dyDescent="0.4">
      <c r="A584" s="2">
        <v>580</v>
      </c>
      <c r="B584" s="26">
        <v>6320002242</v>
      </c>
      <c r="C584" s="49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1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5"/>
    </row>
    <row r="585" spans="1:18" ht="24" customHeight="1" x14ac:dyDescent="0.4">
      <c r="A585" s="2">
        <v>581</v>
      </c>
      <c r="B585" s="26">
        <v>6320002243</v>
      </c>
      <c r="C585" s="49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1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5"/>
    </row>
    <row r="586" spans="1:18" ht="24" customHeight="1" x14ac:dyDescent="0.4">
      <c r="A586" s="2">
        <v>582</v>
      </c>
      <c r="B586" s="26">
        <v>6320002244</v>
      </c>
      <c r="C586" s="49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1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5"/>
    </row>
    <row r="587" spans="1:18" ht="24" customHeight="1" x14ac:dyDescent="0.4">
      <c r="A587" s="2">
        <v>583</v>
      </c>
      <c r="B587" s="26">
        <v>6320002245</v>
      </c>
      <c r="C587" s="49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1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5"/>
    </row>
    <row r="588" spans="1:18" ht="24" customHeight="1" x14ac:dyDescent="0.4">
      <c r="A588" s="2">
        <v>584</v>
      </c>
      <c r="B588" s="26">
        <v>6320002246</v>
      </c>
      <c r="C588" s="49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1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5"/>
    </row>
    <row r="589" spans="1:18" ht="24" customHeight="1" x14ac:dyDescent="0.4">
      <c r="A589" s="2">
        <v>585</v>
      </c>
      <c r="B589" s="26">
        <v>6320002247</v>
      </c>
      <c r="C589" s="49">
        <v>12170356250</v>
      </c>
      <c r="D589" s="14" t="s">
        <v>1759</v>
      </c>
      <c r="E589" s="14" t="s">
        <v>1760</v>
      </c>
      <c r="F589" s="3"/>
      <c r="G589" s="6">
        <v>0</v>
      </c>
      <c r="H589" s="71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5"/>
    </row>
    <row r="590" spans="1:18" ht="24" customHeight="1" x14ac:dyDescent="0.4">
      <c r="A590" s="2">
        <v>586</v>
      </c>
      <c r="B590" s="26">
        <v>6320002248</v>
      </c>
      <c r="C590" s="49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1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49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1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49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1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49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1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49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1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5"/>
    </row>
    <row r="595" spans="1:18" ht="24" customHeight="1" x14ac:dyDescent="0.4">
      <c r="A595" s="2">
        <v>591</v>
      </c>
      <c r="B595" s="26">
        <v>6320002253</v>
      </c>
      <c r="C595" s="49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1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5"/>
    </row>
    <row r="596" spans="1:18" ht="24" customHeight="1" x14ac:dyDescent="0.4">
      <c r="A596" s="2">
        <v>592</v>
      </c>
      <c r="B596" s="26">
        <v>6320002254</v>
      </c>
      <c r="C596" s="49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1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5"/>
    </row>
    <row r="597" spans="1:18" ht="24" customHeight="1" x14ac:dyDescent="0.4">
      <c r="A597" s="2">
        <v>593</v>
      </c>
      <c r="B597" s="26">
        <v>6320002255</v>
      </c>
      <c r="C597" s="49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1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5"/>
    </row>
    <row r="598" spans="1:18" ht="24" customHeight="1" x14ac:dyDescent="0.4">
      <c r="A598" s="2">
        <v>594</v>
      </c>
      <c r="B598" s="26">
        <v>6320002256</v>
      </c>
      <c r="C598" s="49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1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1"/>
      <c r="R598" s="45"/>
    </row>
    <row r="599" spans="1:18" ht="24" customHeight="1" x14ac:dyDescent="0.4">
      <c r="A599" s="2">
        <v>595</v>
      </c>
      <c r="B599" s="26">
        <v>6320002257</v>
      </c>
      <c r="C599" s="49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1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5"/>
    </row>
    <row r="600" spans="1:18" ht="24" customHeight="1" x14ac:dyDescent="0.4">
      <c r="A600" s="2">
        <v>596</v>
      </c>
      <c r="B600" s="26">
        <v>6320002258</v>
      </c>
      <c r="C600" s="49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1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49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1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5"/>
    </row>
    <row r="602" spans="1:18" ht="24" customHeight="1" x14ac:dyDescent="0.4">
      <c r="A602" s="2">
        <v>598</v>
      </c>
      <c r="B602" s="26">
        <v>6320002260</v>
      </c>
      <c r="C602" s="49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1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5"/>
    </row>
    <row r="603" spans="1:18" ht="24" customHeight="1" x14ac:dyDescent="0.4">
      <c r="A603" s="2">
        <v>599</v>
      </c>
      <c r="B603" s="26">
        <v>6320002261</v>
      </c>
      <c r="C603" s="49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1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5"/>
    </row>
    <row r="604" spans="1:18" ht="24" customHeight="1" x14ac:dyDescent="0.4">
      <c r="A604" s="2">
        <v>600</v>
      </c>
      <c r="B604" s="26">
        <v>6320002262</v>
      </c>
      <c r="C604" s="49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1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5"/>
    </row>
    <row r="605" spans="1:18" ht="24" customHeight="1" x14ac:dyDescent="0.4">
      <c r="A605" s="2">
        <v>601</v>
      </c>
      <c r="B605" s="26">
        <v>6320002263</v>
      </c>
      <c r="C605" s="49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1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49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1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49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1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5"/>
    </row>
    <row r="608" spans="1:18" ht="24" customHeight="1" x14ac:dyDescent="0.4">
      <c r="A608" s="2">
        <v>604</v>
      </c>
      <c r="B608" s="26">
        <v>6320002266</v>
      </c>
      <c r="C608" s="49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1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5"/>
    </row>
    <row r="609" spans="1:18" ht="24" customHeight="1" x14ac:dyDescent="0.4">
      <c r="A609" s="2">
        <v>605</v>
      </c>
      <c r="B609" s="26">
        <v>6320002267</v>
      </c>
      <c r="C609" s="49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1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49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1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5"/>
    </row>
    <row r="611" spans="1:18" ht="24" customHeight="1" x14ac:dyDescent="0.4">
      <c r="A611" s="2">
        <v>607</v>
      </c>
      <c r="B611" s="26">
        <v>6320002269</v>
      </c>
      <c r="C611" s="50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1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49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1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49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1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5"/>
    </row>
    <row r="614" spans="1:18" ht="24" customHeight="1" x14ac:dyDescent="0.4">
      <c r="A614" s="2">
        <v>610</v>
      </c>
      <c r="B614" s="26">
        <v>6320002272</v>
      </c>
      <c r="C614" s="49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1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5"/>
    </row>
    <row r="615" spans="1:18" ht="24" customHeight="1" x14ac:dyDescent="0.4">
      <c r="A615" s="2">
        <v>611</v>
      </c>
      <c r="B615" s="26">
        <v>6320002273</v>
      </c>
      <c r="C615" s="49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1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49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1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5"/>
    </row>
    <row r="617" spans="1:18" ht="24" customHeight="1" x14ac:dyDescent="0.4">
      <c r="A617" s="2">
        <v>613</v>
      </c>
      <c r="B617" s="26">
        <v>6320002275</v>
      </c>
      <c r="C617" s="49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1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49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1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5"/>
    </row>
    <row r="619" spans="1:18" ht="24" customHeight="1" x14ac:dyDescent="0.4">
      <c r="A619" s="2">
        <v>615</v>
      </c>
      <c r="B619" s="26">
        <v>6320002277</v>
      </c>
      <c r="C619" s="49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1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5"/>
    </row>
    <row r="620" spans="1:18" ht="24" customHeight="1" x14ac:dyDescent="0.4">
      <c r="A620" s="2">
        <v>616</v>
      </c>
      <c r="B620" s="26">
        <v>6320002278</v>
      </c>
      <c r="C620" s="49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1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49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1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5"/>
    </row>
    <row r="622" spans="1:18" ht="24" customHeight="1" x14ac:dyDescent="0.4">
      <c r="A622" s="2">
        <v>618</v>
      </c>
      <c r="B622" s="26">
        <v>6320002280</v>
      </c>
      <c r="C622" s="49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1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5"/>
    </row>
    <row r="623" spans="1:18" ht="24" customHeight="1" x14ac:dyDescent="0.4">
      <c r="A623" s="2">
        <v>619</v>
      </c>
      <c r="B623" s="26">
        <v>6320002281</v>
      </c>
      <c r="C623" s="49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1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49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1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49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1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49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1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5"/>
    </row>
    <row r="627" spans="1:18" ht="24" customHeight="1" x14ac:dyDescent="0.4">
      <c r="A627" s="2">
        <v>623</v>
      </c>
      <c r="B627" s="26">
        <v>6320002285</v>
      </c>
      <c r="C627" s="49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1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5"/>
    </row>
    <row r="628" spans="1:18" ht="24" customHeight="1" x14ac:dyDescent="0.4">
      <c r="A628" s="2">
        <v>624</v>
      </c>
      <c r="B628" s="26">
        <v>6320002286</v>
      </c>
      <c r="C628" s="49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1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5"/>
    </row>
    <row r="629" spans="1:18" ht="24" customHeight="1" x14ac:dyDescent="0.4">
      <c r="A629" s="2">
        <v>625</v>
      </c>
      <c r="B629" s="26">
        <v>6320002287</v>
      </c>
      <c r="C629" s="49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1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0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1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49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1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0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1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5"/>
    </row>
    <row r="633" spans="1:18" ht="24" customHeight="1" x14ac:dyDescent="0.4">
      <c r="A633" s="2">
        <v>629</v>
      </c>
      <c r="B633" s="26">
        <v>6320002291</v>
      </c>
      <c r="C633" s="49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1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49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1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5"/>
    </row>
    <row r="635" spans="1:18" ht="24" customHeight="1" x14ac:dyDescent="0.4">
      <c r="A635" s="2">
        <v>631</v>
      </c>
      <c r="B635" s="26">
        <v>6320002293</v>
      </c>
      <c r="C635" s="49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1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49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1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5"/>
    </row>
    <row r="637" spans="1:18" ht="24" customHeight="1" x14ac:dyDescent="0.4">
      <c r="A637" s="2">
        <v>633</v>
      </c>
      <c r="B637" s="26">
        <v>6320002295</v>
      </c>
      <c r="C637" s="49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1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5"/>
    </row>
    <row r="638" spans="1:18" ht="24" customHeight="1" x14ac:dyDescent="0.4">
      <c r="A638" s="2">
        <v>634</v>
      </c>
      <c r="B638" s="26">
        <v>6320002296</v>
      </c>
      <c r="C638" s="49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1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5"/>
    </row>
    <row r="639" spans="1:18" ht="24" customHeight="1" x14ac:dyDescent="0.4">
      <c r="A639" s="2">
        <v>635</v>
      </c>
      <c r="B639" s="26">
        <v>6320002297</v>
      </c>
      <c r="C639" s="49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1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5"/>
    </row>
    <row r="640" spans="1:18" ht="24" customHeight="1" x14ac:dyDescent="0.4">
      <c r="A640" s="2">
        <v>636</v>
      </c>
      <c r="B640" s="26">
        <v>6320002298</v>
      </c>
      <c r="C640" s="49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1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5"/>
    </row>
    <row r="641" spans="1:18" ht="24" customHeight="1" x14ac:dyDescent="0.4">
      <c r="A641" s="2">
        <v>637</v>
      </c>
      <c r="B641" s="26">
        <v>6320002299</v>
      </c>
      <c r="C641" s="49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1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5"/>
    </row>
    <row r="642" spans="1:18" ht="24" customHeight="1" x14ac:dyDescent="0.4">
      <c r="A642" s="2">
        <v>638</v>
      </c>
      <c r="B642" s="26">
        <v>6320002300</v>
      </c>
      <c r="C642" s="49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1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5"/>
    </row>
    <row r="643" spans="1:18" ht="24" customHeight="1" x14ac:dyDescent="0.4">
      <c r="A643" s="2">
        <v>639</v>
      </c>
      <c r="B643" s="26">
        <v>6320002301</v>
      </c>
      <c r="C643" s="49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1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49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1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5"/>
    </row>
    <row r="645" spans="1:18" ht="24.75" customHeight="1" x14ac:dyDescent="0.4">
      <c r="A645" s="2">
        <v>641</v>
      </c>
      <c r="B645" s="26">
        <v>6320002303</v>
      </c>
      <c r="C645" s="49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1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49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1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5"/>
    </row>
    <row r="647" spans="1:18" ht="24" customHeight="1" x14ac:dyDescent="0.4">
      <c r="A647" s="2">
        <v>643</v>
      </c>
      <c r="B647" s="26">
        <v>6320002305</v>
      </c>
      <c r="C647" s="49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1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49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1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49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1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5"/>
    </row>
    <row r="650" spans="1:18" ht="24" customHeight="1" x14ac:dyDescent="0.4">
      <c r="A650" s="2">
        <v>646</v>
      </c>
      <c r="B650" s="26">
        <v>6320002308</v>
      </c>
      <c r="C650" s="49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1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5"/>
    </row>
    <row r="651" spans="1:18" ht="24.75" customHeight="1" x14ac:dyDescent="0.4">
      <c r="A651" s="2">
        <v>647</v>
      </c>
      <c r="B651" s="26">
        <v>6320002309</v>
      </c>
      <c r="C651" s="49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1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49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1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49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1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49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1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49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1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49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1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5"/>
    </row>
    <row r="657" spans="1:18" ht="24" customHeight="1" x14ac:dyDescent="0.4">
      <c r="A657" s="2">
        <v>653</v>
      </c>
      <c r="B657" s="26">
        <v>6320002315</v>
      </c>
      <c r="C657" s="49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1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5"/>
    </row>
    <row r="658" spans="1:18" ht="24" customHeight="1" x14ac:dyDescent="0.4">
      <c r="A658" s="2">
        <v>654</v>
      </c>
      <c r="B658" s="26">
        <v>6320002316</v>
      </c>
      <c r="C658" s="49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1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5"/>
    </row>
    <row r="659" spans="1:18" ht="24" customHeight="1" x14ac:dyDescent="0.4">
      <c r="A659" s="2">
        <v>655</v>
      </c>
      <c r="B659" s="26">
        <v>6320002317</v>
      </c>
      <c r="C659" s="49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1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5"/>
    </row>
    <row r="660" spans="1:18" ht="24" customHeight="1" x14ac:dyDescent="0.4">
      <c r="A660" s="2">
        <v>656</v>
      </c>
      <c r="B660" s="26">
        <v>6320002318</v>
      </c>
      <c r="C660" s="49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1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5"/>
    </row>
    <row r="661" spans="1:18" ht="24" customHeight="1" x14ac:dyDescent="0.4">
      <c r="A661" s="2">
        <v>657</v>
      </c>
      <c r="B661" s="26">
        <v>6320002319</v>
      </c>
      <c r="C661" s="49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1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5"/>
    </row>
    <row r="662" spans="1:18" ht="24" customHeight="1" x14ac:dyDescent="0.4">
      <c r="A662" s="2">
        <v>658</v>
      </c>
      <c r="B662" s="26">
        <v>6320002320</v>
      </c>
      <c r="C662" s="49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1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5"/>
    </row>
    <row r="663" spans="1:18" ht="24" customHeight="1" x14ac:dyDescent="0.4">
      <c r="A663" s="2">
        <v>659</v>
      </c>
      <c r="B663" s="26">
        <v>6320002321</v>
      </c>
      <c r="C663" s="49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1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49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1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5"/>
    </row>
    <row r="665" spans="1:18" ht="24" customHeight="1" x14ac:dyDescent="0.4">
      <c r="A665" s="2">
        <v>661</v>
      </c>
      <c r="B665" s="26">
        <v>6320002323</v>
      </c>
      <c r="C665" s="49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1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5"/>
    </row>
    <row r="666" spans="1:18" ht="24" customHeight="1" x14ac:dyDescent="0.4">
      <c r="A666" s="2">
        <v>662</v>
      </c>
      <c r="B666" s="26">
        <v>6320002324</v>
      </c>
      <c r="C666" s="49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1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5"/>
    </row>
    <row r="667" spans="1:18" ht="24" customHeight="1" x14ac:dyDescent="0.4">
      <c r="A667" s="2">
        <v>663</v>
      </c>
      <c r="B667" s="26">
        <v>6320002325</v>
      </c>
      <c r="C667" s="49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1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5"/>
    </row>
    <row r="668" spans="1:18" ht="24" customHeight="1" x14ac:dyDescent="0.4">
      <c r="A668" s="2">
        <v>664</v>
      </c>
      <c r="B668" s="26">
        <v>6320002326</v>
      </c>
      <c r="C668" s="49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1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5"/>
    </row>
    <row r="669" spans="1:18" ht="24" customHeight="1" x14ac:dyDescent="0.4">
      <c r="A669" s="2">
        <v>665</v>
      </c>
      <c r="B669" s="26">
        <v>6320002327</v>
      </c>
      <c r="C669" s="49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1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5"/>
    </row>
    <row r="670" spans="1:18" ht="24" customHeight="1" x14ac:dyDescent="0.4">
      <c r="A670" s="2">
        <v>666</v>
      </c>
      <c r="B670" s="26">
        <v>6320002328</v>
      </c>
      <c r="C670" s="49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1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5"/>
    </row>
    <row r="671" spans="1:18" ht="24" customHeight="1" x14ac:dyDescent="0.4">
      <c r="A671" s="2">
        <v>667</v>
      </c>
      <c r="B671" s="26">
        <v>6320002329</v>
      </c>
      <c r="C671" s="49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1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49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1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5"/>
    </row>
    <row r="673" spans="1:18" ht="24" customHeight="1" x14ac:dyDescent="0.4">
      <c r="A673" s="2">
        <v>669</v>
      </c>
      <c r="B673" s="26">
        <v>6320002331</v>
      </c>
      <c r="C673" s="49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1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5"/>
    </row>
    <row r="674" spans="1:18" ht="24" customHeight="1" x14ac:dyDescent="0.4">
      <c r="A674" s="2">
        <v>670</v>
      </c>
      <c r="B674" s="26">
        <v>6320002332</v>
      </c>
      <c r="C674" s="49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1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5"/>
    </row>
    <row r="675" spans="1:18" ht="24" customHeight="1" x14ac:dyDescent="0.4">
      <c r="A675" s="2">
        <v>671</v>
      </c>
      <c r="B675" s="26">
        <v>6320002333</v>
      </c>
      <c r="C675" s="49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1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5"/>
    </row>
    <row r="676" spans="1:18" ht="24" customHeight="1" x14ac:dyDescent="0.4">
      <c r="A676" s="2">
        <v>672</v>
      </c>
      <c r="B676" s="26">
        <v>6320002334</v>
      </c>
      <c r="C676" s="49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1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5"/>
    </row>
    <row r="677" spans="1:18" ht="24" customHeight="1" x14ac:dyDescent="0.4">
      <c r="A677" s="2">
        <v>673</v>
      </c>
      <c r="B677" s="26">
        <v>6320002335</v>
      </c>
      <c r="C677" s="49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1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5"/>
    </row>
    <row r="678" spans="1:18" ht="24" customHeight="1" x14ac:dyDescent="0.4">
      <c r="A678" s="2">
        <v>674</v>
      </c>
      <c r="B678" s="26">
        <v>6320002336</v>
      </c>
      <c r="C678" s="49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1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5"/>
    </row>
    <row r="679" spans="1:18" ht="24" customHeight="1" x14ac:dyDescent="0.4">
      <c r="A679" s="2">
        <v>675</v>
      </c>
      <c r="B679" s="26">
        <v>6320002337</v>
      </c>
      <c r="C679" s="49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1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5"/>
    </row>
    <row r="680" spans="1:18" ht="24" customHeight="1" x14ac:dyDescent="0.4">
      <c r="A680" s="2">
        <v>676</v>
      </c>
      <c r="B680" s="26">
        <v>6320002338</v>
      </c>
      <c r="C680" s="49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1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5"/>
    </row>
    <row r="681" spans="1:18" ht="24" customHeight="1" x14ac:dyDescent="0.4">
      <c r="A681" s="2">
        <v>677</v>
      </c>
      <c r="B681" s="26">
        <v>6320002339</v>
      </c>
      <c r="C681" s="49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1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49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1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5"/>
    </row>
    <row r="683" spans="1:18" ht="24" customHeight="1" x14ac:dyDescent="0.4">
      <c r="A683" s="2">
        <v>679</v>
      </c>
      <c r="B683" s="26">
        <v>6320002341</v>
      </c>
      <c r="C683" s="49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1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49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1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5"/>
    </row>
    <row r="685" spans="1:18" ht="24" customHeight="1" x14ac:dyDescent="0.4">
      <c r="A685" s="2">
        <v>681</v>
      </c>
      <c r="B685" s="26">
        <v>6320002343</v>
      </c>
      <c r="C685" s="49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1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5"/>
    </row>
    <row r="686" spans="1:18" ht="24" customHeight="1" x14ac:dyDescent="0.4">
      <c r="A686" s="2">
        <v>682</v>
      </c>
      <c r="B686" s="26">
        <v>6320002344</v>
      </c>
      <c r="C686" s="49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1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5"/>
    </row>
    <row r="687" spans="1:18" ht="24" customHeight="1" x14ac:dyDescent="0.4">
      <c r="A687" s="2">
        <v>683</v>
      </c>
      <c r="B687" s="26">
        <v>6320002345</v>
      </c>
      <c r="C687" s="49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1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5"/>
    </row>
    <row r="688" spans="1:18" ht="24" customHeight="1" x14ac:dyDescent="0.4">
      <c r="A688" s="2">
        <v>684</v>
      </c>
      <c r="B688" s="26">
        <v>6320002346</v>
      </c>
      <c r="C688" s="49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1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5"/>
    </row>
    <row r="689" spans="1:18" ht="24" customHeight="1" x14ac:dyDescent="0.4">
      <c r="A689" s="2">
        <v>685</v>
      </c>
      <c r="B689" s="26">
        <v>6320002347</v>
      </c>
      <c r="C689" s="49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1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5"/>
    </row>
    <row r="690" spans="1:18" ht="24" customHeight="1" x14ac:dyDescent="0.4">
      <c r="A690" s="2">
        <v>686</v>
      </c>
      <c r="B690" s="26">
        <v>6320002348</v>
      </c>
      <c r="C690" s="49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1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5"/>
    </row>
    <row r="691" spans="1:18" ht="24" customHeight="1" x14ac:dyDescent="0.4">
      <c r="A691" s="2">
        <v>687</v>
      </c>
      <c r="B691" s="26">
        <v>6320002349</v>
      </c>
      <c r="C691" s="49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1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5"/>
    </row>
    <row r="692" spans="1:18" ht="24" customHeight="1" x14ac:dyDescent="0.4">
      <c r="A692" s="2">
        <v>688</v>
      </c>
      <c r="B692" s="26">
        <v>6320002350</v>
      </c>
      <c r="C692" s="49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1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5"/>
    </row>
    <row r="693" spans="1:18" ht="24" customHeight="1" x14ac:dyDescent="0.4">
      <c r="A693" s="2">
        <v>689</v>
      </c>
      <c r="B693" s="26">
        <v>6320002351</v>
      </c>
      <c r="C693" s="49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1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49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1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5"/>
    </row>
    <row r="695" spans="1:18" ht="24" customHeight="1" x14ac:dyDescent="0.4">
      <c r="A695" s="2">
        <v>691</v>
      </c>
      <c r="B695" s="26">
        <v>6320002353</v>
      </c>
      <c r="C695" s="49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1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5"/>
    </row>
    <row r="696" spans="1:18" ht="24" customHeight="1" x14ac:dyDescent="0.4">
      <c r="A696" s="2">
        <v>692</v>
      </c>
      <c r="B696" s="26">
        <v>6320002354</v>
      </c>
      <c r="C696" s="49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1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5"/>
    </row>
    <row r="697" spans="1:18" ht="24" customHeight="1" x14ac:dyDescent="0.4">
      <c r="A697" s="2">
        <v>693</v>
      </c>
      <c r="B697" s="26">
        <v>6320002355</v>
      </c>
      <c r="C697" s="49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1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5"/>
    </row>
    <row r="698" spans="1:18" ht="24" customHeight="1" x14ac:dyDescent="0.4">
      <c r="A698" s="2">
        <v>694</v>
      </c>
      <c r="B698" s="26">
        <v>6320002356</v>
      </c>
      <c r="C698" s="49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1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5"/>
    </row>
    <row r="699" spans="1:18" ht="24" customHeight="1" x14ac:dyDescent="0.4">
      <c r="A699" s="2">
        <v>695</v>
      </c>
      <c r="B699" s="26">
        <v>6320002357</v>
      </c>
      <c r="C699" s="49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1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49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1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49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1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49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1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5"/>
    </row>
    <row r="703" spans="1:18" ht="24" customHeight="1" x14ac:dyDescent="0.4">
      <c r="A703" s="2">
        <v>699</v>
      </c>
      <c r="B703" s="26">
        <v>6320002361</v>
      </c>
      <c r="C703" s="49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1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5"/>
    </row>
    <row r="704" spans="1:18" ht="24" customHeight="1" x14ac:dyDescent="0.4">
      <c r="A704" s="2">
        <v>700</v>
      </c>
      <c r="B704" s="26">
        <v>6320002362</v>
      </c>
      <c r="C704" s="49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1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49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1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49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1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5"/>
    </row>
    <row r="707" spans="1:18" ht="24" customHeight="1" x14ac:dyDescent="0.4">
      <c r="A707" s="2">
        <v>703</v>
      </c>
      <c r="B707" s="26">
        <v>6320002365</v>
      </c>
      <c r="C707" s="49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1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5"/>
    </row>
    <row r="708" spans="1:18" ht="24" customHeight="1" x14ac:dyDescent="0.4">
      <c r="A708" s="2">
        <v>704</v>
      </c>
      <c r="B708" s="26">
        <v>6320002366</v>
      </c>
      <c r="C708" s="49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1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5"/>
    </row>
    <row r="709" spans="1:18" ht="24" customHeight="1" x14ac:dyDescent="0.4">
      <c r="A709" s="2">
        <v>705</v>
      </c>
      <c r="B709" s="26">
        <v>6320002367</v>
      </c>
      <c r="C709" s="49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1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49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1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5"/>
    </row>
    <row r="711" spans="1:18" ht="24" customHeight="1" x14ac:dyDescent="0.4">
      <c r="A711" s="2">
        <v>707</v>
      </c>
      <c r="B711" s="26">
        <v>6320002369</v>
      </c>
      <c r="C711" s="49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1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49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1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5"/>
    </row>
    <row r="713" spans="1:18" ht="24" customHeight="1" x14ac:dyDescent="0.4">
      <c r="A713" s="2">
        <v>709</v>
      </c>
      <c r="B713" s="26">
        <v>6320002371</v>
      </c>
      <c r="C713" s="49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1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5"/>
    </row>
    <row r="714" spans="1:18" ht="24" customHeight="1" x14ac:dyDescent="0.4">
      <c r="A714" s="2">
        <v>710</v>
      </c>
      <c r="B714" s="26">
        <v>6320002372</v>
      </c>
      <c r="C714" s="49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1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5"/>
    </row>
    <row r="715" spans="1:18" ht="24" customHeight="1" x14ac:dyDescent="0.4">
      <c r="A715" s="2">
        <v>711</v>
      </c>
      <c r="B715" s="26">
        <v>6320002373</v>
      </c>
      <c r="C715" s="49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1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5"/>
    </row>
    <row r="716" spans="1:18" ht="24" customHeight="1" x14ac:dyDescent="0.4">
      <c r="A716" s="2">
        <v>712</v>
      </c>
      <c r="B716" s="26">
        <v>6320002374</v>
      </c>
      <c r="C716" s="49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1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49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1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5"/>
    </row>
    <row r="718" spans="1:18" ht="24" customHeight="1" x14ac:dyDescent="0.4">
      <c r="A718" s="2">
        <v>714</v>
      </c>
      <c r="B718" s="26">
        <v>6320002376</v>
      </c>
      <c r="C718" s="49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1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5"/>
    </row>
    <row r="719" spans="1:18" ht="24" customHeight="1" x14ac:dyDescent="0.4">
      <c r="A719" s="2">
        <v>715</v>
      </c>
      <c r="B719" s="26">
        <v>6320002377</v>
      </c>
      <c r="C719" s="49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1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49" t="s">
        <v>2123</v>
      </c>
      <c r="D720" s="14" t="s">
        <v>2121</v>
      </c>
      <c r="E720" s="14" t="s">
        <v>2124</v>
      </c>
      <c r="F720" s="3"/>
      <c r="G720" s="6">
        <v>0</v>
      </c>
      <c r="H720" s="71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49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1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5"/>
    </row>
    <row r="722" spans="1:18" ht="24" customHeight="1" x14ac:dyDescent="0.4">
      <c r="A722" s="2">
        <v>718</v>
      </c>
      <c r="B722" s="26">
        <v>6320002380</v>
      </c>
      <c r="C722" s="49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1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5"/>
    </row>
    <row r="723" spans="1:18" ht="24" customHeight="1" x14ac:dyDescent="0.4">
      <c r="A723" s="2">
        <v>719</v>
      </c>
      <c r="B723" s="26">
        <v>6320002381</v>
      </c>
      <c r="C723" s="49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1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49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1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5"/>
    </row>
    <row r="725" spans="1:18" ht="24" customHeight="1" x14ac:dyDescent="0.4">
      <c r="A725" s="2">
        <v>721</v>
      </c>
      <c r="B725" s="26">
        <v>6320002383</v>
      </c>
      <c r="C725" s="49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1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49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1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5"/>
    </row>
    <row r="727" spans="1:18" ht="24" customHeight="1" x14ac:dyDescent="0.4">
      <c r="A727" s="2">
        <v>723</v>
      </c>
      <c r="B727" s="26">
        <v>6320002385</v>
      </c>
      <c r="C727" s="49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1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49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1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49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1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49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1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0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1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5"/>
    </row>
    <row r="732" spans="1:18" ht="24" customHeight="1" x14ac:dyDescent="0.4">
      <c r="A732" s="2">
        <v>728</v>
      </c>
      <c r="B732" s="26">
        <v>6320002390</v>
      </c>
      <c r="C732" s="49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1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5"/>
    </row>
    <row r="733" spans="1:18" ht="24" customHeight="1" x14ac:dyDescent="0.4">
      <c r="A733" s="2">
        <v>729</v>
      </c>
      <c r="B733" s="26">
        <v>6320002391</v>
      </c>
      <c r="C733" s="49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1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49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1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49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1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49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1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5"/>
    </row>
    <row r="737" spans="1:18" ht="24" customHeight="1" x14ac:dyDescent="0.4">
      <c r="A737" s="2">
        <v>733</v>
      </c>
      <c r="B737" s="26">
        <v>6320002395</v>
      </c>
      <c r="C737" s="49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1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5"/>
    </row>
    <row r="738" spans="1:18" ht="24" customHeight="1" x14ac:dyDescent="0.4">
      <c r="A738" s="2">
        <v>734</v>
      </c>
      <c r="B738" s="26">
        <v>6320002396</v>
      </c>
      <c r="C738" s="49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1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5"/>
    </row>
    <row r="739" spans="1:18" ht="24" customHeight="1" x14ac:dyDescent="0.4">
      <c r="A739" s="2">
        <v>735</v>
      </c>
      <c r="B739" s="26">
        <v>6320002397</v>
      </c>
      <c r="C739" s="49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1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5"/>
    </row>
    <row r="740" spans="1:18" ht="24" customHeight="1" x14ac:dyDescent="0.4">
      <c r="A740" s="2">
        <v>736</v>
      </c>
      <c r="B740" s="26">
        <v>6320002398</v>
      </c>
      <c r="C740" s="49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1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49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1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49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1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49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1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5"/>
    </row>
    <row r="744" spans="1:18" ht="24" customHeight="1" x14ac:dyDescent="0.4">
      <c r="A744" s="2">
        <v>740</v>
      </c>
      <c r="B744" s="26">
        <v>6320002402</v>
      </c>
      <c r="C744" s="49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1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49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1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49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1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49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1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5"/>
    </row>
    <row r="748" spans="1:18" ht="24" customHeight="1" x14ac:dyDescent="0.4">
      <c r="A748" s="2">
        <v>744</v>
      </c>
      <c r="B748" s="26">
        <v>6320002406</v>
      </c>
      <c r="C748" s="49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1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49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1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49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1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49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1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49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1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49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1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49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1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5"/>
    </row>
    <row r="755" spans="1:19" ht="24" customHeight="1" x14ac:dyDescent="0.4">
      <c r="A755" s="2">
        <v>751</v>
      </c>
      <c r="B755" s="26">
        <v>6320002413</v>
      </c>
      <c r="C755" s="49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29"/>
    </row>
    <row r="756" spans="1:19" ht="24" customHeight="1" x14ac:dyDescent="0.4">
      <c r="A756" s="2">
        <v>752</v>
      </c>
      <c r="B756" s="26">
        <v>6320002414</v>
      </c>
      <c r="C756" s="49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1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5"/>
    </row>
    <row r="757" spans="1:19" ht="24" customHeight="1" x14ac:dyDescent="0.4">
      <c r="A757" s="2">
        <v>753</v>
      </c>
      <c r="B757" s="26">
        <v>6320002415</v>
      </c>
      <c r="C757" s="49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1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5"/>
    </row>
    <row r="758" spans="1:19" ht="24" customHeight="1" x14ac:dyDescent="0.4">
      <c r="A758" s="2">
        <v>754</v>
      </c>
      <c r="B758" s="26">
        <v>6320002416</v>
      </c>
      <c r="C758" s="49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1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5"/>
    </row>
    <row r="759" spans="1:19" ht="24" customHeight="1" x14ac:dyDescent="0.4">
      <c r="A759" s="2">
        <v>755</v>
      </c>
      <c r="B759" s="26">
        <v>6320002417</v>
      </c>
      <c r="C759" s="49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1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49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1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49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1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5"/>
    </row>
    <row r="762" spans="1:19" ht="24" customHeight="1" x14ac:dyDescent="0.4">
      <c r="A762" s="2">
        <v>758</v>
      </c>
      <c r="B762" s="26">
        <v>6320002420</v>
      </c>
      <c r="C762" s="49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1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5"/>
    </row>
    <row r="763" spans="1:19" ht="24" customHeight="1" x14ac:dyDescent="0.4">
      <c r="A763" s="2">
        <v>759</v>
      </c>
      <c r="B763" s="26">
        <v>6320002421</v>
      </c>
      <c r="C763" s="49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1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2"/>
    </row>
    <row r="764" spans="1:19" ht="24" customHeight="1" x14ac:dyDescent="0.4">
      <c r="A764" s="2">
        <v>760</v>
      </c>
      <c r="B764" s="26">
        <v>6320002422</v>
      </c>
      <c r="C764" s="49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1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49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1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0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1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5"/>
    </row>
    <row r="767" spans="1:19" ht="24" customHeight="1" x14ac:dyDescent="0.4">
      <c r="A767" s="2">
        <v>763</v>
      </c>
      <c r="B767" s="26">
        <v>6320002425</v>
      </c>
      <c r="C767" s="50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1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5"/>
    </row>
    <row r="768" spans="1:19" ht="24" customHeight="1" x14ac:dyDescent="0.4">
      <c r="A768" s="2">
        <v>764</v>
      </c>
      <c r="B768" s="26">
        <v>6320002426</v>
      </c>
      <c r="C768" s="50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1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0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1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5"/>
    </row>
    <row r="770" spans="1:18" ht="24" customHeight="1" x14ac:dyDescent="0.4">
      <c r="A770" s="2">
        <v>766</v>
      </c>
      <c r="B770" s="26">
        <v>6320002428</v>
      </c>
      <c r="C770" s="50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1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5"/>
    </row>
    <row r="771" spans="1:18" ht="24" customHeight="1" x14ac:dyDescent="0.4">
      <c r="A771" s="2">
        <v>767</v>
      </c>
      <c r="B771" s="26">
        <v>6320002429</v>
      </c>
      <c r="C771" s="50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1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5"/>
    </row>
    <row r="772" spans="1:18" ht="24" customHeight="1" x14ac:dyDescent="0.4">
      <c r="A772" s="2">
        <v>768</v>
      </c>
      <c r="B772" s="26">
        <v>6320002430</v>
      </c>
      <c r="C772" s="49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1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5"/>
    </row>
    <row r="773" spans="1:18" ht="24" customHeight="1" x14ac:dyDescent="0.4">
      <c r="A773" s="2">
        <v>769</v>
      </c>
      <c r="B773" s="26">
        <v>6320002431</v>
      </c>
      <c r="C773" s="50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1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5"/>
    </row>
    <row r="774" spans="1:18" ht="24" customHeight="1" x14ac:dyDescent="0.4">
      <c r="A774" s="2">
        <v>770</v>
      </c>
      <c r="B774" s="26">
        <v>6320002432</v>
      </c>
      <c r="C774" s="50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1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0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1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0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1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5"/>
    </row>
    <row r="777" spans="1:18" ht="24" customHeight="1" x14ac:dyDescent="0.4">
      <c r="A777" s="2">
        <v>773</v>
      </c>
      <c r="B777" s="26">
        <v>6320002435</v>
      </c>
      <c r="C777" s="50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1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5"/>
    </row>
    <row r="778" spans="1:18" ht="24" customHeight="1" x14ac:dyDescent="0.4">
      <c r="A778" s="2">
        <v>774</v>
      </c>
      <c r="B778" s="26">
        <v>6320002436</v>
      </c>
      <c r="C778" s="50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1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5"/>
    </row>
    <row r="779" spans="1:18" ht="24" customHeight="1" x14ac:dyDescent="0.4">
      <c r="A779" s="2">
        <v>775</v>
      </c>
      <c r="B779" s="26">
        <v>6320002437</v>
      </c>
      <c r="C779" s="50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1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0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1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5"/>
    </row>
    <row r="781" spans="1:18" ht="24" customHeight="1" x14ac:dyDescent="0.4">
      <c r="A781" s="2">
        <v>777</v>
      </c>
      <c r="B781" s="26">
        <v>6320002439</v>
      </c>
      <c r="C781" s="50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1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0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1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5"/>
    </row>
    <row r="783" spans="1:18" ht="24" customHeight="1" x14ac:dyDescent="0.4">
      <c r="A783" s="2">
        <v>779</v>
      </c>
      <c r="B783" s="26">
        <v>6320002441</v>
      </c>
      <c r="C783" s="49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1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0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1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0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1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5"/>
    </row>
    <row r="786" spans="1:18" ht="24" customHeight="1" x14ac:dyDescent="0.4">
      <c r="A786" s="2">
        <v>782</v>
      </c>
      <c r="B786" s="26">
        <v>6320002444</v>
      </c>
      <c r="C786" s="50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1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0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1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5"/>
    </row>
    <row r="788" spans="1:18" ht="24" customHeight="1" x14ac:dyDescent="0.4">
      <c r="A788" s="2">
        <v>784</v>
      </c>
      <c r="B788" s="26">
        <v>6320002446</v>
      </c>
      <c r="C788" s="50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1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0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1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5"/>
    </row>
    <row r="790" spans="1:18" ht="24" customHeight="1" x14ac:dyDescent="0.4">
      <c r="A790" s="2">
        <v>786</v>
      </c>
      <c r="B790" s="26">
        <v>6320002448</v>
      </c>
      <c r="C790" s="50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1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5"/>
    </row>
    <row r="791" spans="1:18" ht="24" customHeight="1" x14ac:dyDescent="0.4">
      <c r="A791" s="2">
        <v>787</v>
      </c>
      <c r="B791" s="26">
        <v>6320002449</v>
      </c>
      <c r="C791" s="50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1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5"/>
    </row>
    <row r="792" spans="1:18" ht="24" customHeight="1" x14ac:dyDescent="0.4">
      <c r="A792" s="2">
        <v>788</v>
      </c>
      <c r="B792" s="26">
        <v>6320002450</v>
      </c>
      <c r="C792" s="50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1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0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1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0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1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0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1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5"/>
    </row>
    <row r="796" spans="1:18" ht="24" customHeight="1" x14ac:dyDescent="0.4">
      <c r="A796" s="2">
        <v>792</v>
      </c>
      <c r="B796" s="26">
        <v>6320002454</v>
      </c>
      <c r="C796" s="50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1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0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1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0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1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0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1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5"/>
    </row>
    <row r="800" spans="1:18" ht="24" customHeight="1" x14ac:dyDescent="0.4">
      <c r="A800" s="2">
        <v>796</v>
      </c>
      <c r="B800" s="26">
        <v>6320002458</v>
      </c>
      <c r="C800" s="50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1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5"/>
    </row>
    <row r="801" spans="1:18" ht="24" customHeight="1" x14ac:dyDescent="0.4">
      <c r="A801" s="2">
        <v>797</v>
      </c>
      <c r="B801" s="26">
        <v>6320002459</v>
      </c>
      <c r="C801" s="50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1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5"/>
    </row>
    <row r="802" spans="1:18" ht="24" customHeight="1" x14ac:dyDescent="0.4">
      <c r="A802" s="2">
        <v>798</v>
      </c>
      <c r="B802" s="26">
        <v>6320002460</v>
      </c>
      <c r="C802" s="50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1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5"/>
    </row>
    <row r="803" spans="1:18" ht="24" customHeight="1" x14ac:dyDescent="0.4">
      <c r="A803" s="2">
        <v>799</v>
      </c>
      <c r="B803" s="26">
        <v>6320002461</v>
      </c>
      <c r="C803" s="50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1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0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1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5"/>
    </row>
    <row r="805" spans="1:18" ht="24" customHeight="1" x14ac:dyDescent="0.4">
      <c r="A805" s="2">
        <v>801</v>
      </c>
      <c r="B805" s="26">
        <v>6320002463</v>
      </c>
      <c r="C805" s="50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1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5"/>
    </row>
    <row r="806" spans="1:18" ht="24" customHeight="1" x14ac:dyDescent="0.4">
      <c r="A806" s="2">
        <v>802</v>
      </c>
      <c r="B806" s="26">
        <v>6320002464</v>
      </c>
      <c r="C806" s="50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1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0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1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5"/>
    </row>
    <row r="808" spans="1:18" ht="24" customHeight="1" x14ac:dyDescent="0.4">
      <c r="A808" s="2">
        <v>804</v>
      </c>
      <c r="B808" s="26">
        <v>6320002466</v>
      </c>
      <c r="C808" s="50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1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5"/>
    </row>
    <row r="809" spans="1:18" ht="24" customHeight="1" x14ac:dyDescent="0.4">
      <c r="A809" s="2">
        <v>805</v>
      </c>
      <c r="B809" s="26">
        <v>6320002467</v>
      </c>
      <c r="C809" s="50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1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5"/>
    </row>
    <row r="810" spans="1:18" ht="24" customHeight="1" x14ac:dyDescent="0.4">
      <c r="A810" s="2">
        <v>806</v>
      </c>
      <c r="B810" s="26">
        <v>6320002468</v>
      </c>
      <c r="C810" s="50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1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5"/>
    </row>
    <row r="811" spans="1:18" ht="24" customHeight="1" x14ac:dyDescent="0.4">
      <c r="A811" s="2">
        <v>807</v>
      </c>
      <c r="B811" s="26">
        <v>6320002469</v>
      </c>
      <c r="C811" s="50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1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0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1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0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1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5"/>
    </row>
    <row r="814" spans="1:18" ht="24" customHeight="1" x14ac:dyDescent="0.4">
      <c r="A814" s="2">
        <v>810</v>
      </c>
      <c r="B814" s="26">
        <v>6320002472</v>
      </c>
      <c r="C814" s="50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1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5"/>
    </row>
    <row r="815" spans="1:18" ht="24" customHeight="1" x14ac:dyDescent="0.4">
      <c r="A815" s="2">
        <v>811</v>
      </c>
      <c r="B815" s="26">
        <v>6320002473</v>
      </c>
      <c r="C815" s="50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1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5"/>
    </row>
    <row r="816" spans="1:18" ht="24" customHeight="1" x14ac:dyDescent="0.4">
      <c r="A816" s="2">
        <v>812</v>
      </c>
      <c r="B816" s="26">
        <v>6320002474</v>
      </c>
      <c r="C816" s="50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1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5"/>
    </row>
    <row r="817" spans="1:18" ht="24" customHeight="1" x14ac:dyDescent="0.4">
      <c r="A817" s="2">
        <v>813</v>
      </c>
      <c r="B817" s="26">
        <v>6320002475</v>
      </c>
      <c r="C817" s="50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1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5"/>
    </row>
    <row r="818" spans="1:18" ht="24" customHeight="1" x14ac:dyDescent="0.4">
      <c r="A818" s="2">
        <v>814</v>
      </c>
      <c r="B818" s="26">
        <v>6320002476</v>
      </c>
      <c r="C818" s="50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1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5"/>
    </row>
    <row r="819" spans="1:18" ht="24" customHeight="1" x14ac:dyDescent="0.4">
      <c r="A819" s="2">
        <v>815</v>
      </c>
      <c r="B819" s="26">
        <v>6320002477</v>
      </c>
      <c r="C819" s="50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1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0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1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5"/>
    </row>
    <row r="821" spans="1:18" ht="24" customHeight="1" x14ac:dyDescent="0.4">
      <c r="A821" s="2">
        <v>817</v>
      </c>
      <c r="B821" s="26">
        <v>6320002479</v>
      </c>
      <c r="C821" s="50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1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5"/>
    </row>
    <row r="822" spans="1:18" ht="24" customHeight="1" x14ac:dyDescent="0.4">
      <c r="A822" s="2">
        <v>818</v>
      </c>
      <c r="B822" s="26">
        <v>6320002480</v>
      </c>
      <c r="C822" s="50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1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5"/>
    </row>
    <row r="823" spans="1:18" ht="24" customHeight="1" x14ac:dyDescent="0.4">
      <c r="A823" s="2">
        <v>819</v>
      </c>
      <c r="B823" s="26">
        <v>6320002481</v>
      </c>
      <c r="C823" s="50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1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5"/>
    </row>
    <row r="824" spans="1:18" ht="24" customHeight="1" x14ac:dyDescent="0.4">
      <c r="A824" s="2">
        <v>820</v>
      </c>
      <c r="B824" s="26">
        <v>6320002482</v>
      </c>
      <c r="C824" s="50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1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0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1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0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1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5"/>
    </row>
    <row r="827" spans="1:18" ht="24" customHeight="1" x14ac:dyDescent="0.4">
      <c r="A827" s="2">
        <v>823</v>
      </c>
      <c r="B827" s="26">
        <v>6320002485</v>
      </c>
      <c r="C827" s="50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1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5"/>
    </row>
    <row r="828" spans="1:18" ht="24" customHeight="1" x14ac:dyDescent="0.4">
      <c r="A828" s="2">
        <v>824</v>
      </c>
      <c r="B828" s="26">
        <v>6320002486</v>
      </c>
      <c r="C828" s="50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1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5"/>
    </row>
    <row r="829" spans="1:18" ht="24" customHeight="1" x14ac:dyDescent="0.4">
      <c r="A829" s="2">
        <v>825</v>
      </c>
      <c r="B829" s="26">
        <v>6320002487</v>
      </c>
      <c r="C829" s="50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1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5"/>
    </row>
    <row r="830" spans="1:18" ht="24" customHeight="1" x14ac:dyDescent="0.4">
      <c r="A830" s="2">
        <v>826</v>
      </c>
      <c r="B830" s="26">
        <v>6320002488</v>
      </c>
      <c r="C830" s="50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1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5"/>
    </row>
    <row r="831" spans="1:18" ht="24" customHeight="1" x14ac:dyDescent="0.4">
      <c r="A831" s="2">
        <v>827</v>
      </c>
      <c r="B831" s="26">
        <v>6320002489</v>
      </c>
      <c r="C831" s="50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1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5"/>
    </row>
    <row r="832" spans="1:18" ht="24" customHeight="1" x14ac:dyDescent="0.4">
      <c r="A832" s="2">
        <v>828</v>
      </c>
      <c r="B832" s="26">
        <v>6320002490</v>
      </c>
      <c r="C832" s="50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1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5"/>
    </row>
    <row r="833" spans="1:18" ht="24" customHeight="1" x14ac:dyDescent="0.4">
      <c r="A833" s="2">
        <v>829</v>
      </c>
      <c r="B833" s="26">
        <v>6320002491</v>
      </c>
      <c r="C833" s="50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1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5"/>
    </row>
    <row r="834" spans="1:18" ht="24" customHeight="1" x14ac:dyDescent="0.4">
      <c r="A834" s="2">
        <v>830</v>
      </c>
      <c r="B834" s="26">
        <v>6320002492</v>
      </c>
      <c r="C834" s="50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1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0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1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5"/>
    </row>
    <row r="836" spans="1:18" ht="24" customHeight="1" x14ac:dyDescent="0.4">
      <c r="F836" s="44"/>
      <c r="G836" s="38">
        <f>SUM(G5:G835)</f>
        <v>2010940.4699999993</v>
      </c>
      <c r="L836" s="68">
        <f>SUM(L5:L835)</f>
        <v>118436.39000000019</v>
      </c>
      <c r="M836" s="69">
        <f>SUM(M5:M835)</f>
        <v>2129376.8599999985</v>
      </c>
      <c r="N836" s="70">
        <f>SUM(N5:N835)</f>
        <v>2129376.8599999985</v>
      </c>
      <c r="O836" s="32"/>
      <c r="P836" s="131">
        <f>SUM(P5:P835)</f>
        <v>0</v>
      </c>
    </row>
    <row r="837" spans="1:18" ht="24" customHeight="1" x14ac:dyDescent="0.4">
      <c r="L837" s="55">
        <f>SUM(G836+L836)</f>
        <v>2129376.8599999994</v>
      </c>
      <c r="M837" s="58">
        <f>SUM(N836-P836)</f>
        <v>2129376.8599999985</v>
      </c>
      <c r="O837" s="32"/>
    </row>
    <row r="838" spans="1:18" ht="24" customHeight="1" x14ac:dyDescent="0.4">
      <c r="G838" s="52"/>
      <c r="H838" s="52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2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2"/>
    </row>
    <row r="852" spans="7:7" x14ac:dyDescent="0.4">
      <c r="G852" s="148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0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0" customWidth="1"/>
    <col min="16" max="16" width="12" style="9" customWidth="1"/>
    <col min="17" max="17" width="13.33203125" style="54" customWidth="1"/>
    <col min="18" max="18" width="20.33203125" style="9" customWidth="1"/>
    <col min="19" max="16384" width="9" style="9"/>
  </cols>
  <sheetData>
    <row r="1" spans="1:25" x14ac:dyDescent="0.4">
      <c r="A1" s="151" t="s">
        <v>3398</v>
      </c>
      <c r="B1" s="151"/>
      <c r="C1" s="151"/>
      <c r="D1" s="151"/>
      <c r="E1" s="151"/>
      <c r="F1" s="151"/>
      <c r="G1" s="151"/>
      <c r="H1" s="154"/>
      <c r="I1" s="151"/>
      <c r="J1" s="151"/>
      <c r="K1" s="151"/>
      <c r="L1" s="151"/>
      <c r="M1" s="151"/>
      <c r="N1" s="24"/>
      <c r="O1" s="30"/>
    </row>
    <row r="2" spans="1:25" x14ac:dyDescent="0.4">
      <c r="A2" s="134"/>
      <c r="B2" s="134"/>
      <c r="C2" s="59"/>
      <c r="D2" s="134"/>
      <c r="E2" s="134"/>
      <c r="F2" s="134"/>
      <c r="G2" s="43"/>
      <c r="H2" s="47"/>
      <c r="I2" s="134"/>
      <c r="J2" s="134"/>
      <c r="K2" s="134"/>
      <c r="L2" s="134"/>
      <c r="N2" s="134" t="s">
        <v>27</v>
      </c>
    </row>
    <row r="3" spans="1:25" ht="27.7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</row>
    <row r="4" spans="1:25" ht="24.75" customHeight="1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P4" s="45"/>
      <c r="Q4" s="64" t="s">
        <v>3399</v>
      </c>
    </row>
    <row r="5" spans="1:25" ht="24" customHeight="1" x14ac:dyDescent="0.4">
      <c r="A5" s="27">
        <v>1</v>
      </c>
      <c r="B5" s="26">
        <v>6330000495</v>
      </c>
      <c r="C5" s="48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1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19">
        <v>1</v>
      </c>
    </row>
    <row r="6" spans="1:25" ht="24" customHeight="1" x14ac:dyDescent="0.4">
      <c r="A6" s="2">
        <v>2</v>
      </c>
      <c r="B6" s="26">
        <v>6330000496</v>
      </c>
      <c r="C6" s="48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1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19">
        <v>1</v>
      </c>
      <c r="Y6" s="1"/>
    </row>
    <row r="7" spans="1:25" ht="24" customHeight="1" x14ac:dyDescent="0.4">
      <c r="A7" s="27">
        <v>3</v>
      </c>
      <c r="B7" s="26">
        <v>6330000497</v>
      </c>
      <c r="C7" s="48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1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19">
        <v>1</v>
      </c>
      <c r="Y7" s="1"/>
    </row>
    <row r="8" spans="1:25" ht="24" customHeight="1" x14ac:dyDescent="0.4">
      <c r="A8" s="2">
        <v>4</v>
      </c>
      <c r="B8" s="26">
        <v>6330000498</v>
      </c>
      <c r="C8" s="48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1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19">
        <v>1</v>
      </c>
      <c r="Y8" s="1"/>
    </row>
    <row r="9" spans="1:25" ht="24" customHeight="1" x14ac:dyDescent="0.4">
      <c r="A9" s="27">
        <v>5</v>
      </c>
      <c r="B9" s="26">
        <v>6330000499</v>
      </c>
      <c r="C9" s="48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1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19">
        <v>1</v>
      </c>
      <c r="Y9" s="1"/>
    </row>
    <row r="10" spans="1:25" ht="24" customHeight="1" x14ac:dyDescent="0.4">
      <c r="A10" s="2">
        <v>6</v>
      </c>
      <c r="B10" s="26">
        <v>6330000500</v>
      </c>
      <c r="C10" s="48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1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19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8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1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19">
        <v>1</v>
      </c>
      <c r="Y11" s="1"/>
    </row>
    <row r="12" spans="1:25" ht="24" customHeight="1" x14ac:dyDescent="0.4">
      <c r="A12" s="2">
        <v>8</v>
      </c>
      <c r="B12" s="26">
        <v>6330000502</v>
      </c>
      <c r="C12" s="48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1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19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8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1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19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8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1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19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8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1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19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8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1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19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8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1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19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8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1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19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8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1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19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8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1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19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8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1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19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8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1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19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8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1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19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8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1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19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8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1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19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8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1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19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8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1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19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8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1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19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8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1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19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8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1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19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8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1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19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8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1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19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8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1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19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8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19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8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1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19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8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1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19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8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1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19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8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19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8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1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19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8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1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19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8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1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19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8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1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19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8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1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19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8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1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19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8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1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19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8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1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19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8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1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19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8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1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19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8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1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19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8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1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19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8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1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19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8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1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19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8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1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19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8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1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19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8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1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19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8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1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19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8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1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19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8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1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19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8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1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19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8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1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19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8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1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19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8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1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19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8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1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19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8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1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19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8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1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19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8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1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19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8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1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19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8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1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19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8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1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19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8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1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19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8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1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19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8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1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19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8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1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19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8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1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19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8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19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8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1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19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8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1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19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8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1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19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8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1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19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8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1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19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8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1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19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8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1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19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8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1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19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8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1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19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8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1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19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8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1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19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8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1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19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8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1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19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8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1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19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8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1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19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8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1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19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8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1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19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8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1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19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8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1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19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8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1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19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8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19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8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19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8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1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19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8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1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19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8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1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19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8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1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19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8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1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19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8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1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19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8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1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19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8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1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19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8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1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19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8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1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19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8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19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8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1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19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8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1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19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8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1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19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8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1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19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8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1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19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9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1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19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8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1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19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8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1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19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8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1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19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8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1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19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8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1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19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8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1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19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8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1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19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8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1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19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8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1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19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8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1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19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8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1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19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8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1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19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8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1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19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8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1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19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8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1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19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8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1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19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8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1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19">
        <v>0</v>
      </c>
      <c r="P131" s="35"/>
      <c r="Q131" s="65"/>
      <c r="Y131" s="1"/>
    </row>
    <row r="132" spans="1:27" ht="24" customHeight="1" x14ac:dyDescent="0.4">
      <c r="A132" s="2">
        <v>128</v>
      </c>
      <c r="B132" s="26">
        <v>6330000622</v>
      </c>
      <c r="C132" s="48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1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19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8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1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19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8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1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19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8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1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19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8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1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19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8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1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19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8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1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19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8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1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19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8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1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19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8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1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19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8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1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19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8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1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19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8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1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19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8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1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19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8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1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19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8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1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19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8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1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19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8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1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19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8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1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19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8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1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19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8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1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19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8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1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19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8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1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19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8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1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19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8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1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19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8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1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19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8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1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19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8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1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19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8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1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19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8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1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19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8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1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19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8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1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19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8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1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19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8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1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19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8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1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19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8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1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19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8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1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19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8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1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19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8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1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19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8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1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19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8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1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19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8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1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19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8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1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19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8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1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19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8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1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19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8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1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19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8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1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19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8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1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19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8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1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19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8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1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19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8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1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19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8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1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19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8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1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19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8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1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19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8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1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19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8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1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19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8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1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19">
        <v>0</v>
      </c>
      <c r="Q188" s="66"/>
    </row>
    <row r="189" spans="1:25" ht="24" customHeight="1" x14ac:dyDescent="0.4">
      <c r="A189" s="27">
        <v>185</v>
      </c>
      <c r="B189" s="26">
        <v>6330000679</v>
      </c>
      <c r="C189" s="48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1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19">
        <v>0</v>
      </c>
      <c r="Q189" s="66"/>
    </row>
    <row r="190" spans="1:25" ht="24" customHeight="1" x14ac:dyDescent="0.4">
      <c r="A190" s="2">
        <v>186</v>
      </c>
      <c r="B190" s="26">
        <v>6330000680</v>
      </c>
      <c r="C190" s="48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1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19">
        <v>0</v>
      </c>
      <c r="Q190" s="66"/>
    </row>
    <row r="191" spans="1:25" ht="24" customHeight="1" x14ac:dyDescent="0.4">
      <c r="A191" s="27">
        <v>187</v>
      </c>
      <c r="B191" s="26">
        <v>6330000681</v>
      </c>
      <c r="C191" s="48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1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19">
        <v>0</v>
      </c>
      <c r="Q191" s="66"/>
    </row>
    <row r="192" spans="1:25" ht="24" customHeight="1" x14ac:dyDescent="0.4">
      <c r="A192" s="2">
        <v>188</v>
      </c>
      <c r="B192" s="26">
        <v>6330000682</v>
      </c>
      <c r="C192" s="48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1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19">
        <v>0</v>
      </c>
      <c r="Q192" s="66"/>
    </row>
    <row r="193" spans="1:17" ht="24" customHeight="1" x14ac:dyDescent="0.4">
      <c r="A193" s="27">
        <v>189</v>
      </c>
      <c r="B193" s="26">
        <v>6330000683</v>
      </c>
      <c r="C193" s="48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1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19">
        <v>0</v>
      </c>
      <c r="Q193" s="66"/>
    </row>
    <row r="194" spans="1:17" ht="24.75" customHeight="1" x14ac:dyDescent="0.4">
      <c r="A194" s="2">
        <v>190</v>
      </c>
      <c r="B194" s="26">
        <v>6330000684</v>
      </c>
      <c r="C194" s="48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1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19">
        <v>0</v>
      </c>
      <c r="Q194" s="66"/>
    </row>
    <row r="195" spans="1:17" ht="25.5" customHeight="1" x14ac:dyDescent="0.4">
      <c r="A195" s="27">
        <v>191</v>
      </c>
      <c r="B195" s="26">
        <v>6330000685</v>
      </c>
      <c r="C195" s="48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1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19">
        <v>0</v>
      </c>
      <c r="Q195" s="66"/>
    </row>
    <row r="196" spans="1:17" ht="24" customHeight="1" x14ac:dyDescent="0.4">
      <c r="A196" s="2">
        <v>192</v>
      </c>
      <c r="B196" s="26">
        <v>6330000686</v>
      </c>
      <c r="C196" s="48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1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19">
        <v>0</v>
      </c>
      <c r="Q196" s="66"/>
    </row>
    <row r="197" spans="1:17" ht="24" customHeight="1" x14ac:dyDescent="0.4">
      <c r="A197" s="27">
        <v>193</v>
      </c>
      <c r="B197" s="26">
        <v>6330000687</v>
      </c>
      <c r="C197" s="48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1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19">
        <v>0</v>
      </c>
      <c r="Q197" s="66"/>
    </row>
    <row r="198" spans="1:17" ht="24" customHeight="1" x14ac:dyDescent="0.4">
      <c r="A198" s="2">
        <v>194</v>
      </c>
      <c r="B198" s="26">
        <v>6330000688</v>
      </c>
      <c r="C198" s="48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1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19">
        <v>0</v>
      </c>
      <c r="Q198" s="66"/>
    </row>
    <row r="199" spans="1:17" ht="24" customHeight="1" x14ac:dyDescent="0.4">
      <c r="A199" s="27">
        <v>195</v>
      </c>
      <c r="B199" s="26">
        <v>6330000689</v>
      </c>
      <c r="C199" s="48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1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19">
        <v>0</v>
      </c>
      <c r="Q199" s="66"/>
    </row>
    <row r="200" spans="1:17" ht="24" customHeight="1" x14ac:dyDescent="0.4">
      <c r="A200" s="2">
        <v>196</v>
      </c>
      <c r="B200" s="26">
        <v>6330000690</v>
      </c>
      <c r="C200" s="48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1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19">
        <v>0</v>
      </c>
      <c r="Q200" s="66"/>
    </row>
    <row r="201" spans="1:17" ht="24" customHeight="1" x14ac:dyDescent="0.4">
      <c r="A201" s="27">
        <v>197</v>
      </c>
      <c r="B201" s="26">
        <v>6330000691</v>
      </c>
      <c r="C201" s="48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1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19">
        <v>0</v>
      </c>
      <c r="Q201" s="66"/>
    </row>
    <row r="202" spans="1:17" ht="24" customHeight="1" x14ac:dyDescent="0.4">
      <c r="A202" s="2">
        <v>198</v>
      </c>
      <c r="B202" s="26">
        <v>6330000692</v>
      </c>
      <c r="C202" s="48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1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19">
        <v>0</v>
      </c>
      <c r="Q202" s="66"/>
    </row>
    <row r="203" spans="1:17" ht="24" customHeight="1" x14ac:dyDescent="0.4">
      <c r="A203" s="27">
        <v>199</v>
      </c>
      <c r="B203" s="26">
        <v>6330000693</v>
      </c>
      <c r="C203" s="48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1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19">
        <v>0</v>
      </c>
      <c r="Q203" s="66"/>
    </row>
    <row r="204" spans="1:17" ht="24" customHeight="1" x14ac:dyDescent="0.4">
      <c r="A204" s="2">
        <v>200</v>
      </c>
      <c r="B204" s="26">
        <v>6330000694</v>
      </c>
      <c r="C204" s="48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1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19">
        <v>0</v>
      </c>
      <c r="Q204" s="66"/>
    </row>
    <row r="205" spans="1:17" ht="24" customHeight="1" x14ac:dyDescent="0.4">
      <c r="A205" s="27">
        <v>201</v>
      </c>
      <c r="B205" s="26">
        <v>6330000695</v>
      </c>
      <c r="C205" s="48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1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19">
        <v>0</v>
      </c>
      <c r="Q205" s="66"/>
    </row>
    <row r="206" spans="1:17" ht="24" customHeight="1" x14ac:dyDescent="0.4">
      <c r="A206" s="2">
        <v>202</v>
      </c>
      <c r="B206" s="26">
        <v>6330000696</v>
      </c>
      <c r="C206" s="48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1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19">
        <v>0</v>
      </c>
      <c r="Q206" s="66"/>
    </row>
    <row r="207" spans="1:17" ht="24" customHeight="1" x14ac:dyDescent="0.4">
      <c r="A207" s="27">
        <v>203</v>
      </c>
      <c r="B207" s="26">
        <v>6330000697</v>
      </c>
      <c r="C207" s="48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1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19">
        <v>0</v>
      </c>
      <c r="Q207" s="136"/>
    </row>
    <row r="208" spans="1:17" ht="24" customHeight="1" x14ac:dyDescent="0.4">
      <c r="A208" s="2">
        <v>204</v>
      </c>
      <c r="B208" s="26">
        <v>6330000698</v>
      </c>
      <c r="C208" s="48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1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19">
        <v>0</v>
      </c>
      <c r="Q208" s="66"/>
    </row>
    <row r="209" spans="1:17" ht="24" customHeight="1" x14ac:dyDescent="0.4">
      <c r="A209" s="27">
        <v>205</v>
      </c>
      <c r="B209" s="26">
        <v>6330000699</v>
      </c>
      <c r="C209" s="48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1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19">
        <v>0</v>
      </c>
      <c r="Q209" s="66"/>
    </row>
    <row r="210" spans="1:17" ht="24" customHeight="1" x14ac:dyDescent="0.4">
      <c r="A210" s="2">
        <v>206</v>
      </c>
      <c r="B210" s="26">
        <v>6330000700</v>
      </c>
      <c r="C210" s="49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1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19">
        <v>0</v>
      </c>
      <c r="Q210" s="66"/>
    </row>
    <row r="211" spans="1:17" ht="24" customHeight="1" x14ac:dyDescent="0.4">
      <c r="A211" s="27">
        <v>207</v>
      </c>
      <c r="B211" s="26">
        <v>6330000701</v>
      </c>
      <c r="C211" s="48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1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19">
        <v>0</v>
      </c>
      <c r="Q211" s="66"/>
    </row>
    <row r="212" spans="1:17" ht="24" customHeight="1" x14ac:dyDescent="0.4">
      <c r="A212" s="2">
        <v>208</v>
      </c>
      <c r="B212" s="26">
        <v>6330000702</v>
      </c>
      <c r="C212" s="48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1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19">
        <v>0</v>
      </c>
      <c r="Q212" s="66"/>
    </row>
    <row r="213" spans="1:17" ht="24" customHeight="1" x14ac:dyDescent="0.4">
      <c r="A213" s="27">
        <v>209</v>
      </c>
      <c r="B213" s="26">
        <v>6330000703</v>
      </c>
      <c r="C213" s="48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1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19">
        <v>0</v>
      </c>
      <c r="Q213" s="66"/>
    </row>
    <row r="214" spans="1:17" ht="24" customHeight="1" x14ac:dyDescent="0.4">
      <c r="A214" s="2">
        <v>210</v>
      </c>
      <c r="B214" s="26">
        <v>6330000704</v>
      </c>
      <c r="C214" s="48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1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19">
        <v>0</v>
      </c>
      <c r="Q214" s="66"/>
    </row>
    <row r="215" spans="1:17" ht="24" customHeight="1" x14ac:dyDescent="0.4">
      <c r="A215" s="27">
        <v>211</v>
      </c>
      <c r="B215" s="26">
        <v>6330000705</v>
      </c>
      <c r="C215" s="48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1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19">
        <v>0</v>
      </c>
    </row>
    <row r="216" spans="1:17" ht="24" customHeight="1" x14ac:dyDescent="0.4">
      <c r="A216" s="2">
        <v>212</v>
      </c>
      <c r="B216" s="26">
        <v>6330000706</v>
      </c>
      <c r="C216" s="48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1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19">
        <v>0</v>
      </c>
    </row>
    <row r="217" spans="1:17" ht="24" customHeight="1" x14ac:dyDescent="0.4">
      <c r="A217" s="27">
        <v>213</v>
      </c>
      <c r="B217" s="26">
        <v>6330000707</v>
      </c>
      <c r="C217" s="48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1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19">
        <v>0</v>
      </c>
    </row>
    <row r="218" spans="1:17" ht="24" customHeight="1" x14ac:dyDescent="0.4">
      <c r="A218" s="2">
        <v>214</v>
      </c>
      <c r="B218" s="26">
        <v>6330000708</v>
      </c>
      <c r="C218" s="48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1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19">
        <v>0</v>
      </c>
    </row>
    <row r="219" spans="1:17" ht="24" customHeight="1" x14ac:dyDescent="0.4">
      <c r="A219" s="27">
        <v>215</v>
      </c>
      <c r="B219" s="26">
        <v>6330000709</v>
      </c>
      <c r="C219" s="48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1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19">
        <v>0</v>
      </c>
    </row>
    <row r="220" spans="1:17" ht="24" customHeight="1" x14ac:dyDescent="0.4">
      <c r="A220" s="2">
        <v>216</v>
      </c>
      <c r="B220" s="26">
        <v>6330000710</v>
      </c>
      <c r="C220" s="48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1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19">
        <v>0</v>
      </c>
    </row>
    <row r="221" spans="1:17" ht="24" customHeight="1" x14ac:dyDescent="0.4">
      <c r="A221" s="27">
        <v>217</v>
      </c>
      <c r="B221" s="26">
        <v>6330000711</v>
      </c>
      <c r="C221" s="48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1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19">
        <v>0</v>
      </c>
    </row>
    <row r="222" spans="1:17" ht="24" customHeight="1" x14ac:dyDescent="0.4">
      <c r="A222" s="2">
        <v>218</v>
      </c>
      <c r="B222" s="26">
        <v>6330000712</v>
      </c>
      <c r="C222" s="48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1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19">
        <v>0</v>
      </c>
    </row>
    <row r="223" spans="1:17" ht="24" customHeight="1" x14ac:dyDescent="0.4">
      <c r="A223" s="27">
        <v>219</v>
      </c>
      <c r="B223" s="26">
        <v>6330000713</v>
      </c>
      <c r="C223" s="48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1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19">
        <v>0</v>
      </c>
    </row>
    <row r="224" spans="1:17" ht="24" customHeight="1" x14ac:dyDescent="0.4">
      <c r="A224" s="2">
        <v>220</v>
      </c>
      <c r="B224" s="26">
        <v>6330000714</v>
      </c>
      <c r="C224" s="48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1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19">
        <v>0</v>
      </c>
    </row>
    <row r="225" spans="1:15" ht="24" customHeight="1" x14ac:dyDescent="0.4">
      <c r="A225" s="27">
        <v>221</v>
      </c>
      <c r="B225" s="26">
        <v>6330000715</v>
      </c>
      <c r="C225" s="48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1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19">
        <v>0</v>
      </c>
    </row>
    <row r="226" spans="1:15" ht="24" customHeight="1" x14ac:dyDescent="0.4">
      <c r="A226" s="2">
        <v>222</v>
      </c>
      <c r="B226" s="26">
        <v>6330000716</v>
      </c>
      <c r="C226" s="48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1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19">
        <v>0</v>
      </c>
    </row>
    <row r="227" spans="1:15" ht="24" customHeight="1" x14ac:dyDescent="0.4">
      <c r="A227" s="27">
        <v>223</v>
      </c>
      <c r="B227" s="26">
        <v>6330000717</v>
      </c>
      <c r="C227" s="48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1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19">
        <v>0</v>
      </c>
    </row>
    <row r="228" spans="1:15" ht="24" customHeight="1" x14ac:dyDescent="0.4">
      <c r="A228" s="2">
        <v>224</v>
      </c>
      <c r="B228" s="26">
        <v>6330000718</v>
      </c>
      <c r="C228" s="48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1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19">
        <v>0</v>
      </c>
    </row>
    <row r="229" spans="1:15" ht="24" customHeight="1" x14ac:dyDescent="0.4">
      <c r="A229" s="27">
        <v>225</v>
      </c>
      <c r="B229" s="26">
        <v>6330000719</v>
      </c>
      <c r="C229" s="48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1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19">
        <v>0</v>
      </c>
    </row>
    <row r="230" spans="1:15" ht="24" customHeight="1" x14ac:dyDescent="0.4">
      <c r="A230" s="2">
        <v>226</v>
      </c>
      <c r="B230" s="26">
        <v>6330000720</v>
      </c>
      <c r="C230" s="48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1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19">
        <v>0</v>
      </c>
    </row>
    <row r="231" spans="1:15" ht="24" customHeight="1" x14ac:dyDescent="0.4">
      <c r="A231" s="27">
        <v>227</v>
      </c>
      <c r="B231" s="26">
        <v>6330000721</v>
      </c>
      <c r="C231" s="48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1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19">
        <v>0</v>
      </c>
    </row>
    <row r="232" spans="1:15" ht="24" customHeight="1" x14ac:dyDescent="0.4">
      <c r="A232" s="2">
        <v>228</v>
      </c>
      <c r="B232" s="26">
        <v>6330000722</v>
      </c>
      <c r="C232" s="48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1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19">
        <v>0</v>
      </c>
    </row>
    <row r="233" spans="1:15" ht="24" customHeight="1" x14ac:dyDescent="0.4">
      <c r="A233" s="27">
        <v>229</v>
      </c>
      <c r="B233" s="26">
        <v>6330000723</v>
      </c>
      <c r="C233" s="48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1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19">
        <v>0</v>
      </c>
    </row>
    <row r="234" spans="1:15" ht="24" customHeight="1" x14ac:dyDescent="0.4">
      <c r="A234" s="2">
        <v>230</v>
      </c>
      <c r="B234" s="26">
        <v>6330000724</v>
      </c>
      <c r="C234" s="49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1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19">
        <v>0</v>
      </c>
    </row>
    <row r="235" spans="1:15" ht="24" customHeight="1" x14ac:dyDescent="0.4">
      <c r="A235" s="27">
        <v>231</v>
      </c>
      <c r="B235" s="26">
        <v>6330000725</v>
      </c>
      <c r="C235" s="48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1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19">
        <v>0</v>
      </c>
    </row>
    <row r="236" spans="1:15" ht="24" customHeight="1" x14ac:dyDescent="0.4">
      <c r="A236" s="2">
        <v>232</v>
      </c>
      <c r="B236" s="26">
        <v>6330000726</v>
      </c>
      <c r="C236" s="48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1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19">
        <v>0</v>
      </c>
    </row>
    <row r="237" spans="1:15" ht="24" customHeight="1" x14ac:dyDescent="0.4">
      <c r="A237" s="27">
        <v>233</v>
      </c>
      <c r="B237" s="26">
        <v>6330000727</v>
      </c>
      <c r="C237" s="48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1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19">
        <v>0</v>
      </c>
    </row>
    <row r="238" spans="1:15" ht="24" customHeight="1" x14ac:dyDescent="0.4">
      <c r="A238" s="2">
        <v>234</v>
      </c>
      <c r="B238" s="26">
        <v>6330000728</v>
      </c>
      <c r="C238" s="48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1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19">
        <v>0</v>
      </c>
    </row>
    <row r="239" spans="1:15" ht="24" customHeight="1" x14ac:dyDescent="0.4">
      <c r="A239" s="27">
        <v>235</v>
      </c>
      <c r="B239" s="26">
        <v>6330000729</v>
      </c>
      <c r="C239" s="48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1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19">
        <v>0</v>
      </c>
    </row>
    <row r="240" spans="1:15" ht="24" customHeight="1" x14ac:dyDescent="0.4">
      <c r="A240" s="2">
        <v>236</v>
      </c>
      <c r="B240" s="26">
        <v>6330000730</v>
      </c>
      <c r="C240" s="48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1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19">
        <v>0</v>
      </c>
    </row>
    <row r="241" spans="1:17" ht="24" customHeight="1" x14ac:dyDescent="0.4">
      <c r="A241" s="27">
        <v>237</v>
      </c>
      <c r="B241" s="26">
        <v>6330000731</v>
      </c>
      <c r="C241" s="48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1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19">
        <v>0</v>
      </c>
    </row>
    <row r="242" spans="1:17" ht="24" customHeight="1" x14ac:dyDescent="0.4">
      <c r="A242" s="2">
        <v>238</v>
      </c>
      <c r="B242" s="26">
        <v>6330000732</v>
      </c>
      <c r="C242" s="48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1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19">
        <v>0</v>
      </c>
    </row>
    <row r="243" spans="1:17" ht="24" customHeight="1" x14ac:dyDescent="0.4">
      <c r="A243" s="27">
        <v>239</v>
      </c>
      <c r="B243" s="26">
        <v>6330000733</v>
      </c>
      <c r="C243" s="48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1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19">
        <v>0</v>
      </c>
    </row>
    <row r="244" spans="1:17" ht="24" customHeight="1" x14ac:dyDescent="0.4">
      <c r="A244" s="2">
        <v>240</v>
      </c>
      <c r="B244" s="26">
        <v>6330000734</v>
      </c>
      <c r="C244" s="48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1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19">
        <v>0</v>
      </c>
    </row>
    <row r="245" spans="1:17" ht="24" customHeight="1" x14ac:dyDescent="0.4">
      <c r="A245" s="27">
        <v>241</v>
      </c>
      <c r="B245" s="26">
        <v>6330000735</v>
      </c>
      <c r="C245" s="48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1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19">
        <v>0</v>
      </c>
    </row>
    <row r="246" spans="1:17" ht="24" customHeight="1" x14ac:dyDescent="0.4">
      <c r="A246" s="2">
        <v>242</v>
      </c>
      <c r="B246" s="26">
        <v>6330000736</v>
      </c>
      <c r="C246" s="48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1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19">
        <v>0</v>
      </c>
    </row>
    <row r="247" spans="1:17" ht="24" customHeight="1" x14ac:dyDescent="0.4">
      <c r="A247" s="27">
        <v>243</v>
      </c>
      <c r="B247" s="26">
        <v>6330000737</v>
      </c>
      <c r="C247" s="48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1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19">
        <v>0</v>
      </c>
    </row>
    <row r="248" spans="1:17" ht="24" customHeight="1" x14ac:dyDescent="0.4">
      <c r="A248" s="2">
        <v>244</v>
      </c>
      <c r="B248" s="26">
        <v>6330000738</v>
      </c>
      <c r="C248" s="48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1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19">
        <v>0</v>
      </c>
    </row>
    <row r="249" spans="1:17" ht="24" customHeight="1" x14ac:dyDescent="0.4">
      <c r="A249" s="27">
        <v>245</v>
      </c>
      <c r="B249" s="26">
        <v>6330000739</v>
      </c>
      <c r="C249" s="48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1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19">
        <v>0</v>
      </c>
      <c r="Q249" s="67"/>
    </row>
    <row r="250" spans="1:17" ht="24" customHeight="1" x14ac:dyDescent="0.4">
      <c r="A250" s="2">
        <v>246</v>
      </c>
      <c r="B250" s="26">
        <v>6330000740</v>
      </c>
      <c r="C250" s="48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1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19">
        <v>0</v>
      </c>
    </row>
    <row r="251" spans="1:17" ht="24" customHeight="1" x14ac:dyDescent="0.4">
      <c r="A251" s="27">
        <v>247</v>
      </c>
      <c r="B251" s="26">
        <v>6330000741</v>
      </c>
      <c r="C251" s="48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1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19">
        <v>0</v>
      </c>
    </row>
    <row r="252" spans="1:17" ht="24" customHeight="1" x14ac:dyDescent="0.4">
      <c r="A252" s="44"/>
      <c r="B252" s="44"/>
      <c r="C252" s="59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6">
        <f>SUM(L5:L251)</f>
        <v>73286.44</v>
      </c>
      <c r="M252" s="55">
        <f>SUM(G252+L252)</f>
        <v>1094062.1599999997</v>
      </c>
      <c r="N252" s="57">
        <f>SUM(N5:N251)</f>
        <v>1094062.1599999999</v>
      </c>
      <c r="O252" s="137"/>
    </row>
    <row r="253" spans="1:17" ht="24" customHeight="1" x14ac:dyDescent="0.4">
      <c r="F253" s="52"/>
      <c r="H253" s="52"/>
      <c r="L253" s="55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2"/>
      <c r="M254" s="25"/>
      <c r="N254" s="9"/>
      <c r="Q254" s="67"/>
    </row>
    <row r="255" spans="1:17" x14ac:dyDescent="0.4">
      <c r="M255" s="8"/>
    </row>
    <row r="259" spans="3:4" x14ac:dyDescent="0.4">
      <c r="C259" s="61"/>
      <c r="D259" s="9" t="s">
        <v>2452</v>
      </c>
    </row>
    <row r="260" spans="3:4" x14ac:dyDescent="0.4">
      <c r="C260" s="61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3"/>
  <sheetViews>
    <sheetView topLeftCell="A264" zoomScale="70" zoomScaleNormal="70" workbookViewId="0">
      <selection activeCell="Q285" sqref="Q285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51.6640625" style="104" customWidth="1"/>
    <col min="6" max="6" width="57.5" style="104" customWidth="1"/>
    <col min="7" max="7" width="29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7" width="12" style="94" customWidth="1"/>
    <col min="18" max="18" width="62.6640625" style="120" customWidth="1"/>
    <col min="19" max="16384" width="9" style="95"/>
  </cols>
  <sheetData>
    <row r="1" spans="1:18" s="1" customFormat="1" ht="30" x14ac:dyDescent="0.5">
      <c r="A1" s="155" t="s">
        <v>3452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40"/>
      <c r="R1" s="74"/>
    </row>
    <row r="2" spans="1:18" s="1" customFormat="1" ht="30" x14ac:dyDescent="0.5">
      <c r="A2" s="76"/>
      <c r="B2" s="76"/>
      <c r="C2" s="76"/>
      <c r="D2" s="77"/>
      <c r="E2" s="76"/>
      <c r="F2" s="76"/>
      <c r="G2" s="76"/>
      <c r="H2" s="76"/>
      <c r="I2" s="76"/>
      <c r="J2" s="73"/>
      <c r="K2" s="76"/>
      <c r="L2" s="76"/>
      <c r="M2" s="76"/>
      <c r="N2" s="76"/>
      <c r="O2" s="78" t="s">
        <v>4</v>
      </c>
      <c r="P2" s="79" t="s">
        <v>5</v>
      </c>
      <c r="Q2" s="79"/>
      <c r="R2" s="80"/>
    </row>
    <row r="3" spans="1:18" s="1" customFormat="1" x14ac:dyDescent="0.4">
      <c r="A3" s="149" t="s">
        <v>6</v>
      </c>
      <c r="B3" s="149" t="s">
        <v>7</v>
      </c>
      <c r="C3" s="149" t="s">
        <v>8</v>
      </c>
      <c r="D3" s="156" t="s">
        <v>9</v>
      </c>
      <c r="E3" s="149" t="s">
        <v>10</v>
      </c>
      <c r="F3" s="82"/>
      <c r="G3" s="83" t="s">
        <v>11</v>
      </c>
      <c r="H3" s="157" t="s">
        <v>12</v>
      </c>
      <c r="I3" s="159" t="s">
        <v>13</v>
      </c>
      <c r="J3" s="161" t="s">
        <v>14</v>
      </c>
      <c r="K3" s="163" t="s">
        <v>15</v>
      </c>
      <c r="L3" s="161" t="s">
        <v>1</v>
      </c>
      <c r="M3" s="161" t="s">
        <v>16</v>
      </c>
      <c r="N3" s="161" t="s">
        <v>17</v>
      </c>
      <c r="O3" s="84" t="s">
        <v>0</v>
      </c>
      <c r="P3" s="165" t="s">
        <v>18</v>
      </c>
      <c r="Q3" s="138"/>
      <c r="R3" s="167" t="s">
        <v>19</v>
      </c>
    </row>
    <row r="4" spans="1:18" s="1" customFormat="1" x14ac:dyDescent="0.4">
      <c r="A4" s="149"/>
      <c r="B4" s="149"/>
      <c r="C4" s="149"/>
      <c r="D4" s="156"/>
      <c r="E4" s="149"/>
      <c r="F4" s="86"/>
      <c r="G4" s="87" t="s">
        <v>2</v>
      </c>
      <c r="H4" s="158"/>
      <c r="I4" s="160"/>
      <c r="J4" s="162"/>
      <c r="K4" s="164"/>
      <c r="L4" s="162"/>
      <c r="M4" s="162"/>
      <c r="N4" s="162"/>
      <c r="O4" s="88" t="s">
        <v>21</v>
      </c>
      <c r="P4" s="166"/>
      <c r="Q4" s="139"/>
      <c r="R4" s="168"/>
    </row>
    <row r="5" spans="1:18" x14ac:dyDescent="0.4">
      <c r="A5" s="71">
        <v>1</v>
      </c>
      <c r="B5" s="3" t="s">
        <v>3461</v>
      </c>
      <c r="C5" s="26" t="s">
        <v>3453</v>
      </c>
      <c r="D5" s="3" t="s">
        <v>1395</v>
      </c>
      <c r="E5" s="89" t="s">
        <v>1396</v>
      </c>
      <c r="F5" s="89" t="s">
        <v>1397</v>
      </c>
      <c r="G5" s="141" t="s">
        <v>3462</v>
      </c>
      <c r="H5" s="142">
        <v>591.5</v>
      </c>
      <c r="I5" s="143">
        <v>41.4</v>
      </c>
      <c r="J5" s="144">
        <v>0</v>
      </c>
      <c r="K5" s="90">
        <f>ROUNDDOWN(J5*3.5,2)</f>
        <v>0</v>
      </c>
      <c r="L5" s="90">
        <f t="shared" ref="L5:L11" si="0">ROUNDDOWN(K5*7%,2)</f>
        <v>0</v>
      </c>
      <c r="M5" s="6">
        <f t="shared" ref="M5:M11" si="1">ROUNDDOWN(K5+L5,2)</f>
        <v>0</v>
      </c>
      <c r="N5" s="90">
        <f t="shared" ref="N5:N11" si="2">SUM(I5+L5)</f>
        <v>41.4</v>
      </c>
      <c r="O5" s="90">
        <f>ROUNDDOWN(H5+I5+M5,2)</f>
        <v>632.9</v>
      </c>
      <c r="P5" s="90">
        <v>633</v>
      </c>
      <c r="Q5" s="90"/>
      <c r="R5" s="92"/>
    </row>
    <row r="6" spans="1:18" x14ac:dyDescent="0.4">
      <c r="A6" s="71">
        <v>2</v>
      </c>
      <c r="B6" s="3" t="s">
        <v>3461</v>
      </c>
      <c r="C6" s="26" t="s">
        <v>3454</v>
      </c>
      <c r="D6" s="3" t="s">
        <v>1366</v>
      </c>
      <c r="E6" s="89" t="s">
        <v>1367</v>
      </c>
      <c r="F6" s="89" t="s">
        <v>1368</v>
      </c>
      <c r="G6" s="141" t="s">
        <v>3224</v>
      </c>
      <c r="H6" s="142">
        <v>13968.5</v>
      </c>
      <c r="I6" s="143">
        <v>977.78</v>
      </c>
      <c r="J6" s="144">
        <v>0</v>
      </c>
      <c r="K6" s="90">
        <f>ROUNDDOWN(J6*3.5,2)</f>
        <v>0</v>
      </c>
      <c r="L6" s="90">
        <f t="shared" si="0"/>
        <v>0</v>
      </c>
      <c r="M6" s="6">
        <f t="shared" si="1"/>
        <v>0</v>
      </c>
      <c r="N6" s="90">
        <f t="shared" si="2"/>
        <v>977.78</v>
      </c>
      <c r="O6" s="90">
        <f>ROUNDDOWN(H6+I6+M6,2)</f>
        <v>14946.28</v>
      </c>
      <c r="P6" s="90">
        <v>14946.28</v>
      </c>
      <c r="Q6" s="90"/>
      <c r="R6" s="92" t="s">
        <v>3891</v>
      </c>
    </row>
    <row r="7" spans="1:18" x14ac:dyDescent="0.4">
      <c r="A7" s="71">
        <v>3</v>
      </c>
      <c r="B7" s="3" t="s">
        <v>3461</v>
      </c>
      <c r="C7" s="26" t="s">
        <v>3458</v>
      </c>
      <c r="D7" s="3" t="s">
        <v>1659</v>
      </c>
      <c r="E7" s="89" t="s">
        <v>1660</v>
      </c>
      <c r="F7" s="89" t="s">
        <v>1661</v>
      </c>
      <c r="G7" s="141" t="s">
        <v>3239</v>
      </c>
      <c r="H7" s="142">
        <v>199.5</v>
      </c>
      <c r="I7" s="143">
        <v>13.96</v>
      </c>
      <c r="J7" s="144">
        <v>0</v>
      </c>
      <c r="K7" s="90">
        <f>ROUNDDOWN(J7*3.5,2)</f>
        <v>0</v>
      </c>
      <c r="L7" s="90">
        <f t="shared" si="0"/>
        <v>0</v>
      </c>
      <c r="M7" s="6">
        <f t="shared" si="1"/>
        <v>0</v>
      </c>
      <c r="N7" s="90">
        <f t="shared" si="2"/>
        <v>13.96</v>
      </c>
      <c r="O7" s="90">
        <f t="shared" ref="O7:O15" si="3">ROUNDDOWN(H7+I7+M7,2)</f>
        <v>213.46</v>
      </c>
      <c r="P7" s="90">
        <v>213.5</v>
      </c>
      <c r="Q7" s="90"/>
      <c r="R7" s="92"/>
    </row>
    <row r="8" spans="1:18" x14ac:dyDescent="0.4">
      <c r="A8" s="71">
        <v>4</v>
      </c>
      <c r="B8" s="3" t="s">
        <v>3461</v>
      </c>
      <c r="C8" s="26" t="s">
        <v>3459</v>
      </c>
      <c r="D8" s="3" t="s">
        <v>1041</v>
      </c>
      <c r="E8" s="89" t="s">
        <v>1042</v>
      </c>
      <c r="F8" s="89" t="s">
        <v>1043</v>
      </c>
      <c r="G8" s="141" t="s">
        <v>3212</v>
      </c>
      <c r="H8" s="142">
        <v>31.5</v>
      </c>
      <c r="I8" s="143">
        <v>2.2000000000000002</v>
      </c>
      <c r="J8" s="144">
        <v>0</v>
      </c>
      <c r="K8" s="90">
        <f t="shared" ref="K8:K70" si="4">ROUNDDOWN(J8*3.5,2)</f>
        <v>0</v>
      </c>
      <c r="L8" s="90">
        <f t="shared" si="0"/>
        <v>0</v>
      </c>
      <c r="M8" s="6">
        <f t="shared" si="1"/>
        <v>0</v>
      </c>
      <c r="N8" s="90">
        <f t="shared" si="2"/>
        <v>2.2000000000000002</v>
      </c>
      <c r="O8" s="90">
        <f t="shared" si="3"/>
        <v>33.700000000000003</v>
      </c>
      <c r="P8" s="90">
        <v>33.75</v>
      </c>
      <c r="Q8" s="90"/>
      <c r="R8" s="92"/>
    </row>
    <row r="9" spans="1:18" x14ac:dyDescent="0.4">
      <c r="A9" s="71">
        <v>5</v>
      </c>
      <c r="B9" s="3" t="s">
        <v>3461</v>
      </c>
      <c r="C9" s="26" t="s">
        <v>3460</v>
      </c>
      <c r="D9" s="3" t="s">
        <v>948</v>
      </c>
      <c r="E9" s="89" t="s">
        <v>949</v>
      </c>
      <c r="F9" s="89" t="s">
        <v>950</v>
      </c>
      <c r="G9" s="141" t="s">
        <v>3212</v>
      </c>
      <c r="H9" s="142">
        <v>248.5</v>
      </c>
      <c r="I9" s="143">
        <v>17.39</v>
      </c>
      <c r="J9" s="144">
        <v>0</v>
      </c>
      <c r="K9" s="90">
        <f t="shared" si="4"/>
        <v>0</v>
      </c>
      <c r="L9" s="90">
        <f t="shared" si="0"/>
        <v>0</v>
      </c>
      <c r="M9" s="6">
        <f t="shared" si="1"/>
        <v>0</v>
      </c>
      <c r="N9" s="90">
        <f t="shared" si="2"/>
        <v>17.39</v>
      </c>
      <c r="O9" s="90">
        <f t="shared" si="3"/>
        <v>265.89</v>
      </c>
      <c r="P9" s="90">
        <v>266</v>
      </c>
      <c r="Q9" s="90"/>
      <c r="R9" s="92"/>
    </row>
    <row r="10" spans="1:18" x14ac:dyDescent="0.4">
      <c r="A10" s="71">
        <v>6</v>
      </c>
      <c r="B10" s="3" t="s">
        <v>3744</v>
      </c>
      <c r="C10" s="26" t="s">
        <v>3463</v>
      </c>
      <c r="D10" s="3" t="s">
        <v>157</v>
      </c>
      <c r="E10" s="89" t="s">
        <v>158</v>
      </c>
      <c r="F10" s="89" t="s">
        <v>159</v>
      </c>
      <c r="G10" s="141" t="s">
        <v>3</v>
      </c>
      <c r="H10" s="142">
        <v>0</v>
      </c>
      <c r="I10" s="143">
        <v>0</v>
      </c>
      <c r="J10" s="144">
        <v>6</v>
      </c>
      <c r="K10" s="90">
        <f t="shared" si="4"/>
        <v>21</v>
      </c>
      <c r="L10" s="90">
        <f t="shared" si="0"/>
        <v>1.47</v>
      </c>
      <c r="M10" s="6">
        <f t="shared" si="1"/>
        <v>22.47</v>
      </c>
      <c r="N10" s="90">
        <f t="shared" si="2"/>
        <v>1.47</v>
      </c>
      <c r="O10" s="90">
        <f t="shared" si="3"/>
        <v>22.47</v>
      </c>
      <c r="P10" s="90">
        <v>22.5</v>
      </c>
      <c r="Q10" s="90"/>
      <c r="R10" s="92"/>
    </row>
    <row r="11" spans="1:18" x14ac:dyDescent="0.4">
      <c r="A11" s="71">
        <v>7</v>
      </c>
      <c r="B11" s="3" t="s">
        <v>3744</v>
      </c>
      <c r="C11" s="26" t="s">
        <v>3464</v>
      </c>
      <c r="D11" s="3" t="s">
        <v>335</v>
      </c>
      <c r="E11" s="89" t="s">
        <v>3756</v>
      </c>
      <c r="F11" s="89" t="s">
        <v>3757</v>
      </c>
      <c r="G11" s="141" t="s">
        <v>3</v>
      </c>
      <c r="H11" s="142">
        <v>0</v>
      </c>
      <c r="I11" s="143">
        <v>0</v>
      </c>
      <c r="J11" s="144">
        <v>27</v>
      </c>
      <c r="K11" s="90">
        <f t="shared" si="4"/>
        <v>94.5</v>
      </c>
      <c r="L11" s="90">
        <f t="shared" si="0"/>
        <v>6.61</v>
      </c>
      <c r="M11" s="6">
        <f t="shared" si="1"/>
        <v>101.11</v>
      </c>
      <c r="N11" s="90">
        <f t="shared" si="2"/>
        <v>6.61</v>
      </c>
      <c r="O11" s="90">
        <f t="shared" si="3"/>
        <v>101.11</v>
      </c>
      <c r="P11" s="90">
        <v>101.25</v>
      </c>
      <c r="Q11" s="90"/>
      <c r="R11" s="92"/>
    </row>
    <row r="12" spans="1:18" x14ac:dyDescent="0.4">
      <c r="A12" s="71">
        <v>8</v>
      </c>
      <c r="B12" s="3" t="s">
        <v>3744</v>
      </c>
      <c r="C12" s="26" t="s">
        <v>3465</v>
      </c>
      <c r="D12" s="3" t="s">
        <v>1114</v>
      </c>
      <c r="E12" s="89" t="s">
        <v>1115</v>
      </c>
      <c r="F12" s="89" t="s">
        <v>1116</v>
      </c>
      <c r="G12" s="141" t="s">
        <v>3</v>
      </c>
      <c r="H12" s="142">
        <v>0</v>
      </c>
      <c r="I12" s="143">
        <v>0</v>
      </c>
      <c r="J12" s="144">
        <v>18</v>
      </c>
      <c r="K12" s="90">
        <f t="shared" si="4"/>
        <v>63</v>
      </c>
      <c r="L12" s="90">
        <f t="shared" ref="L12:L75" si="5">ROUNDDOWN(K12*7%,2)</f>
        <v>4.41</v>
      </c>
      <c r="M12" s="6">
        <f t="shared" ref="M12:M75" si="6">ROUNDDOWN(K12+L12,2)</f>
        <v>67.41</v>
      </c>
      <c r="N12" s="90">
        <f t="shared" ref="N12:N75" si="7">SUM(I12+L12)</f>
        <v>4.41</v>
      </c>
      <c r="O12" s="90">
        <f t="shared" si="3"/>
        <v>67.41</v>
      </c>
      <c r="P12" s="90">
        <v>67.5</v>
      </c>
      <c r="Q12" s="90"/>
      <c r="R12" s="92"/>
    </row>
    <row r="13" spans="1:18" x14ac:dyDescent="0.4">
      <c r="A13" s="71">
        <v>9</v>
      </c>
      <c r="B13" s="3" t="s">
        <v>3744</v>
      </c>
      <c r="C13" s="26" t="s">
        <v>3466</v>
      </c>
      <c r="D13" s="3" t="s">
        <v>2191</v>
      </c>
      <c r="E13" s="89" t="s">
        <v>84</v>
      </c>
      <c r="F13" s="89" t="s">
        <v>2192</v>
      </c>
      <c r="G13" s="141" t="s">
        <v>3</v>
      </c>
      <c r="H13" s="142">
        <v>0</v>
      </c>
      <c r="I13" s="143">
        <v>0</v>
      </c>
      <c r="J13" s="144">
        <v>19</v>
      </c>
      <c r="K13" s="90">
        <f t="shared" si="4"/>
        <v>66.5</v>
      </c>
      <c r="L13" s="90">
        <f t="shared" si="5"/>
        <v>4.6500000000000004</v>
      </c>
      <c r="M13" s="6">
        <f t="shared" si="6"/>
        <v>71.150000000000006</v>
      </c>
      <c r="N13" s="90">
        <f t="shared" si="7"/>
        <v>4.6500000000000004</v>
      </c>
      <c r="O13" s="90">
        <f t="shared" si="3"/>
        <v>71.150000000000006</v>
      </c>
      <c r="P13" s="90">
        <v>71.25</v>
      </c>
      <c r="Q13" s="90"/>
      <c r="R13" s="92"/>
    </row>
    <row r="14" spans="1:18" x14ac:dyDescent="0.4">
      <c r="A14" s="71">
        <v>10</v>
      </c>
      <c r="B14" s="3" t="s">
        <v>3744</v>
      </c>
      <c r="C14" s="26" t="s">
        <v>3467</v>
      </c>
      <c r="D14" s="3" t="s">
        <v>2349</v>
      </c>
      <c r="E14" s="89" t="s">
        <v>2350</v>
      </c>
      <c r="F14" s="89" t="s">
        <v>2351</v>
      </c>
      <c r="G14" s="141" t="s">
        <v>3</v>
      </c>
      <c r="H14" s="142">
        <v>0</v>
      </c>
      <c r="I14" s="143">
        <v>0</v>
      </c>
      <c r="J14" s="144">
        <v>56</v>
      </c>
      <c r="K14" s="90">
        <f t="shared" si="4"/>
        <v>196</v>
      </c>
      <c r="L14" s="90">
        <f t="shared" si="5"/>
        <v>13.72</v>
      </c>
      <c r="M14" s="6">
        <f t="shared" si="6"/>
        <v>209.72</v>
      </c>
      <c r="N14" s="90">
        <f t="shared" si="7"/>
        <v>13.72</v>
      </c>
      <c r="O14" s="90">
        <f t="shared" si="3"/>
        <v>209.72</v>
      </c>
      <c r="P14" s="90">
        <v>209.75</v>
      </c>
      <c r="Q14" s="90"/>
      <c r="R14" s="92"/>
    </row>
    <row r="15" spans="1:18" x14ac:dyDescent="0.4">
      <c r="A15" s="71">
        <v>11</v>
      </c>
      <c r="B15" s="3" t="s">
        <v>3744</v>
      </c>
      <c r="C15" s="26" t="s">
        <v>3468</v>
      </c>
      <c r="D15" s="3" t="s">
        <v>2427</v>
      </c>
      <c r="E15" s="89" t="s">
        <v>2428</v>
      </c>
      <c r="F15" s="89" t="s">
        <v>2429</v>
      </c>
      <c r="G15" s="141" t="s">
        <v>3</v>
      </c>
      <c r="H15" s="142">
        <v>0</v>
      </c>
      <c r="I15" s="143">
        <v>0</v>
      </c>
      <c r="J15" s="144">
        <v>218</v>
      </c>
      <c r="K15" s="90">
        <f t="shared" si="4"/>
        <v>763</v>
      </c>
      <c r="L15" s="90">
        <f t="shared" si="5"/>
        <v>53.41</v>
      </c>
      <c r="M15" s="6">
        <f t="shared" si="6"/>
        <v>816.41</v>
      </c>
      <c r="N15" s="90">
        <f t="shared" si="7"/>
        <v>53.41</v>
      </c>
      <c r="O15" s="90">
        <f t="shared" si="3"/>
        <v>816.41</v>
      </c>
      <c r="P15" s="90">
        <v>816.5</v>
      </c>
      <c r="Q15" s="90"/>
      <c r="R15" s="92"/>
    </row>
    <row r="16" spans="1:18" x14ac:dyDescent="0.4">
      <c r="A16" s="71">
        <v>12</v>
      </c>
      <c r="B16" s="3" t="s">
        <v>3744</v>
      </c>
      <c r="C16" s="26" t="s">
        <v>3469</v>
      </c>
      <c r="D16" s="3" t="s">
        <v>1818</v>
      </c>
      <c r="E16" s="89" t="s">
        <v>1819</v>
      </c>
      <c r="F16" s="89" t="s">
        <v>1820</v>
      </c>
      <c r="G16" s="141" t="s">
        <v>3</v>
      </c>
      <c r="H16" s="142">
        <v>0</v>
      </c>
      <c r="I16" s="143">
        <v>0</v>
      </c>
      <c r="J16" s="144">
        <v>8</v>
      </c>
      <c r="K16" s="90">
        <f t="shared" si="4"/>
        <v>28</v>
      </c>
      <c r="L16" s="90">
        <f t="shared" si="5"/>
        <v>1.96</v>
      </c>
      <c r="M16" s="6">
        <f t="shared" si="6"/>
        <v>29.96</v>
      </c>
      <c r="N16" s="90">
        <f t="shared" si="7"/>
        <v>1.96</v>
      </c>
      <c r="O16" s="90">
        <f t="shared" ref="O16:O75" si="8">ROUNDDOWN(H16+I16+M16,2)</f>
        <v>29.96</v>
      </c>
      <c r="P16" s="90">
        <v>30</v>
      </c>
      <c r="Q16" s="90"/>
      <c r="R16" s="92"/>
    </row>
    <row r="17" spans="1:18" x14ac:dyDescent="0.4">
      <c r="A17" s="71">
        <v>13</v>
      </c>
      <c r="B17" s="3" t="s">
        <v>3744</v>
      </c>
      <c r="C17" s="26" t="s">
        <v>3470</v>
      </c>
      <c r="D17" s="3" t="s">
        <v>1772</v>
      </c>
      <c r="E17" s="89" t="s">
        <v>1773</v>
      </c>
      <c r="F17" s="89" t="s">
        <v>1774</v>
      </c>
      <c r="G17" s="141" t="s">
        <v>3</v>
      </c>
      <c r="H17" s="142">
        <v>0</v>
      </c>
      <c r="I17" s="143">
        <v>0</v>
      </c>
      <c r="J17" s="144">
        <v>18</v>
      </c>
      <c r="K17" s="90">
        <f t="shared" si="4"/>
        <v>63</v>
      </c>
      <c r="L17" s="90">
        <f t="shared" si="5"/>
        <v>4.41</v>
      </c>
      <c r="M17" s="6">
        <f t="shared" si="6"/>
        <v>67.41</v>
      </c>
      <c r="N17" s="90">
        <f t="shared" si="7"/>
        <v>4.41</v>
      </c>
      <c r="O17" s="90">
        <f t="shared" si="8"/>
        <v>67.41</v>
      </c>
      <c r="P17" s="90">
        <v>67.5</v>
      </c>
      <c r="Q17" s="90"/>
      <c r="R17" s="92"/>
    </row>
    <row r="18" spans="1:18" x14ac:dyDescent="0.4">
      <c r="A18" s="71">
        <v>14</v>
      </c>
      <c r="B18" s="3" t="s">
        <v>3744</v>
      </c>
      <c r="C18" s="26" t="s">
        <v>3471</v>
      </c>
      <c r="D18" s="3" t="s">
        <v>1428</v>
      </c>
      <c r="E18" s="89" t="s">
        <v>1429</v>
      </c>
      <c r="F18" s="89" t="s">
        <v>1430</v>
      </c>
      <c r="G18" s="141" t="s">
        <v>3</v>
      </c>
      <c r="H18" s="142">
        <v>0</v>
      </c>
      <c r="I18" s="143">
        <v>0</v>
      </c>
      <c r="J18" s="144">
        <v>88</v>
      </c>
      <c r="K18" s="90">
        <f t="shared" si="4"/>
        <v>308</v>
      </c>
      <c r="L18" s="90">
        <f t="shared" si="5"/>
        <v>21.56</v>
      </c>
      <c r="M18" s="6">
        <f t="shared" si="6"/>
        <v>329.56</v>
      </c>
      <c r="N18" s="90">
        <f t="shared" si="7"/>
        <v>21.56</v>
      </c>
      <c r="O18" s="90">
        <f t="shared" si="8"/>
        <v>329.56</v>
      </c>
      <c r="P18" s="90">
        <v>329.75</v>
      </c>
      <c r="Q18" s="90"/>
      <c r="R18" s="92"/>
    </row>
    <row r="19" spans="1:18" x14ac:dyDescent="0.4">
      <c r="A19" s="71">
        <v>15</v>
      </c>
      <c r="B19" s="3" t="s">
        <v>3744</v>
      </c>
      <c r="C19" s="26" t="s">
        <v>3472</v>
      </c>
      <c r="D19" s="3" t="s">
        <v>1435</v>
      </c>
      <c r="E19" s="89" t="s">
        <v>1436</v>
      </c>
      <c r="F19" s="89" t="s">
        <v>1437</v>
      </c>
      <c r="G19" s="141" t="s">
        <v>3212</v>
      </c>
      <c r="H19" s="142">
        <v>101.5</v>
      </c>
      <c r="I19" s="143">
        <v>7.1</v>
      </c>
      <c r="J19" s="144">
        <v>39</v>
      </c>
      <c r="K19" s="90">
        <f t="shared" si="4"/>
        <v>136.5</v>
      </c>
      <c r="L19" s="90">
        <f t="shared" si="5"/>
        <v>9.5500000000000007</v>
      </c>
      <c r="M19" s="6">
        <f t="shared" si="6"/>
        <v>146.05000000000001</v>
      </c>
      <c r="N19" s="90">
        <f t="shared" si="7"/>
        <v>16.649999999999999</v>
      </c>
      <c r="O19" s="90">
        <f t="shared" si="8"/>
        <v>254.65</v>
      </c>
      <c r="P19" s="90">
        <v>254.75</v>
      </c>
      <c r="Q19" s="90"/>
      <c r="R19" s="92"/>
    </row>
    <row r="20" spans="1:18" x14ac:dyDescent="0.4">
      <c r="A20" s="71">
        <v>16</v>
      </c>
      <c r="B20" s="3" t="s">
        <v>3744</v>
      </c>
      <c r="C20" s="26" t="s">
        <v>3473</v>
      </c>
      <c r="D20" s="3" t="s">
        <v>1453</v>
      </c>
      <c r="E20" s="89" t="s">
        <v>1454</v>
      </c>
      <c r="F20" s="89" t="s">
        <v>1455</v>
      </c>
      <c r="G20" s="141" t="s">
        <v>3</v>
      </c>
      <c r="H20" s="142">
        <v>0</v>
      </c>
      <c r="I20" s="143">
        <v>0</v>
      </c>
      <c r="J20" s="144">
        <v>3</v>
      </c>
      <c r="K20" s="90">
        <f t="shared" si="4"/>
        <v>10.5</v>
      </c>
      <c r="L20" s="90">
        <f t="shared" si="5"/>
        <v>0.73</v>
      </c>
      <c r="M20" s="6">
        <f t="shared" si="6"/>
        <v>11.23</v>
      </c>
      <c r="N20" s="90">
        <f t="shared" si="7"/>
        <v>0.73</v>
      </c>
      <c r="O20" s="90">
        <f t="shared" si="8"/>
        <v>11.23</v>
      </c>
      <c r="P20" s="90">
        <v>11.25</v>
      </c>
      <c r="Q20" s="90"/>
      <c r="R20" s="92"/>
    </row>
    <row r="21" spans="1:18" x14ac:dyDescent="0.4">
      <c r="A21" s="71">
        <v>17</v>
      </c>
      <c r="B21" s="3" t="s">
        <v>3744</v>
      </c>
      <c r="C21" s="26" t="s">
        <v>3474</v>
      </c>
      <c r="D21" s="3" t="s">
        <v>1466</v>
      </c>
      <c r="E21" s="89" t="s">
        <v>1467</v>
      </c>
      <c r="F21" s="89" t="s">
        <v>1468</v>
      </c>
      <c r="G21" s="141" t="s">
        <v>3</v>
      </c>
      <c r="H21" s="142">
        <v>0</v>
      </c>
      <c r="I21" s="143">
        <v>0</v>
      </c>
      <c r="J21" s="144">
        <v>4</v>
      </c>
      <c r="K21" s="90">
        <f t="shared" si="4"/>
        <v>14</v>
      </c>
      <c r="L21" s="90">
        <f t="shared" si="5"/>
        <v>0.98</v>
      </c>
      <c r="M21" s="6">
        <f t="shared" si="6"/>
        <v>14.98</v>
      </c>
      <c r="N21" s="90">
        <f t="shared" si="7"/>
        <v>0.98</v>
      </c>
      <c r="O21" s="90">
        <f t="shared" si="8"/>
        <v>14.98</v>
      </c>
      <c r="P21" s="90">
        <v>15</v>
      </c>
      <c r="Q21" s="90"/>
      <c r="R21" s="92"/>
    </row>
    <row r="22" spans="1:18" x14ac:dyDescent="0.4">
      <c r="A22" s="71">
        <v>18</v>
      </c>
      <c r="B22" s="3" t="s">
        <v>3744</v>
      </c>
      <c r="C22" s="26" t="s">
        <v>3475</v>
      </c>
      <c r="D22" s="3" t="s">
        <v>1463</v>
      </c>
      <c r="E22" s="89" t="s">
        <v>1464</v>
      </c>
      <c r="F22" s="89" t="s">
        <v>1465</v>
      </c>
      <c r="G22" s="141" t="s">
        <v>3</v>
      </c>
      <c r="H22" s="142">
        <v>0</v>
      </c>
      <c r="I22" s="143">
        <v>0</v>
      </c>
      <c r="J22" s="144">
        <v>4</v>
      </c>
      <c r="K22" s="90">
        <f t="shared" si="4"/>
        <v>14</v>
      </c>
      <c r="L22" s="90">
        <f t="shared" si="5"/>
        <v>0.98</v>
      </c>
      <c r="M22" s="6">
        <f t="shared" si="6"/>
        <v>14.98</v>
      </c>
      <c r="N22" s="90">
        <f t="shared" si="7"/>
        <v>0.98</v>
      </c>
      <c r="O22" s="90">
        <f t="shared" si="8"/>
        <v>14.98</v>
      </c>
      <c r="P22" s="90">
        <v>15</v>
      </c>
      <c r="Q22" s="90"/>
      <c r="R22" s="92"/>
    </row>
    <row r="23" spans="1:18" x14ac:dyDescent="0.4">
      <c r="A23" s="71">
        <v>19</v>
      </c>
      <c r="B23" s="3" t="s">
        <v>3744</v>
      </c>
      <c r="C23" s="26" t="s">
        <v>3476</v>
      </c>
      <c r="D23" s="3" t="s">
        <v>1487</v>
      </c>
      <c r="E23" s="89" t="s">
        <v>1488</v>
      </c>
      <c r="F23" s="89" t="s">
        <v>1489</v>
      </c>
      <c r="G23" s="141" t="s">
        <v>3</v>
      </c>
      <c r="H23" s="142">
        <v>0</v>
      </c>
      <c r="I23" s="143">
        <v>0</v>
      </c>
      <c r="J23" s="144">
        <v>20</v>
      </c>
      <c r="K23" s="90">
        <f t="shared" si="4"/>
        <v>70</v>
      </c>
      <c r="L23" s="90">
        <f t="shared" si="5"/>
        <v>4.9000000000000004</v>
      </c>
      <c r="M23" s="6">
        <f t="shared" si="6"/>
        <v>74.900000000000006</v>
      </c>
      <c r="N23" s="90">
        <f t="shared" si="7"/>
        <v>4.9000000000000004</v>
      </c>
      <c r="O23" s="90">
        <f t="shared" si="8"/>
        <v>74.900000000000006</v>
      </c>
      <c r="P23" s="90">
        <v>75</v>
      </c>
      <c r="Q23" s="90"/>
      <c r="R23" s="92"/>
    </row>
    <row r="24" spans="1:18" x14ac:dyDescent="0.4">
      <c r="A24" s="71">
        <v>20</v>
      </c>
      <c r="B24" s="3" t="s">
        <v>3744</v>
      </c>
      <c r="C24" s="26" t="s">
        <v>3477</v>
      </c>
      <c r="D24" s="3" t="s">
        <v>1522</v>
      </c>
      <c r="E24" s="89" t="s">
        <v>1520</v>
      </c>
      <c r="F24" s="89" t="s">
        <v>1523</v>
      </c>
      <c r="G24" s="141" t="s">
        <v>3264</v>
      </c>
      <c r="H24" s="142">
        <v>405.98</v>
      </c>
      <c r="I24" s="143">
        <v>28.42</v>
      </c>
      <c r="J24" s="144">
        <v>19</v>
      </c>
      <c r="K24" s="90">
        <f t="shared" si="4"/>
        <v>66.5</v>
      </c>
      <c r="L24" s="90">
        <f t="shared" si="5"/>
        <v>4.6500000000000004</v>
      </c>
      <c r="M24" s="6">
        <f t="shared" si="6"/>
        <v>71.150000000000006</v>
      </c>
      <c r="N24" s="90">
        <f t="shared" si="7"/>
        <v>33.07</v>
      </c>
      <c r="O24" s="90">
        <f t="shared" si="8"/>
        <v>505.55</v>
      </c>
      <c r="P24" s="90">
        <v>505.75</v>
      </c>
      <c r="Q24" s="90"/>
      <c r="R24" s="92"/>
    </row>
    <row r="25" spans="1:18" x14ac:dyDescent="0.4">
      <c r="A25" s="71">
        <v>21</v>
      </c>
      <c r="B25" s="3" t="s">
        <v>3744</v>
      </c>
      <c r="C25" s="26" t="s">
        <v>3478</v>
      </c>
      <c r="D25" s="3" t="s">
        <v>1542</v>
      </c>
      <c r="E25" s="89" t="s">
        <v>1543</v>
      </c>
      <c r="F25" s="89" t="s">
        <v>1544</v>
      </c>
      <c r="G25" s="141" t="s">
        <v>3</v>
      </c>
      <c r="H25" s="142">
        <v>0</v>
      </c>
      <c r="I25" s="143">
        <v>0</v>
      </c>
      <c r="J25" s="144">
        <v>30</v>
      </c>
      <c r="K25" s="90">
        <f t="shared" si="4"/>
        <v>105</v>
      </c>
      <c r="L25" s="90">
        <f t="shared" si="5"/>
        <v>7.35</v>
      </c>
      <c r="M25" s="6">
        <f t="shared" si="6"/>
        <v>112.35</v>
      </c>
      <c r="N25" s="90">
        <f t="shared" si="7"/>
        <v>7.35</v>
      </c>
      <c r="O25" s="90">
        <f t="shared" si="8"/>
        <v>112.35</v>
      </c>
      <c r="P25" s="90">
        <v>112.5</v>
      </c>
      <c r="Q25" s="90"/>
      <c r="R25" s="92"/>
    </row>
    <row r="26" spans="1:18" x14ac:dyDescent="0.4">
      <c r="A26" s="71">
        <v>22</v>
      </c>
      <c r="B26" s="3" t="s">
        <v>3744</v>
      </c>
      <c r="C26" s="26" t="s">
        <v>3479</v>
      </c>
      <c r="D26" s="3" t="s">
        <v>1539</v>
      </c>
      <c r="E26" s="89" t="s">
        <v>3758</v>
      </c>
      <c r="F26" s="89" t="s">
        <v>1541</v>
      </c>
      <c r="G26" s="141" t="s">
        <v>3</v>
      </c>
      <c r="H26" s="142">
        <v>0</v>
      </c>
      <c r="I26" s="143">
        <v>0</v>
      </c>
      <c r="J26" s="144">
        <v>30</v>
      </c>
      <c r="K26" s="90">
        <f t="shared" si="4"/>
        <v>105</v>
      </c>
      <c r="L26" s="90">
        <f t="shared" si="5"/>
        <v>7.35</v>
      </c>
      <c r="M26" s="6">
        <f t="shared" si="6"/>
        <v>112.35</v>
      </c>
      <c r="N26" s="90">
        <f t="shared" si="7"/>
        <v>7.35</v>
      </c>
      <c r="O26" s="90">
        <f t="shared" si="8"/>
        <v>112.35</v>
      </c>
      <c r="P26" s="90">
        <v>112.5</v>
      </c>
      <c r="Q26" s="90"/>
      <c r="R26" s="92"/>
    </row>
    <row r="27" spans="1:18" x14ac:dyDescent="0.4">
      <c r="A27" s="71">
        <v>23</v>
      </c>
      <c r="B27" s="3" t="s">
        <v>3744</v>
      </c>
      <c r="C27" s="26" t="s">
        <v>3480</v>
      </c>
      <c r="D27" s="3" t="s">
        <v>1536</v>
      </c>
      <c r="E27" s="89" t="s">
        <v>1537</v>
      </c>
      <c r="F27" s="89" t="s">
        <v>1538</v>
      </c>
      <c r="G27" s="141" t="s">
        <v>3</v>
      </c>
      <c r="H27" s="142">
        <v>0</v>
      </c>
      <c r="I27" s="143">
        <v>0</v>
      </c>
      <c r="J27" s="144">
        <v>53</v>
      </c>
      <c r="K27" s="90">
        <f t="shared" si="4"/>
        <v>185.5</v>
      </c>
      <c r="L27" s="90">
        <f t="shared" si="5"/>
        <v>12.98</v>
      </c>
      <c r="M27" s="6">
        <f t="shared" si="6"/>
        <v>198.48</v>
      </c>
      <c r="N27" s="90">
        <f t="shared" si="7"/>
        <v>12.98</v>
      </c>
      <c r="O27" s="90">
        <f t="shared" si="8"/>
        <v>198.48</v>
      </c>
      <c r="P27" s="90">
        <v>198.5</v>
      </c>
      <c r="Q27" s="90"/>
      <c r="R27" s="92"/>
    </row>
    <row r="28" spans="1:18" x14ac:dyDescent="0.4">
      <c r="A28" s="71">
        <v>24</v>
      </c>
      <c r="B28" s="3" t="s">
        <v>3744</v>
      </c>
      <c r="C28" s="26" t="s">
        <v>3481</v>
      </c>
      <c r="D28" s="3" t="s">
        <v>1551</v>
      </c>
      <c r="E28" s="89" t="s">
        <v>1552</v>
      </c>
      <c r="F28" s="89" t="s">
        <v>1553</v>
      </c>
      <c r="G28" s="141" t="s">
        <v>3</v>
      </c>
      <c r="H28" s="142">
        <v>0</v>
      </c>
      <c r="I28" s="143">
        <v>0</v>
      </c>
      <c r="J28" s="144">
        <v>12</v>
      </c>
      <c r="K28" s="90">
        <f t="shared" si="4"/>
        <v>42</v>
      </c>
      <c r="L28" s="90">
        <f t="shared" si="5"/>
        <v>2.94</v>
      </c>
      <c r="M28" s="6">
        <f t="shared" si="6"/>
        <v>44.94</v>
      </c>
      <c r="N28" s="90">
        <f t="shared" si="7"/>
        <v>2.94</v>
      </c>
      <c r="O28" s="90">
        <f t="shared" si="8"/>
        <v>44.94</v>
      </c>
      <c r="P28" s="90">
        <v>45</v>
      </c>
      <c r="Q28" s="90"/>
      <c r="R28" s="92"/>
    </row>
    <row r="29" spans="1:18" x14ac:dyDescent="0.4">
      <c r="A29" s="71">
        <v>25</v>
      </c>
      <c r="B29" s="3" t="s">
        <v>3744</v>
      </c>
      <c r="C29" s="26" t="s">
        <v>3482</v>
      </c>
      <c r="D29" s="3" t="s">
        <v>1569</v>
      </c>
      <c r="E29" s="89" t="s">
        <v>1570</v>
      </c>
      <c r="F29" s="89" t="s">
        <v>1571</v>
      </c>
      <c r="G29" s="141" t="s">
        <v>3</v>
      </c>
      <c r="H29" s="142">
        <v>0</v>
      </c>
      <c r="I29" s="143">
        <v>0</v>
      </c>
      <c r="J29" s="144">
        <v>12</v>
      </c>
      <c r="K29" s="90">
        <f t="shared" si="4"/>
        <v>42</v>
      </c>
      <c r="L29" s="90">
        <f t="shared" si="5"/>
        <v>2.94</v>
      </c>
      <c r="M29" s="6">
        <f t="shared" si="6"/>
        <v>44.94</v>
      </c>
      <c r="N29" s="90">
        <f t="shared" si="7"/>
        <v>2.94</v>
      </c>
      <c r="O29" s="90">
        <f t="shared" si="8"/>
        <v>44.94</v>
      </c>
      <c r="P29" s="90">
        <v>45</v>
      </c>
      <c r="Q29" s="90"/>
      <c r="R29" s="92"/>
    </row>
    <row r="30" spans="1:18" x14ac:dyDescent="0.4">
      <c r="A30" s="71">
        <v>26</v>
      </c>
      <c r="B30" s="3" t="s">
        <v>3744</v>
      </c>
      <c r="C30" s="26" t="s">
        <v>3483</v>
      </c>
      <c r="D30" s="3" t="s">
        <v>1566</v>
      </c>
      <c r="E30" s="89" t="s">
        <v>1567</v>
      </c>
      <c r="F30" s="89" t="s">
        <v>1568</v>
      </c>
      <c r="G30" s="141" t="s">
        <v>3</v>
      </c>
      <c r="H30" s="142">
        <v>0</v>
      </c>
      <c r="I30" s="143">
        <v>0</v>
      </c>
      <c r="J30" s="144">
        <v>26</v>
      </c>
      <c r="K30" s="90">
        <f t="shared" si="4"/>
        <v>91</v>
      </c>
      <c r="L30" s="90">
        <f t="shared" si="5"/>
        <v>6.37</v>
      </c>
      <c r="M30" s="6">
        <f t="shared" si="6"/>
        <v>97.37</v>
      </c>
      <c r="N30" s="90">
        <f t="shared" si="7"/>
        <v>6.37</v>
      </c>
      <c r="O30" s="90">
        <f t="shared" si="8"/>
        <v>97.37</v>
      </c>
      <c r="P30" s="90">
        <v>97.5</v>
      </c>
      <c r="Q30" s="90"/>
      <c r="R30" s="92"/>
    </row>
    <row r="31" spans="1:18" x14ac:dyDescent="0.4">
      <c r="A31" s="71">
        <v>27</v>
      </c>
      <c r="B31" s="3" t="s">
        <v>3744</v>
      </c>
      <c r="C31" s="26" t="s">
        <v>3484</v>
      </c>
      <c r="D31" s="3" t="s">
        <v>1590</v>
      </c>
      <c r="E31" s="89" t="s">
        <v>1591</v>
      </c>
      <c r="F31" s="89" t="s">
        <v>1592</v>
      </c>
      <c r="G31" s="141" t="s">
        <v>3239</v>
      </c>
      <c r="H31" s="142">
        <v>143.5</v>
      </c>
      <c r="I31" s="143">
        <v>10.039999999999999</v>
      </c>
      <c r="J31" s="144">
        <v>12</v>
      </c>
      <c r="K31" s="90">
        <f t="shared" si="4"/>
        <v>42</v>
      </c>
      <c r="L31" s="90">
        <f t="shared" si="5"/>
        <v>2.94</v>
      </c>
      <c r="M31" s="6">
        <f t="shared" si="6"/>
        <v>44.94</v>
      </c>
      <c r="N31" s="90">
        <f t="shared" si="7"/>
        <v>12.979999999999999</v>
      </c>
      <c r="O31" s="90">
        <f t="shared" si="8"/>
        <v>198.48</v>
      </c>
      <c r="P31" s="90">
        <v>198.5</v>
      </c>
      <c r="Q31" s="90"/>
      <c r="R31" s="92"/>
    </row>
    <row r="32" spans="1:18" x14ac:dyDescent="0.4">
      <c r="A32" s="71">
        <v>28</v>
      </c>
      <c r="B32" s="3" t="s">
        <v>3744</v>
      </c>
      <c r="C32" s="26" t="s">
        <v>3485</v>
      </c>
      <c r="D32" s="3" t="s">
        <v>1605</v>
      </c>
      <c r="E32" s="89" t="s">
        <v>1606</v>
      </c>
      <c r="F32" s="89" t="s">
        <v>1607</v>
      </c>
      <c r="G32" s="141" t="s">
        <v>3</v>
      </c>
      <c r="H32" s="142">
        <v>0</v>
      </c>
      <c r="I32" s="143">
        <v>0</v>
      </c>
      <c r="J32" s="144">
        <v>28</v>
      </c>
      <c r="K32" s="90">
        <f t="shared" si="4"/>
        <v>98</v>
      </c>
      <c r="L32" s="90">
        <f t="shared" si="5"/>
        <v>6.86</v>
      </c>
      <c r="M32" s="6">
        <f t="shared" si="6"/>
        <v>104.86</v>
      </c>
      <c r="N32" s="90">
        <f t="shared" si="7"/>
        <v>6.86</v>
      </c>
      <c r="O32" s="90">
        <f t="shared" si="8"/>
        <v>104.86</v>
      </c>
      <c r="P32" s="90">
        <v>105</v>
      </c>
      <c r="Q32" s="90"/>
      <c r="R32" s="92"/>
    </row>
    <row r="33" spans="1:18" x14ac:dyDescent="0.4">
      <c r="A33" s="71">
        <v>29</v>
      </c>
      <c r="B33" s="3" t="s">
        <v>3744</v>
      </c>
      <c r="C33" s="26" t="s">
        <v>3486</v>
      </c>
      <c r="D33" s="3" t="s">
        <v>844</v>
      </c>
      <c r="E33" s="89" t="s">
        <v>839</v>
      </c>
      <c r="F33" s="89" t="s">
        <v>845</v>
      </c>
      <c r="G33" s="141" t="s">
        <v>3</v>
      </c>
      <c r="H33" s="142">
        <v>0</v>
      </c>
      <c r="I33" s="143">
        <v>0</v>
      </c>
      <c r="J33" s="144">
        <v>12</v>
      </c>
      <c r="K33" s="90">
        <f t="shared" si="4"/>
        <v>42</v>
      </c>
      <c r="L33" s="90">
        <f t="shared" si="5"/>
        <v>2.94</v>
      </c>
      <c r="M33" s="6">
        <f t="shared" si="6"/>
        <v>44.94</v>
      </c>
      <c r="N33" s="90">
        <f t="shared" si="7"/>
        <v>2.94</v>
      </c>
      <c r="O33" s="90">
        <f t="shared" si="8"/>
        <v>44.94</v>
      </c>
      <c r="P33" s="90">
        <v>45</v>
      </c>
      <c r="Q33" s="90"/>
      <c r="R33" s="92"/>
    </row>
    <row r="34" spans="1:18" x14ac:dyDescent="0.4">
      <c r="A34" s="71">
        <v>30</v>
      </c>
      <c r="B34" s="3" t="s">
        <v>3744</v>
      </c>
      <c r="C34" s="26" t="s">
        <v>3487</v>
      </c>
      <c r="D34" s="3" t="s">
        <v>832</v>
      </c>
      <c r="E34" s="89" t="s">
        <v>833</v>
      </c>
      <c r="F34" s="89" t="s">
        <v>834</v>
      </c>
      <c r="G34" s="141" t="s">
        <v>3</v>
      </c>
      <c r="H34" s="142">
        <v>0</v>
      </c>
      <c r="I34" s="143">
        <v>0</v>
      </c>
      <c r="J34" s="144">
        <v>11</v>
      </c>
      <c r="K34" s="90">
        <f t="shared" si="4"/>
        <v>38.5</v>
      </c>
      <c r="L34" s="90">
        <f t="shared" si="5"/>
        <v>2.69</v>
      </c>
      <c r="M34" s="6">
        <f t="shared" si="6"/>
        <v>41.19</v>
      </c>
      <c r="N34" s="90">
        <f t="shared" si="7"/>
        <v>2.69</v>
      </c>
      <c r="O34" s="90">
        <f t="shared" si="8"/>
        <v>41.19</v>
      </c>
      <c r="P34" s="90">
        <v>41.25</v>
      </c>
      <c r="Q34" s="90"/>
      <c r="R34" s="92"/>
    </row>
    <row r="35" spans="1:18" x14ac:dyDescent="0.4">
      <c r="A35" s="71">
        <v>31</v>
      </c>
      <c r="B35" s="3" t="s">
        <v>3744</v>
      </c>
      <c r="C35" s="26" t="s">
        <v>3488</v>
      </c>
      <c r="D35" s="3" t="s">
        <v>855</v>
      </c>
      <c r="E35" s="89" t="s">
        <v>856</v>
      </c>
      <c r="F35" s="89" t="s">
        <v>857</v>
      </c>
      <c r="G35" s="141" t="s">
        <v>3</v>
      </c>
      <c r="H35" s="142">
        <v>0</v>
      </c>
      <c r="I35" s="143">
        <v>0</v>
      </c>
      <c r="J35" s="144">
        <v>24</v>
      </c>
      <c r="K35" s="90">
        <f t="shared" si="4"/>
        <v>84</v>
      </c>
      <c r="L35" s="90">
        <f t="shared" si="5"/>
        <v>5.88</v>
      </c>
      <c r="M35" s="6">
        <f t="shared" si="6"/>
        <v>89.88</v>
      </c>
      <c r="N35" s="90">
        <f t="shared" si="7"/>
        <v>5.88</v>
      </c>
      <c r="O35" s="90">
        <f t="shared" si="8"/>
        <v>89.88</v>
      </c>
      <c r="P35" s="90">
        <v>90</v>
      </c>
      <c r="Q35" s="90"/>
      <c r="R35" s="92"/>
    </row>
    <row r="36" spans="1:18" x14ac:dyDescent="0.4">
      <c r="A36" s="71">
        <v>32</v>
      </c>
      <c r="B36" s="3" t="s">
        <v>3744</v>
      </c>
      <c r="C36" s="26" t="s">
        <v>3489</v>
      </c>
      <c r="D36" s="3" t="s">
        <v>848</v>
      </c>
      <c r="E36" s="89" t="s">
        <v>849</v>
      </c>
      <c r="F36" s="89" t="s">
        <v>850</v>
      </c>
      <c r="G36" s="141" t="s">
        <v>3</v>
      </c>
      <c r="H36" s="142">
        <v>0</v>
      </c>
      <c r="I36" s="143">
        <v>0</v>
      </c>
      <c r="J36" s="144">
        <v>11</v>
      </c>
      <c r="K36" s="90">
        <f t="shared" si="4"/>
        <v>38.5</v>
      </c>
      <c r="L36" s="90">
        <f t="shared" si="5"/>
        <v>2.69</v>
      </c>
      <c r="M36" s="6">
        <f t="shared" si="6"/>
        <v>41.19</v>
      </c>
      <c r="N36" s="90">
        <f t="shared" si="7"/>
        <v>2.69</v>
      </c>
      <c r="O36" s="90">
        <f t="shared" si="8"/>
        <v>41.19</v>
      </c>
      <c r="P36" s="90">
        <v>41.25</v>
      </c>
      <c r="Q36" s="90"/>
      <c r="R36" s="92"/>
    </row>
    <row r="37" spans="1:18" x14ac:dyDescent="0.4">
      <c r="A37" s="71">
        <v>33</v>
      </c>
      <c r="B37" s="3" t="s">
        <v>3744</v>
      </c>
      <c r="C37" s="26" t="s">
        <v>3490</v>
      </c>
      <c r="D37" s="3" t="s">
        <v>853</v>
      </c>
      <c r="E37" s="89" t="s">
        <v>849</v>
      </c>
      <c r="F37" s="89" t="s">
        <v>854</v>
      </c>
      <c r="G37" s="141" t="s">
        <v>3</v>
      </c>
      <c r="H37" s="142">
        <v>0</v>
      </c>
      <c r="I37" s="143">
        <v>0</v>
      </c>
      <c r="J37" s="144">
        <v>5</v>
      </c>
      <c r="K37" s="90">
        <f t="shared" si="4"/>
        <v>17.5</v>
      </c>
      <c r="L37" s="90">
        <f t="shared" si="5"/>
        <v>1.22</v>
      </c>
      <c r="M37" s="6">
        <f t="shared" si="6"/>
        <v>18.72</v>
      </c>
      <c r="N37" s="90">
        <f t="shared" si="7"/>
        <v>1.22</v>
      </c>
      <c r="O37" s="90">
        <f t="shared" si="8"/>
        <v>18.72</v>
      </c>
      <c r="P37" s="90">
        <v>18.75</v>
      </c>
      <c r="Q37" s="90"/>
      <c r="R37" s="92"/>
    </row>
    <row r="38" spans="1:18" x14ac:dyDescent="0.4">
      <c r="A38" s="71">
        <v>34</v>
      </c>
      <c r="B38" s="3" t="s">
        <v>3744</v>
      </c>
      <c r="C38" s="26" t="s">
        <v>3491</v>
      </c>
      <c r="D38" s="3" t="s">
        <v>864</v>
      </c>
      <c r="E38" s="89" t="s">
        <v>865</v>
      </c>
      <c r="F38" s="89" t="s">
        <v>866</v>
      </c>
      <c r="G38" s="141" t="s">
        <v>3</v>
      </c>
      <c r="H38" s="142">
        <v>0</v>
      </c>
      <c r="I38" s="143">
        <v>0</v>
      </c>
      <c r="J38" s="144">
        <v>25</v>
      </c>
      <c r="K38" s="90">
        <f t="shared" si="4"/>
        <v>87.5</v>
      </c>
      <c r="L38" s="90">
        <f t="shared" si="5"/>
        <v>6.12</v>
      </c>
      <c r="M38" s="6">
        <f t="shared" si="6"/>
        <v>93.62</v>
      </c>
      <c r="N38" s="90">
        <f t="shared" si="7"/>
        <v>6.12</v>
      </c>
      <c r="O38" s="90">
        <f t="shared" si="8"/>
        <v>93.62</v>
      </c>
      <c r="P38" s="90">
        <v>93.75</v>
      </c>
      <c r="Q38" s="90"/>
      <c r="R38" s="92"/>
    </row>
    <row r="39" spans="1:18" ht="24.75" customHeight="1" x14ac:dyDescent="0.4">
      <c r="A39" s="71">
        <v>35</v>
      </c>
      <c r="B39" s="3" t="s">
        <v>3744</v>
      </c>
      <c r="C39" s="26" t="s">
        <v>3492</v>
      </c>
      <c r="D39" s="3" t="s">
        <v>876</v>
      </c>
      <c r="E39" s="89" t="s">
        <v>877</v>
      </c>
      <c r="F39" s="89" t="s">
        <v>878</v>
      </c>
      <c r="G39" s="141" t="s">
        <v>3</v>
      </c>
      <c r="H39" s="142">
        <v>0</v>
      </c>
      <c r="I39" s="143">
        <v>0</v>
      </c>
      <c r="J39" s="144">
        <v>11</v>
      </c>
      <c r="K39" s="90">
        <f t="shared" si="4"/>
        <v>38.5</v>
      </c>
      <c r="L39" s="90">
        <f t="shared" si="5"/>
        <v>2.69</v>
      </c>
      <c r="M39" s="6">
        <f t="shared" si="6"/>
        <v>41.19</v>
      </c>
      <c r="N39" s="90">
        <f t="shared" si="7"/>
        <v>2.69</v>
      </c>
      <c r="O39" s="90">
        <f t="shared" si="8"/>
        <v>41.19</v>
      </c>
      <c r="P39" s="90">
        <v>41.25</v>
      </c>
      <c r="Q39" s="90"/>
      <c r="R39" s="92"/>
    </row>
    <row r="40" spans="1:18" x14ac:dyDescent="0.4">
      <c r="A40" s="71">
        <v>36</v>
      </c>
      <c r="B40" s="3" t="s">
        <v>3744</v>
      </c>
      <c r="C40" s="26" t="s">
        <v>3493</v>
      </c>
      <c r="D40" s="3" t="s">
        <v>873</v>
      </c>
      <c r="E40" s="89" t="s">
        <v>874</v>
      </c>
      <c r="F40" s="89" t="s">
        <v>875</v>
      </c>
      <c r="G40" s="141" t="s">
        <v>3</v>
      </c>
      <c r="H40" s="142">
        <v>0</v>
      </c>
      <c r="I40" s="143">
        <v>0</v>
      </c>
      <c r="J40" s="144">
        <v>32</v>
      </c>
      <c r="K40" s="90">
        <f t="shared" si="4"/>
        <v>112</v>
      </c>
      <c r="L40" s="90">
        <f t="shared" si="5"/>
        <v>7.84</v>
      </c>
      <c r="M40" s="6">
        <f t="shared" si="6"/>
        <v>119.84</v>
      </c>
      <c r="N40" s="90">
        <f t="shared" si="7"/>
        <v>7.84</v>
      </c>
      <c r="O40" s="90">
        <f t="shared" si="8"/>
        <v>119.84</v>
      </c>
      <c r="P40" s="90">
        <v>120</v>
      </c>
      <c r="Q40" s="90"/>
      <c r="R40" s="92"/>
    </row>
    <row r="41" spans="1:18" x14ac:dyDescent="0.4">
      <c r="A41" s="71">
        <v>37</v>
      </c>
      <c r="B41" s="3" t="s">
        <v>3744</v>
      </c>
      <c r="C41" s="26" t="s">
        <v>3494</v>
      </c>
      <c r="D41" s="3" t="s">
        <v>870</v>
      </c>
      <c r="E41" s="89" t="s">
        <v>871</v>
      </c>
      <c r="F41" s="89" t="s">
        <v>872</v>
      </c>
      <c r="G41" s="141" t="s">
        <v>3</v>
      </c>
      <c r="H41" s="142">
        <v>0</v>
      </c>
      <c r="I41" s="143">
        <v>0</v>
      </c>
      <c r="J41" s="144">
        <v>16</v>
      </c>
      <c r="K41" s="90">
        <f t="shared" si="4"/>
        <v>56</v>
      </c>
      <c r="L41" s="90">
        <f t="shared" si="5"/>
        <v>3.92</v>
      </c>
      <c r="M41" s="6">
        <f t="shared" si="6"/>
        <v>59.92</v>
      </c>
      <c r="N41" s="90">
        <f t="shared" si="7"/>
        <v>3.92</v>
      </c>
      <c r="O41" s="90">
        <f t="shared" si="8"/>
        <v>59.92</v>
      </c>
      <c r="P41" s="90">
        <v>60</v>
      </c>
      <c r="Q41" s="90"/>
      <c r="R41" s="92"/>
    </row>
    <row r="42" spans="1:18" x14ac:dyDescent="0.4">
      <c r="A42" s="71">
        <v>38</v>
      </c>
      <c r="B42" s="3" t="s">
        <v>3744</v>
      </c>
      <c r="C42" s="26" t="s">
        <v>3495</v>
      </c>
      <c r="D42" s="3" t="s">
        <v>890</v>
      </c>
      <c r="E42" s="89" t="s">
        <v>842</v>
      </c>
      <c r="F42" s="89" t="s">
        <v>889</v>
      </c>
      <c r="G42" s="141" t="s">
        <v>3</v>
      </c>
      <c r="H42" s="142">
        <v>0</v>
      </c>
      <c r="I42" s="143">
        <v>0</v>
      </c>
      <c r="J42" s="144">
        <v>23</v>
      </c>
      <c r="K42" s="90">
        <f t="shared" si="4"/>
        <v>80.5</v>
      </c>
      <c r="L42" s="90">
        <f t="shared" si="5"/>
        <v>5.63</v>
      </c>
      <c r="M42" s="6">
        <f t="shared" si="6"/>
        <v>86.13</v>
      </c>
      <c r="N42" s="90">
        <f t="shared" si="7"/>
        <v>5.63</v>
      </c>
      <c r="O42" s="90">
        <f t="shared" si="8"/>
        <v>86.13</v>
      </c>
      <c r="P42" s="90">
        <v>86.25</v>
      </c>
      <c r="Q42" s="90"/>
      <c r="R42" s="92"/>
    </row>
    <row r="43" spans="1:18" x14ac:dyDescent="0.4">
      <c r="A43" s="71">
        <v>39</v>
      </c>
      <c r="B43" s="3" t="s">
        <v>3744</v>
      </c>
      <c r="C43" s="26" t="s">
        <v>3496</v>
      </c>
      <c r="D43" s="3" t="s">
        <v>920</v>
      </c>
      <c r="E43" s="89" t="s">
        <v>921</v>
      </c>
      <c r="F43" s="89" t="s">
        <v>922</v>
      </c>
      <c r="G43" s="141" t="s">
        <v>3</v>
      </c>
      <c r="H43" s="142">
        <v>0</v>
      </c>
      <c r="I43" s="143">
        <v>0</v>
      </c>
      <c r="J43" s="144">
        <v>21</v>
      </c>
      <c r="K43" s="90">
        <f t="shared" si="4"/>
        <v>73.5</v>
      </c>
      <c r="L43" s="90">
        <f t="shared" si="5"/>
        <v>5.14</v>
      </c>
      <c r="M43" s="6">
        <f t="shared" si="6"/>
        <v>78.64</v>
      </c>
      <c r="N43" s="90">
        <f t="shared" si="7"/>
        <v>5.14</v>
      </c>
      <c r="O43" s="90">
        <f t="shared" si="8"/>
        <v>78.64</v>
      </c>
      <c r="P43" s="90">
        <v>78.75</v>
      </c>
      <c r="Q43" s="90"/>
      <c r="R43" s="92"/>
    </row>
    <row r="44" spans="1:18" x14ac:dyDescent="0.4">
      <c r="A44" s="71">
        <v>40</v>
      </c>
      <c r="B44" s="3" t="s">
        <v>3744</v>
      </c>
      <c r="C44" s="26" t="s">
        <v>3497</v>
      </c>
      <c r="D44" s="3" t="s">
        <v>939</v>
      </c>
      <c r="E44" s="89" t="s">
        <v>940</v>
      </c>
      <c r="F44" s="89" t="s">
        <v>941</v>
      </c>
      <c r="G44" s="141" t="s">
        <v>3</v>
      </c>
      <c r="H44" s="142">
        <v>0</v>
      </c>
      <c r="I44" s="143">
        <v>0</v>
      </c>
      <c r="J44" s="144">
        <v>14</v>
      </c>
      <c r="K44" s="90">
        <f t="shared" si="4"/>
        <v>49</v>
      </c>
      <c r="L44" s="90">
        <f t="shared" si="5"/>
        <v>3.43</v>
      </c>
      <c r="M44" s="6">
        <f t="shared" si="6"/>
        <v>52.43</v>
      </c>
      <c r="N44" s="90">
        <f t="shared" si="7"/>
        <v>3.43</v>
      </c>
      <c r="O44" s="90">
        <f t="shared" si="8"/>
        <v>52.43</v>
      </c>
      <c r="P44" s="90">
        <v>52.5</v>
      </c>
      <c r="Q44" s="90"/>
      <c r="R44" s="92"/>
    </row>
    <row r="45" spans="1:18" x14ac:dyDescent="0.4">
      <c r="A45" s="71">
        <v>41</v>
      </c>
      <c r="B45" s="3" t="s">
        <v>3744</v>
      </c>
      <c r="C45" s="26" t="s">
        <v>3498</v>
      </c>
      <c r="D45" s="3" t="s">
        <v>967</v>
      </c>
      <c r="E45" s="89" t="s">
        <v>749</v>
      </c>
      <c r="F45" s="89" t="s">
        <v>968</v>
      </c>
      <c r="G45" s="141" t="s">
        <v>3</v>
      </c>
      <c r="H45" s="142">
        <v>0</v>
      </c>
      <c r="I45" s="143">
        <v>0</v>
      </c>
      <c r="J45" s="144">
        <v>19</v>
      </c>
      <c r="K45" s="90">
        <f t="shared" si="4"/>
        <v>66.5</v>
      </c>
      <c r="L45" s="90">
        <f t="shared" si="5"/>
        <v>4.6500000000000004</v>
      </c>
      <c r="M45" s="6">
        <f t="shared" si="6"/>
        <v>71.150000000000006</v>
      </c>
      <c r="N45" s="90">
        <f t="shared" si="7"/>
        <v>4.6500000000000004</v>
      </c>
      <c r="O45" s="90">
        <f t="shared" si="8"/>
        <v>71.150000000000006</v>
      </c>
      <c r="P45" s="90">
        <v>71.25</v>
      </c>
      <c r="Q45" s="90"/>
      <c r="R45" s="92"/>
    </row>
    <row r="46" spans="1:18" x14ac:dyDescent="0.4">
      <c r="A46" s="71">
        <v>42</v>
      </c>
      <c r="B46" s="3" t="s">
        <v>3744</v>
      </c>
      <c r="C46" s="26" t="s">
        <v>3499</v>
      </c>
      <c r="D46" s="3" t="s">
        <v>978</v>
      </c>
      <c r="E46" s="89" t="s">
        <v>979</v>
      </c>
      <c r="F46" s="89" t="s">
        <v>980</v>
      </c>
      <c r="G46" s="141" t="s">
        <v>3</v>
      </c>
      <c r="H46" s="142">
        <v>0</v>
      </c>
      <c r="I46" s="143">
        <v>0</v>
      </c>
      <c r="J46" s="144">
        <v>23</v>
      </c>
      <c r="K46" s="90">
        <f t="shared" si="4"/>
        <v>80.5</v>
      </c>
      <c r="L46" s="90">
        <f t="shared" si="5"/>
        <v>5.63</v>
      </c>
      <c r="M46" s="6">
        <f t="shared" si="6"/>
        <v>86.13</v>
      </c>
      <c r="N46" s="90">
        <f t="shared" si="7"/>
        <v>5.63</v>
      </c>
      <c r="O46" s="90">
        <f t="shared" si="8"/>
        <v>86.13</v>
      </c>
      <c r="P46" s="90">
        <v>86.25</v>
      </c>
      <c r="Q46" s="90"/>
      <c r="R46" s="92"/>
    </row>
    <row r="47" spans="1:18" x14ac:dyDescent="0.4">
      <c r="A47" s="71">
        <v>43</v>
      </c>
      <c r="B47" s="3" t="s">
        <v>3744</v>
      </c>
      <c r="C47" s="26" t="s">
        <v>3500</v>
      </c>
      <c r="D47" s="3" t="s">
        <v>1018</v>
      </c>
      <c r="E47" s="89" t="s">
        <v>1016</v>
      </c>
      <c r="F47" s="89" t="s">
        <v>1019</v>
      </c>
      <c r="G47" s="141" t="s">
        <v>3</v>
      </c>
      <c r="H47" s="142">
        <v>0</v>
      </c>
      <c r="I47" s="143">
        <v>0</v>
      </c>
      <c r="J47" s="144">
        <v>23</v>
      </c>
      <c r="K47" s="90">
        <f t="shared" si="4"/>
        <v>80.5</v>
      </c>
      <c r="L47" s="90">
        <f t="shared" si="5"/>
        <v>5.63</v>
      </c>
      <c r="M47" s="6">
        <f t="shared" si="6"/>
        <v>86.13</v>
      </c>
      <c r="N47" s="90">
        <f t="shared" si="7"/>
        <v>5.63</v>
      </c>
      <c r="O47" s="90">
        <f t="shared" si="8"/>
        <v>86.13</v>
      </c>
      <c r="P47" s="90">
        <v>86.25</v>
      </c>
      <c r="Q47" s="90"/>
      <c r="R47" s="92"/>
    </row>
    <row r="48" spans="1:18" x14ac:dyDescent="0.4">
      <c r="A48" s="71">
        <v>44</v>
      </c>
      <c r="B48" s="3" t="s">
        <v>3744</v>
      </c>
      <c r="C48" s="26" t="s">
        <v>3501</v>
      </c>
      <c r="D48" s="3" t="s">
        <v>1015</v>
      </c>
      <c r="E48" s="89" t="s">
        <v>1016</v>
      </c>
      <c r="F48" s="89" t="s">
        <v>1017</v>
      </c>
      <c r="G48" s="141" t="s">
        <v>3</v>
      </c>
      <c r="H48" s="142">
        <v>0</v>
      </c>
      <c r="I48" s="143">
        <v>0</v>
      </c>
      <c r="J48" s="144">
        <v>65</v>
      </c>
      <c r="K48" s="90">
        <f t="shared" si="4"/>
        <v>227.5</v>
      </c>
      <c r="L48" s="90">
        <f t="shared" si="5"/>
        <v>15.92</v>
      </c>
      <c r="M48" s="6">
        <f t="shared" si="6"/>
        <v>243.42</v>
      </c>
      <c r="N48" s="90">
        <f t="shared" si="7"/>
        <v>15.92</v>
      </c>
      <c r="O48" s="90">
        <f t="shared" si="8"/>
        <v>243.42</v>
      </c>
      <c r="P48" s="90">
        <v>243.5</v>
      </c>
      <c r="Q48" s="90"/>
      <c r="R48" s="92"/>
    </row>
    <row r="49" spans="1:18" x14ac:dyDescent="0.4">
      <c r="A49" s="71">
        <v>45</v>
      </c>
      <c r="B49" s="3" t="s">
        <v>3744</v>
      </c>
      <c r="C49" s="26" t="s">
        <v>3502</v>
      </c>
      <c r="D49" s="3" t="s">
        <v>1023</v>
      </c>
      <c r="E49" s="89" t="s">
        <v>1024</v>
      </c>
      <c r="F49" s="89" t="s">
        <v>1025</v>
      </c>
      <c r="G49" s="141" t="s">
        <v>3</v>
      </c>
      <c r="H49" s="142">
        <v>0</v>
      </c>
      <c r="I49" s="143">
        <v>0</v>
      </c>
      <c r="J49" s="144">
        <v>20</v>
      </c>
      <c r="K49" s="90">
        <f t="shared" si="4"/>
        <v>70</v>
      </c>
      <c r="L49" s="90">
        <f t="shared" si="5"/>
        <v>4.9000000000000004</v>
      </c>
      <c r="M49" s="6">
        <f t="shared" si="6"/>
        <v>74.900000000000006</v>
      </c>
      <c r="N49" s="90">
        <f t="shared" si="7"/>
        <v>4.9000000000000004</v>
      </c>
      <c r="O49" s="90">
        <f t="shared" si="8"/>
        <v>74.900000000000006</v>
      </c>
      <c r="P49" s="90">
        <v>75</v>
      </c>
      <c r="Q49" s="90"/>
      <c r="R49" s="92"/>
    </row>
    <row r="50" spans="1:18" x14ac:dyDescent="0.4">
      <c r="A50" s="71">
        <v>46</v>
      </c>
      <c r="B50" s="3" t="s">
        <v>3744</v>
      </c>
      <c r="C50" s="26" t="s">
        <v>3503</v>
      </c>
      <c r="D50" s="3" t="s">
        <v>3753</v>
      </c>
      <c r="E50" s="89" t="s">
        <v>1759</v>
      </c>
      <c r="F50" s="89" t="s">
        <v>3759</v>
      </c>
      <c r="G50" s="141" t="s">
        <v>3</v>
      </c>
      <c r="H50" s="142">
        <v>0</v>
      </c>
      <c r="I50" s="143">
        <v>0</v>
      </c>
      <c r="J50" s="144">
        <v>63</v>
      </c>
      <c r="K50" s="90">
        <f t="shared" si="4"/>
        <v>220.5</v>
      </c>
      <c r="L50" s="90">
        <f t="shared" si="5"/>
        <v>15.43</v>
      </c>
      <c r="M50" s="6">
        <f t="shared" si="6"/>
        <v>235.93</v>
      </c>
      <c r="N50" s="90">
        <f t="shared" si="7"/>
        <v>15.43</v>
      </c>
      <c r="O50" s="90">
        <f t="shared" si="8"/>
        <v>235.93</v>
      </c>
      <c r="P50" s="90">
        <v>236</v>
      </c>
      <c r="Q50" s="90"/>
      <c r="R50" s="92"/>
    </row>
    <row r="51" spans="1:18" x14ac:dyDescent="0.4">
      <c r="A51" s="71">
        <v>47</v>
      </c>
      <c r="B51" s="3" t="s">
        <v>3744</v>
      </c>
      <c r="C51" s="26" t="s">
        <v>3504</v>
      </c>
      <c r="D51" s="3" t="s">
        <v>1728</v>
      </c>
      <c r="E51" s="89" t="s">
        <v>1729</v>
      </c>
      <c r="F51" s="89" t="s">
        <v>1730</v>
      </c>
      <c r="G51" s="141" t="s">
        <v>3</v>
      </c>
      <c r="H51" s="142">
        <v>0</v>
      </c>
      <c r="I51" s="143">
        <v>0</v>
      </c>
      <c r="J51" s="144">
        <v>43</v>
      </c>
      <c r="K51" s="90">
        <f t="shared" si="4"/>
        <v>150.5</v>
      </c>
      <c r="L51" s="90">
        <f t="shared" si="5"/>
        <v>10.53</v>
      </c>
      <c r="M51" s="6">
        <f t="shared" si="6"/>
        <v>161.03</v>
      </c>
      <c r="N51" s="90">
        <f t="shared" si="7"/>
        <v>10.53</v>
      </c>
      <c r="O51" s="90">
        <f t="shared" si="8"/>
        <v>161.03</v>
      </c>
      <c r="P51" s="90">
        <v>161.25</v>
      </c>
      <c r="Q51" s="90"/>
      <c r="R51" s="92"/>
    </row>
    <row r="52" spans="1:18" x14ac:dyDescent="0.4">
      <c r="A52" s="71">
        <v>48</v>
      </c>
      <c r="B52" s="3" t="s">
        <v>3744</v>
      </c>
      <c r="C52" s="26" t="s">
        <v>3505</v>
      </c>
      <c r="D52" s="3" t="s">
        <v>1725</v>
      </c>
      <c r="E52" s="89" t="s">
        <v>1726</v>
      </c>
      <c r="F52" s="89" t="s">
        <v>1727</v>
      </c>
      <c r="G52" s="141" t="s">
        <v>3</v>
      </c>
      <c r="H52" s="142">
        <v>0</v>
      </c>
      <c r="I52" s="143">
        <v>0</v>
      </c>
      <c r="J52" s="144">
        <v>35</v>
      </c>
      <c r="K52" s="90">
        <f t="shared" si="4"/>
        <v>122.5</v>
      </c>
      <c r="L52" s="90">
        <f t="shared" si="5"/>
        <v>8.57</v>
      </c>
      <c r="M52" s="6">
        <f t="shared" si="6"/>
        <v>131.07</v>
      </c>
      <c r="N52" s="90">
        <f t="shared" si="7"/>
        <v>8.57</v>
      </c>
      <c r="O52" s="90">
        <f t="shared" si="8"/>
        <v>131.07</v>
      </c>
      <c r="P52" s="90">
        <v>131.25</v>
      </c>
      <c r="Q52" s="90"/>
      <c r="R52" s="92"/>
    </row>
    <row r="53" spans="1:18" x14ac:dyDescent="0.4">
      <c r="A53" s="71">
        <v>49</v>
      </c>
      <c r="B53" s="3" t="s">
        <v>3744</v>
      </c>
      <c r="C53" s="26" t="s">
        <v>3506</v>
      </c>
      <c r="D53" s="3" t="s">
        <v>1767</v>
      </c>
      <c r="E53" s="89" t="s">
        <v>1768</v>
      </c>
      <c r="F53" s="89" t="s">
        <v>1769</v>
      </c>
      <c r="G53" s="141" t="s">
        <v>3</v>
      </c>
      <c r="H53" s="142">
        <v>0</v>
      </c>
      <c r="I53" s="143">
        <v>0</v>
      </c>
      <c r="J53" s="144">
        <v>14</v>
      </c>
      <c r="K53" s="90">
        <f t="shared" si="4"/>
        <v>49</v>
      </c>
      <c r="L53" s="90">
        <f t="shared" si="5"/>
        <v>3.43</v>
      </c>
      <c r="M53" s="6">
        <f t="shared" si="6"/>
        <v>52.43</v>
      </c>
      <c r="N53" s="90">
        <f t="shared" si="7"/>
        <v>3.43</v>
      </c>
      <c r="O53" s="90">
        <f t="shared" si="8"/>
        <v>52.43</v>
      </c>
      <c r="P53" s="90">
        <v>52.5</v>
      </c>
      <c r="Q53" s="90"/>
      <c r="R53" s="92"/>
    </row>
    <row r="54" spans="1:18" x14ac:dyDescent="0.4">
      <c r="A54" s="71">
        <v>50</v>
      </c>
      <c r="B54" s="3" t="s">
        <v>3744</v>
      </c>
      <c r="C54" s="26" t="s">
        <v>3507</v>
      </c>
      <c r="D54" s="3" t="s">
        <v>1764</v>
      </c>
      <c r="E54" s="89" t="s">
        <v>1765</v>
      </c>
      <c r="F54" s="89" t="s">
        <v>1766</v>
      </c>
      <c r="G54" s="141" t="s">
        <v>3</v>
      </c>
      <c r="H54" s="142">
        <v>0</v>
      </c>
      <c r="I54" s="143">
        <v>0</v>
      </c>
      <c r="J54" s="144">
        <v>5</v>
      </c>
      <c r="K54" s="90">
        <f t="shared" si="4"/>
        <v>17.5</v>
      </c>
      <c r="L54" s="90">
        <f t="shared" si="5"/>
        <v>1.22</v>
      </c>
      <c r="M54" s="6">
        <f t="shared" si="6"/>
        <v>18.72</v>
      </c>
      <c r="N54" s="90">
        <f t="shared" si="7"/>
        <v>1.22</v>
      </c>
      <c r="O54" s="90">
        <f t="shared" si="8"/>
        <v>18.72</v>
      </c>
      <c r="P54" s="90">
        <v>18.75</v>
      </c>
      <c r="Q54" s="90"/>
      <c r="R54" s="92"/>
    </row>
    <row r="55" spans="1:18" x14ac:dyDescent="0.4">
      <c r="A55" s="71">
        <v>51</v>
      </c>
      <c r="B55" s="3" t="s">
        <v>3744</v>
      </c>
      <c r="C55" s="26" t="s">
        <v>3508</v>
      </c>
      <c r="D55" s="3" t="s">
        <v>3754</v>
      </c>
      <c r="E55" s="89" t="s">
        <v>1804</v>
      </c>
      <c r="F55" s="89" t="s">
        <v>1805</v>
      </c>
      <c r="G55" s="141" t="s">
        <v>3212</v>
      </c>
      <c r="H55" s="142">
        <v>24.5</v>
      </c>
      <c r="I55" s="143">
        <v>1.71</v>
      </c>
      <c r="J55" s="144">
        <v>7</v>
      </c>
      <c r="K55" s="90">
        <f t="shared" si="4"/>
        <v>24.5</v>
      </c>
      <c r="L55" s="90">
        <f t="shared" si="5"/>
        <v>1.71</v>
      </c>
      <c r="M55" s="6">
        <f t="shared" si="6"/>
        <v>26.21</v>
      </c>
      <c r="N55" s="90">
        <f t="shared" si="7"/>
        <v>3.42</v>
      </c>
      <c r="O55" s="90">
        <f t="shared" si="8"/>
        <v>52.42</v>
      </c>
      <c r="P55" s="90">
        <v>52.5</v>
      </c>
      <c r="Q55" s="90"/>
      <c r="R55" s="92"/>
    </row>
    <row r="56" spans="1:18" x14ac:dyDescent="0.4">
      <c r="A56" s="71">
        <v>52</v>
      </c>
      <c r="B56" s="3" t="s">
        <v>3745</v>
      </c>
      <c r="C56" s="26" t="s">
        <v>3509</v>
      </c>
      <c r="D56" s="3" t="s">
        <v>1617</v>
      </c>
      <c r="E56" s="89" t="s">
        <v>1618</v>
      </c>
      <c r="F56" s="89" t="s">
        <v>1616</v>
      </c>
      <c r="G56" s="141" t="s">
        <v>3</v>
      </c>
      <c r="H56" s="142">
        <v>0</v>
      </c>
      <c r="I56" s="143">
        <v>0</v>
      </c>
      <c r="J56" s="144">
        <v>216</v>
      </c>
      <c r="K56" s="90">
        <f t="shared" si="4"/>
        <v>756</v>
      </c>
      <c r="L56" s="90">
        <f t="shared" si="5"/>
        <v>52.92</v>
      </c>
      <c r="M56" s="6">
        <f t="shared" si="6"/>
        <v>808.92</v>
      </c>
      <c r="N56" s="90">
        <f t="shared" si="7"/>
        <v>52.92</v>
      </c>
      <c r="O56" s="90">
        <f t="shared" si="8"/>
        <v>808.92</v>
      </c>
      <c r="P56" s="90">
        <v>809</v>
      </c>
      <c r="Q56" s="90"/>
      <c r="R56" s="99"/>
    </row>
    <row r="57" spans="1:18" x14ac:dyDescent="0.4">
      <c r="A57" s="71">
        <v>53</v>
      </c>
      <c r="B57" s="3" t="s">
        <v>3745</v>
      </c>
      <c r="C57" s="26" t="s">
        <v>3510</v>
      </c>
      <c r="D57" s="3" t="s">
        <v>1259</v>
      </c>
      <c r="E57" s="89" t="s">
        <v>1260</v>
      </c>
      <c r="F57" s="89" t="s">
        <v>1261</v>
      </c>
      <c r="G57" s="141" t="s">
        <v>3</v>
      </c>
      <c r="H57" s="142">
        <v>0</v>
      </c>
      <c r="I57" s="143">
        <v>0</v>
      </c>
      <c r="J57" s="144">
        <v>89</v>
      </c>
      <c r="K57" s="90">
        <f t="shared" si="4"/>
        <v>311.5</v>
      </c>
      <c r="L57" s="90">
        <f t="shared" si="5"/>
        <v>21.8</v>
      </c>
      <c r="M57" s="6">
        <f t="shared" si="6"/>
        <v>333.3</v>
      </c>
      <c r="N57" s="90">
        <f t="shared" si="7"/>
        <v>21.8</v>
      </c>
      <c r="O57" s="90">
        <f t="shared" si="8"/>
        <v>333.3</v>
      </c>
      <c r="P57" s="90">
        <v>333.5</v>
      </c>
      <c r="Q57" s="90"/>
      <c r="R57" s="99"/>
    </row>
    <row r="58" spans="1:18" x14ac:dyDescent="0.4">
      <c r="A58" s="71">
        <v>54</v>
      </c>
      <c r="B58" s="3" t="s">
        <v>3745</v>
      </c>
      <c r="C58" s="26" t="s">
        <v>3511</v>
      </c>
      <c r="D58" s="3" t="s">
        <v>1250</v>
      </c>
      <c r="E58" s="89" t="s">
        <v>1251</v>
      </c>
      <c r="F58" s="89" t="s">
        <v>1252</v>
      </c>
      <c r="G58" s="141" t="s">
        <v>3</v>
      </c>
      <c r="H58" s="142">
        <v>0</v>
      </c>
      <c r="I58" s="143">
        <v>0</v>
      </c>
      <c r="J58" s="144">
        <v>2</v>
      </c>
      <c r="K58" s="90">
        <f t="shared" si="4"/>
        <v>7</v>
      </c>
      <c r="L58" s="90">
        <f t="shared" si="5"/>
        <v>0.49</v>
      </c>
      <c r="M58" s="6">
        <f t="shared" si="6"/>
        <v>7.49</v>
      </c>
      <c r="N58" s="90">
        <f t="shared" si="7"/>
        <v>0.49</v>
      </c>
      <c r="O58" s="90">
        <f t="shared" si="8"/>
        <v>7.49</v>
      </c>
      <c r="P58" s="90">
        <v>7.5</v>
      </c>
      <c r="Q58" s="90"/>
      <c r="R58" s="99"/>
    </row>
    <row r="59" spans="1:18" x14ac:dyDescent="0.4">
      <c r="A59" s="71">
        <v>55</v>
      </c>
      <c r="B59" s="3" t="s">
        <v>3745</v>
      </c>
      <c r="C59" s="26" t="s">
        <v>3512</v>
      </c>
      <c r="D59" s="3" t="s">
        <v>1253</v>
      </c>
      <c r="E59" s="89" t="s">
        <v>1254</v>
      </c>
      <c r="F59" s="89" t="s">
        <v>1255</v>
      </c>
      <c r="G59" s="141" t="s">
        <v>3</v>
      </c>
      <c r="H59" s="142">
        <v>0</v>
      </c>
      <c r="I59" s="143">
        <v>0</v>
      </c>
      <c r="J59" s="144">
        <v>26</v>
      </c>
      <c r="K59" s="90">
        <f t="shared" si="4"/>
        <v>91</v>
      </c>
      <c r="L59" s="90">
        <f t="shared" si="5"/>
        <v>6.37</v>
      </c>
      <c r="M59" s="6">
        <f t="shared" si="6"/>
        <v>97.37</v>
      </c>
      <c r="N59" s="90">
        <f t="shared" si="7"/>
        <v>6.37</v>
      </c>
      <c r="O59" s="90">
        <f t="shared" si="8"/>
        <v>97.37</v>
      </c>
      <c r="P59" s="90">
        <v>97.5</v>
      </c>
      <c r="Q59" s="90"/>
      <c r="R59" s="99"/>
    </row>
    <row r="60" spans="1:18" x14ac:dyDescent="0.4">
      <c r="A60" s="71">
        <v>56</v>
      </c>
      <c r="B60" s="3" t="s">
        <v>3745</v>
      </c>
      <c r="C60" s="26" t="s">
        <v>3513</v>
      </c>
      <c r="D60" s="3" t="s">
        <v>1232</v>
      </c>
      <c r="E60" s="89" t="s">
        <v>1233</v>
      </c>
      <c r="F60" s="89" t="s">
        <v>1234</v>
      </c>
      <c r="G60" s="141" t="s">
        <v>3</v>
      </c>
      <c r="H60" s="142">
        <v>0</v>
      </c>
      <c r="I60" s="143">
        <v>0</v>
      </c>
      <c r="J60" s="144">
        <v>20</v>
      </c>
      <c r="K60" s="90">
        <f t="shared" si="4"/>
        <v>70</v>
      </c>
      <c r="L60" s="90">
        <f t="shared" si="5"/>
        <v>4.9000000000000004</v>
      </c>
      <c r="M60" s="6">
        <f t="shared" si="6"/>
        <v>74.900000000000006</v>
      </c>
      <c r="N60" s="90">
        <f t="shared" si="7"/>
        <v>4.9000000000000004</v>
      </c>
      <c r="O60" s="90">
        <f t="shared" si="8"/>
        <v>74.900000000000006</v>
      </c>
      <c r="P60" s="90">
        <v>75</v>
      </c>
      <c r="Q60" s="90"/>
      <c r="R60" s="99"/>
    </row>
    <row r="61" spans="1:18" x14ac:dyDescent="0.4">
      <c r="A61" s="71">
        <v>57</v>
      </c>
      <c r="B61" s="3" t="s">
        <v>3745</v>
      </c>
      <c r="C61" s="26" t="s">
        <v>3514</v>
      </c>
      <c r="D61" s="3" t="s">
        <v>1235</v>
      </c>
      <c r="E61" s="89" t="s">
        <v>1236</v>
      </c>
      <c r="F61" s="89" t="s">
        <v>1237</v>
      </c>
      <c r="G61" s="141" t="s">
        <v>3212</v>
      </c>
      <c r="H61" s="142">
        <v>105</v>
      </c>
      <c r="I61" s="143">
        <v>7.35</v>
      </c>
      <c r="J61" s="144">
        <v>39</v>
      </c>
      <c r="K61" s="90">
        <f t="shared" si="4"/>
        <v>136.5</v>
      </c>
      <c r="L61" s="90">
        <f t="shared" si="5"/>
        <v>9.5500000000000007</v>
      </c>
      <c r="M61" s="6">
        <f t="shared" si="6"/>
        <v>146.05000000000001</v>
      </c>
      <c r="N61" s="90">
        <f t="shared" si="7"/>
        <v>16.899999999999999</v>
      </c>
      <c r="O61" s="90">
        <f t="shared" si="8"/>
        <v>258.39999999999998</v>
      </c>
      <c r="P61" s="90">
        <v>258.5</v>
      </c>
      <c r="Q61" s="90"/>
      <c r="R61" s="99"/>
    </row>
    <row r="62" spans="1:18" x14ac:dyDescent="0.4">
      <c r="A62" s="71">
        <v>58</v>
      </c>
      <c r="B62" s="3" t="s">
        <v>3745</v>
      </c>
      <c r="C62" s="26" t="s">
        <v>3515</v>
      </c>
      <c r="D62" s="3" t="s">
        <v>1238</v>
      </c>
      <c r="E62" s="89" t="s">
        <v>1239</v>
      </c>
      <c r="F62" s="89" t="s">
        <v>1240</v>
      </c>
      <c r="G62" s="141" t="s">
        <v>3</v>
      </c>
      <c r="H62" s="142">
        <v>0</v>
      </c>
      <c r="I62" s="143">
        <v>0</v>
      </c>
      <c r="J62" s="144">
        <v>77</v>
      </c>
      <c r="K62" s="90">
        <f t="shared" si="4"/>
        <v>269.5</v>
      </c>
      <c r="L62" s="90">
        <f t="shared" si="5"/>
        <v>18.86</v>
      </c>
      <c r="M62" s="6">
        <f t="shared" si="6"/>
        <v>288.36</v>
      </c>
      <c r="N62" s="90">
        <f t="shared" si="7"/>
        <v>18.86</v>
      </c>
      <c r="O62" s="90">
        <f t="shared" si="8"/>
        <v>288.36</v>
      </c>
      <c r="P62" s="90">
        <v>288.5</v>
      </c>
      <c r="Q62" s="90"/>
      <c r="R62" s="99"/>
    </row>
    <row r="63" spans="1:18" x14ac:dyDescent="0.4">
      <c r="A63" s="71">
        <v>59</v>
      </c>
      <c r="B63" s="3" t="s">
        <v>3745</v>
      </c>
      <c r="C63" s="26" t="s">
        <v>3516</v>
      </c>
      <c r="D63" s="3" t="s">
        <v>1241</v>
      </c>
      <c r="E63" s="89" t="s">
        <v>1242</v>
      </c>
      <c r="F63" s="89" t="s">
        <v>1243</v>
      </c>
      <c r="G63" s="141" t="s">
        <v>3</v>
      </c>
      <c r="H63" s="142">
        <v>0</v>
      </c>
      <c r="I63" s="143">
        <v>0</v>
      </c>
      <c r="J63" s="144">
        <v>31</v>
      </c>
      <c r="K63" s="90">
        <f t="shared" si="4"/>
        <v>108.5</v>
      </c>
      <c r="L63" s="90">
        <f t="shared" si="5"/>
        <v>7.59</v>
      </c>
      <c r="M63" s="6">
        <f t="shared" si="6"/>
        <v>116.09</v>
      </c>
      <c r="N63" s="90">
        <f t="shared" si="7"/>
        <v>7.59</v>
      </c>
      <c r="O63" s="90">
        <f t="shared" si="8"/>
        <v>116.09</v>
      </c>
      <c r="P63" s="90">
        <v>116.25</v>
      </c>
      <c r="Q63" s="90"/>
      <c r="R63" s="99"/>
    </row>
    <row r="64" spans="1:18" ht="23.25" customHeight="1" x14ac:dyDescent="0.4">
      <c r="A64" s="71">
        <v>60</v>
      </c>
      <c r="B64" s="3" t="s">
        <v>3745</v>
      </c>
      <c r="C64" s="26" t="s">
        <v>3517</v>
      </c>
      <c r="D64" s="3" t="s">
        <v>1244</v>
      </c>
      <c r="E64" s="89" t="s">
        <v>1245</v>
      </c>
      <c r="F64" s="89" t="s">
        <v>1246</v>
      </c>
      <c r="G64" s="141" t="s">
        <v>3</v>
      </c>
      <c r="H64" s="142">
        <v>0</v>
      </c>
      <c r="I64" s="143">
        <v>0</v>
      </c>
      <c r="J64" s="144">
        <v>3</v>
      </c>
      <c r="K64" s="90">
        <f t="shared" si="4"/>
        <v>10.5</v>
      </c>
      <c r="L64" s="90">
        <f t="shared" si="5"/>
        <v>0.73</v>
      </c>
      <c r="M64" s="6">
        <f t="shared" si="6"/>
        <v>11.23</v>
      </c>
      <c r="N64" s="90">
        <f t="shared" si="7"/>
        <v>0.73</v>
      </c>
      <c r="O64" s="90">
        <f t="shared" si="8"/>
        <v>11.23</v>
      </c>
      <c r="P64" s="90">
        <v>11.25</v>
      </c>
      <c r="Q64" s="90"/>
      <c r="R64" s="99"/>
    </row>
    <row r="65" spans="1:18" x14ac:dyDescent="0.4">
      <c r="A65" s="71">
        <v>61</v>
      </c>
      <c r="B65" s="3" t="s">
        <v>3745</v>
      </c>
      <c r="C65" s="26" t="s">
        <v>3518</v>
      </c>
      <c r="D65" s="3" t="s">
        <v>1222</v>
      </c>
      <c r="E65" s="89" t="s">
        <v>1223</v>
      </c>
      <c r="F65" s="89" t="s">
        <v>1224</v>
      </c>
      <c r="G65" s="141" t="s">
        <v>3</v>
      </c>
      <c r="H65" s="142">
        <v>0</v>
      </c>
      <c r="I65" s="143">
        <v>0</v>
      </c>
      <c r="J65" s="144">
        <v>14</v>
      </c>
      <c r="K65" s="90">
        <f t="shared" si="4"/>
        <v>49</v>
      </c>
      <c r="L65" s="90">
        <f t="shared" si="5"/>
        <v>3.43</v>
      </c>
      <c r="M65" s="6">
        <f t="shared" si="6"/>
        <v>52.43</v>
      </c>
      <c r="N65" s="90">
        <f t="shared" si="7"/>
        <v>3.43</v>
      </c>
      <c r="O65" s="90">
        <f t="shared" si="8"/>
        <v>52.43</v>
      </c>
      <c r="P65" s="90">
        <v>52.5</v>
      </c>
      <c r="Q65" s="90"/>
      <c r="R65" s="99"/>
    </row>
    <row r="66" spans="1:18" x14ac:dyDescent="0.4">
      <c r="A66" s="71">
        <v>62</v>
      </c>
      <c r="B66" s="3" t="s">
        <v>3745</v>
      </c>
      <c r="C66" s="26" t="s">
        <v>3519</v>
      </c>
      <c r="D66" s="3" t="s">
        <v>1225</v>
      </c>
      <c r="E66" s="89" t="s">
        <v>1226</v>
      </c>
      <c r="F66" s="89" t="s">
        <v>1227</v>
      </c>
      <c r="G66" s="141" t="s">
        <v>3</v>
      </c>
      <c r="H66" s="142">
        <v>0</v>
      </c>
      <c r="I66" s="143">
        <v>0</v>
      </c>
      <c r="J66" s="144">
        <v>4</v>
      </c>
      <c r="K66" s="90">
        <f t="shared" si="4"/>
        <v>14</v>
      </c>
      <c r="L66" s="90">
        <f t="shared" si="5"/>
        <v>0.98</v>
      </c>
      <c r="M66" s="6">
        <f t="shared" si="6"/>
        <v>14.98</v>
      </c>
      <c r="N66" s="90">
        <f t="shared" si="7"/>
        <v>0.98</v>
      </c>
      <c r="O66" s="90">
        <f t="shared" si="8"/>
        <v>14.98</v>
      </c>
      <c r="P66" s="90">
        <v>15</v>
      </c>
      <c r="Q66" s="90"/>
      <c r="R66" s="99"/>
    </row>
    <row r="67" spans="1:18" x14ac:dyDescent="0.4">
      <c r="A67" s="71">
        <v>63</v>
      </c>
      <c r="B67" s="3" t="s">
        <v>3745</v>
      </c>
      <c r="C67" s="26" t="s">
        <v>3520</v>
      </c>
      <c r="D67" s="3" t="s">
        <v>1203</v>
      </c>
      <c r="E67" s="89" t="s">
        <v>1204</v>
      </c>
      <c r="F67" s="89" t="s">
        <v>1205</v>
      </c>
      <c r="G67" s="141" t="s">
        <v>3</v>
      </c>
      <c r="H67" s="142">
        <v>0</v>
      </c>
      <c r="I67" s="143">
        <v>0</v>
      </c>
      <c r="J67" s="144">
        <v>13</v>
      </c>
      <c r="K67" s="90">
        <f t="shared" si="4"/>
        <v>45.5</v>
      </c>
      <c r="L67" s="90">
        <f t="shared" si="5"/>
        <v>3.18</v>
      </c>
      <c r="M67" s="6">
        <f t="shared" si="6"/>
        <v>48.68</v>
      </c>
      <c r="N67" s="90">
        <f t="shared" si="7"/>
        <v>3.18</v>
      </c>
      <c r="O67" s="90">
        <f t="shared" si="8"/>
        <v>48.68</v>
      </c>
      <c r="P67" s="90">
        <v>48.75</v>
      </c>
      <c r="Q67" s="90"/>
      <c r="R67" s="99"/>
    </row>
    <row r="68" spans="1:18" x14ac:dyDescent="0.4">
      <c r="A68" s="71">
        <v>64</v>
      </c>
      <c r="B68" s="3" t="s">
        <v>3745</v>
      </c>
      <c r="C68" s="26" t="s">
        <v>3521</v>
      </c>
      <c r="D68" s="3" t="s">
        <v>1402</v>
      </c>
      <c r="E68" s="89" t="s">
        <v>1403</v>
      </c>
      <c r="F68" s="89" t="s">
        <v>1404</v>
      </c>
      <c r="G68" s="141" t="s">
        <v>3</v>
      </c>
      <c r="H68" s="142">
        <v>0</v>
      </c>
      <c r="I68" s="143">
        <v>0</v>
      </c>
      <c r="J68" s="144">
        <v>10</v>
      </c>
      <c r="K68" s="90">
        <f t="shared" si="4"/>
        <v>35</v>
      </c>
      <c r="L68" s="90">
        <f t="shared" si="5"/>
        <v>2.4500000000000002</v>
      </c>
      <c r="M68" s="6">
        <f t="shared" si="6"/>
        <v>37.450000000000003</v>
      </c>
      <c r="N68" s="90">
        <f t="shared" si="7"/>
        <v>2.4500000000000002</v>
      </c>
      <c r="O68" s="90">
        <f t="shared" si="8"/>
        <v>37.450000000000003</v>
      </c>
      <c r="P68" s="90">
        <v>37.5</v>
      </c>
      <c r="Q68" s="90"/>
      <c r="R68" s="99"/>
    </row>
    <row r="69" spans="1:18" x14ac:dyDescent="0.4">
      <c r="A69" s="71">
        <v>65</v>
      </c>
      <c r="B69" s="3" t="s">
        <v>3745</v>
      </c>
      <c r="C69" s="26" t="s">
        <v>3522</v>
      </c>
      <c r="D69" s="3" t="s">
        <v>1405</v>
      </c>
      <c r="E69" s="89" t="s">
        <v>1403</v>
      </c>
      <c r="F69" s="89" t="s">
        <v>1406</v>
      </c>
      <c r="G69" s="141" t="s">
        <v>3</v>
      </c>
      <c r="H69" s="142">
        <v>0</v>
      </c>
      <c r="I69" s="143">
        <v>0</v>
      </c>
      <c r="J69" s="144">
        <v>15</v>
      </c>
      <c r="K69" s="90">
        <f t="shared" si="4"/>
        <v>52.5</v>
      </c>
      <c r="L69" s="90">
        <f t="shared" si="5"/>
        <v>3.67</v>
      </c>
      <c r="M69" s="6">
        <f t="shared" si="6"/>
        <v>56.17</v>
      </c>
      <c r="N69" s="90">
        <f t="shared" si="7"/>
        <v>3.67</v>
      </c>
      <c r="O69" s="90">
        <f t="shared" si="8"/>
        <v>56.17</v>
      </c>
      <c r="P69" s="90">
        <v>56.25</v>
      </c>
      <c r="Q69" s="90"/>
      <c r="R69" s="99"/>
    </row>
    <row r="70" spans="1:18" x14ac:dyDescent="0.4">
      <c r="A70" s="71">
        <v>66</v>
      </c>
      <c r="B70" s="3" t="s">
        <v>3745</v>
      </c>
      <c r="C70" s="26" t="s">
        <v>3523</v>
      </c>
      <c r="D70" s="3" t="s">
        <v>1407</v>
      </c>
      <c r="E70" s="89" t="s">
        <v>1408</v>
      </c>
      <c r="F70" s="89" t="s">
        <v>1409</v>
      </c>
      <c r="G70" s="141" t="s">
        <v>3</v>
      </c>
      <c r="H70" s="142">
        <v>0</v>
      </c>
      <c r="I70" s="143">
        <v>0</v>
      </c>
      <c r="J70" s="144">
        <v>25</v>
      </c>
      <c r="K70" s="90">
        <f t="shared" si="4"/>
        <v>87.5</v>
      </c>
      <c r="L70" s="90">
        <f t="shared" si="5"/>
        <v>6.12</v>
      </c>
      <c r="M70" s="6">
        <f t="shared" si="6"/>
        <v>93.62</v>
      </c>
      <c r="N70" s="90">
        <f t="shared" si="7"/>
        <v>6.12</v>
      </c>
      <c r="O70" s="90">
        <f t="shared" si="8"/>
        <v>93.62</v>
      </c>
      <c r="P70" s="90">
        <v>93.75</v>
      </c>
      <c r="Q70" s="90"/>
      <c r="R70" s="99"/>
    </row>
    <row r="71" spans="1:18" x14ac:dyDescent="0.4">
      <c r="A71" s="71">
        <v>67</v>
      </c>
      <c r="B71" s="3" t="s">
        <v>3745</v>
      </c>
      <c r="C71" s="26" t="s">
        <v>3524</v>
      </c>
      <c r="D71" s="3" t="s">
        <v>1352</v>
      </c>
      <c r="E71" s="89" t="s">
        <v>1353</v>
      </c>
      <c r="F71" s="89" t="s">
        <v>1354</v>
      </c>
      <c r="G71" s="141" t="s">
        <v>3</v>
      </c>
      <c r="H71" s="142">
        <v>0</v>
      </c>
      <c r="I71" s="143">
        <v>0</v>
      </c>
      <c r="J71" s="144">
        <v>3</v>
      </c>
      <c r="K71" s="90">
        <f t="shared" ref="K71:K134" si="9">ROUNDDOWN(J71*3.5,2)</f>
        <v>10.5</v>
      </c>
      <c r="L71" s="90">
        <f t="shared" si="5"/>
        <v>0.73</v>
      </c>
      <c r="M71" s="6">
        <f t="shared" si="6"/>
        <v>11.23</v>
      </c>
      <c r="N71" s="90">
        <f t="shared" si="7"/>
        <v>0.73</v>
      </c>
      <c r="O71" s="90">
        <f t="shared" si="8"/>
        <v>11.23</v>
      </c>
      <c r="P71" s="90">
        <v>11.25</v>
      </c>
      <c r="Q71" s="90"/>
      <c r="R71" s="99"/>
    </row>
    <row r="72" spans="1:18" x14ac:dyDescent="0.4">
      <c r="A72" s="71">
        <v>68</v>
      </c>
      <c r="B72" s="3" t="s">
        <v>3745</v>
      </c>
      <c r="C72" s="26" t="s">
        <v>3525</v>
      </c>
      <c r="D72" s="3" t="s">
        <v>1355</v>
      </c>
      <c r="E72" s="89" t="s">
        <v>1356</v>
      </c>
      <c r="F72" s="89" t="s">
        <v>1357</v>
      </c>
      <c r="G72" s="141" t="s">
        <v>3</v>
      </c>
      <c r="H72" s="142">
        <v>0</v>
      </c>
      <c r="I72" s="143">
        <v>0</v>
      </c>
      <c r="J72" s="144">
        <v>98</v>
      </c>
      <c r="K72" s="90">
        <f t="shared" si="9"/>
        <v>343</v>
      </c>
      <c r="L72" s="90">
        <f t="shared" si="5"/>
        <v>24.01</v>
      </c>
      <c r="M72" s="6">
        <f t="shared" si="6"/>
        <v>367.01</v>
      </c>
      <c r="N72" s="90">
        <f t="shared" si="7"/>
        <v>24.01</v>
      </c>
      <c r="O72" s="90">
        <f t="shared" si="8"/>
        <v>367.01</v>
      </c>
      <c r="P72" s="90">
        <v>367.25</v>
      </c>
      <c r="Q72" s="90"/>
      <c r="R72" s="99"/>
    </row>
    <row r="73" spans="1:18" x14ac:dyDescent="0.4">
      <c r="A73" s="71">
        <v>69</v>
      </c>
      <c r="B73" s="3" t="s">
        <v>3745</v>
      </c>
      <c r="C73" s="26" t="s">
        <v>3526</v>
      </c>
      <c r="D73" s="3" t="s">
        <v>546</v>
      </c>
      <c r="E73" s="89" t="s">
        <v>547</v>
      </c>
      <c r="F73" s="89" t="s">
        <v>548</v>
      </c>
      <c r="G73" s="141" t="s">
        <v>3</v>
      </c>
      <c r="H73" s="142">
        <v>0</v>
      </c>
      <c r="I73" s="143">
        <v>0</v>
      </c>
      <c r="J73" s="144">
        <v>8</v>
      </c>
      <c r="K73" s="90">
        <f t="shared" si="9"/>
        <v>28</v>
      </c>
      <c r="L73" s="90">
        <f t="shared" si="5"/>
        <v>1.96</v>
      </c>
      <c r="M73" s="6">
        <f t="shared" si="6"/>
        <v>29.96</v>
      </c>
      <c r="N73" s="90">
        <f t="shared" si="7"/>
        <v>1.96</v>
      </c>
      <c r="O73" s="90">
        <f t="shared" si="8"/>
        <v>29.96</v>
      </c>
      <c r="P73" s="90">
        <v>30</v>
      </c>
      <c r="Q73" s="90"/>
      <c r="R73" s="99"/>
    </row>
    <row r="74" spans="1:18" x14ac:dyDescent="0.4">
      <c r="A74" s="71">
        <v>70</v>
      </c>
      <c r="B74" s="3" t="s">
        <v>3745</v>
      </c>
      <c r="C74" s="26" t="s">
        <v>3527</v>
      </c>
      <c r="D74" s="3" t="s">
        <v>1346</v>
      </c>
      <c r="E74" s="89" t="s">
        <v>3760</v>
      </c>
      <c r="F74" s="89" t="s">
        <v>1348</v>
      </c>
      <c r="G74" s="141" t="s">
        <v>3</v>
      </c>
      <c r="H74" s="142">
        <v>0</v>
      </c>
      <c r="I74" s="143">
        <v>0</v>
      </c>
      <c r="J74" s="144">
        <v>32</v>
      </c>
      <c r="K74" s="90">
        <f t="shared" si="9"/>
        <v>112</v>
      </c>
      <c r="L74" s="90">
        <f t="shared" si="5"/>
        <v>7.84</v>
      </c>
      <c r="M74" s="6">
        <f t="shared" si="6"/>
        <v>119.84</v>
      </c>
      <c r="N74" s="90">
        <f t="shared" si="7"/>
        <v>7.84</v>
      </c>
      <c r="O74" s="90">
        <f t="shared" si="8"/>
        <v>119.84</v>
      </c>
      <c r="P74" s="90">
        <v>120</v>
      </c>
      <c r="Q74" s="90"/>
      <c r="R74" s="99"/>
    </row>
    <row r="75" spans="1:18" x14ac:dyDescent="0.4">
      <c r="A75" s="71">
        <v>71</v>
      </c>
      <c r="B75" s="3" t="s">
        <v>3745</v>
      </c>
      <c r="C75" s="26" t="s">
        <v>3528</v>
      </c>
      <c r="D75" s="3" t="s">
        <v>1337</v>
      </c>
      <c r="E75" s="89" t="s">
        <v>1338</v>
      </c>
      <c r="F75" s="89" t="s">
        <v>1339</v>
      </c>
      <c r="G75" s="141" t="s">
        <v>3</v>
      </c>
      <c r="H75" s="142">
        <v>0</v>
      </c>
      <c r="I75" s="143">
        <v>0</v>
      </c>
      <c r="J75" s="144">
        <v>1</v>
      </c>
      <c r="K75" s="90">
        <f t="shared" si="9"/>
        <v>3.5</v>
      </c>
      <c r="L75" s="90">
        <f t="shared" si="5"/>
        <v>0.24</v>
      </c>
      <c r="M75" s="6">
        <f t="shared" si="6"/>
        <v>3.74</v>
      </c>
      <c r="N75" s="90">
        <f t="shared" si="7"/>
        <v>0.24</v>
      </c>
      <c r="O75" s="90">
        <f t="shared" si="8"/>
        <v>3.74</v>
      </c>
      <c r="P75" s="90">
        <v>3.75</v>
      </c>
      <c r="Q75" s="90"/>
      <c r="R75" s="99"/>
    </row>
    <row r="76" spans="1:18" x14ac:dyDescent="0.4">
      <c r="A76" s="71">
        <v>72</v>
      </c>
      <c r="B76" s="3" t="s">
        <v>3745</v>
      </c>
      <c r="C76" s="26" t="s">
        <v>3529</v>
      </c>
      <c r="D76" s="3" t="s">
        <v>1331</v>
      </c>
      <c r="E76" s="89" t="s">
        <v>1332</v>
      </c>
      <c r="F76" s="89" t="s">
        <v>1333</v>
      </c>
      <c r="G76" s="141" t="s">
        <v>3</v>
      </c>
      <c r="H76" s="142">
        <v>0</v>
      </c>
      <c r="I76" s="143">
        <v>0</v>
      </c>
      <c r="J76" s="144">
        <v>28</v>
      </c>
      <c r="K76" s="90">
        <f t="shared" si="9"/>
        <v>98</v>
      </c>
      <c r="L76" s="90">
        <f t="shared" ref="L76:L139" si="10">ROUNDDOWN(K76*7%,2)</f>
        <v>6.86</v>
      </c>
      <c r="M76" s="6">
        <f t="shared" ref="M76:M139" si="11">ROUNDDOWN(K76+L76,2)</f>
        <v>104.86</v>
      </c>
      <c r="N76" s="90">
        <f t="shared" ref="N76:N139" si="12">SUM(I76+L76)</f>
        <v>6.86</v>
      </c>
      <c r="O76" s="90">
        <f t="shared" ref="O76:O139" si="13">ROUNDDOWN(H76+I76+M76,2)</f>
        <v>104.86</v>
      </c>
      <c r="P76" s="90">
        <v>105</v>
      </c>
      <c r="Q76" s="90"/>
      <c r="R76" s="99"/>
    </row>
    <row r="77" spans="1:18" x14ac:dyDescent="0.4">
      <c r="A77" s="71">
        <v>73</v>
      </c>
      <c r="B77" s="3" t="s">
        <v>3745</v>
      </c>
      <c r="C77" s="26" t="s">
        <v>3530</v>
      </c>
      <c r="D77" s="3" t="s">
        <v>1306</v>
      </c>
      <c r="E77" s="89" t="s">
        <v>1307</v>
      </c>
      <c r="F77" s="89" t="s">
        <v>1308</v>
      </c>
      <c r="G77" s="141" t="s">
        <v>3</v>
      </c>
      <c r="H77" s="142">
        <v>0</v>
      </c>
      <c r="I77" s="143">
        <v>0</v>
      </c>
      <c r="J77" s="144">
        <v>12</v>
      </c>
      <c r="K77" s="90">
        <f t="shared" si="9"/>
        <v>42</v>
      </c>
      <c r="L77" s="90">
        <f t="shared" si="10"/>
        <v>2.94</v>
      </c>
      <c r="M77" s="6">
        <f t="shared" si="11"/>
        <v>44.94</v>
      </c>
      <c r="N77" s="90">
        <f t="shared" si="12"/>
        <v>2.94</v>
      </c>
      <c r="O77" s="90">
        <f t="shared" si="13"/>
        <v>44.94</v>
      </c>
      <c r="P77" s="90">
        <v>45</v>
      </c>
      <c r="Q77" s="90"/>
      <c r="R77" s="99"/>
    </row>
    <row r="78" spans="1:18" x14ac:dyDescent="0.4">
      <c r="A78" s="71">
        <v>74</v>
      </c>
      <c r="B78" s="3" t="s">
        <v>3745</v>
      </c>
      <c r="C78" s="26" t="s">
        <v>3531</v>
      </c>
      <c r="D78" s="3" t="s">
        <v>1300</v>
      </c>
      <c r="E78" s="89" t="s">
        <v>1301</v>
      </c>
      <c r="F78" s="89" t="s">
        <v>1302</v>
      </c>
      <c r="G78" s="141" t="s">
        <v>3</v>
      </c>
      <c r="H78" s="142">
        <v>0</v>
      </c>
      <c r="I78" s="143">
        <v>0</v>
      </c>
      <c r="J78" s="144">
        <v>8</v>
      </c>
      <c r="K78" s="90">
        <f t="shared" si="9"/>
        <v>28</v>
      </c>
      <c r="L78" s="90">
        <f t="shared" si="10"/>
        <v>1.96</v>
      </c>
      <c r="M78" s="6">
        <f t="shared" si="11"/>
        <v>29.96</v>
      </c>
      <c r="N78" s="90">
        <f t="shared" si="12"/>
        <v>1.96</v>
      </c>
      <c r="O78" s="90">
        <f t="shared" si="13"/>
        <v>29.96</v>
      </c>
      <c r="P78" s="90">
        <v>30</v>
      </c>
      <c r="Q78" s="90"/>
      <c r="R78" s="99"/>
    </row>
    <row r="79" spans="1:18" x14ac:dyDescent="0.4">
      <c r="A79" s="71">
        <v>75</v>
      </c>
      <c r="B79" s="3" t="s">
        <v>3745</v>
      </c>
      <c r="C79" s="26" t="s">
        <v>3532</v>
      </c>
      <c r="D79" s="3" t="s">
        <v>1295</v>
      </c>
      <c r="E79" s="89" t="s">
        <v>1296</v>
      </c>
      <c r="F79" s="89" t="s">
        <v>1297</v>
      </c>
      <c r="G79" s="141" t="s">
        <v>3</v>
      </c>
      <c r="H79" s="142">
        <v>0</v>
      </c>
      <c r="I79" s="143">
        <v>0</v>
      </c>
      <c r="J79" s="144">
        <v>17</v>
      </c>
      <c r="K79" s="90">
        <f t="shared" si="9"/>
        <v>59.5</v>
      </c>
      <c r="L79" s="90">
        <f t="shared" si="10"/>
        <v>4.16</v>
      </c>
      <c r="M79" s="6">
        <f t="shared" si="11"/>
        <v>63.66</v>
      </c>
      <c r="N79" s="90">
        <f t="shared" si="12"/>
        <v>4.16</v>
      </c>
      <c r="O79" s="90">
        <f t="shared" si="13"/>
        <v>63.66</v>
      </c>
      <c r="P79" s="90">
        <v>63.75</v>
      </c>
      <c r="Q79" s="90"/>
      <c r="R79" s="99"/>
    </row>
    <row r="80" spans="1:18" x14ac:dyDescent="0.4">
      <c r="A80" s="71">
        <v>76</v>
      </c>
      <c r="B80" s="3" t="s">
        <v>3745</v>
      </c>
      <c r="C80" s="26" t="s">
        <v>3533</v>
      </c>
      <c r="D80" s="3" t="s">
        <v>1284</v>
      </c>
      <c r="E80" s="89" t="s">
        <v>1285</v>
      </c>
      <c r="F80" s="89" t="s">
        <v>1273</v>
      </c>
      <c r="G80" s="141" t="s">
        <v>3</v>
      </c>
      <c r="H80" s="142">
        <v>0</v>
      </c>
      <c r="I80" s="143">
        <v>0</v>
      </c>
      <c r="J80" s="144">
        <v>13</v>
      </c>
      <c r="K80" s="90">
        <f t="shared" si="9"/>
        <v>45.5</v>
      </c>
      <c r="L80" s="90">
        <f t="shared" si="10"/>
        <v>3.18</v>
      </c>
      <c r="M80" s="6">
        <f t="shared" si="11"/>
        <v>48.68</v>
      </c>
      <c r="N80" s="90">
        <f t="shared" si="12"/>
        <v>3.18</v>
      </c>
      <c r="O80" s="90">
        <f t="shared" si="13"/>
        <v>48.68</v>
      </c>
      <c r="P80" s="90">
        <v>48.75</v>
      </c>
      <c r="Q80" s="90"/>
      <c r="R80" s="99"/>
    </row>
    <row r="81" spans="1:20" x14ac:dyDescent="0.4">
      <c r="A81" s="71">
        <v>77</v>
      </c>
      <c r="B81" s="3" t="s">
        <v>3745</v>
      </c>
      <c r="C81" s="26" t="s">
        <v>3534</v>
      </c>
      <c r="D81" s="102" t="s">
        <v>2062</v>
      </c>
      <c r="E81" s="89" t="s">
        <v>2063</v>
      </c>
      <c r="F81" s="89" t="s">
        <v>2064</v>
      </c>
      <c r="G81" s="141" t="s">
        <v>3</v>
      </c>
      <c r="H81" s="142">
        <v>0</v>
      </c>
      <c r="I81" s="143">
        <v>0</v>
      </c>
      <c r="J81" s="144">
        <v>30</v>
      </c>
      <c r="K81" s="90">
        <f t="shared" si="9"/>
        <v>105</v>
      </c>
      <c r="L81" s="90">
        <f t="shared" si="10"/>
        <v>7.35</v>
      </c>
      <c r="M81" s="6">
        <f t="shared" si="11"/>
        <v>112.35</v>
      </c>
      <c r="N81" s="90">
        <f t="shared" si="12"/>
        <v>7.35</v>
      </c>
      <c r="O81" s="90">
        <f t="shared" si="13"/>
        <v>112.35</v>
      </c>
      <c r="P81" s="90">
        <v>112.5</v>
      </c>
      <c r="Q81" s="90"/>
      <c r="R81" s="99"/>
    </row>
    <row r="82" spans="1:20" x14ac:dyDescent="0.4">
      <c r="A82" s="71">
        <v>78</v>
      </c>
      <c r="B82" s="3" t="s">
        <v>3745</v>
      </c>
      <c r="C82" s="26" t="s">
        <v>3535</v>
      </c>
      <c r="D82" s="3" t="s">
        <v>2065</v>
      </c>
      <c r="E82" s="89" t="s">
        <v>2066</v>
      </c>
      <c r="F82" s="89" t="s">
        <v>2067</v>
      </c>
      <c r="G82" s="141" t="s">
        <v>3</v>
      </c>
      <c r="H82" s="142">
        <v>0</v>
      </c>
      <c r="I82" s="143">
        <v>0</v>
      </c>
      <c r="J82" s="144">
        <v>127</v>
      </c>
      <c r="K82" s="90">
        <f t="shared" si="9"/>
        <v>444.5</v>
      </c>
      <c r="L82" s="90">
        <f t="shared" si="10"/>
        <v>31.11</v>
      </c>
      <c r="M82" s="6">
        <f t="shared" si="11"/>
        <v>475.61</v>
      </c>
      <c r="N82" s="90">
        <f t="shared" si="12"/>
        <v>31.11</v>
      </c>
      <c r="O82" s="90">
        <f t="shared" si="13"/>
        <v>475.61</v>
      </c>
      <c r="P82" s="90">
        <v>475.75</v>
      </c>
      <c r="Q82" s="90"/>
      <c r="R82" s="99"/>
    </row>
    <row r="83" spans="1:20" x14ac:dyDescent="0.4">
      <c r="A83" s="71">
        <v>79</v>
      </c>
      <c r="B83" s="3" t="s">
        <v>3745</v>
      </c>
      <c r="C83" s="26" t="s">
        <v>3536</v>
      </c>
      <c r="D83" s="3" t="s">
        <v>1106</v>
      </c>
      <c r="E83" s="89" t="s">
        <v>1107</v>
      </c>
      <c r="F83" s="89" t="s">
        <v>1108</v>
      </c>
      <c r="G83" s="141" t="s">
        <v>3</v>
      </c>
      <c r="H83" s="142">
        <v>0</v>
      </c>
      <c r="I83" s="143">
        <v>0</v>
      </c>
      <c r="J83" s="144">
        <v>12</v>
      </c>
      <c r="K83" s="90">
        <f t="shared" si="9"/>
        <v>42</v>
      </c>
      <c r="L83" s="90">
        <f t="shared" si="10"/>
        <v>2.94</v>
      </c>
      <c r="M83" s="6">
        <f t="shared" si="11"/>
        <v>44.94</v>
      </c>
      <c r="N83" s="90">
        <f t="shared" si="12"/>
        <v>2.94</v>
      </c>
      <c r="O83" s="90">
        <f t="shared" si="13"/>
        <v>44.94</v>
      </c>
      <c r="P83" s="90">
        <v>45</v>
      </c>
      <c r="Q83" s="90"/>
      <c r="R83" s="99"/>
    </row>
    <row r="84" spans="1:20" x14ac:dyDescent="0.4">
      <c r="A84" s="71">
        <v>80</v>
      </c>
      <c r="B84" s="3" t="s">
        <v>3745</v>
      </c>
      <c r="C84" s="26" t="s">
        <v>3537</v>
      </c>
      <c r="D84" s="3" t="s">
        <v>1109</v>
      </c>
      <c r="E84" s="89" t="s">
        <v>1110</v>
      </c>
      <c r="F84" s="89" t="s">
        <v>1111</v>
      </c>
      <c r="G84" s="141" t="s">
        <v>3</v>
      </c>
      <c r="H84" s="142">
        <v>0</v>
      </c>
      <c r="I84" s="143">
        <v>0</v>
      </c>
      <c r="J84" s="144">
        <v>7</v>
      </c>
      <c r="K84" s="90">
        <f t="shared" si="9"/>
        <v>24.5</v>
      </c>
      <c r="L84" s="90">
        <f t="shared" si="10"/>
        <v>1.71</v>
      </c>
      <c r="M84" s="6">
        <f t="shared" si="11"/>
        <v>26.21</v>
      </c>
      <c r="N84" s="90">
        <f t="shared" si="12"/>
        <v>1.71</v>
      </c>
      <c r="O84" s="90">
        <f t="shared" si="13"/>
        <v>26.21</v>
      </c>
      <c r="P84" s="90">
        <v>26.25</v>
      </c>
      <c r="Q84" s="90"/>
      <c r="R84" s="99"/>
    </row>
    <row r="85" spans="1:20" x14ac:dyDescent="0.4">
      <c r="A85" s="71">
        <v>81</v>
      </c>
      <c r="B85" s="3" t="s">
        <v>3745</v>
      </c>
      <c r="C85" s="26" t="s">
        <v>3538</v>
      </c>
      <c r="D85" s="3" t="s">
        <v>1094</v>
      </c>
      <c r="E85" s="89" t="s">
        <v>1095</v>
      </c>
      <c r="F85" s="89" t="s">
        <v>1096</v>
      </c>
      <c r="G85" s="141" t="s">
        <v>3</v>
      </c>
      <c r="H85" s="142">
        <v>0</v>
      </c>
      <c r="I85" s="143">
        <v>0</v>
      </c>
      <c r="J85" s="144">
        <v>65</v>
      </c>
      <c r="K85" s="90">
        <f t="shared" si="9"/>
        <v>227.5</v>
      </c>
      <c r="L85" s="90">
        <f t="shared" si="10"/>
        <v>15.92</v>
      </c>
      <c r="M85" s="6">
        <f t="shared" si="11"/>
        <v>243.42</v>
      </c>
      <c r="N85" s="90">
        <f t="shared" si="12"/>
        <v>15.92</v>
      </c>
      <c r="O85" s="90">
        <f t="shared" si="13"/>
        <v>243.42</v>
      </c>
      <c r="P85" s="90">
        <v>243.5</v>
      </c>
      <c r="Q85" s="90"/>
      <c r="R85" s="99"/>
      <c r="S85" s="37"/>
      <c r="T85" s="37"/>
    </row>
    <row r="86" spans="1:20" x14ac:dyDescent="0.4">
      <c r="A86" s="71">
        <v>82</v>
      </c>
      <c r="B86" s="3" t="s">
        <v>3745</v>
      </c>
      <c r="C86" s="26" t="s">
        <v>3539</v>
      </c>
      <c r="D86" s="3" t="s">
        <v>1097</v>
      </c>
      <c r="E86" s="89" t="s">
        <v>1098</v>
      </c>
      <c r="F86" s="89" t="s">
        <v>1099</v>
      </c>
      <c r="G86" s="141" t="s">
        <v>3</v>
      </c>
      <c r="H86" s="142">
        <v>0</v>
      </c>
      <c r="I86" s="143">
        <v>0</v>
      </c>
      <c r="J86" s="144">
        <v>11</v>
      </c>
      <c r="K86" s="90">
        <f t="shared" si="9"/>
        <v>38.5</v>
      </c>
      <c r="L86" s="90">
        <f t="shared" si="10"/>
        <v>2.69</v>
      </c>
      <c r="M86" s="6">
        <f t="shared" si="11"/>
        <v>41.19</v>
      </c>
      <c r="N86" s="90">
        <f t="shared" si="12"/>
        <v>2.69</v>
      </c>
      <c r="O86" s="90">
        <f t="shared" si="13"/>
        <v>41.19</v>
      </c>
      <c r="P86" s="90">
        <v>41.25</v>
      </c>
      <c r="Q86" s="90"/>
      <c r="R86" s="99"/>
    </row>
    <row r="87" spans="1:20" x14ac:dyDescent="0.4">
      <c r="A87" s="71">
        <v>83</v>
      </c>
      <c r="B87" s="3" t="s">
        <v>3745</v>
      </c>
      <c r="C87" s="26" t="s">
        <v>3540</v>
      </c>
      <c r="D87" s="3" t="s">
        <v>1087</v>
      </c>
      <c r="E87" s="89" t="s">
        <v>1088</v>
      </c>
      <c r="F87" s="89" t="s">
        <v>1089</v>
      </c>
      <c r="G87" s="141" t="s">
        <v>3</v>
      </c>
      <c r="H87" s="142">
        <v>0</v>
      </c>
      <c r="I87" s="143">
        <v>0</v>
      </c>
      <c r="J87" s="144">
        <v>15</v>
      </c>
      <c r="K87" s="90">
        <f t="shared" si="9"/>
        <v>52.5</v>
      </c>
      <c r="L87" s="90">
        <f t="shared" si="10"/>
        <v>3.67</v>
      </c>
      <c r="M87" s="6">
        <f t="shared" si="11"/>
        <v>56.17</v>
      </c>
      <c r="N87" s="90">
        <f t="shared" si="12"/>
        <v>3.67</v>
      </c>
      <c r="O87" s="90">
        <f t="shared" si="13"/>
        <v>56.17</v>
      </c>
      <c r="P87" s="90">
        <v>56.25</v>
      </c>
      <c r="Q87" s="90"/>
      <c r="R87" s="99"/>
    </row>
    <row r="88" spans="1:20" x14ac:dyDescent="0.4">
      <c r="A88" s="71">
        <v>84</v>
      </c>
      <c r="B88" s="3" t="s">
        <v>3745</v>
      </c>
      <c r="C88" s="26" t="s">
        <v>3541</v>
      </c>
      <c r="D88" s="3" t="s">
        <v>1076</v>
      </c>
      <c r="E88" s="89" t="s">
        <v>1071</v>
      </c>
      <c r="F88" s="89" t="s">
        <v>1077</v>
      </c>
      <c r="G88" s="141" t="s">
        <v>3</v>
      </c>
      <c r="H88" s="142">
        <v>0</v>
      </c>
      <c r="I88" s="143">
        <v>0</v>
      </c>
      <c r="J88" s="144">
        <v>8</v>
      </c>
      <c r="K88" s="90">
        <f t="shared" si="9"/>
        <v>28</v>
      </c>
      <c r="L88" s="90">
        <f t="shared" si="10"/>
        <v>1.96</v>
      </c>
      <c r="M88" s="6">
        <f t="shared" si="11"/>
        <v>29.96</v>
      </c>
      <c r="N88" s="90">
        <f t="shared" si="12"/>
        <v>1.96</v>
      </c>
      <c r="O88" s="90">
        <f t="shared" si="13"/>
        <v>29.96</v>
      </c>
      <c r="P88" s="90">
        <v>30</v>
      </c>
      <c r="Q88" s="90"/>
      <c r="R88" s="99"/>
    </row>
    <row r="89" spans="1:20" x14ac:dyDescent="0.4">
      <c r="A89" s="71">
        <v>85</v>
      </c>
      <c r="B89" s="3" t="s">
        <v>3745</v>
      </c>
      <c r="C89" s="26" t="s">
        <v>3542</v>
      </c>
      <c r="D89" s="3" t="s">
        <v>1078</v>
      </c>
      <c r="E89" s="89" t="s">
        <v>1079</v>
      </c>
      <c r="F89" s="89" t="s">
        <v>1080</v>
      </c>
      <c r="G89" s="141" t="s">
        <v>3</v>
      </c>
      <c r="H89" s="142">
        <v>0</v>
      </c>
      <c r="I89" s="143">
        <v>0</v>
      </c>
      <c r="J89" s="144">
        <v>17</v>
      </c>
      <c r="K89" s="90">
        <f t="shared" si="9"/>
        <v>59.5</v>
      </c>
      <c r="L89" s="90">
        <f t="shared" si="10"/>
        <v>4.16</v>
      </c>
      <c r="M89" s="6">
        <f t="shared" si="11"/>
        <v>63.66</v>
      </c>
      <c r="N89" s="90">
        <f t="shared" si="12"/>
        <v>4.16</v>
      </c>
      <c r="O89" s="90">
        <f t="shared" si="13"/>
        <v>63.66</v>
      </c>
      <c r="P89" s="90">
        <v>63.75</v>
      </c>
      <c r="Q89" s="90"/>
      <c r="R89" s="99"/>
    </row>
    <row r="90" spans="1:20" x14ac:dyDescent="0.4">
      <c r="A90" s="71">
        <v>86</v>
      </c>
      <c r="B90" s="3" t="s">
        <v>3745</v>
      </c>
      <c r="C90" s="26" t="s">
        <v>3543</v>
      </c>
      <c r="D90" s="3" t="s">
        <v>1070</v>
      </c>
      <c r="E90" s="89" t="s">
        <v>1071</v>
      </c>
      <c r="F90" s="89" t="s">
        <v>1072</v>
      </c>
      <c r="G90" s="141" t="s">
        <v>3</v>
      </c>
      <c r="H90" s="142">
        <v>0</v>
      </c>
      <c r="I90" s="143">
        <v>0</v>
      </c>
      <c r="J90" s="144">
        <v>60</v>
      </c>
      <c r="K90" s="90">
        <f t="shared" si="9"/>
        <v>210</v>
      </c>
      <c r="L90" s="90">
        <f t="shared" si="10"/>
        <v>14.7</v>
      </c>
      <c r="M90" s="6">
        <f t="shared" si="11"/>
        <v>224.7</v>
      </c>
      <c r="N90" s="90">
        <f t="shared" si="12"/>
        <v>14.7</v>
      </c>
      <c r="O90" s="90">
        <f t="shared" si="13"/>
        <v>224.7</v>
      </c>
      <c r="P90" s="90">
        <v>224.75</v>
      </c>
      <c r="Q90" s="90"/>
      <c r="R90" s="92"/>
    </row>
    <row r="91" spans="1:20" x14ac:dyDescent="0.4">
      <c r="A91" s="71">
        <v>87</v>
      </c>
      <c r="B91" s="3" t="s">
        <v>3745</v>
      </c>
      <c r="C91" s="26" t="s">
        <v>3544</v>
      </c>
      <c r="D91" s="102" t="s">
        <v>1682</v>
      </c>
      <c r="E91" s="89" t="s">
        <v>1683</v>
      </c>
      <c r="F91" s="89" t="s">
        <v>1684</v>
      </c>
      <c r="G91" s="141" t="s">
        <v>3</v>
      </c>
      <c r="H91" s="142">
        <v>0</v>
      </c>
      <c r="I91" s="143">
        <v>0</v>
      </c>
      <c r="J91" s="144">
        <v>2</v>
      </c>
      <c r="K91" s="90">
        <f t="shared" si="9"/>
        <v>7</v>
      </c>
      <c r="L91" s="90">
        <f t="shared" si="10"/>
        <v>0.49</v>
      </c>
      <c r="M91" s="6">
        <f t="shared" si="11"/>
        <v>7.49</v>
      </c>
      <c r="N91" s="90">
        <f t="shared" si="12"/>
        <v>0.49</v>
      </c>
      <c r="O91" s="90">
        <f t="shared" si="13"/>
        <v>7.49</v>
      </c>
      <c r="P91" s="90">
        <v>7.5</v>
      </c>
      <c r="Q91" s="90"/>
      <c r="R91" s="92"/>
    </row>
    <row r="92" spans="1:20" x14ac:dyDescent="0.4">
      <c r="A92" s="71">
        <v>88</v>
      </c>
      <c r="B92" s="3" t="s">
        <v>3745</v>
      </c>
      <c r="C92" s="26" t="s">
        <v>3545</v>
      </c>
      <c r="D92" s="3" t="s">
        <v>1691</v>
      </c>
      <c r="E92" s="89" t="s">
        <v>1692</v>
      </c>
      <c r="F92" s="89" t="s">
        <v>1693</v>
      </c>
      <c r="G92" s="141" t="s">
        <v>3</v>
      </c>
      <c r="H92" s="142">
        <v>0</v>
      </c>
      <c r="I92" s="143">
        <v>0</v>
      </c>
      <c r="J92" s="144">
        <v>31</v>
      </c>
      <c r="K92" s="90">
        <f t="shared" si="9"/>
        <v>108.5</v>
      </c>
      <c r="L92" s="90">
        <f t="shared" si="10"/>
        <v>7.59</v>
      </c>
      <c r="M92" s="6">
        <f t="shared" si="11"/>
        <v>116.09</v>
      </c>
      <c r="N92" s="90">
        <f t="shared" si="12"/>
        <v>7.59</v>
      </c>
      <c r="O92" s="90">
        <f t="shared" si="13"/>
        <v>116.09</v>
      </c>
      <c r="P92" s="90">
        <v>116.25</v>
      </c>
      <c r="Q92" s="90"/>
      <c r="R92" s="92"/>
    </row>
    <row r="93" spans="1:20" x14ac:dyDescent="0.4">
      <c r="A93" s="71">
        <v>89</v>
      </c>
      <c r="B93" s="3" t="s">
        <v>3745</v>
      </c>
      <c r="C93" s="26" t="s">
        <v>3546</v>
      </c>
      <c r="D93" s="3" t="s">
        <v>1668</v>
      </c>
      <c r="E93" s="89" t="s">
        <v>1669</v>
      </c>
      <c r="F93" s="89" t="s">
        <v>1670</v>
      </c>
      <c r="G93" s="141" t="s">
        <v>3212</v>
      </c>
      <c r="H93" s="142">
        <v>227.5</v>
      </c>
      <c r="I93" s="143">
        <v>15.92</v>
      </c>
      <c r="J93" s="144">
        <v>69</v>
      </c>
      <c r="K93" s="90">
        <f t="shared" si="9"/>
        <v>241.5</v>
      </c>
      <c r="L93" s="90">
        <f t="shared" si="10"/>
        <v>16.899999999999999</v>
      </c>
      <c r="M93" s="6">
        <f t="shared" si="11"/>
        <v>258.39999999999998</v>
      </c>
      <c r="N93" s="90">
        <f t="shared" si="12"/>
        <v>32.82</v>
      </c>
      <c r="O93" s="90">
        <f t="shared" si="13"/>
        <v>501.82</v>
      </c>
      <c r="P93" s="90">
        <v>502</v>
      </c>
      <c r="Q93" s="90"/>
      <c r="R93" s="92"/>
    </row>
    <row r="94" spans="1:20" x14ac:dyDescent="0.4">
      <c r="A94" s="71">
        <v>90</v>
      </c>
      <c r="B94" s="3" t="s">
        <v>3745</v>
      </c>
      <c r="C94" s="26" t="s">
        <v>3548</v>
      </c>
      <c r="D94" s="3" t="s">
        <v>1655</v>
      </c>
      <c r="E94" s="89" t="s">
        <v>1646</v>
      </c>
      <c r="F94" s="89" t="s">
        <v>1656</v>
      </c>
      <c r="G94" s="141" t="s">
        <v>3</v>
      </c>
      <c r="H94" s="142">
        <v>0</v>
      </c>
      <c r="I94" s="143">
        <v>0</v>
      </c>
      <c r="J94" s="144">
        <v>54</v>
      </c>
      <c r="K94" s="90">
        <f t="shared" si="9"/>
        <v>189</v>
      </c>
      <c r="L94" s="90">
        <f t="shared" si="10"/>
        <v>13.23</v>
      </c>
      <c r="M94" s="6">
        <f t="shared" si="11"/>
        <v>202.23</v>
      </c>
      <c r="N94" s="90">
        <f t="shared" si="12"/>
        <v>13.23</v>
      </c>
      <c r="O94" s="90">
        <f t="shared" si="13"/>
        <v>202.23</v>
      </c>
      <c r="P94" s="90">
        <v>202.25</v>
      </c>
      <c r="Q94" s="90"/>
      <c r="R94" s="92"/>
    </row>
    <row r="95" spans="1:20" x14ac:dyDescent="0.4">
      <c r="A95" s="71">
        <v>91</v>
      </c>
      <c r="B95" s="3" t="s">
        <v>3745</v>
      </c>
      <c r="C95" s="26" t="s">
        <v>3549</v>
      </c>
      <c r="D95" s="3" t="s">
        <v>1657</v>
      </c>
      <c r="E95" s="89" t="s">
        <v>1646</v>
      </c>
      <c r="F95" s="89" t="s">
        <v>1658</v>
      </c>
      <c r="G95" s="141" t="s">
        <v>3</v>
      </c>
      <c r="H95" s="142">
        <v>0</v>
      </c>
      <c r="I95" s="143">
        <v>0</v>
      </c>
      <c r="J95" s="144">
        <v>52</v>
      </c>
      <c r="K95" s="90">
        <f t="shared" si="9"/>
        <v>182</v>
      </c>
      <c r="L95" s="90">
        <f t="shared" si="10"/>
        <v>12.74</v>
      </c>
      <c r="M95" s="6">
        <f t="shared" si="11"/>
        <v>194.74</v>
      </c>
      <c r="N95" s="90">
        <f t="shared" si="12"/>
        <v>12.74</v>
      </c>
      <c r="O95" s="90">
        <f t="shared" si="13"/>
        <v>194.74</v>
      </c>
      <c r="P95" s="90">
        <v>194.75</v>
      </c>
      <c r="Q95" s="90"/>
      <c r="R95" s="92"/>
    </row>
    <row r="96" spans="1:20" x14ac:dyDescent="0.4">
      <c r="A96" s="71">
        <v>92</v>
      </c>
      <c r="B96" s="3" t="s">
        <v>3745</v>
      </c>
      <c r="C96" s="26" t="s">
        <v>3550</v>
      </c>
      <c r="D96" s="3" t="s">
        <v>1648</v>
      </c>
      <c r="E96" s="89" t="s">
        <v>1646</v>
      </c>
      <c r="F96" s="89" t="s">
        <v>1649</v>
      </c>
      <c r="G96" s="141" t="s">
        <v>3</v>
      </c>
      <c r="H96" s="142">
        <v>0</v>
      </c>
      <c r="I96" s="143">
        <v>0</v>
      </c>
      <c r="J96" s="144">
        <v>41</v>
      </c>
      <c r="K96" s="90">
        <f t="shared" si="9"/>
        <v>143.5</v>
      </c>
      <c r="L96" s="90">
        <f t="shared" si="10"/>
        <v>10.039999999999999</v>
      </c>
      <c r="M96" s="6">
        <f t="shared" si="11"/>
        <v>153.54</v>
      </c>
      <c r="N96" s="90">
        <f t="shared" si="12"/>
        <v>10.039999999999999</v>
      </c>
      <c r="O96" s="90">
        <f t="shared" si="13"/>
        <v>153.54</v>
      </c>
      <c r="P96" s="90">
        <v>153.75</v>
      </c>
      <c r="Q96" s="90"/>
      <c r="R96" s="92"/>
    </row>
    <row r="97" spans="1:18" x14ac:dyDescent="0.4">
      <c r="A97" s="71">
        <v>93</v>
      </c>
      <c r="B97" s="3" t="s">
        <v>3745</v>
      </c>
      <c r="C97" s="26" t="s">
        <v>3551</v>
      </c>
      <c r="D97" s="3" t="s">
        <v>1631</v>
      </c>
      <c r="E97" s="89" t="s">
        <v>1632</v>
      </c>
      <c r="F97" s="89" t="s">
        <v>1633</v>
      </c>
      <c r="G97" s="141" t="s">
        <v>3</v>
      </c>
      <c r="H97" s="142">
        <v>0</v>
      </c>
      <c r="I97" s="143">
        <v>0</v>
      </c>
      <c r="J97" s="144">
        <v>81</v>
      </c>
      <c r="K97" s="90">
        <f t="shared" si="9"/>
        <v>283.5</v>
      </c>
      <c r="L97" s="90">
        <f t="shared" si="10"/>
        <v>19.84</v>
      </c>
      <c r="M97" s="6">
        <f t="shared" si="11"/>
        <v>303.33999999999997</v>
      </c>
      <c r="N97" s="90">
        <f t="shared" si="12"/>
        <v>19.84</v>
      </c>
      <c r="O97" s="90">
        <f t="shared" si="13"/>
        <v>303.33999999999997</v>
      </c>
      <c r="P97" s="90">
        <v>303.5</v>
      </c>
      <c r="Q97" s="90"/>
      <c r="R97" s="92"/>
    </row>
    <row r="98" spans="1:18" x14ac:dyDescent="0.4">
      <c r="A98" s="71">
        <v>94</v>
      </c>
      <c r="B98" s="3" t="s">
        <v>3745</v>
      </c>
      <c r="C98" s="26" t="s">
        <v>3552</v>
      </c>
      <c r="D98" s="3" t="s">
        <v>1634</v>
      </c>
      <c r="E98" s="89" t="s">
        <v>1635</v>
      </c>
      <c r="F98" s="89" t="s">
        <v>1636</v>
      </c>
      <c r="G98" s="141" t="s">
        <v>3</v>
      </c>
      <c r="H98" s="142">
        <v>0</v>
      </c>
      <c r="I98" s="143">
        <v>0</v>
      </c>
      <c r="J98" s="144">
        <v>37</v>
      </c>
      <c r="K98" s="90">
        <f t="shared" si="9"/>
        <v>129.5</v>
      </c>
      <c r="L98" s="90">
        <f t="shared" si="10"/>
        <v>9.06</v>
      </c>
      <c r="M98" s="6">
        <f t="shared" si="11"/>
        <v>138.56</v>
      </c>
      <c r="N98" s="90">
        <f t="shared" si="12"/>
        <v>9.06</v>
      </c>
      <c r="O98" s="90">
        <f t="shared" si="13"/>
        <v>138.56</v>
      </c>
      <c r="P98" s="90">
        <v>138.75</v>
      </c>
      <c r="Q98" s="90"/>
      <c r="R98" s="92"/>
    </row>
    <row r="99" spans="1:18" x14ac:dyDescent="0.4">
      <c r="A99" s="71">
        <v>95</v>
      </c>
      <c r="B99" s="3" t="s">
        <v>3745</v>
      </c>
      <c r="C99" s="26" t="s">
        <v>3553</v>
      </c>
      <c r="D99" s="3" t="s">
        <v>1184</v>
      </c>
      <c r="E99" s="89" t="s">
        <v>1185</v>
      </c>
      <c r="F99" s="89" t="s">
        <v>1186</v>
      </c>
      <c r="G99" s="141" t="s">
        <v>3</v>
      </c>
      <c r="H99" s="142">
        <v>0</v>
      </c>
      <c r="I99" s="143">
        <v>0</v>
      </c>
      <c r="J99" s="144">
        <v>48</v>
      </c>
      <c r="K99" s="90">
        <f t="shared" si="9"/>
        <v>168</v>
      </c>
      <c r="L99" s="90">
        <f t="shared" si="10"/>
        <v>11.76</v>
      </c>
      <c r="M99" s="6">
        <f t="shared" si="11"/>
        <v>179.76</v>
      </c>
      <c r="N99" s="90">
        <f t="shared" si="12"/>
        <v>11.76</v>
      </c>
      <c r="O99" s="90">
        <f t="shared" si="13"/>
        <v>179.76</v>
      </c>
      <c r="P99" s="90">
        <v>180</v>
      </c>
      <c r="Q99" s="90"/>
      <c r="R99" s="92"/>
    </row>
    <row r="100" spans="1:18" x14ac:dyDescent="0.4">
      <c r="A100" s="71">
        <v>96</v>
      </c>
      <c r="B100" s="3" t="s">
        <v>3745</v>
      </c>
      <c r="C100" s="26" t="s">
        <v>3554</v>
      </c>
      <c r="D100" s="3" t="s">
        <v>1152</v>
      </c>
      <c r="E100" s="89" t="s">
        <v>1153</v>
      </c>
      <c r="F100" s="89" t="s">
        <v>1154</v>
      </c>
      <c r="G100" s="141" t="s">
        <v>3212</v>
      </c>
      <c r="H100" s="142">
        <v>10.5</v>
      </c>
      <c r="I100" s="143">
        <v>0.73</v>
      </c>
      <c r="J100" s="144">
        <v>5</v>
      </c>
      <c r="K100" s="90">
        <f t="shared" si="9"/>
        <v>17.5</v>
      </c>
      <c r="L100" s="90">
        <f t="shared" si="10"/>
        <v>1.22</v>
      </c>
      <c r="M100" s="6">
        <f t="shared" si="11"/>
        <v>18.72</v>
      </c>
      <c r="N100" s="90">
        <f t="shared" si="12"/>
        <v>1.95</v>
      </c>
      <c r="O100" s="90">
        <f t="shared" si="13"/>
        <v>29.95</v>
      </c>
      <c r="P100" s="90">
        <v>30</v>
      </c>
      <c r="Q100" s="90"/>
      <c r="R100" s="92"/>
    </row>
    <row r="101" spans="1:18" x14ac:dyDescent="0.4">
      <c r="A101" s="71">
        <v>97</v>
      </c>
      <c r="B101" s="3" t="s">
        <v>3745</v>
      </c>
      <c r="C101" s="26" t="s">
        <v>3555</v>
      </c>
      <c r="D101" s="3" t="s">
        <v>1117</v>
      </c>
      <c r="E101" s="89" t="s">
        <v>1118</v>
      </c>
      <c r="F101" s="89" t="s">
        <v>1119</v>
      </c>
      <c r="G101" s="141" t="s">
        <v>3</v>
      </c>
      <c r="H101" s="142">
        <v>0</v>
      </c>
      <c r="I101" s="143">
        <v>0</v>
      </c>
      <c r="J101" s="144">
        <v>11</v>
      </c>
      <c r="K101" s="90">
        <f t="shared" si="9"/>
        <v>38.5</v>
      </c>
      <c r="L101" s="90">
        <f t="shared" si="10"/>
        <v>2.69</v>
      </c>
      <c r="M101" s="6">
        <f t="shared" si="11"/>
        <v>41.19</v>
      </c>
      <c r="N101" s="90">
        <f t="shared" si="12"/>
        <v>2.69</v>
      </c>
      <c r="O101" s="90">
        <f t="shared" si="13"/>
        <v>41.19</v>
      </c>
      <c r="P101" s="90">
        <v>41.25</v>
      </c>
      <c r="Q101" s="90"/>
      <c r="R101" s="92"/>
    </row>
    <row r="102" spans="1:18" x14ac:dyDescent="0.4">
      <c r="A102" s="71">
        <v>98</v>
      </c>
      <c r="B102" s="3" t="s">
        <v>3745</v>
      </c>
      <c r="C102" s="26" t="s">
        <v>3556</v>
      </c>
      <c r="D102" s="3" t="s">
        <v>1120</v>
      </c>
      <c r="E102" s="89" t="s">
        <v>1121</v>
      </c>
      <c r="F102" s="89" t="s">
        <v>1122</v>
      </c>
      <c r="G102" s="141" t="s">
        <v>3</v>
      </c>
      <c r="H102" s="142">
        <v>0</v>
      </c>
      <c r="I102" s="143">
        <v>0</v>
      </c>
      <c r="J102" s="144">
        <v>8</v>
      </c>
      <c r="K102" s="90">
        <f t="shared" si="9"/>
        <v>28</v>
      </c>
      <c r="L102" s="90">
        <f t="shared" si="10"/>
        <v>1.96</v>
      </c>
      <c r="M102" s="6">
        <f t="shared" si="11"/>
        <v>29.96</v>
      </c>
      <c r="N102" s="90">
        <f t="shared" si="12"/>
        <v>1.96</v>
      </c>
      <c r="O102" s="90">
        <f t="shared" si="13"/>
        <v>29.96</v>
      </c>
      <c r="P102" s="90">
        <v>30</v>
      </c>
      <c r="Q102" s="90"/>
      <c r="R102" s="92"/>
    </row>
    <row r="103" spans="1:18" x14ac:dyDescent="0.4">
      <c r="A103" s="71">
        <v>99</v>
      </c>
      <c r="B103" s="3" t="s">
        <v>3745</v>
      </c>
      <c r="C103" s="26" t="s">
        <v>3557</v>
      </c>
      <c r="D103" s="3" t="s">
        <v>1671</v>
      </c>
      <c r="E103" s="89" t="s">
        <v>1672</v>
      </c>
      <c r="F103" s="89" t="s">
        <v>1673</v>
      </c>
      <c r="G103" s="141" t="s">
        <v>3</v>
      </c>
      <c r="H103" s="142">
        <v>0</v>
      </c>
      <c r="I103" s="143">
        <v>0</v>
      </c>
      <c r="J103" s="144">
        <v>79</v>
      </c>
      <c r="K103" s="90">
        <f t="shared" si="9"/>
        <v>276.5</v>
      </c>
      <c r="L103" s="90">
        <f t="shared" si="10"/>
        <v>19.350000000000001</v>
      </c>
      <c r="M103" s="6">
        <f t="shared" si="11"/>
        <v>295.85000000000002</v>
      </c>
      <c r="N103" s="90">
        <f t="shared" si="12"/>
        <v>19.350000000000001</v>
      </c>
      <c r="O103" s="90">
        <f t="shared" si="13"/>
        <v>295.85000000000002</v>
      </c>
      <c r="P103" s="90">
        <v>296</v>
      </c>
      <c r="Q103" s="90"/>
      <c r="R103" s="92"/>
    </row>
    <row r="104" spans="1:18" x14ac:dyDescent="0.4">
      <c r="A104" s="71">
        <v>100</v>
      </c>
      <c r="B104" s="3" t="s">
        <v>3745</v>
      </c>
      <c r="C104" s="26" t="s">
        <v>3558</v>
      </c>
      <c r="D104" s="3" t="s">
        <v>2095</v>
      </c>
      <c r="E104" s="89" t="s">
        <v>2096</v>
      </c>
      <c r="F104" s="89" t="s">
        <v>2097</v>
      </c>
      <c r="G104" s="141" t="s">
        <v>3</v>
      </c>
      <c r="H104" s="142">
        <v>0</v>
      </c>
      <c r="I104" s="143">
        <v>0</v>
      </c>
      <c r="J104" s="144">
        <v>39</v>
      </c>
      <c r="K104" s="90">
        <f t="shared" si="9"/>
        <v>136.5</v>
      </c>
      <c r="L104" s="90">
        <f t="shared" si="10"/>
        <v>9.5500000000000007</v>
      </c>
      <c r="M104" s="6">
        <f t="shared" si="11"/>
        <v>146.05000000000001</v>
      </c>
      <c r="N104" s="90">
        <f t="shared" si="12"/>
        <v>9.5500000000000007</v>
      </c>
      <c r="O104" s="90">
        <f t="shared" si="13"/>
        <v>146.05000000000001</v>
      </c>
      <c r="P104" s="90">
        <v>146.25</v>
      </c>
      <c r="Q104" s="90"/>
      <c r="R104" s="92"/>
    </row>
    <row r="105" spans="1:18" x14ac:dyDescent="0.4">
      <c r="A105" s="71">
        <v>101</v>
      </c>
      <c r="B105" s="3" t="s">
        <v>3745</v>
      </c>
      <c r="C105" s="26" t="s">
        <v>3559</v>
      </c>
      <c r="D105" s="3" t="s">
        <v>2089</v>
      </c>
      <c r="E105" s="89" t="s">
        <v>2090</v>
      </c>
      <c r="F105" s="89" t="s">
        <v>2091</v>
      </c>
      <c r="G105" s="141" t="s">
        <v>3</v>
      </c>
      <c r="H105" s="142">
        <v>0</v>
      </c>
      <c r="I105" s="143">
        <v>0</v>
      </c>
      <c r="J105" s="144">
        <v>18</v>
      </c>
      <c r="K105" s="90">
        <f t="shared" si="9"/>
        <v>63</v>
      </c>
      <c r="L105" s="90">
        <f t="shared" si="10"/>
        <v>4.41</v>
      </c>
      <c r="M105" s="6">
        <f t="shared" si="11"/>
        <v>67.41</v>
      </c>
      <c r="N105" s="90">
        <f t="shared" si="12"/>
        <v>4.41</v>
      </c>
      <c r="O105" s="90">
        <f t="shared" si="13"/>
        <v>67.41</v>
      </c>
      <c r="P105" s="90">
        <v>67.5</v>
      </c>
      <c r="Q105" s="90"/>
      <c r="R105" s="92"/>
    </row>
    <row r="106" spans="1:18" x14ac:dyDescent="0.4">
      <c r="A106" s="71">
        <v>102</v>
      </c>
      <c r="B106" s="3" t="s">
        <v>3745</v>
      </c>
      <c r="C106" s="26" t="s">
        <v>3560</v>
      </c>
      <c r="D106" s="3" t="s">
        <v>3755</v>
      </c>
      <c r="E106" s="89" t="s">
        <v>3160</v>
      </c>
      <c r="F106" s="89" t="s">
        <v>1401</v>
      </c>
      <c r="G106" s="141" t="s">
        <v>3</v>
      </c>
      <c r="H106" s="142">
        <v>0</v>
      </c>
      <c r="I106" s="143">
        <v>0</v>
      </c>
      <c r="J106" s="144">
        <v>4</v>
      </c>
      <c r="K106" s="90">
        <f t="shared" si="9"/>
        <v>14</v>
      </c>
      <c r="L106" s="90">
        <f t="shared" si="10"/>
        <v>0.98</v>
      </c>
      <c r="M106" s="6">
        <f t="shared" si="11"/>
        <v>14.98</v>
      </c>
      <c r="N106" s="90">
        <f t="shared" si="12"/>
        <v>0.98</v>
      </c>
      <c r="O106" s="90">
        <f t="shared" si="13"/>
        <v>14.98</v>
      </c>
      <c r="P106" s="90">
        <v>15</v>
      </c>
      <c r="Q106" s="90"/>
      <c r="R106" s="92"/>
    </row>
    <row r="107" spans="1:18" x14ac:dyDescent="0.4">
      <c r="A107" s="71">
        <v>103</v>
      </c>
      <c r="B107" s="3" t="s">
        <v>3746</v>
      </c>
      <c r="C107" s="26" t="s">
        <v>3561</v>
      </c>
      <c r="D107" s="3" t="s">
        <v>677</v>
      </c>
      <c r="E107" s="89" t="s">
        <v>678</v>
      </c>
      <c r="F107" s="89" t="s">
        <v>679</v>
      </c>
      <c r="G107" s="141" t="s">
        <v>3</v>
      </c>
      <c r="H107" s="142">
        <v>0</v>
      </c>
      <c r="I107" s="143">
        <v>0</v>
      </c>
      <c r="J107" s="144">
        <v>145</v>
      </c>
      <c r="K107" s="90">
        <f t="shared" si="9"/>
        <v>507.5</v>
      </c>
      <c r="L107" s="90">
        <f t="shared" si="10"/>
        <v>35.520000000000003</v>
      </c>
      <c r="M107" s="6">
        <f t="shared" si="11"/>
        <v>543.02</v>
      </c>
      <c r="N107" s="90">
        <f t="shared" si="12"/>
        <v>35.520000000000003</v>
      </c>
      <c r="O107" s="90">
        <f t="shared" si="13"/>
        <v>543.02</v>
      </c>
      <c r="P107" s="90">
        <v>543.25</v>
      </c>
      <c r="Q107" s="90"/>
      <c r="R107" s="92"/>
    </row>
    <row r="108" spans="1:18" x14ac:dyDescent="0.4">
      <c r="A108" s="71">
        <v>104</v>
      </c>
      <c r="B108" s="3" t="s">
        <v>3746</v>
      </c>
      <c r="C108" s="26" t="s">
        <v>3562</v>
      </c>
      <c r="D108" s="3" t="s">
        <v>661</v>
      </c>
      <c r="E108" s="89" t="s">
        <v>662</v>
      </c>
      <c r="F108" s="89" t="s">
        <v>663</v>
      </c>
      <c r="G108" s="141" t="s">
        <v>3</v>
      </c>
      <c r="H108" s="142">
        <v>0</v>
      </c>
      <c r="I108" s="143">
        <v>0</v>
      </c>
      <c r="J108" s="144">
        <v>7</v>
      </c>
      <c r="K108" s="90">
        <f t="shared" si="9"/>
        <v>24.5</v>
      </c>
      <c r="L108" s="90">
        <f t="shared" si="10"/>
        <v>1.71</v>
      </c>
      <c r="M108" s="6">
        <f t="shared" si="11"/>
        <v>26.21</v>
      </c>
      <c r="N108" s="90">
        <f t="shared" si="12"/>
        <v>1.71</v>
      </c>
      <c r="O108" s="90">
        <f t="shared" si="13"/>
        <v>26.21</v>
      </c>
      <c r="P108" s="90">
        <v>26.25</v>
      </c>
      <c r="Q108" s="90"/>
      <c r="R108" s="92"/>
    </row>
    <row r="109" spans="1:18" x14ac:dyDescent="0.4">
      <c r="A109" s="71">
        <v>105</v>
      </c>
      <c r="B109" s="3" t="s">
        <v>3746</v>
      </c>
      <c r="C109" s="26" t="s">
        <v>3563</v>
      </c>
      <c r="D109" s="3" t="s">
        <v>664</v>
      </c>
      <c r="E109" s="89" t="s">
        <v>665</v>
      </c>
      <c r="F109" s="89" t="s">
        <v>666</v>
      </c>
      <c r="G109" s="141" t="s">
        <v>3</v>
      </c>
      <c r="H109" s="142">
        <v>0</v>
      </c>
      <c r="I109" s="143">
        <v>0</v>
      </c>
      <c r="J109" s="144">
        <v>16</v>
      </c>
      <c r="K109" s="90">
        <f t="shared" si="9"/>
        <v>56</v>
      </c>
      <c r="L109" s="90">
        <f t="shared" si="10"/>
        <v>3.92</v>
      </c>
      <c r="M109" s="6">
        <f t="shared" si="11"/>
        <v>59.92</v>
      </c>
      <c r="N109" s="90">
        <f t="shared" si="12"/>
        <v>3.92</v>
      </c>
      <c r="O109" s="90">
        <f t="shared" si="13"/>
        <v>59.92</v>
      </c>
      <c r="P109" s="90">
        <v>60</v>
      </c>
      <c r="Q109" s="90"/>
      <c r="R109" s="92"/>
    </row>
    <row r="110" spans="1:18" x14ac:dyDescent="0.4">
      <c r="A110" s="71">
        <v>106</v>
      </c>
      <c r="B110" s="3" t="s">
        <v>3746</v>
      </c>
      <c r="C110" s="26" t="s">
        <v>3564</v>
      </c>
      <c r="D110" s="3" t="s">
        <v>667</v>
      </c>
      <c r="E110" s="89" t="s">
        <v>668</v>
      </c>
      <c r="F110" s="89" t="s">
        <v>669</v>
      </c>
      <c r="G110" s="141" t="s">
        <v>3212</v>
      </c>
      <c r="H110" s="142">
        <v>42</v>
      </c>
      <c r="I110" s="143">
        <v>2.94</v>
      </c>
      <c r="J110" s="144">
        <v>12</v>
      </c>
      <c r="K110" s="90">
        <f t="shared" si="9"/>
        <v>42</v>
      </c>
      <c r="L110" s="90">
        <f t="shared" si="10"/>
        <v>2.94</v>
      </c>
      <c r="M110" s="6">
        <f t="shared" si="11"/>
        <v>44.94</v>
      </c>
      <c r="N110" s="90">
        <f t="shared" si="12"/>
        <v>5.88</v>
      </c>
      <c r="O110" s="90">
        <f t="shared" si="13"/>
        <v>89.88</v>
      </c>
      <c r="P110" s="90">
        <v>90</v>
      </c>
      <c r="Q110" s="90"/>
      <c r="R110" s="92"/>
    </row>
    <row r="111" spans="1:18" x14ac:dyDescent="0.4">
      <c r="A111" s="71">
        <v>107</v>
      </c>
      <c r="B111" s="3" t="s">
        <v>3746</v>
      </c>
      <c r="C111" s="26" t="s">
        <v>3565</v>
      </c>
      <c r="D111" s="3" t="s">
        <v>652</v>
      </c>
      <c r="E111" s="89" t="s">
        <v>653</v>
      </c>
      <c r="F111" s="89" t="s">
        <v>654</v>
      </c>
      <c r="G111" s="141" t="s">
        <v>3</v>
      </c>
      <c r="H111" s="142">
        <v>0</v>
      </c>
      <c r="I111" s="143">
        <v>0</v>
      </c>
      <c r="J111" s="144">
        <v>34</v>
      </c>
      <c r="K111" s="90">
        <f t="shared" si="9"/>
        <v>119</v>
      </c>
      <c r="L111" s="90">
        <f t="shared" si="10"/>
        <v>8.33</v>
      </c>
      <c r="M111" s="6">
        <f t="shared" si="11"/>
        <v>127.33</v>
      </c>
      <c r="N111" s="90">
        <f t="shared" si="12"/>
        <v>8.33</v>
      </c>
      <c r="O111" s="90">
        <f t="shared" si="13"/>
        <v>127.33</v>
      </c>
      <c r="P111" s="90">
        <v>127.5</v>
      </c>
      <c r="Q111" s="90"/>
      <c r="R111" s="92"/>
    </row>
    <row r="112" spans="1:18" x14ac:dyDescent="0.4">
      <c r="A112" s="71">
        <v>108</v>
      </c>
      <c r="B112" s="3" t="s">
        <v>3746</v>
      </c>
      <c r="C112" s="26" t="s">
        <v>3566</v>
      </c>
      <c r="D112" s="102" t="s">
        <v>643</v>
      </c>
      <c r="E112" s="89" t="s">
        <v>644</v>
      </c>
      <c r="F112" s="89" t="s">
        <v>645</v>
      </c>
      <c r="G112" s="141" t="s">
        <v>3</v>
      </c>
      <c r="H112" s="142">
        <v>0</v>
      </c>
      <c r="I112" s="143">
        <v>0</v>
      </c>
      <c r="J112" s="144">
        <v>4</v>
      </c>
      <c r="K112" s="90">
        <f t="shared" si="9"/>
        <v>14</v>
      </c>
      <c r="L112" s="90">
        <f t="shared" si="10"/>
        <v>0.98</v>
      </c>
      <c r="M112" s="6">
        <f t="shared" si="11"/>
        <v>14.98</v>
      </c>
      <c r="N112" s="90">
        <f t="shared" si="12"/>
        <v>0.98</v>
      </c>
      <c r="O112" s="90">
        <f t="shared" si="13"/>
        <v>14.98</v>
      </c>
      <c r="P112" s="90">
        <v>15</v>
      </c>
      <c r="Q112" s="90"/>
      <c r="R112" s="92"/>
    </row>
    <row r="113" spans="1:18" x14ac:dyDescent="0.4">
      <c r="A113" s="71">
        <v>109</v>
      </c>
      <c r="B113" s="3" t="s">
        <v>3746</v>
      </c>
      <c r="C113" s="26" t="s">
        <v>3567</v>
      </c>
      <c r="D113" s="3" t="s">
        <v>646</v>
      </c>
      <c r="E113" s="89" t="s">
        <v>647</v>
      </c>
      <c r="F113" s="89" t="s">
        <v>648</v>
      </c>
      <c r="G113" s="141" t="s">
        <v>3</v>
      </c>
      <c r="H113" s="142">
        <v>0</v>
      </c>
      <c r="I113" s="143">
        <v>0</v>
      </c>
      <c r="J113" s="144">
        <v>20</v>
      </c>
      <c r="K113" s="90">
        <f t="shared" si="9"/>
        <v>70</v>
      </c>
      <c r="L113" s="90">
        <f t="shared" si="10"/>
        <v>4.9000000000000004</v>
      </c>
      <c r="M113" s="6">
        <f t="shared" si="11"/>
        <v>74.900000000000006</v>
      </c>
      <c r="N113" s="90">
        <f t="shared" si="12"/>
        <v>4.9000000000000004</v>
      </c>
      <c r="O113" s="90">
        <f t="shared" si="13"/>
        <v>74.900000000000006</v>
      </c>
      <c r="P113" s="90">
        <v>75</v>
      </c>
      <c r="Q113" s="90"/>
      <c r="R113" s="92"/>
    </row>
    <row r="114" spans="1:18" x14ac:dyDescent="0.4">
      <c r="A114" s="71">
        <v>110</v>
      </c>
      <c r="B114" s="3" t="s">
        <v>3746</v>
      </c>
      <c r="C114" s="26" t="s">
        <v>3568</v>
      </c>
      <c r="D114" s="3" t="s">
        <v>629</v>
      </c>
      <c r="E114" s="89" t="s">
        <v>630</v>
      </c>
      <c r="F114" s="89" t="s">
        <v>631</v>
      </c>
      <c r="G114" s="141" t="s">
        <v>3</v>
      </c>
      <c r="H114" s="142">
        <v>0</v>
      </c>
      <c r="I114" s="143">
        <v>0</v>
      </c>
      <c r="J114" s="144">
        <v>10</v>
      </c>
      <c r="K114" s="90">
        <f t="shared" si="9"/>
        <v>35</v>
      </c>
      <c r="L114" s="90">
        <f t="shared" si="10"/>
        <v>2.4500000000000002</v>
      </c>
      <c r="M114" s="6">
        <f t="shared" si="11"/>
        <v>37.450000000000003</v>
      </c>
      <c r="N114" s="90">
        <f t="shared" si="12"/>
        <v>2.4500000000000002</v>
      </c>
      <c r="O114" s="90">
        <f t="shared" si="13"/>
        <v>37.450000000000003</v>
      </c>
      <c r="P114" s="90">
        <v>37.5</v>
      </c>
      <c r="Q114" s="90"/>
      <c r="R114" s="92"/>
    </row>
    <row r="115" spans="1:18" x14ac:dyDescent="0.4">
      <c r="A115" s="71">
        <v>111</v>
      </c>
      <c r="B115" s="3" t="s">
        <v>3746</v>
      </c>
      <c r="C115" s="26" t="s">
        <v>3569</v>
      </c>
      <c r="D115" s="3" t="s">
        <v>604</v>
      </c>
      <c r="E115" s="89" t="s">
        <v>605</v>
      </c>
      <c r="F115" s="89" t="s">
        <v>606</v>
      </c>
      <c r="G115" s="141" t="s">
        <v>3</v>
      </c>
      <c r="H115" s="142">
        <v>0</v>
      </c>
      <c r="I115" s="143">
        <v>0</v>
      </c>
      <c r="J115" s="144">
        <v>21</v>
      </c>
      <c r="K115" s="90">
        <f t="shared" si="9"/>
        <v>73.5</v>
      </c>
      <c r="L115" s="90">
        <f t="shared" si="10"/>
        <v>5.14</v>
      </c>
      <c r="M115" s="6">
        <f t="shared" si="11"/>
        <v>78.64</v>
      </c>
      <c r="N115" s="90">
        <f t="shared" si="12"/>
        <v>5.14</v>
      </c>
      <c r="O115" s="90">
        <f t="shared" si="13"/>
        <v>78.64</v>
      </c>
      <c r="P115" s="90">
        <v>78.75</v>
      </c>
      <c r="Q115" s="90"/>
      <c r="R115" s="92"/>
    </row>
    <row r="116" spans="1:18" x14ac:dyDescent="0.4">
      <c r="A116" s="71">
        <v>112</v>
      </c>
      <c r="B116" s="3" t="s">
        <v>3746</v>
      </c>
      <c r="C116" s="26" t="s">
        <v>3570</v>
      </c>
      <c r="D116" s="3" t="s">
        <v>607</v>
      </c>
      <c r="E116" s="89" t="s">
        <v>608</v>
      </c>
      <c r="F116" s="89" t="s">
        <v>609</v>
      </c>
      <c r="G116" s="141" t="s">
        <v>3</v>
      </c>
      <c r="H116" s="142">
        <v>0</v>
      </c>
      <c r="I116" s="143">
        <v>0</v>
      </c>
      <c r="J116" s="144">
        <v>4</v>
      </c>
      <c r="K116" s="90">
        <f t="shared" si="9"/>
        <v>14</v>
      </c>
      <c r="L116" s="90">
        <f t="shared" si="10"/>
        <v>0.98</v>
      </c>
      <c r="M116" s="6">
        <f t="shared" si="11"/>
        <v>14.98</v>
      </c>
      <c r="N116" s="90">
        <f t="shared" si="12"/>
        <v>0.98</v>
      </c>
      <c r="O116" s="90">
        <f t="shared" si="13"/>
        <v>14.98</v>
      </c>
      <c r="P116" s="90">
        <v>15</v>
      </c>
      <c r="Q116" s="90"/>
      <c r="R116" s="92"/>
    </row>
    <row r="117" spans="1:18" x14ac:dyDescent="0.4">
      <c r="A117" s="71">
        <v>113</v>
      </c>
      <c r="B117" s="3" t="s">
        <v>3746</v>
      </c>
      <c r="C117" s="26" t="s">
        <v>3571</v>
      </c>
      <c r="D117" s="3" t="s">
        <v>2182</v>
      </c>
      <c r="E117" s="89" t="s">
        <v>2183</v>
      </c>
      <c r="F117" s="89" t="s">
        <v>2184</v>
      </c>
      <c r="G117" s="141" t="s">
        <v>3</v>
      </c>
      <c r="H117" s="142">
        <v>0</v>
      </c>
      <c r="I117" s="143">
        <v>0</v>
      </c>
      <c r="J117" s="144">
        <v>27</v>
      </c>
      <c r="K117" s="90">
        <f t="shared" si="9"/>
        <v>94.5</v>
      </c>
      <c r="L117" s="90">
        <f t="shared" si="10"/>
        <v>6.61</v>
      </c>
      <c r="M117" s="6">
        <f t="shared" si="11"/>
        <v>101.11</v>
      </c>
      <c r="N117" s="90">
        <f t="shared" si="12"/>
        <v>6.61</v>
      </c>
      <c r="O117" s="90">
        <f t="shared" si="13"/>
        <v>101.11</v>
      </c>
      <c r="P117" s="90">
        <v>101.25</v>
      </c>
      <c r="Q117" s="90"/>
      <c r="R117" s="92"/>
    </row>
    <row r="118" spans="1:18" x14ac:dyDescent="0.4">
      <c r="A118" s="71">
        <v>114</v>
      </c>
      <c r="B118" s="3" t="s">
        <v>3746</v>
      </c>
      <c r="C118" s="26" t="s">
        <v>3572</v>
      </c>
      <c r="D118" s="3" t="s">
        <v>2159</v>
      </c>
      <c r="E118" s="89" t="s">
        <v>2160</v>
      </c>
      <c r="F118" s="89" t="s">
        <v>2161</v>
      </c>
      <c r="G118" s="141" t="s">
        <v>3</v>
      </c>
      <c r="H118" s="142">
        <v>0</v>
      </c>
      <c r="I118" s="143">
        <v>0</v>
      </c>
      <c r="J118" s="144">
        <v>16</v>
      </c>
      <c r="K118" s="90">
        <f t="shared" si="9"/>
        <v>56</v>
      </c>
      <c r="L118" s="90">
        <f t="shared" si="10"/>
        <v>3.92</v>
      </c>
      <c r="M118" s="6">
        <f t="shared" si="11"/>
        <v>59.92</v>
      </c>
      <c r="N118" s="90">
        <f t="shared" si="12"/>
        <v>3.92</v>
      </c>
      <c r="O118" s="90">
        <f t="shared" si="13"/>
        <v>59.92</v>
      </c>
      <c r="P118" s="90">
        <v>60</v>
      </c>
      <c r="Q118" s="90"/>
      <c r="R118" s="92"/>
    </row>
    <row r="119" spans="1:18" x14ac:dyDescent="0.4">
      <c r="A119" s="71">
        <v>115</v>
      </c>
      <c r="B119" s="3" t="s">
        <v>3746</v>
      </c>
      <c r="C119" s="26" t="s">
        <v>3573</v>
      </c>
      <c r="D119" s="3" t="s">
        <v>2162</v>
      </c>
      <c r="E119" s="89" t="s">
        <v>2163</v>
      </c>
      <c r="F119" s="89" t="s">
        <v>2164</v>
      </c>
      <c r="G119" s="141" t="s">
        <v>3</v>
      </c>
      <c r="H119" s="142">
        <v>0</v>
      </c>
      <c r="I119" s="143">
        <v>0</v>
      </c>
      <c r="J119" s="144">
        <v>9</v>
      </c>
      <c r="K119" s="90">
        <f t="shared" si="9"/>
        <v>31.5</v>
      </c>
      <c r="L119" s="90">
        <f t="shared" si="10"/>
        <v>2.2000000000000002</v>
      </c>
      <c r="M119" s="6">
        <f t="shared" si="11"/>
        <v>33.700000000000003</v>
      </c>
      <c r="N119" s="90">
        <f t="shared" si="12"/>
        <v>2.2000000000000002</v>
      </c>
      <c r="O119" s="90">
        <f t="shared" si="13"/>
        <v>33.700000000000003</v>
      </c>
      <c r="P119" s="90">
        <v>33.75</v>
      </c>
      <c r="Q119" s="90"/>
      <c r="R119" s="92"/>
    </row>
    <row r="120" spans="1:18" x14ac:dyDescent="0.4">
      <c r="A120" s="71">
        <v>116</v>
      </c>
      <c r="B120" s="3" t="s">
        <v>3746</v>
      </c>
      <c r="C120" s="26" t="s">
        <v>3574</v>
      </c>
      <c r="D120" s="3" t="s">
        <v>2165</v>
      </c>
      <c r="E120" s="89" t="s">
        <v>2166</v>
      </c>
      <c r="F120" s="89" t="s">
        <v>2167</v>
      </c>
      <c r="G120" s="141" t="s">
        <v>3</v>
      </c>
      <c r="H120" s="142">
        <v>0</v>
      </c>
      <c r="I120" s="143">
        <v>0</v>
      </c>
      <c r="J120" s="144">
        <v>26</v>
      </c>
      <c r="K120" s="90">
        <f t="shared" si="9"/>
        <v>91</v>
      </c>
      <c r="L120" s="90">
        <f t="shared" si="10"/>
        <v>6.37</v>
      </c>
      <c r="M120" s="6">
        <f t="shared" si="11"/>
        <v>97.37</v>
      </c>
      <c r="N120" s="90">
        <f t="shared" si="12"/>
        <v>6.37</v>
      </c>
      <c r="O120" s="90">
        <f t="shared" si="13"/>
        <v>97.37</v>
      </c>
      <c r="P120" s="90">
        <v>97.5</v>
      </c>
      <c r="Q120" s="90"/>
      <c r="R120" s="92"/>
    </row>
    <row r="121" spans="1:18" x14ac:dyDescent="0.4">
      <c r="A121" s="71">
        <v>117</v>
      </c>
      <c r="B121" s="3" t="s">
        <v>3746</v>
      </c>
      <c r="C121" s="26" t="s">
        <v>3575</v>
      </c>
      <c r="D121" s="3" t="s">
        <v>2248</v>
      </c>
      <c r="E121" s="89" t="s">
        <v>2249</v>
      </c>
      <c r="F121" s="89" t="s">
        <v>2250</v>
      </c>
      <c r="G121" s="141" t="s">
        <v>3</v>
      </c>
      <c r="H121" s="142">
        <v>0</v>
      </c>
      <c r="I121" s="143">
        <v>0</v>
      </c>
      <c r="J121" s="144">
        <v>105</v>
      </c>
      <c r="K121" s="90">
        <f t="shared" si="9"/>
        <v>367.5</v>
      </c>
      <c r="L121" s="90">
        <f t="shared" si="10"/>
        <v>25.72</v>
      </c>
      <c r="M121" s="6">
        <f t="shared" si="11"/>
        <v>393.22</v>
      </c>
      <c r="N121" s="90">
        <f t="shared" si="12"/>
        <v>25.72</v>
      </c>
      <c r="O121" s="90">
        <f t="shared" si="13"/>
        <v>393.22</v>
      </c>
      <c r="P121" s="90">
        <v>393.25</v>
      </c>
      <c r="Q121" s="90"/>
      <c r="R121" s="92"/>
    </row>
    <row r="122" spans="1:18" x14ac:dyDescent="0.4">
      <c r="A122" s="71">
        <v>118</v>
      </c>
      <c r="B122" s="3" t="s">
        <v>3746</v>
      </c>
      <c r="C122" s="26" t="s">
        <v>3576</v>
      </c>
      <c r="D122" s="3" t="s">
        <v>2146</v>
      </c>
      <c r="E122" s="89" t="s">
        <v>2147</v>
      </c>
      <c r="F122" s="89" t="s">
        <v>2148</v>
      </c>
      <c r="G122" s="141" t="s">
        <v>3</v>
      </c>
      <c r="H122" s="142">
        <v>0</v>
      </c>
      <c r="I122" s="143">
        <v>0</v>
      </c>
      <c r="J122" s="144">
        <v>17</v>
      </c>
      <c r="K122" s="90">
        <f t="shared" si="9"/>
        <v>59.5</v>
      </c>
      <c r="L122" s="90">
        <f t="shared" si="10"/>
        <v>4.16</v>
      </c>
      <c r="M122" s="6">
        <f t="shared" si="11"/>
        <v>63.66</v>
      </c>
      <c r="N122" s="90">
        <f t="shared" si="12"/>
        <v>4.16</v>
      </c>
      <c r="O122" s="90">
        <f t="shared" si="13"/>
        <v>63.66</v>
      </c>
      <c r="P122" s="90">
        <v>63.75</v>
      </c>
      <c r="Q122" s="90"/>
      <c r="R122" s="92"/>
    </row>
    <row r="123" spans="1:18" x14ac:dyDescent="0.4">
      <c r="A123" s="71">
        <v>119</v>
      </c>
      <c r="B123" s="3" t="s">
        <v>3746</v>
      </c>
      <c r="C123" s="26" t="s">
        <v>3577</v>
      </c>
      <c r="D123" s="3" t="s">
        <v>2149</v>
      </c>
      <c r="E123" s="89" t="s">
        <v>2150</v>
      </c>
      <c r="F123" s="89" t="s">
        <v>2151</v>
      </c>
      <c r="G123" s="141" t="s">
        <v>3</v>
      </c>
      <c r="H123" s="142">
        <v>0</v>
      </c>
      <c r="I123" s="143">
        <v>0</v>
      </c>
      <c r="J123" s="144">
        <v>2</v>
      </c>
      <c r="K123" s="90">
        <f t="shared" si="9"/>
        <v>7</v>
      </c>
      <c r="L123" s="90">
        <f t="shared" si="10"/>
        <v>0.49</v>
      </c>
      <c r="M123" s="6">
        <f t="shared" si="11"/>
        <v>7.49</v>
      </c>
      <c r="N123" s="90">
        <f t="shared" si="12"/>
        <v>0.49</v>
      </c>
      <c r="O123" s="90">
        <f t="shared" si="13"/>
        <v>7.49</v>
      </c>
      <c r="P123" s="90">
        <v>7.5</v>
      </c>
      <c r="Q123" s="90"/>
      <c r="R123" s="92"/>
    </row>
    <row r="124" spans="1:18" x14ac:dyDescent="0.4">
      <c r="A124" s="71">
        <v>120</v>
      </c>
      <c r="B124" s="3" t="s">
        <v>3746</v>
      </c>
      <c r="C124" s="26" t="s">
        <v>3578</v>
      </c>
      <c r="D124" s="3" t="s">
        <v>2141</v>
      </c>
      <c r="E124" s="89" t="s">
        <v>2142</v>
      </c>
      <c r="F124" s="89" t="s">
        <v>2143</v>
      </c>
      <c r="G124" s="141" t="s">
        <v>3</v>
      </c>
      <c r="H124" s="142">
        <v>0</v>
      </c>
      <c r="I124" s="143">
        <v>0</v>
      </c>
      <c r="J124" s="144">
        <v>1</v>
      </c>
      <c r="K124" s="90">
        <f t="shared" si="9"/>
        <v>3.5</v>
      </c>
      <c r="L124" s="90">
        <f t="shared" si="10"/>
        <v>0.24</v>
      </c>
      <c r="M124" s="6">
        <f t="shared" si="11"/>
        <v>3.74</v>
      </c>
      <c r="N124" s="90">
        <f t="shared" si="12"/>
        <v>0.24</v>
      </c>
      <c r="O124" s="90">
        <f t="shared" si="13"/>
        <v>3.74</v>
      </c>
      <c r="P124" s="90">
        <v>3.75</v>
      </c>
      <c r="Q124" s="90"/>
      <c r="R124" s="92"/>
    </row>
    <row r="125" spans="1:18" x14ac:dyDescent="0.4">
      <c r="A125" s="71">
        <v>121</v>
      </c>
      <c r="B125" s="3" t="s">
        <v>3746</v>
      </c>
      <c r="C125" s="26" t="s">
        <v>3579</v>
      </c>
      <c r="D125" s="3" t="s">
        <v>2144</v>
      </c>
      <c r="E125" s="89" t="s">
        <v>2142</v>
      </c>
      <c r="F125" s="89" t="s">
        <v>2145</v>
      </c>
      <c r="G125" s="141" t="s">
        <v>3</v>
      </c>
      <c r="H125" s="142">
        <v>0</v>
      </c>
      <c r="I125" s="143">
        <v>0</v>
      </c>
      <c r="J125" s="144">
        <v>14</v>
      </c>
      <c r="K125" s="90">
        <f t="shared" si="9"/>
        <v>49</v>
      </c>
      <c r="L125" s="90">
        <f t="shared" si="10"/>
        <v>3.43</v>
      </c>
      <c r="M125" s="6">
        <f t="shared" si="11"/>
        <v>52.43</v>
      </c>
      <c r="N125" s="90">
        <f t="shared" si="12"/>
        <v>3.43</v>
      </c>
      <c r="O125" s="90">
        <f t="shared" si="13"/>
        <v>52.43</v>
      </c>
      <c r="P125" s="90">
        <v>52.5</v>
      </c>
      <c r="Q125" s="90"/>
      <c r="R125" s="99"/>
    </row>
    <row r="126" spans="1:18" x14ac:dyDescent="0.4">
      <c r="A126" s="71">
        <v>122</v>
      </c>
      <c r="B126" s="3" t="s">
        <v>3746</v>
      </c>
      <c r="C126" s="26" t="s">
        <v>3580</v>
      </c>
      <c r="D126" s="3" t="s">
        <v>2131</v>
      </c>
      <c r="E126" s="89" t="s">
        <v>2132</v>
      </c>
      <c r="F126" s="89" t="s">
        <v>2133</v>
      </c>
      <c r="G126" s="141" t="s">
        <v>3</v>
      </c>
      <c r="H126" s="142">
        <v>0</v>
      </c>
      <c r="I126" s="143">
        <v>0</v>
      </c>
      <c r="J126" s="144">
        <v>12</v>
      </c>
      <c r="K126" s="90">
        <f t="shared" si="9"/>
        <v>42</v>
      </c>
      <c r="L126" s="90">
        <f t="shared" si="10"/>
        <v>2.94</v>
      </c>
      <c r="M126" s="6">
        <f t="shared" si="11"/>
        <v>44.94</v>
      </c>
      <c r="N126" s="90">
        <f t="shared" si="12"/>
        <v>2.94</v>
      </c>
      <c r="O126" s="90">
        <f t="shared" si="13"/>
        <v>44.94</v>
      </c>
      <c r="P126" s="90">
        <v>45</v>
      </c>
      <c r="Q126" s="90"/>
      <c r="R126" s="99"/>
    </row>
    <row r="127" spans="1:18" x14ac:dyDescent="0.4">
      <c r="A127" s="71">
        <v>123</v>
      </c>
      <c r="B127" s="3" t="s">
        <v>3746</v>
      </c>
      <c r="C127" s="26" t="s">
        <v>3581</v>
      </c>
      <c r="D127" s="3" t="s">
        <v>2120</v>
      </c>
      <c r="E127" s="89" t="s">
        <v>2121</v>
      </c>
      <c r="F127" s="89" t="s">
        <v>2122</v>
      </c>
      <c r="G127" s="141" t="s">
        <v>3</v>
      </c>
      <c r="H127" s="142">
        <v>0</v>
      </c>
      <c r="I127" s="143">
        <v>0</v>
      </c>
      <c r="J127" s="144">
        <v>21</v>
      </c>
      <c r="K127" s="90">
        <f t="shared" si="9"/>
        <v>73.5</v>
      </c>
      <c r="L127" s="90">
        <f t="shared" si="10"/>
        <v>5.14</v>
      </c>
      <c r="M127" s="6">
        <f t="shared" si="11"/>
        <v>78.64</v>
      </c>
      <c r="N127" s="90">
        <f t="shared" si="12"/>
        <v>5.14</v>
      </c>
      <c r="O127" s="90">
        <f t="shared" si="13"/>
        <v>78.64</v>
      </c>
      <c r="P127" s="90">
        <v>78.75</v>
      </c>
      <c r="Q127" s="90"/>
      <c r="R127" s="99"/>
    </row>
    <row r="128" spans="1:18" x14ac:dyDescent="0.4">
      <c r="A128" s="71">
        <v>124</v>
      </c>
      <c r="B128" s="3" t="s">
        <v>3746</v>
      </c>
      <c r="C128" s="26" t="s">
        <v>3582</v>
      </c>
      <c r="D128" s="3" t="s">
        <v>2123</v>
      </c>
      <c r="E128" s="89" t="s">
        <v>2121</v>
      </c>
      <c r="F128" s="89" t="s">
        <v>2124</v>
      </c>
      <c r="G128" s="141" t="s">
        <v>3</v>
      </c>
      <c r="H128" s="142">
        <v>0</v>
      </c>
      <c r="I128" s="143">
        <v>0</v>
      </c>
      <c r="J128" s="144">
        <v>26</v>
      </c>
      <c r="K128" s="90">
        <f t="shared" si="9"/>
        <v>91</v>
      </c>
      <c r="L128" s="90">
        <f t="shared" si="10"/>
        <v>6.37</v>
      </c>
      <c r="M128" s="6">
        <f t="shared" si="11"/>
        <v>97.37</v>
      </c>
      <c r="N128" s="90">
        <f t="shared" si="12"/>
        <v>6.37</v>
      </c>
      <c r="O128" s="90">
        <f t="shared" si="13"/>
        <v>97.37</v>
      </c>
      <c r="P128" s="90">
        <v>97.5</v>
      </c>
      <c r="Q128" s="90"/>
      <c r="R128" s="99"/>
    </row>
    <row r="129" spans="1:18" x14ac:dyDescent="0.4">
      <c r="A129" s="71">
        <v>125</v>
      </c>
      <c r="B129" s="3" t="s">
        <v>3746</v>
      </c>
      <c r="C129" s="26" t="s">
        <v>3583</v>
      </c>
      <c r="D129" s="3" t="s">
        <v>2111</v>
      </c>
      <c r="E129" s="89" t="s">
        <v>2112</v>
      </c>
      <c r="F129" s="89" t="s">
        <v>2113</v>
      </c>
      <c r="G129" s="141" t="s">
        <v>3</v>
      </c>
      <c r="H129" s="142">
        <v>0</v>
      </c>
      <c r="I129" s="143">
        <v>0</v>
      </c>
      <c r="J129" s="144">
        <v>36</v>
      </c>
      <c r="K129" s="90">
        <f t="shared" si="9"/>
        <v>126</v>
      </c>
      <c r="L129" s="90">
        <f t="shared" si="10"/>
        <v>8.82</v>
      </c>
      <c r="M129" s="6">
        <f t="shared" si="11"/>
        <v>134.82</v>
      </c>
      <c r="N129" s="90">
        <f t="shared" si="12"/>
        <v>8.82</v>
      </c>
      <c r="O129" s="90">
        <f t="shared" si="13"/>
        <v>134.82</v>
      </c>
      <c r="P129" s="90">
        <v>135</v>
      </c>
      <c r="Q129" s="90"/>
      <c r="R129" s="99"/>
    </row>
    <row r="130" spans="1:18" x14ac:dyDescent="0.4">
      <c r="A130" s="71">
        <v>126</v>
      </c>
      <c r="B130" s="3" t="s">
        <v>3746</v>
      </c>
      <c r="C130" s="26" t="s">
        <v>3584</v>
      </c>
      <c r="D130" s="3" t="s">
        <v>2018</v>
      </c>
      <c r="E130" s="89" t="s">
        <v>2019</v>
      </c>
      <c r="F130" s="89" t="s">
        <v>2020</v>
      </c>
      <c r="G130" s="141" t="s">
        <v>3</v>
      </c>
      <c r="H130" s="142">
        <v>0</v>
      </c>
      <c r="I130" s="143">
        <v>0</v>
      </c>
      <c r="J130" s="144">
        <v>19</v>
      </c>
      <c r="K130" s="90">
        <f t="shared" si="9"/>
        <v>66.5</v>
      </c>
      <c r="L130" s="90">
        <f t="shared" si="10"/>
        <v>4.6500000000000004</v>
      </c>
      <c r="M130" s="6">
        <f t="shared" si="11"/>
        <v>71.150000000000006</v>
      </c>
      <c r="N130" s="90">
        <f t="shared" si="12"/>
        <v>4.6500000000000004</v>
      </c>
      <c r="O130" s="90">
        <f t="shared" si="13"/>
        <v>71.150000000000006</v>
      </c>
      <c r="P130" s="90">
        <v>71.25</v>
      </c>
      <c r="Q130" s="90"/>
      <c r="R130" s="99"/>
    </row>
    <row r="131" spans="1:18" x14ac:dyDescent="0.4">
      <c r="A131" s="71">
        <v>127</v>
      </c>
      <c r="B131" s="3" t="s">
        <v>3746</v>
      </c>
      <c r="C131" s="26" t="s">
        <v>3585</v>
      </c>
      <c r="D131" s="3" t="s">
        <v>1999</v>
      </c>
      <c r="E131" s="89" t="s">
        <v>2000</v>
      </c>
      <c r="F131" s="89" t="s">
        <v>2001</v>
      </c>
      <c r="G131" s="141" t="s">
        <v>3771</v>
      </c>
      <c r="H131" s="142">
        <v>504</v>
      </c>
      <c r="I131" s="143">
        <v>35.28</v>
      </c>
      <c r="J131" s="144">
        <v>0</v>
      </c>
      <c r="K131" s="90">
        <f t="shared" si="9"/>
        <v>0</v>
      </c>
      <c r="L131" s="90">
        <f t="shared" si="10"/>
        <v>0</v>
      </c>
      <c r="M131" s="6">
        <f t="shared" si="11"/>
        <v>0</v>
      </c>
      <c r="N131" s="90">
        <f t="shared" si="12"/>
        <v>35.28</v>
      </c>
      <c r="O131" s="90">
        <f t="shared" si="13"/>
        <v>539.28</v>
      </c>
      <c r="P131" s="90">
        <v>539.5</v>
      </c>
      <c r="Q131" s="90"/>
      <c r="R131" s="99"/>
    </row>
    <row r="132" spans="1:18" x14ac:dyDescent="0.4">
      <c r="A132" s="71">
        <v>128</v>
      </c>
      <c r="B132" s="3" t="s">
        <v>3746</v>
      </c>
      <c r="C132" s="26" t="s">
        <v>3586</v>
      </c>
      <c r="D132" s="3" t="s">
        <v>181</v>
      </c>
      <c r="E132" s="89" t="s">
        <v>182</v>
      </c>
      <c r="F132" s="89" t="s">
        <v>183</v>
      </c>
      <c r="G132" s="141" t="s">
        <v>3</v>
      </c>
      <c r="H132" s="142">
        <v>0</v>
      </c>
      <c r="I132" s="143">
        <v>0</v>
      </c>
      <c r="J132" s="144">
        <v>6</v>
      </c>
      <c r="K132" s="90">
        <f t="shared" si="9"/>
        <v>21</v>
      </c>
      <c r="L132" s="90">
        <f t="shared" si="10"/>
        <v>1.47</v>
      </c>
      <c r="M132" s="6">
        <f t="shared" si="11"/>
        <v>22.47</v>
      </c>
      <c r="N132" s="90">
        <f t="shared" si="12"/>
        <v>1.47</v>
      </c>
      <c r="O132" s="90">
        <f t="shared" si="13"/>
        <v>22.47</v>
      </c>
      <c r="P132" s="90">
        <v>22.5</v>
      </c>
      <c r="Q132" s="90"/>
      <c r="R132" s="99"/>
    </row>
    <row r="133" spans="1:18" x14ac:dyDescent="0.4">
      <c r="A133" s="71">
        <v>129</v>
      </c>
      <c r="B133" s="3" t="s">
        <v>3746</v>
      </c>
      <c r="C133" s="26" t="s">
        <v>3587</v>
      </c>
      <c r="D133" s="3" t="s">
        <v>1987</v>
      </c>
      <c r="E133" s="89" t="s">
        <v>1988</v>
      </c>
      <c r="F133" s="89" t="s">
        <v>1989</v>
      </c>
      <c r="G133" s="141" t="s">
        <v>3</v>
      </c>
      <c r="H133" s="142">
        <v>0</v>
      </c>
      <c r="I133" s="143">
        <v>0</v>
      </c>
      <c r="J133" s="144">
        <v>27</v>
      </c>
      <c r="K133" s="90">
        <f t="shared" si="9"/>
        <v>94.5</v>
      </c>
      <c r="L133" s="90">
        <f t="shared" si="10"/>
        <v>6.61</v>
      </c>
      <c r="M133" s="6">
        <f t="shared" si="11"/>
        <v>101.11</v>
      </c>
      <c r="N133" s="90">
        <f t="shared" si="12"/>
        <v>6.61</v>
      </c>
      <c r="O133" s="90">
        <f t="shared" si="13"/>
        <v>101.11</v>
      </c>
      <c r="P133" s="90">
        <v>101.25</v>
      </c>
      <c r="Q133" s="90"/>
      <c r="R133" s="99"/>
    </row>
    <row r="134" spans="1:18" x14ac:dyDescent="0.4">
      <c r="A134" s="71">
        <v>130</v>
      </c>
      <c r="B134" s="3" t="s">
        <v>3746</v>
      </c>
      <c r="C134" s="26" t="s">
        <v>3588</v>
      </c>
      <c r="D134" s="3" t="s">
        <v>1971</v>
      </c>
      <c r="E134" s="89" t="s">
        <v>1972</v>
      </c>
      <c r="F134" s="89" t="s">
        <v>1973</v>
      </c>
      <c r="G134" s="141" t="s">
        <v>3772</v>
      </c>
      <c r="H134" s="142">
        <v>4056.5</v>
      </c>
      <c r="I134" s="143">
        <v>283.95</v>
      </c>
      <c r="J134" s="144">
        <v>0</v>
      </c>
      <c r="K134" s="90">
        <f t="shared" si="9"/>
        <v>0</v>
      </c>
      <c r="L134" s="90">
        <f t="shared" si="10"/>
        <v>0</v>
      </c>
      <c r="M134" s="6">
        <f t="shared" si="11"/>
        <v>0</v>
      </c>
      <c r="N134" s="90">
        <f t="shared" si="12"/>
        <v>283.95</v>
      </c>
      <c r="O134" s="90">
        <f t="shared" si="13"/>
        <v>4340.45</v>
      </c>
      <c r="P134" s="90">
        <v>4340.5</v>
      </c>
      <c r="Q134" s="90"/>
      <c r="R134" s="99"/>
    </row>
    <row r="135" spans="1:18" x14ac:dyDescent="0.4">
      <c r="A135" s="71">
        <v>131</v>
      </c>
      <c r="B135" s="3" t="s">
        <v>3746</v>
      </c>
      <c r="C135" s="26" t="s">
        <v>3589</v>
      </c>
      <c r="D135" s="3" t="s">
        <v>1962</v>
      </c>
      <c r="E135" s="89" t="s">
        <v>1963</v>
      </c>
      <c r="F135" s="89" t="s">
        <v>1964</v>
      </c>
      <c r="G135" s="141" t="s">
        <v>3</v>
      </c>
      <c r="H135" s="142">
        <v>0</v>
      </c>
      <c r="I135" s="143">
        <v>0</v>
      </c>
      <c r="J135" s="144">
        <v>12</v>
      </c>
      <c r="K135" s="90">
        <f t="shared" ref="K135:K198" si="14">ROUNDDOWN(J135*3.5,2)</f>
        <v>42</v>
      </c>
      <c r="L135" s="90">
        <f t="shared" si="10"/>
        <v>2.94</v>
      </c>
      <c r="M135" s="6">
        <f t="shared" si="11"/>
        <v>44.94</v>
      </c>
      <c r="N135" s="90">
        <f t="shared" si="12"/>
        <v>2.94</v>
      </c>
      <c r="O135" s="90">
        <f t="shared" si="13"/>
        <v>44.94</v>
      </c>
      <c r="P135" s="90">
        <v>45</v>
      </c>
      <c r="Q135" s="90"/>
      <c r="R135" s="99"/>
    </row>
    <row r="136" spans="1:18" x14ac:dyDescent="0.4">
      <c r="A136" s="71">
        <v>132</v>
      </c>
      <c r="B136" s="3" t="s">
        <v>3746</v>
      </c>
      <c r="C136" s="26" t="s">
        <v>3590</v>
      </c>
      <c r="D136" s="3" t="s">
        <v>205</v>
      </c>
      <c r="E136" s="89" t="s">
        <v>206</v>
      </c>
      <c r="F136" s="89" t="s">
        <v>207</v>
      </c>
      <c r="G136" s="141" t="s">
        <v>3</v>
      </c>
      <c r="H136" s="142">
        <v>0</v>
      </c>
      <c r="I136" s="143">
        <v>0</v>
      </c>
      <c r="J136" s="144">
        <v>7</v>
      </c>
      <c r="K136" s="90">
        <f t="shared" si="14"/>
        <v>24.5</v>
      </c>
      <c r="L136" s="90">
        <f t="shared" si="10"/>
        <v>1.71</v>
      </c>
      <c r="M136" s="6">
        <f t="shared" si="11"/>
        <v>26.21</v>
      </c>
      <c r="N136" s="90">
        <f t="shared" si="12"/>
        <v>1.71</v>
      </c>
      <c r="O136" s="90">
        <f t="shared" si="13"/>
        <v>26.21</v>
      </c>
      <c r="P136" s="90">
        <v>26.25</v>
      </c>
      <c r="Q136" s="90"/>
      <c r="R136" s="99"/>
    </row>
    <row r="137" spans="1:18" x14ac:dyDescent="0.4">
      <c r="A137" s="71">
        <v>133</v>
      </c>
      <c r="B137" s="3" t="s">
        <v>3746</v>
      </c>
      <c r="C137" s="26" t="s">
        <v>3591</v>
      </c>
      <c r="D137" s="3" t="s">
        <v>482</v>
      </c>
      <c r="E137" s="89" t="s">
        <v>483</v>
      </c>
      <c r="F137" s="89" t="s">
        <v>484</v>
      </c>
      <c r="G137" s="141" t="s">
        <v>3</v>
      </c>
      <c r="H137" s="142">
        <v>0</v>
      </c>
      <c r="I137" s="143">
        <v>0</v>
      </c>
      <c r="J137" s="144">
        <v>108</v>
      </c>
      <c r="K137" s="90">
        <f t="shared" si="14"/>
        <v>378</v>
      </c>
      <c r="L137" s="90">
        <f t="shared" si="10"/>
        <v>26.46</v>
      </c>
      <c r="M137" s="6">
        <f t="shared" si="11"/>
        <v>404.46</v>
      </c>
      <c r="N137" s="90">
        <f t="shared" si="12"/>
        <v>26.46</v>
      </c>
      <c r="O137" s="90">
        <f t="shared" si="13"/>
        <v>404.46</v>
      </c>
      <c r="P137" s="90">
        <v>404.5</v>
      </c>
      <c r="Q137" s="90"/>
      <c r="R137" s="99"/>
    </row>
    <row r="138" spans="1:18" x14ac:dyDescent="0.4">
      <c r="A138" s="71">
        <v>134</v>
      </c>
      <c r="B138" s="3" t="s">
        <v>3746</v>
      </c>
      <c r="C138" s="26" t="s">
        <v>3592</v>
      </c>
      <c r="D138" s="3" t="s">
        <v>818</v>
      </c>
      <c r="E138" s="89" t="s">
        <v>819</v>
      </c>
      <c r="F138" s="89" t="s">
        <v>820</v>
      </c>
      <c r="G138" s="141" t="s">
        <v>3</v>
      </c>
      <c r="H138" s="142">
        <v>0</v>
      </c>
      <c r="I138" s="143">
        <v>0</v>
      </c>
      <c r="J138" s="144">
        <v>51</v>
      </c>
      <c r="K138" s="90">
        <f t="shared" si="14"/>
        <v>178.5</v>
      </c>
      <c r="L138" s="90">
        <f t="shared" si="10"/>
        <v>12.49</v>
      </c>
      <c r="M138" s="6">
        <f t="shared" si="11"/>
        <v>190.99</v>
      </c>
      <c r="N138" s="90">
        <f t="shared" si="12"/>
        <v>12.49</v>
      </c>
      <c r="O138" s="90">
        <f t="shared" si="13"/>
        <v>190.99</v>
      </c>
      <c r="P138" s="90">
        <v>191</v>
      </c>
      <c r="Q138" s="90"/>
      <c r="R138" s="99"/>
    </row>
    <row r="139" spans="1:18" x14ac:dyDescent="0.4">
      <c r="A139" s="71">
        <v>135</v>
      </c>
      <c r="B139" s="3" t="s">
        <v>3746</v>
      </c>
      <c r="C139" s="26" t="s">
        <v>3593</v>
      </c>
      <c r="D139" s="3" t="s">
        <v>800</v>
      </c>
      <c r="E139" s="89" t="s">
        <v>801</v>
      </c>
      <c r="F139" s="89" t="s">
        <v>802</v>
      </c>
      <c r="G139" s="141" t="s">
        <v>3</v>
      </c>
      <c r="H139" s="142">
        <v>0</v>
      </c>
      <c r="I139" s="143">
        <v>0</v>
      </c>
      <c r="J139" s="144">
        <v>46</v>
      </c>
      <c r="K139" s="90">
        <f t="shared" si="14"/>
        <v>161</v>
      </c>
      <c r="L139" s="90">
        <f t="shared" si="10"/>
        <v>11.27</v>
      </c>
      <c r="M139" s="6">
        <f t="shared" si="11"/>
        <v>172.27</v>
      </c>
      <c r="N139" s="90">
        <f t="shared" si="12"/>
        <v>11.27</v>
      </c>
      <c r="O139" s="90">
        <f t="shared" si="13"/>
        <v>172.27</v>
      </c>
      <c r="P139" s="90">
        <v>172.5</v>
      </c>
      <c r="Q139" s="90"/>
      <c r="R139" s="99"/>
    </row>
    <row r="140" spans="1:18" x14ac:dyDescent="0.4">
      <c r="A140" s="71">
        <v>136</v>
      </c>
      <c r="B140" s="3" t="s">
        <v>3746</v>
      </c>
      <c r="C140" s="26" t="s">
        <v>3594</v>
      </c>
      <c r="D140" s="3" t="s">
        <v>782</v>
      </c>
      <c r="E140" s="89" t="s">
        <v>783</v>
      </c>
      <c r="F140" s="89" t="s">
        <v>784</v>
      </c>
      <c r="G140" s="141" t="s">
        <v>3</v>
      </c>
      <c r="H140" s="142">
        <v>0</v>
      </c>
      <c r="I140" s="143">
        <v>0</v>
      </c>
      <c r="J140" s="144">
        <v>12</v>
      </c>
      <c r="K140" s="90">
        <f t="shared" si="14"/>
        <v>42</v>
      </c>
      <c r="L140" s="90">
        <f t="shared" ref="L140:L203" si="15">ROUNDDOWN(K140*7%,2)</f>
        <v>2.94</v>
      </c>
      <c r="M140" s="6">
        <f t="shared" ref="M140:M203" si="16">ROUNDDOWN(K140+L140,2)</f>
        <v>44.94</v>
      </c>
      <c r="N140" s="90">
        <f t="shared" ref="N140:N203" si="17">SUM(I140+L140)</f>
        <v>2.94</v>
      </c>
      <c r="O140" s="90">
        <f t="shared" ref="O140:O203" si="18">ROUNDDOWN(H140+I140+M140,2)</f>
        <v>44.94</v>
      </c>
      <c r="P140" s="90">
        <v>45</v>
      </c>
      <c r="Q140" s="90"/>
      <c r="R140" s="99"/>
    </row>
    <row r="141" spans="1:18" x14ac:dyDescent="0.4">
      <c r="A141" s="71">
        <v>137</v>
      </c>
      <c r="B141" s="3" t="s">
        <v>3746</v>
      </c>
      <c r="C141" s="26" t="s">
        <v>3595</v>
      </c>
      <c r="D141" s="3" t="s">
        <v>758</v>
      </c>
      <c r="E141" s="89" t="s">
        <v>759</v>
      </c>
      <c r="F141" s="89" t="s">
        <v>760</v>
      </c>
      <c r="G141" s="141" t="s">
        <v>3212</v>
      </c>
      <c r="H141" s="142">
        <v>94.5</v>
      </c>
      <c r="I141" s="143">
        <v>6.61</v>
      </c>
      <c r="J141" s="144">
        <v>19</v>
      </c>
      <c r="K141" s="90">
        <f t="shared" si="14"/>
        <v>66.5</v>
      </c>
      <c r="L141" s="90">
        <f t="shared" si="15"/>
        <v>4.6500000000000004</v>
      </c>
      <c r="M141" s="6">
        <f t="shared" si="16"/>
        <v>71.150000000000006</v>
      </c>
      <c r="N141" s="90">
        <f t="shared" si="17"/>
        <v>11.260000000000002</v>
      </c>
      <c r="O141" s="90">
        <f t="shared" si="18"/>
        <v>172.26</v>
      </c>
      <c r="P141" s="90">
        <v>172.5</v>
      </c>
      <c r="Q141" s="90"/>
      <c r="R141" s="99"/>
    </row>
    <row r="142" spans="1:18" x14ac:dyDescent="0.4">
      <c r="A142" s="71">
        <v>138</v>
      </c>
      <c r="B142" s="3" t="s">
        <v>3746</v>
      </c>
      <c r="C142" s="26" t="s">
        <v>3596</v>
      </c>
      <c r="D142" s="3" t="s">
        <v>745</v>
      </c>
      <c r="E142" s="89" t="s">
        <v>746</v>
      </c>
      <c r="F142" s="89" t="s">
        <v>747</v>
      </c>
      <c r="G142" s="141" t="s">
        <v>3</v>
      </c>
      <c r="H142" s="142">
        <v>0</v>
      </c>
      <c r="I142" s="143">
        <v>0</v>
      </c>
      <c r="J142" s="144">
        <v>7</v>
      </c>
      <c r="K142" s="90">
        <f t="shared" si="14"/>
        <v>24.5</v>
      </c>
      <c r="L142" s="90">
        <f t="shared" si="15"/>
        <v>1.71</v>
      </c>
      <c r="M142" s="6">
        <f t="shared" si="16"/>
        <v>26.21</v>
      </c>
      <c r="N142" s="90">
        <f t="shared" si="17"/>
        <v>1.71</v>
      </c>
      <c r="O142" s="90">
        <f t="shared" si="18"/>
        <v>26.21</v>
      </c>
      <c r="P142" s="90">
        <v>26.25</v>
      </c>
      <c r="Q142" s="90"/>
      <c r="R142" s="99"/>
    </row>
    <row r="143" spans="1:18" x14ac:dyDescent="0.4">
      <c r="A143" s="71">
        <v>139</v>
      </c>
      <c r="B143" s="3" t="s">
        <v>3746</v>
      </c>
      <c r="C143" s="26" t="s">
        <v>3597</v>
      </c>
      <c r="D143" s="3" t="s">
        <v>735</v>
      </c>
      <c r="E143" s="89" t="s">
        <v>736</v>
      </c>
      <c r="F143" s="89" t="s">
        <v>3761</v>
      </c>
      <c r="G143" s="141" t="s">
        <v>3</v>
      </c>
      <c r="H143" s="142">
        <v>0</v>
      </c>
      <c r="I143" s="143">
        <v>0</v>
      </c>
      <c r="J143" s="144">
        <v>12</v>
      </c>
      <c r="K143" s="90">
        <f t="shared" si="14"/>
        <v>42</v>
      </c>
      <c r="L143" s="90">
        <f t="shared" si="15"/>
        <v>2.94</v>
      </c>
      <c r="M143" s="6">
        <f t="shared" si="16"/>
        <v>44.94</v>
      </c>
      <c r="N143" s="90">
        <f t="shared" si="17"/>
        <v>2.94</v>
      </c>
      <c r="O143" s="90">
        <f t="shared" si="18"/>
        <v>44.94</v>
      </c>
      <c r="P143" s="90">
        <v>45</v>
      </c>
      <c r="Q143" s="90"/>
      <c r="R143" s="99"/>
    </row>
    <row r="144" spans="1:18" x14ac:dyDescent="0.4">
      <c r="A144" s="71">
        <v>140</v>
      </c>
      <c r="B144" s="3" t="s">
        <v>3746</v>
      </c>
      <c r="C144" s="26" t="s">
        <v>3598</v>
      </c>
      <c r="D144" s="3" t="s">
        <v>719</v>
      </c>
      <c r="E144" s="89" t="s">
        <v>720</v>
      </c>
      <c r="F144" s="89" t="s">
        <v>721</v>
      </c>
      <c r="G144" s="141" t="s">
        <v>3</v>
      </c>
      <c r="H144" s="142">
        <v>0</v>
      </c>
      <c r="I144" s="143">
        <v>0</v>
      </c>
      <c r="J144" s="144">
        <v>47</v>
      </c>
      <c r="K144" s="90">
        <f t="shared" si="14"/>
        <v>164.5</v>
      </c>
      <c r="L144" s="90">
        <f t="shared" si="15"/>
        <v>11.51</v>
      </c>
      <c r="M144" s="6">
        <f t="shared" si="16"/>
        <v>176.01</v>
      </c>
      <c r="N144" s="90">
        <f t="shared" si="17"/>
        <v>11.51</v>
      </c>
      <c r="O144" s="90">
        <f t="shared" si="18"/>
        <v>176.01</v>
      </c>
      <c r="P144" s="90">
        <v>176.25</v>
      </c>
      <c r="Q144" s="90"/>
      <c r="R144" s="99"/>
    </row>
    <row r="145" spans="1:18" x14ac:dyDescent="0.4">
      <c r="A145" s="71">
        <v>141</v>
      </c>
      <c r="B145" s="3" t="s">
        <v>3746</v>
      </c>
      <c r="C145" s="26" t="s">
        <v>3599</v>
      </c>
      <c r="D145" s="3" t="s">
        <v>591</v>
      </c>
      <c r="E145" s="89" t="s">
        <v>592</v>
      </c>
      <c r="F145" s="89" t="s">
        <v>593</v>
      </c>
      <c r="G145" s="141" t="s">
        <v>3</v>
      </c>
      <c r="H145" s="142">
        <v>0</v>
      </c>
      <c r="I145" s="143">
        <v>0</v>
      </c>
      <c r="J145" s="144">
        <v>106</v>
      </c>
      <c r="K145" s="90">
        <f t="shared" si="14"/>
        <v>371</v>
      </c>
      <c r="L145" s="90">
        <f t="shared" si="15"/>
        <v>25.97</v>
      </c>
      <c r="M145" s="6">
        <f t="shared" si="16"/>
        <v>396.97</v>
      </c>
      <c r="N145" s="90">
        <f t="shared" si="17"/>
        <v>25.97</v>
      </c>
      <c r="O145" s="90">
        <f t="shared" si="18"/>
        <v>396.97</v>
      </c>
      <c r="P145" s="90">
        <v>397</v>
      </c>
      <c r="Q145" s="90"/>
      <c r="R145" s="99"/>
    </row>
    <row r="146" spans="1:18" x14ac:dyDescent="0.4">
      <c r="A146" s="71">
        <v>142</v>
      </c>
      <c r="B146" s="3" t="s">
        <v>3746</v>
      </c>
      <c r="C146" s="26" t="s">
        <v>3600</v>
      </c>
      <c r="D146" s="3" t="s">
        <v>704</v>
      </c>
      <c r="E146" s="89" t="s">
        <v>705</v>
      </c>
      <c r="F146" s="89" t="s">
        <v>706</v>
      </c>
      <c r="G146" s="141" t="s">
        <v>3</v>
      </c>
      <c r="H146" s="142">
        <v>0</v>
      </c>
      <c r="I146" s="143">
        <v>0</v>
      </c>
      <c r="J146" s="144">
        <v>16</v>
      </c>
      <c r="K146" s="90">
        <f t="shared" si="14"/>
        <v>56</v>
      </c>
      <c r="L146" s="90">
        <f t="shared" si="15"/>
        <v>3.92</v>
      </c>
      <c r="M146" s="6">
        <f t="shared" si="16"/>
        <v>59.92</v>
      </c>
      <c r="N146" s="90">
        <f t="shared" si="17"/>
        <v>3.92</v>
      </c>
      <c r="O146" s="90">
        <f t="shared" si="18"/>
        <v>59.92</v>
      </c>
      <c r="P146" s="90">
        <v>60</v>
      </c>
      <c r="Q146" s="90"/>
      <c r="R146" s="99"/>
    </row>
    <row r="147" spans="1:18" x14ac:dyDescent="0.4">
      <c r="A147" s="71">
        <v>143</v>
      </c>
      <c r="B147" s="3" t="s">
        <v>3746</v>
      </c>
      <c r="C147" s="26" t="s">
        <v>3601</v>
      </c>
      <c r="D147" s="3" t="s">
        <v>707</v>
      </c>
      <c r="E147" s="89" t="s">
        <v>708</v>
      </c>
      <c r="F147" s="89" t="s">
        <v>709</v>
      </c>
      <c r="G147" s="141" t="s">
        <v>3</v>
      </c>
      <c r="H147" s="142">
        <v>0</v>
      </c>
      <c r="I147" s="143">
        <v>0</v>
      </c>
      <c r="J147" s="144">
        <v>5</v>
      </c>
      <c r="K147" s="90">
        <f t="shared" si="14"/>
        <v>17.5</v>
      </c>
      <c r="L147" s="90">
        <f t="shared" si="15"/>
        <v>1.22</v>
      </c>
      <c r="M147" s="6">
        <f t="shared" si="16"/>
        <v>18.72</v>
      </c>
      <c r="N147" s="90">
        <f t="shared" si="17"/>
        <v>1.22</v>
      </c>
      <c r="O147" s="90">
        <f t="shared" si="18"/>
        <v>18.72</v>
      </c>
      <c r="P147" s="90">
        <v>18.75</v>
      </c>
      <c r="Q147" s="90"/>
      <c r="R147" s="99"/>
    </row>
    <row r="148" spans="1:18" x14ac:dyDescent="0.4">
      <c r="A148" s="71">
        <v>144</v>
      </c>
      <c r="B148" s="3" t="s">
        <v>3746</v>
      </c>
      <c r="C148" s="26" t="s">
        <v>3602</v>
      </c>
      <c r="D148" s="3" t="s">
        <v>572</v>
      </c>
      <c r="E148" s="89" t="s">
        <v>573</v>
      </c>
      <c r="F148" s="89" t="s">
        <v>574</v>
      </c>
      <c r="G148" s="141" t="s">
        <v>3</v>
      </c>
      <c r="H148" s="142">
        <v>0</v>
      </c>
      <c r="I148" s="143">
        <v>0</v>
      </c>
      <c r="J148" s="144">
        <v>62</v>
      </c>
      <c r="K148" s="90">
        <f t="shared" si="14"/>
        <v>217</v>
      </c>
      <c r="L148" s="90">
        <f t="shared" si="15"/>
        <v>15.19</v>
      </c>
      <c r="M148" s="6">
        <f t="shared" si="16"/>
        <v>232.19</v>
      </c>
      <c r="N148" s="90">
        <f t="shared" si="17"/>
        <v>15.19</v>
      </c>
      <c r="O148" s="90">
        <f t="shared" si="18"/>
        <v>232.19</v>
      </c>
      <c r="P148" s="90">
        <v>232.25</v>
      </c>
      <c r="Q148" s="90"/>
      <c r="R148" s="99"/>
    </row>
    <row r="149" spans="1:18" x14ac:dyDescent="0.4">
      <c r="A149" s="71">
        <v>145</v>
      </c>
      <c r="B149" s="3" t="s">
        <v>3746</v>
      </c>
      <c r="C149" s="26" t="s">
        <v>3603</v>
      </c>
      <c r="D149" s="3" t="s">
        <v>575</v>
      </c>
      <c r="E149" s="89" t="s">
        <v>576</v>
      </c>
      <c r="F149" s="89" t="s">
        <v>577</v>
      </c>
      <c r="G149" s="141" t="s">
        <v>3</v>
      </c>
      <c r="H149" s="142">
        <v>0</v>
      </c>
      <c r="I149" s="143">
        <v>0</v>
      </c>
      <c r="J149" s="144">
        <v>4</v>
      </c>
      <c r="K149" s="90">
        <f t="shared" si="14"/>
        <v>14</v>
      </c>
      <c r="L149" s="90">
        <f t="shared" si="15"/>
        <v>0.98</v>
      </c>
      <c r="M149" s="6">
        <f t="shared" si="16"/>
        <v>14.98</v>
      </c>
      <c r="N149" s="90">
        <f t="shared" si="17"/>
        <v>0.98</v>
      </c>
      <c r="O149" s="90">
        <f t="shared" si="18"/>
        <v>14.98</v>
      </c>
      <c r="P149" s="90">
        <v>15</v>
      </c>
      <c r="Q149" s="90"/>
      <c r="R149" s="99"/>
    </row>
    <row r="150" spans="1:18" x14ac:dyDescent="0.4">
      <c r="A150" s="71">
        <v>146</v>
      </c>
      <c r="B150" s="3" t="s">
        <v>3746</v>
      </c>
      <c r="C150" s="26" t="s">
        <v>3604</v>
      </c>
      <c r="D150" s="3" t="s">
        <v>578</v>
      </c>
      <c r="E150" s="89" t="s">
        <v>579</v>
      </c>
      <c r="F150" s="89" t="s">
        <v>580</v>
      </c>
      <c r="G150" s="141" t="s">
        <v>3</v>
      </c>
      <c r="H150" s="142">
        <v>0</v>
      </c>
      <c r="I150" s="143">
        <v>0</v>
      </c>
      <c r="J150" s="144">
        <v>70</v>
      </c>
      <c r="K150" s="90">
        <f t="shared" si="14"/>
        <v>245</v>
      </c>
      <c r="L150" s="90">
        <f t="shared" si="15"/>
        <v>17.149999999999999</v>
      </c>
      <c r="M150" s="6">
        <f t="shared" si="16"/>
        <v>262.14999999999998</v>
      </c>
      <c r="N150" s="90">
        <f t="shared" si="17"/>
        <v>17.149999999999999</v>
      </c>
      <c r="O150" s="90">
        <f t="shared" si="18"/>
        <v>262.14999999999998</v>
      </c>
      <c r="P150" s="90">
        <v>262.25</v>
      </c>
      <c r="Q150" s="90"/>
      <c r="R150" s="99"/>
    </row>
    <row r="151" spans="1:18" x14ac:dyDescent="0.4">
      <c r="A151" s="71">
        <v>147</v>
      </c>
      <c r="B151" s="3" t="s">
        <v>3746</v>
      </c>
      <c r="C151" s="26" t="s">
        <v>3605</v>
      </c>
      <c r="D151" s="3" t="s">
        <v>286</v>
      </c>
      <c r="E151" s="89" t="s">
        <v>287</v>
      </c>
      <c r="F151" s="89" t="s">
        <v>288</v>
      </c>
      <c r="G151" s="141" t="s">
        <v>3</v>
      </c>
      <c r="H151" s="142">
        <v>0</v>
      </c>
      <c r="I151" s="143">
        <v>0</v>
      </c>
      <c r="J151" s="144">
        <v>47</v>
      </c>
      <c r="K151" s="90">
        <f t="shared" si="14"/>
        <v>164.5</v>
      </c>
      <c r="L151" s="90">
        <f t="shared" si="15"/>
        <v>11.51</v>
      </c>
      <c r="M151" s="6">
        <f t="shared" si="16"/>
        <v>176.01</v>
      </c>
      <c r="N151" s="90">
        <f t="shared" si="17"/>
        <v>11.51</v>
      </c>
      <c r="O151" s="90">
        <f t="shared" si="18"/>
        <v>176.01</v>
      </c>
      <c r="P151" s="90">
        <v>176.25</v>
      </c>
      <c r="Q151" s="90"/>
      <c r="R151" s="99"/>
    </row>
    <row r="152" spans="1:18" x14ac:dyDescent="0.4">
      <c r="A152" s="71">
        <v>148</v>
      </c>
      <c r="B152" s="3" t="s">
        <v>3746</v>
      </c>
      <c r="C152" s="26" t="s">
        <v>3606</v>
      </c>
      <c r="D152" s="3" t="s">
        <v>613</v>
      </c>
      <c r="E152" s="89" t="s">
        <v>614</v>
      </c>
      <c r="F152" s="89" t="s">
        <v>615</v>
      </c>
      <c r="G152" s="141" t="s">
        <v>3</v>
      </c>
      <c r="H152" s="142">
        <v>0</v>
      </c>
      <c r="I152" s="143">
        <v>0</v>
      </c>
      <c r="J152" s="144">
        <v>22</v>
      </c>
      <c r="K152" s="90">
        <f t="shared" si="14"/>
        <v>77</v>
      </c>
      <c r="L152" s="90">
        <f t="shared" si="15"/>
        <v>5.39</v>
      </c>
      <c r="M152" s="6">
        <f t="shared" si="16"/>
        <v>82.39</v>
      </c>
      <c r="N152" s="90">
        <f t="shared" si="17"/>
        <v>5.39</v>
      </c>
      <c r="O152" s="90">
        <f t="shared" si="18"/>
        <v>82.39</v>
      </c>
      <c r="P152" s="90">
        <v>82.5</v>
      </c>
      <c r="Q152" s="90"/>
      <c r="R152" s="99"/>
    </row>
    <row r="153" spans="1:18" x14ac:dyDescent="0.4">
      <c r="A153" s="71">
        <v>149</v>
      </c>
      <c r="B153" s="3" t="s">
        <v>3746</v>
      </c>
      <c r="C153" s="26" t="s">
        <v>3607</v>
      </c>
      <c r="D153" s="3" t="s">
        <v>541</v>
      </c>
      <c r="E153" s="89" t="s">
        <v>542</v>
      </c>
      <c r="F153" s="89" t="s">
        <v>540</v>
      </c>
      <c r="G153" s="141" t="s">
        <v>3</v>
      </c>
      <c r="H153" s="142">
        <v>0</v>
      </c>
      <c r="I153" s="143">
        <v>0</v>
      </c>
      <c r="J153" s="144">
        <v>15</v>
      </c>
      <c r="K153" s="90">
        <f t="shared" si="14"/>
        <v>52.5</v>
      </c>
      <c r="L153" s="90">
        <f t="shared" si="15"/>
        <v>3.67</v>
      </c>
      <c r="M153" s="6">
        <f t="shared" si="16"/>
        <v>56.17</v>
      </c>
      <c r="N153" s="90">
        <f t="shared" si="17"/>
        <v>3.67</v>
      </c>
      <c r="O153" s="90">
        <f t="shared" si="18"/>
        <v>56.17</v>
      </c>
      <c r="P153" s="90">
        <v>56.25</v>
      </c>
      <c r="Q153" s="90"/>
      <c r="R153" s="99"/>
    </row>
    <row r="154" spans="1:18" x14ac:dyDescent="0.4">
      <c r="A154" s="71">
        <v>150</v>
      </c>
      <c r="B154" s="3" t="s">
        <v>3746</v>
      </c>
      <c r="C154" s="26" t="s">
        <v>3608</v>
      </c>
      <c r="D154" s="3" t="s">
        <v>551</v>
      </c>
      <c r="E154" s="89" t="s">
        <v>552</v>
      </c>
      <c r="F154" s="89" t="s">
        <v>553</v>
      </c>
      <c r="G154" s="141" t="s">
        <v>3</v>
      </c>
      <c r="H154" s="142">
        <v>0</v>
      </c>
      <c r="I154" s="143">
        <v>0</v>
      </c>
      <c r="J154" s="144">
        <v>27</v>
      </c>
      <c r="K154" s="90">
        <f t="shared" si="14"/>
        <v>94.5</v>
      </c>
      <c r="L154" s="90">
        <f t="shared" si="15"/>
        <v>6.61</v>
      </c>
      <c r="M154" s="6">
        <f t="shared" si="16"/>
        <v>101.11</v>
      </c>
      <c r="N154" s="90">
        <f t="shared" si="17"/>
        <v>6.61</v>
      </c>
      <c r="O154" s="90">
        <f t="shared" si="18"/>
        <v>101.11</v>
      </c>
      <c r="P154" s="90">
        <v>101.25</v>
      </c>
      <c r="Q154" s="90"/>
      <c r="R154" s="99"/>
    </row>
    <row r="155" spans="1:18" x14ac:dyDescent="0.4">
      <c r="A155" s="71">
        <v>151</v>
      </c>
      <c r="B155" s="3" t="s">
        <v>3746</v>
      </c>
      <c r="C155" s="26" t="s">
        <v>3609</v>
      </c>
      <c r="D155" s="3" t="s">
        <v>554</v>
      </c>
      <c r="E155" s="89" t="s">
        <v>555</v>
      </c>
      <c r="F155" s="89" t="s">
        <v>556</v>
      </c>
      <c r="G155" s="141" t="s">
        <v>3</v>
      </c>
      <c r="H155" s="142">
        <v>0</v>
      </c>
      <c r="I155" s="143">
        <v>0</v>
      </c>
      <c r="J155" s="144">
        <v>4</v>
      </c>
      <c r="K155" s="90">
        <f t="shared" si="14"/>
        <v>14</v>
      </c>
      <c r="L155" s="90">
        <f t="shared" si="15"/>
        <v>0.98</v>
      </c>
      <c r="M155" s="6">
        <f t="shared" si="16"/>
        <v>14.98</v>
      </c>
      <c r="N155" s="90">
        <f t="shared" si="17"/>
        <v>0.98</v>
      </c>
      <c r="O155" s="90">
        <f t="shared" si="18"/>
        <v>14.98</v>
      </c>
      <c r="P155" s="90">
        <v>15</v>
      </c>
      <c r="Q155" s="90"/>
      <c r="R155" s="99"/>
    </row>
    <row r="156" spans="1:18" x14ac:dyDescent="0.4">
      <c r="A156" s="71">
        <v>152</v>
      </c>
      <c r="B156" s="3" t="s">
        <v>3746</v>
      </c>
      <c r="C156" s="26" t="s">
        <v>3610</v>
      </c>
      <c r="D156" s="3" t="s">
        <v>534</v>
      </c>
      <c r="E156" s="89" t="s">
        <v>535</v>
      </c>
      <c r="F156" s="89" t="s">
        <v>533</v>
      </c>
      <c r="G156" s="141" t="s">
        <v>3239</v>
      </c>
      <c r="H156" s="142">
        <v>70</v>
      </c>
      <c r="I156" s="143">
        <v>4.9000000000000004</v>
      </c>
      <c r="J156" s="144">
        <v>10</v>
      </c>
      <c r="K156" s="90">
        <f t="shared" si="14"/>
        <v>35</v>
      </c>
      <c r="L156" s="90">
        <f t="shared" si="15"/>
        <v>2.4500000000000002</v>
      </c>
      <c r="M156" s="6">
        <f t="shared" si="16"/>
        <v>37.450000000000003</v>
      </c>
      <c r="N156" s="90">
        <f t="shared" si="17"/>
        <v>7.3500000000000005</v>
      </c>
      <c r="O156" s="90">
        <f t="shared" si="18"/>
        <v>112.35</v>
      </c>
      <c r="P156" s="90">
        <v>112.5</v>
      </c>
      <c r="Q156" s="90"/>
      <c r="R156" s="99"/>
    </row>
    <row r="157" spans="1:18" x14ac:dyDescent="0.4">
      <c r="A157" s="71">
        <v>153</v>
      </c>
      <c r="B157" s="3" t="s">
        <v>3746</v>
      </c>
      <c r="C157" s="26" t="s">
        <v>3611</v>
      </c>
      <c r="D157" s="3" t="s">
        <v>598</v>
      </c>
      <c r="E157" s="89" t="s">
        <v>3762</v>
      </c>
      <c r="F157" s="89" t="s">
        <v>600</v>
      </c>
      <c r="G157" s="141" t="s">
        <v>3</v>
      </c>
      <c r="H157" s="142">
        <v>0</v>
      </c>
      <c r="I157" s="143">
        <v>0</v>
      </c>
      <c r="J157" s="144">
        <v>4</v>
      </c>
      <c r="K157" s="90">
        <f t="shared" si="14"/>
        <v>14</v>
      </c>
      <c r="L157" s="90">
        <f t="shared" si="15"/>
        <v>0.98</v>
      </c>
      <c r="M157" s="6">
        <f t="shared" si="16"/>
        <v>14.98</v>
      </c>
      <c r="N157" s="90">
        <f t="shared" si="17"/>
        <v>0.98</v>
      </c>
      <c r="O157" s="90">
        <f t="shared" si="18"/>
        <v>14.98</v>
      </c>
      <c r="P157" s="90">
        <v>15</v>
      </c>
      <c r="Q157" s="90"/>
      <c r="R157" s="99"/>
    </row>
    <row r="158" spans="1:18" x14ac:dyDescent="0.4">
      <c r="A158" s="71">
        <v>154</v>
      </c>
      <c r="B158" s="3" t="s">
        <v>3746</v>
      </c>
      <c r="C158" s="26" t="s">
        <v>3612</v>
      </c>
      <c r="D158" s="3" t="s">
        <v>520</v>
      </c>
      <c r="E158" s="89" t="s">
        <v>258</v>
      </c>
      <c r="F158" s="89" t="s">
        <v>519</v>
      </c>
      <c r="G158" s="141" t="s">
        <v>3</v>
      </c>
      <c r="H158" s="142">
        <v>0</v>
      </c>
      <c r="I158" s="143">
        <v>0</v>
      </c>
      <c r="J158" s="144">
        <v>35</v>
      </c>
      <c r="K158" s="90">
        <f t="shared" si="14"/>
        <v>122.5</v>
      </c>
      <c r="L158" s="90">
        <f t="shared" si="15"/>
        <v>8.57</v>
      </c>
      <c r="M158" s="6">
        <f t="shared" si="16"/>
        <v>131.07</v>
      </c>
      <c r="N158" s="90">
        <f t="shared" si="17"/>
        <v>8.57</v>
      </c>
      <c r="O158" s="90">
        <f t="shared" si="18"/>
        <v>131.07</v>
      </c>
      <c r="P158" s="90">
        <v>131.25</v>
      </c>
      <c r="Q158" s="90"/>
      <c r="R158" s="99"/>
    </row>
    <row r="159" spans="1:18" x14ac:dyDescent="0.4">
      <c r="A159" s="71">
        <v>155</v>
      </c>
      <c r="B159" s="3" t="s">
        <v>3746</v>
      </c>
      <c r="C159" s="26" t="s">
        <v>3613</v>
      </c>
      <c r="D159" s="3" t="s">
        <v>257</v>
      </c>
      <c r="E159" s="89" t="s">
        <v>258</v>
      </c>
      <c r="F159" s="89" t="s">
        <v>259</v>
      </c>
      <c r="G159" s="141" t="s">
        <v>3</v>
      </c>
      <c r="H159" s="142">
        <v>0</v>
      </c>
      <c r="I159" s="143">
        <v>0</v>
      </c>
      <c r="J159" s="144">
        <v>116</v>
      </c>
      <c r="K159" s="90">
        <f t="shared" si="14"/>
        <v>406</v>
      </c>
      <c r="L159" s="90">
        <f t="shared" si="15"/>
        <v>28.42</v>
      </c>
      <c r="M159" s="6">
        <f t="shared" si="16"/>
        <v>434.42</v>
      </c>
      <c r="N159" s="90">
        <f t="shared" si="17"/>
        <v>28.42</v>
      </c>
      <c r="O159" s="90">
        <f t="shared" si="18"/>
        <v>434.42</v>
      </c>
      <c r="P159" s="90">
        <v>434.5</v>
      </c>
      <c r="Q159" s="90"/>
      <c r="R159" s="99"/>
    </row>
    <row r="160" spans="1:18" ht="23.25" customHeight="1" x14ac:dyDescent="0.4">
      <c r="A160" s="71">
        <v>156</v>
      </c>
      <c r="B160" s="3" t="s">
        <v>3746</v>
      </c>
      <c r="C160" s="26" t="s">
        <v>3614</v>
      </c>
      <c r="D160" s="3" t="s">
        <v>266</v>
      </c>
      <c r="E160" s="89" t="s">
        <v>267</v>
      </c>
      <c r="F160" s="89" t="s">
        <v>268</v>
      </c>
      <c r="G160" s="141" t="s">
        <v>3</v>
      </c>
      <c r="H160" s="142">
        <v>0</v>
      </c>
      <c r="I160" s="143">
        <v>0</v>
      </c>
      <c r="J160" s="144">
        <v>48</v>
      </c>
      <c r="K160" s="90">
        <f t="shared" si="14"/>
        <v>168</v>
      </c>
      <c r="L160" s="90">
        <f t="shared" si="15"/>
        <v>11.76</v>
      </c>
      <c r="M160" s="6">
        <f t="shared" si="16"/>
        <v>179.76</v>
      </c>
      <c r="N160" s="90">
        <f t="shared" si="17"/>
        <v>11.76</v>
      </c>
      <c r="O160" s="90">
        <f t="shared" si="18"/>
        <v>179.76</v>
      </c>
      <c r="P160" s="90">
        <v>180</v>
      </c>
      <c r="Q160" s="90"/>
      <c r="R160" s="99"/>
    </row>
    <row r="161" spans="1:18" x14ac:dyDescent="0.4">
      <c r="A161" s="71">
        <v>157</v>
      </c>
      <c r="B161" s="3" t="s">
        <v>3746</v>
      </c>
      <c r="C161" s="26" t="s">
        <v>3615</v>
      </c>
      <c r="D161" s="3" t="s">
        <v>2329</v>
      </c>
      <c r="E161" s="89" t="s">
        <v>2330</v>
      </c>
      <c r="F161" s="89" t="s">
        <v>2331</v>
      </c>
      <c r="G161" s="141" t="s">
        <v>3</v>
      </c>
      <c r="H161" s="142">
        <v>0</v>
      </c>
      <c r="I161" s="143">
        <v>0</v>
      </c>
      <c r="J161" s="144">
        <v>62</v>
      </c>
      <c r="K161" s="90">
        <f t="shared" si="14"/>
        <v>217</v>
      </c>
      <c r="L161" s="90">
        <f t="shared" si="15"/>
        <v>15.19</v>
      </c>
      <c r="M161" s="6">
        <f t="shared" si="16"/>
        <v>232.19</v>
      </c>
      <c r="N161" s="90">
        <f t="shared" si="17"/>
        <v>15.19</v>
      </c>
      <c r="O161" s="90">
        <f t="shared" si="18"/>
        <v>232.19</v>
      </c>
      <c r="P161" s="90">
        <v>232.25</v>
      </c>
      <c r="Q161" s="90"/>
      <c r="R161" s="99"/>
    </row>
    <row r="162" spans="1:18" x14ac:dyDescent="0.4">
      <c r="A162" s="71">
        <v>158</v>
      </c>
      <c r="B162" s="3" t="s">
        <v>3746</v>
      </c>
      <c r="C162" s="26" t="s">
        <v>3616</v>
      </c>
      <c r="D162" s="3" t="s">
        <v>794</v>
      </c>
      <c r="E162" s="89" t="s">
        <v>3763</v>
      </c>
      <c r="F162" s="89" t="s">
        <v>3764</v>
      </c>
      <c r="G162" s="141" t="s">
        <v>3</v>
      </c>
      <c r="H162" s="142">
        <v>0</v>
      </c>
      <c r="I162" s="143">
        <v>0</v>
      </c>
      <c r="J162" s="144">
        <v>47</v>
      </c>
      <c r="K162" s="90">
        <f t="shared" si="14"/>
        <v>164.5</v>
      </c>
      <c r="L162" s="90">
        <f t="shared" si="15"/>
        <v>11.51</v>
      </c>
      <c r="M162" s="6">
        <f t="shared" si="16"/>
        <v>176.01</v>
      </c>
      <c r="N162" s="90">
        <f t="shared" si="17"/>
        <v>11.51</v>
      </c>
      <c r="O162" s="90">
        <f t="shared" si="18"/>
        <v>176.01</v>
      </c>
      <c r="P162" s="90">
        <v>176.25</v>
      </c>
      <c r="Q162" s="90"/>
      <c r="R162" s="99"/>
    </row>
    <row r="163" spans="1:18" x14ac:dyDescent="0.4">
      <c r="A163" s="71">
        <v>159</v>
      </c>
      <c r="B163" s="3" t="s">
        <v>3747</v>
      </c>
      <c r="C163" s="26" t="s">
        <v>3617</v>
      </c>
      <c r="D163" s="3" t="s">
        <v>317</v>
      </c>
      <c r="E163" s="89" t="s">
        <v>318</v>
      </c>
      <c r="F163" s="89" t="s">
        <v>319</v>
      </c>
      <c r="G163" s="141" t="s">
        <v>3</v>
      </c>
      <c r="H163" s="142">
        <v>0</v>
      </c>
      <c r="I163" s="143">
        <v>0</v>
      </c>
      <c r="J163" s="144">
        <v>19</v>
      </c>
      <c r="K163" s="90">
        <f t="shared" si="14"/>
        <v>66.5</v>
      </c>
      <c r="L163" s="90">
        <f t="shared" si="15"/>
        <v>4.6500000000000004</v>
      </c>
      <c r="M163" s="6">
        <f t="shared" si="16"/>
        <v>71.150000000000006</v>
      </c>
      <c r="N163" s="90">
        <f t="shared" si="17"/>
        <v>4.6500000000000004</v>
      </c>
      <c r="O163" s="90">
        <f t="shared" si="18"/>
        <v>71.150000000000006</v>
      </c>
      <c r="P163" s="90">
        <v>71.150000000000006</v>
      </c>
      <c r="Q163" s="90"/>
      <c r="R163" s="99"/>
    </row>
    <row r="164" spans="1:18" x14ac:dyDescent="0.4">
      <c r="A164" s="71">
        <v>160</v>
      </c>
      <c r="B164" s="3" t="s">
        <v>3747</v>
      </c>
      <c r="C164" s="26" t="s">
        <v>3618</v>
      </c>
      <c r="D164" s="3" t="s">
        <v>1363</v>
      </c>
      <c r="E164" s="89" t="s">
        <v>1364</v>
      </c>
      <c r="F164" s="89" t="s">
        <v>1365</v>
      </c>
      <c r="G164" s="141" t="s">
        <v>3</v>
      </c>
      <c r="H164" s="142">
        <v>0</v>
      </c>
      <c r="I164" s="143">
        <v>0</v>
      </c>
      <c r="J164" s="144">
        <v>76</v>
      </c>
      <c r="K164" s="90">
        <f t="shared" si="14"/>
        <v>266</v>
      </c>
      <c r="L164" s="90">
        <f t="shared" si="15"/>
        <v>18.62</v>
      </c>
      <c r="M164" s="6">
        <f t="shared" si="16"/>
        <v>284.62</v>
      </c>
      <c r="N164" s="90">
        <f t="shared" si="17"/>
        <v>18.62</v>
      </c>
      <c r="O164" s="90">
        <f t="shared" si="18"/>
        <v>284.62</v>
      </c>
      <c r="P164" s="90">
        <v>284.75</v>
      </c>
      <c r="Q164" s="90"/>
      <c r="R164" s="99"/>
    </row>
    <row r="165" spans="1:18" x14ac:dyDescent="0.4">
      <c r="A165" s="71">
        <v>161</v>
      </c>
      <c r="B165" s="3" t="s">
        <v>3747</v>
      </c>
      <c r="C165" s="26" t="s">
        <v>3619</v>
      </c>
      <c r="D165" s="3" t="s">
        <v>1200</v>
      </c>
      <c r="E165" s="89" t="s">
        <v>1201</v>
      </c>
      <c r="F165" s="89" t="s">
        <v>1202</v>
      </c>
      <c r="G165" s="141" t="s">
        <v>3234</v>
      </c>
      <c r="H165" s="142">
        <v>52.5</v>
      </c>
      <c r="I165" s="143">
        <v>3.66</v>
      </c>
      <c r="J165" s="144">
        <v>5</v>
      </c>
      <c r="K165" s="90">
        <f t="shared" si="14"/>
        <v>17.5</v>
      </c>
      <c r="L165" s="90">
        <f t="shared" si="15"/>
        <v>1.22</v>
      </c>
      <c r="M165" s="6">
        <f t="shared" si="16"/>
        <v>18.72</v>
      </c>
      <c r="N165" s="90">
        <f t="shared" si="17"/>
        <v>4.88</v>
      </c>
      <c r="O165" s="90">
        <f t="shared" si="18"/>
        <v>74.88</v>
      </c>
      <c r="P165" s="90">
        <v>75</v>
      </c>
      <c r="Q165" s="90"/>
      <c r="R165" s="99"/>
    </row>
    <row r="166" spans="1:18" x14ac:dyDescent="0.4">
      <c r="A166" s="71">
        <v>162</v>
      </c>
      <c r="B166" s="3" t="s">
        <v>3747</v>
      </c>
      <c r="C166" s="26" t="s">
        <v>3620</v>
      </c>
      <c r="D166" s="3" t="s">
        <v>695</v>
      </c>
      <c r="E166" s="89" t="s">
        <v>696</v>
      </c>
      <c r="F166" s="89" t="s">
        <v>697</v>
      </c>
      <c r="G166" s="141" t="s">
        <v>3</v>
      </c>
      <c r="H166" s="142">
        <v>0</v>
      </c>
      <c r="I166" s="143">
        <v>0</v>
      </c>
      <c r="J166" s="144">
        <v>43</v>
      </c>
      <c r="K166" s="90">
        <f t="shared" si="14"/>
        <v>150.5</v>
      </c>
      <c r="L166" s="90">
        <f t="shared" si="15"/>
        <v>10.53</v>
      </c>
      <c r="M166" s="6">
        <f t="shared" si="16"/>
        <v>161.03</v>
      </c>
      <c r="N166" s="90">
        <f t="shared" si="17"/>
        <v>10.53</v>
      </c>
      <c r="O166" s="90">
        <f t="shared" si="18"/>
        <v>161.03</v>
      </c>
      <c r="P166" s="90">
        <v>161.25</v>
      </c>
      <c r="Q166" s="90"/>
      <c r="R166" s="99"/>
    </row>
    <row r="167" spans="1:18" x14ac:dyDescent="0.4">
      <c r="A167" s="71">
        <v>163</v>
      </c>
      <c r="B167" s="3" t="s">
        <v>3747</v>
      </c>
      <c r="C167" s="26" t="s">
        <v>3621</v>
      </c>
      <c r="D167" s="3" t="s">
        <v>680</v>
      </c>
      <c r="E167" s="89" t="s">
        <v>681</v>
      </c>
      <c r="F167" s="89" t="s">
        <v>682</v>
      </c>
      <c r="G167" s="141" t="s">
        <v>3</v>
      </c>
      <c r="H167" s="142">
        <v>0</v>
      </c>
      <c r="I167" s="143">
        <v>0</v>
      </c>
      <c r="J167" s="144">
        <v>12</v>
      </c>
      <c r="K167" s="90">
        <f t="shared" si="14"/>
        <v>42</v>
      </c>
      <c r="L167" s="90">
        <f t="shared" si="15"/>
        <v>2.94</v>
      </c>
      <c r="M167" s="6">
        <f t="shared" si="16"/>
        <v>44.94</v>
      </c>
      <c r="N167" s="90">
        <f t="shared" si="17"/>
        <v>2.94</v>
      </c>
      <c r="O167" s="90">
        <f t="shared" si="18"/>
        <v>44.94</v>
      </c>
      <c r="P167" s="90">
        <v>45</v>
      </c>
      <c r="Q167" s="90"/>
      <c r="R167" s="99"/>
    </row>
    <row r="168" spans="1:18" x14ac:dyDescent="0.4">
      <c r="A168" s="71">
        <v>164</v>
      </c>
      <c r="B168" s="3" t="s">
        <v>3747</v>
      </c>
      <c r="C168" s="26" t="s">
        <v>3622</v>
      </c>
      <c r="D168" s="3" t="s">
        <v>2242</v>
      </c>
      <c r="E168" s="89" t="s">
        <v>2243</v>
      </c>
      <c r="F168" s="89" t="s">
        <v>2244</v>
      </c>
      <c r="G168" s="141" t="s">
        <v>3773</v>
      </c>
      <c r="H168" s="142">
        <v>518.01</v>
      </c>
      <c r="I168" s="143">
        <v>36.26</v>
      </c>
      <c r="J168" s="144">
        <v>0</v>
      </c>
      <c r="K168" s="90">
        <f t="shared" si="14"/>
        <v>0</v>
      </c>
      <c r="L168" s="90">
        <f t="shared" si="15"/>
        <v>0</v>
      </c>
      <c r="M168" s="6">
        <f t="shared" si="16"/>
        <v>0</v>
      </c>
      <c r="N168" s="90">
        <f t="shared" si="17"/>
        <v>36.26</v>
      </c>
      <c r="O168" s="90">
        <f t="shared" si="18"/>
        <v>554.27</v>
      </c>
      <c r="P168" s="90">
        <v>554.5</v>
      </c>
      <c r="Q168" s="90"/>
      <c r="R168" s="99"/>
    </row>
    <row r="169" spans="1:18" x14ac:dyDescent="0.4">
      <c r="A169" s="71">
        <v>165</v>
      </c>
      <c r="B169" s="3" t="s">
        <v>3747</v>
      </c>
      <c r="C169" s="26" t="s">
        <v>3623</v>
      </c>
      <c r="D169" s="3" t="s">
        <v>2234</v>
      </c>
      <c r="E169" s="89" t="s">
        <v>2235</v>
      </c>
      <c r="F169" s="89" t="s">
        <v>2236</v>
      </c>
      <c r="G169" s="141" t="s">
        <v>3</v>
      </c>
      <c r="H169" s="142">
        <v>0</v>
      </c>
      <c r="I169" s="143">
        <v>0</v>
      </c>
      <c r="J169" s="144">
        <v>10</v>
      </c>
      <c r="K169" s="90">
        <f t="shared" si="14"/>
        <v>35</v>
      </c>
      <c r="L169" s="90">
        <f t="shared" si="15"/>
        <v>2.4500000000000002</v>
      </c>
      <c r="M169" s="6">
        <f t="shared" si="16"/>
        <v>37.450000000000003</v>
      </c>
      <c r="N169" s="90">
        <f t="shared" si="17"/>
        <v>2.4500000000000002</v>
      </c>
      <c r="O169" s="90">
        <f t="shared" si="18"/>
        <v>37.450000000000003</v>
      </c>
      <c r="P169" s="90">
        <v>37.5</v>
      </c>
      <c r="Q169" s="90"/>
      <c r="R169" s="99"/>
    </row>
    <row r="170" spans="1:18" x14ac:dyDescent="0.4">
      <c r="A170" s="71">
        <v>166</v>
      </c>
      <c r="B170" s="3" t="s">
        <v>3747</v>
      </c>
      <c r="C170" s="26" t="s">
        <v>3624</v>
      </c>
      <c r="D170" s="3" t="s">
        <v>2222</v>
      </c>
      <c r="E170" s="89" t="s">
        <v>2223</v>
      </c>
      <c r="F170" s="89" t="s">
        <v>2224</v>
      </c>
      <c r="G170" s="141" t="s">
        <v>3212</v>
      </c>
      <c r="H170" s="142">
        <v>10.5</v>
      </c>
      <c r="I170" s="143">
        <v>0.73</v>
      </c>
      <c r="J170" s="144">
        <v>9</v>
      </c>
      <c r="K170" s="90">
        <f t="shared" si="14"/>
        <v>31.5</v>
      </c>
      <c r="L170" s="90">
        <f t="shared" si="15"/>
        <v>2.2000000000000002</v>
      </c>
      <c r="M170" s="6">
        <f t="shared" si="16"/>
        <v>33.700000000000003</v>
      </c>
      <c r="N170" s="90">
        <f t="shared" si="17"/>
        <v>2.93</v>
      </c>
      <c r="O170" s="90">
        <f t="shared" si="18"/>
        <v>44.93</v>
      </c>
      <c r="P170" s="90">
        <v>45</v>
      </c>
      <c r="Q170" s="90"/>
      <c r="R170" s="99"/>
    </row>
    <row r="171" spans="1:18" x14ac:dyDescent="0.4">
      <c r="A171" s="71">
        <v>167</v>
      </c>
      <c r="B171" s="3" t="s">
        <v>3747</v>
      </c>
      <c r="C171" s="26" t="s">
        <v>3625</v>
      </c>
      <c r="D171" s="3" t="s">
        <v>2210</v>
      </c>
      <c r="E171" s="89" t="s">
        <v>2211</v>
      </c>
      <c r="F171" s="89" t="s">
        <v>2212</v>
      </c>
      <c r="G171" s="141" t="s">
        <v>3</v>
      </c>
      <c r="H171" s="142">
        <v>0</v>
      </c>
      <c r="I171" s="143">
        <v>0</v>
      </c>
      <c r="J171" s="144">
        <v>27</v>
      </c>
      <c r="K171" s="90">
        <f t="shared" si="14"/>
        <v>94.5</v>
      </c>
      <c r="L171" s="90">
        <f t="shared" si="15"/>
        <v>6.61</v>
      </c>
      <c r="M171" s="6">
        <f t="shared" si="16"/>
        <v>101.11</v>
      </c>
      <c r="N171" s="90">
        <f t="shared" si="17"/>
        <v>6.61</v>
      </c>
      <c r="O171" s="90">
        <f t="shared" si="18"/>
        <v>101.11</v>
      </c>
      <c r="P171" s="90">
        <v>101.25</v>
      </c>
      <c r="Q171" s="90"/>
      <c r="R171" s="99"/>
    </row>
    <row r="172" spans="1:18" x14ac:dyDescent="0.4">
      <c r="A172" s="71">
        <v>168</v>
      </c>
      <c r="B172" s="3" t="s">
        <v>3747</v>
      </c>
      <c r="C172" s="26" t="s">
        <v>3626</v>
      </c>
      <c r="D172" s="3" t="s">
        <v>2213</v>
      </c>
      <c r="E172" s="89" t="s">
        <v>2214</v>
      </c>
      <c r="F172" s="89" t="s">
        <v>2215</v>
      </c>
      <c r="G172" s="141" t="s">
        <v>3</v>
      </c>
      <c r="H172" s="142">
        <v>0</v>
      </c>
      <c r="I172" s="143">
        <v>0</v>
      </c>
      <c r="J172" s="144">
        <v>18</v>
      </c>
      <c r="K172" s="90">
        <f t="shared" si="14"/>
        <v>63</v>
      </c>
      <c r="L172" s="90">
        <f t="shared" si="15"/>
        <v>4.41</v>
      </c>
      <c r="M172" s="6">
        <f t="shared" si="16"/>
        <v>67.41</v>
      </c>
      <c r="N172" s="90">
        <f t="shared" si="17"/>
        <v>4.41</v>
      </c>
      <c r="O172" s="90">
        <f t="shared" si="18"/>
        <v>67.41</v>
      </c>
      <c r="P172" s="90">
        <v>67.5</v>
      </c>
      <c r="Q172" s="90"/>
      <c r="R172" s="99"/>
    </row>
    <row r="173" spans="1:18" x14ac:dyDescent="0.4">
      <c r="A173" s="71">
        <v>169</v>
      </c>
      <c r="B173" s="3" t="s">
        <v>3747</v>
      </c>
      <c r="C173" s="26" t="s">
        <v>3627</v>
      </c>
      <c r="D173" s="3" t="s">
        <v>2207</v>
      </c>
      <c r="E173" s="89" t="s">
        <v>2208</v>
      </c>
      <c r="F173" s="89" t="s">
        <v>2209</v>
      </c>
      <c r="G173" s="141" t="s">
        <v>3212</v>
      </c>
      <c r="H173" s="142">
        <v>17.5</v>
      </c>
      <c r="I173" s="143">
        <v>1.22</v>
      </c>
      <c r="J173" s="144">
        <v>7</v>
      </c>
      <c r="K173" s="90">
        <f t="shared" si="14"/>
        <v>24.5</v>
      </c>
      <c r="L173" s="90">
        <f t="shared" si="15"/>
        <v>1.71</v>
      </c>
      <c r="M173" s="6">
        <f t="shared" si="16"/>
        <v>26.21</v>
      </c>
      <c r="N173" s="90">
        <f t="shared" si="17"/>
        <v>2.9299999999999997</v>
      </c>
      <c r="O173" s="90">
        <f t="shared" si="18"/>
        <v>44.93</v>
      </c>
      <c r="P173" s="90">
        <v>45</v>
      </c>
      <c r="Q173" s="90"/>
      <c r="R173" s="99"/>
    </row>
    <row r="174" spans="1:18" x14ac:dyDescent="0.4">
      <c r="A174" s="71">
        <v>170</v>
      </c>
      <c r="B174" s="3" t="s">
        <v>3747</v>
      </c>
      <c r="C174" s="26" t="s">
        <v>3628</v>
      </c>
      <c r="D174" s="3" t="s">
        <v>2204</v>
      </c>
      <c r="E174" s="89" t="s">
        <v>2205</v>
      </c>
      <c r="F174" s="89" t="s">
        <v>2206</v>
      </c>
      <c r="G174" s="141" t="s">
        <v>3</v>
      </c>
      <c r="H174" s="142">
        <v>0</v>
      </c>
      <c r="I174" s="143">
        <v>0</v>
      </c>
      <c r="J174" s="144">
        <v>12</v>
      </c>
      <c r="K174" s="90">
        <f t="shared" si="14"/>
        <v>42</v>
      </c>
      <c r="L174" s="90">
        <f t="shared" si="15"/>
        <v>2.94</v>
      </c>
      <c r="M174" s="6">
        <f t="shared" si="16"/>
        <v>44.94</v>
      </c>
      <c r="N174" s="90">
        <f t="shared" si="17"/>
        <v>2.94</v>
      </c>
      <c r="O174" s="90">
        <f t="shared" si="18"/>
        <v>44.94</v>
      </c>
      <c r="P174" s="90">
        <v>45</v>
      </c>
      <c r="Q174" s="90"/>
      <c r="R174" s="99"/>
    </row>
    <row r="175" spans="1:18" x14ac:dyDescent="0.4">
      <c r="A175" s="71">
        <v>171</v>
      </c>
      <c r="B175" s="3" t="s">
        <v>3747</v>
      </c>
      <c r="C175" s="26" t="s">
        <v>3629</v>
      </c>
      <c r="D175" s="3" t="s">
        <v>2193</v>
      </c>
      <c r="E175" s="89" t="s">
        <v>2194</v>
      </c>
      <c r="F175" s="89" t="s">
        <v>2195</v>
      </c>
      <c r="G175" s="141" t="s">
        <v>3</v>
      </c>
      <c r="H175" s="142">
        <v>0</v>
      </c>
      <c r="I175" s="143">
        <v>0</v>
      </c>
      <c r="J175" s="144">
        <v>7</v>
      </c>
      <c r="K175" s="90">
        <f t="shared" si="14"/>
        <v>24.5</v>
      </c>
      <c r="L175" s="90">
        <f t="shared" si="15"/>
        <v>1.71</v>
      </c>
      <c r="M175" s="6">
        <f t="shared" si="16"/>
        <v>26.21</v>
      </c>
      <c r="N175" s="90">
        <f t="shared" si="17"/>
        <v>1.71</v>
      </c>
      <c r="O175" s="90">
        <f t="shared" si="18"/>
        <v>26.21</v>
      </c>
      <c r="P175" s="90">
        <v>26.25</v>
      </c>
      <c r="Q175" s="90"/>
      <c r="R175" s="99"/>
    </row>
    <row r="176" spans="1:18" x14ac:dyDescent="0.4">
      <c r="A176" s="71">
        <v>172</v>
      </c>
      <c r="B176" s="3" t="s">
        <v>3747</v>
      </c>
      <c r="C176" s="26" t="s">
        <v>3630</v>
      </c>
      <c r="D176" s="3" t="s">
        <v>2196</v>
      </c>
      <c r="E176" s="89" t="s">
        <v>2197</v>
      </c>
      <c r="F176" s="89" t="s">
        <v>2198</v>
      </c>
      <c r="G176" s="141" t="s">
        <v>3212</v>
      </c>
      <c r="H176" s="142">
        <v>14</v>
      </c>
      <c r="I176" s="143">
        <v>0.98</v>
      </c>
      <c r="J176" s="144">
        <v>5</v>
      </c>
      <c r="K176" s="90">
        <f t="shared" si="14"/>
        <v>17.5</v>
      </c>
      <c r="L176" s="90">
        <f t="shared" si="15"/>
        <v>1.22</v>
      </c>
      <c r="M176" s="6">
        <f t="shared" si="16"/>
        <v>18.72</v>
      </c>
      <c r="N176" s="90">
        <f t="shared" si="17"/>
        <v>2.2000000000000002</v>
      </c>
      <c r="O176" s="90">
        <f t="shared" si="18"/>
        <v>33.700000000000003</v>
      </c>
      <c r="P176" s="90">
        <v>33.75</v>
      </c>
      <c r="Q176" s="90"/>
      <c r="R176" s="99"/>
    </row>
    <row r="177" spans="1:18" x14ac:dyDescent="0.4">
      <c r="A177" s="71">
        <v>173</v>
      </c>
      <c r="B177" s="3" t="s">
        <v>3747</v>
      </c>
      <c r="C177" s="26" t="s">
        <v>3631</v>
      </c>
      <c r="D177" s="3" t="s">
        <v>2202</v>
      </c>
      <c r="E177" s="89" t="s">
        <v>2186</v>
      </c>
      <c r="F177" s="89" t="s">
        <v>2203</v>
      </c>
      <c r="G177" s="141" t="s">
        <v>3</v>
      </c>
      <c r="H177" s="142">
        <v>0</v>
      </c>
      <c r="I177" s="143">
        <v>0</v>
      </c>
      <c r="J177" s="144">
        <v>12</v>
      </c>
      <c r="K177" s="90">
        <f t="shared" si="14"/>
        <v>42</v>
      </c>
      <c r="L177" s="90">
        <f t="shared" si="15"/>
        <v>2.94</v>
      </c>
      <c r="M177" s="6">
        <f t="shared" si="16"/>
        <v>44.94</v>
      </c>
      <c r="N177" s="90">
        <f t="shared" si="17"/>
        <v>2.94</v>
      </c>
      <c r="O177" s="90">
        <f t="shared" si="18"/>
        <v>44.94</v>
      </c>
      <c r="P177" s="90">
        <v>45</v>
      </c>
      <c r="Q177" s="90"/>
      <c r="R177" s="99"/>
    </row>
    <row r="178" spans="1:18" x14ac:dyDescent="0.4">
      <c r="A178" s="71">
        <v>174</v>
      </c>
      <c r="B178" s="3" t="s">
        <v>3747</v>
      </c>
      <c r="C178" s="26" t="s">
        <v>3632</v>
      </c>
      <c r="D178" s="3" t="s">
        <v>2185</v>
      </c>
      <c r="E178" s="89" t="s">
        <v>2186</v>
      </c>
      <c r="F178" s="89" t="s">
        <v>2187</v>
      </c>
      <c r="G178" s="141" t="s">
        <v>3</v>
      </c>
      <c r="H178" s="142">
        <v>0</v>
      </c>
      <c r="I178" s="143">
        <v>0</v>
      </c>
      <c r="J178" s="144">
        <v>13</v>
      </c>
      <c r="K178" s="90">
        <f t="shared" si="14"/>
        <v>45.5</v>
      </c>
      <c r="L178" s="90">
        <f t="shared" si="15"/>
        <v>3.18</v>
      </c>
      <c r="M178" s="6">
        <f t="shared" si="16"/>
        <v>48.68</v>
      </c>
      <c r="N178" s="90">
        <f t="shared" si="17"/>
        <v>3.18</v>
      </c>
      <c r="O178" s="90">
        <f t="shared" si="18"/>
        <v>48.68</v>
      </c>
      <c r="P178" s="90">
        <v>48.75</v>
      </c>
      <c r="Q178" s="90"/>
      <c r="R178" s="99"/>
    </row>
    <row r="179" spans="1:18" x14ac:dyDescent="0.4">
      <c r="A179" s="71">
        <v>175</v>
      </c>
      <c r="B179" s="3" t="s">
        <v>3747</v>
      </c>
      <c r="C179" s="26" t="s">
        <v>3633</v>
      </c>
      <c r="D179" s="3" t="s">
        <v>1903</v>
      </c>
      <c r="E179" s="89" t="s">
        <v>1904</v>
      </c>
      <c r="F179" s="89" t="s">
        <v>1905</v>
      </c>
      <c r="G179" s="141" t="s">
        <v>3</v>
      </c>
      <c r="H179" s="142">
        <v>0</v>
      </c>
      <c r="I179" s="143">
        <v>0</v>
      </c>
      <c r="J179" s="144">
        <v>85</v>
      </c>
      <c r="K179" s="90">
        <f t="shared" si="14"/>
        <v>297.5</v>
      </c>
      <c r="L179" s="90">
        <f t="shared" si="15"/>
        <v>20.82</v>
      </c>
      <c r="M179" s="6">
        <f t="shared" si="16"/>
        <v>318.32</v>
      </c>
      <c r="N179" s="90">
        <f t="shared" si="17"/>
        <v>20.82</v>
      </c>
      <c r="O179" s="90">
        <f t="shared" si="18"/>
        <v>318.32</v>
      </c>
      <c r="P179" s="90">
        <v>318.5</v>
      </c>
      <c r="Q179" s="90"/>
      <c r="R179" s="99"/>
    </row>
    <row r="180" spans="1:18" x14ac:dyDescent="0.4">
      <c r="A180" s="71">
        <v>176</v>
      </c>
      <c r="B180" s="3" t="s">
        <v>3747</v>
      </c>
      <c r="C180" s="26" t="s">
        <v>3634</v>
      </c>
      <c r="D180" s="3" t="s">
        <v>1927</v>
      </c>
      <c r="E180" s="89" t="s">
        <v>1928</v>
      </c>
      <c r="F180" s="89" t="s">
        <v>1929</v>
      </c>
      <c r="G180" s="141" t="s">
        <v>3</v>
      </c>
      <c r="H180" s="142">
        <v>0</v>
      </c>
      <c r="I180" s="143">
        <v>0</v>
      </c>
      <c r="J180" s="144">
        <v>15</v>
      </c>
      <c r="K180" s="90">
        <f t="shared" si="14"/>
        <v>52.5</v>
      </c>
      <c r="L180" s="90">
        <f t="shared" si="15"/>
        <v>3.67</v>
      </c>
      <c r="M180" s="6">
        <f t="shared" si="16"/>
        <v>56.17</v>
      </c>
      <c r="N180" s="90">
        <f t="shared" si="17"/>
        <v>3.67</v>
      </c>
      <c r="O180" s="90">
        <f t="shared" si="18"/>
        <v>56.17</v>
      </c>
      <c r="P180" s="90">
        <v>56.25</v>
      </c>
      <c r="Q180" s="90"/>
      <c r="R180" s="99"/>
    </row>
    <row r="181" spans="1:18" x14ac:dyDescent="0.4">
      <c r="A181" s="71">
        <v>177</v>
      </c>
      <c r="B181" s="3" t="s">
        <v>3747</v>
      </c>
      <c r="C181" s="26" t="s">
        <v>3635</v>
      </c>
      <c r="D181" s="3" t="s">
        <v>1930</v>
      </c>
      <c r="E181" s="89" t="s">
        <v>84</v>
      </c>
      <c r="F181" s="89" t="s">
        <v>1931</v>
      </c>
      <c r="G181" s="141" t="s">
        <v>3212</v>
      </c>
      <c r="H181" s="142">
        <v>31.5</v>
      </c>
      <c r="I181" s="143">
        <v>2.2000000000000002</v>
      </c>
      <c r="J181" s="144">
        <v>11</v>
      </c>
      <c r="K181" s="90">
        <f t="shared" si="14"/>
        <v>38.5</v>
      </c>
      <c r="L181" s="90">
        <f t="shared" si="15"/>
        <v>2.69</v>
      </c>
      <c r="M181" s="6">
        <f t="shared" si="16"/>
        <v>41.19</v>
      </c>
      <c r="N181" s="90">
        <f t="shared" si="17"/>
        <v>4.8900000000000006</v>
      </c>
      <c r="O181" s="90">
        <f t="shared" si="18"/>
        <v>74.89</v>
      </c>
      <c r="P181" s="90">
        <v>75</v>
      </c>
      <c r="Q181" s="90"/>
      <c r="R181" s="99"/>
    </row>
    <row r="182" spans="1:18" x14ac:dyDescent="0.4">
      <c r="A182" s="71">
        <v>178</v>
      </c>
      <c r="B182" s="3" t="s">
        <v>3747</v>
      </c>
      <c r="C182" s="26" t="s">
        <v>3636</v>
      </c>
      <c r="D182" s="3" t="s">
        <v>1932</v>
      </c>
      <c r="E182" s="89" t="s">
        <v>1933</v>
      </c>
      <c r="F182" s="89" t="s">
        <v>1934</v>
      </c>
      <c r="G182" s="141" t="s">
        <v>3</v>
      </c>
      <c r="H182" s="142">
        <v>0</v>
      </c>
      <c r="I182" s="143">
        <v>0</v>
      </c>
      <c r="J182" s="144">
        <v>4</v>
      </c>
      <c r="K182" s="90">
        <f t="shared" si="14"/>
        <v>14</v>
      </c>
      <c r="L182" s="90">
        <f t="shared" si="15"/>
        <v>0.98</v>
      </c>
      <c r="M182" s="6">
        <f t="shared" si="16"/>
        <v>14.98</v>
      </c>
      <c r="N182" s="90">
        <f t="shared" si="17"/>
        <v>0.98</v>
      </c>
      <c r="O182" s="90">
        <f t="shared" si="18"/>
        <v>14.98</v>
      </c>
      <c r="P182" s="90">
        <v>15</v>
      </c>
      <c r="Q182" s="90"/>
      <c r="R182" s="99"/>
    </row>
    <row r="183" spans="1:18" x14ac:dyDescent="0.4">
      <c r="A183" s="71">
        <v>179</v>
      </c>
      <c r="B183" s="3" t="s">
        <v>3747</v>
      </c>
      <c r="C183" s="26" t="s">
        <v>3637</v>
      </c>
      <c r="D183" s="3" t="s">
        <v>1935</v>
      </c>
      <c r="E183" s="89" t="s">
        <v>1936</v>
      </c>
      <c r="F183" s="89" t="s">
        <v>1937</v>
      </c>
      <c r="G183" s="141" t="s">
        <v>3</v>
      </c>
      <c r="H183" s="142">
        <v>0</v>
      </c>
      <c r="I183" s="143">
        <v>0</v>
      </c>
      <c r="J183" s="144">
        <v>8</v>
      </c>
      <c r="K183" s="90">
        <f t="shared" si="14"/>
        <v>28</v>
      </c>
      <c r="L183" s="90">
        <f t="shared" si="15"/>
        <v>1.96</v>
      </c>
      <c r="M183" s="6">
        <f t="shared" si="16"/>
        <v>29.96</v>
      </c>
      <c r="N183" s="90">
        <f t="shared" si="17"/>
        <v>1.96</v>
      </c>
      <c r="O183" s="90">
        <f t="shared" si="18"/>
        <v>29.96</v>
      </c>
      <c r="P183" s="90">
        <v>30</v>
      </c>
      <c r="Q183" s="90"/>
      <c r="R183" s="99"/>
    </row>
    <row r="184" spans="1:18" x14ac:dyDescent="0.4">
      <c r="A184" s="71">
        <v>180</v>
      </c>
      <c r="B184" s="3" t="s">
        <v>3747</v>
      </c>
      <c r="C184" s="26" t="s">
        <v>3638</v>
      </c>
      <c r="D184" s="3" t="s">
        <v>1938</v>
      </c>
      <c r="E184" s="89" t="s">
        <v>1936</v>
      </c>
      <c r="F184" s="89" t="s">
        <v>1939</v>
      </c>
      <c r="G184" s="141" t="s">
        <v>3</v>
      </c>
      <c r="H184" s="142">
        <v>0</v>
      </c>
      <c r="I184" s="143">
        <v>0</v>
      </c>
      <c r="J184" s="144">
        <v>1</v>
      </c>
      <c r="K184" s="90">
        <f t="shared" si="14"/>
        <v>3.5</v>
      </c>
      <c r="L184" s="90">
        <f t="shared" si="15"/>
        <v>0.24</v>
      </c>
      <c r="M184" s="6">
        <f t="shared" si="16"/>
        <v>3.74</v>
      </c>
      <c r="N184" s="90">
        <f t="shared" si="17"/>
        <v>0.24</v>
      </c>
      <c r="O184" s="90">
        <f t="shared" si="18"/>
        <v>3.74</v>
      </c>
      <c r="P184" s="90">
        <v>3.75</v>
      </c>
      <c r="Q184" s="90"/>
      <c r="R184" s="99"/>
    </row>
    <row r="185" spans="1:18" x14ac:dyDescent="0.4">
      <c r="A185" s="71">
        <v>181</v>
      </c>
      <c r="B185" s="3" t="s">
        <v>3747</v>
      </c>
      <c r="C185" s="26" t="s">
        <v>3639</v>
      </c>
      <c r="D185" s="3" t="s">
        <v>543</v>
      </c>
      <c r="E185" s="89" t="s">
        <v>544</v>
      </c>
      <c r="F185" s="89" t="s">
        <v>545</v>
      </c>
      <c r="G185" s="141" t="s">
        <v>3</v>
      </c>
      <c r="H185" s="142">
        <v>0</v>
      </c>
      <c r="I185" s="143">
        <v>0</v>
      </c>
      <c r="J185" s="144">
        <v>14</v>
      </c>
      <c r="K185" s="90">
        <f t="shared" si="14"/>
        <v>49</v>
      </c>
      <c r="L185" s="90">
        <f t="shared" si="15"/>
        <v>3.43</v>
      </c>
      <c r="M185" s="6">
        <f t="shared" si="16"/>
        <v>52.43</v>
      </c>
      <c r="N185" s="90">
        <f t="shared" si="17"/>
        <v>3.43</v>
      </c>
      <c r="O185" s="90">
        <f t="shared" si="18"/>
        <v>52.43</v>
      </c>
      <c r="P185" s="90">
        <v>52.5</v>
      </c>
      <c r="Q185" s="90"/>
      <c r="R185" s="99"/>
    </row>
    <row r="186" spans="1:18" x14ac:dyDescent="0.4">
      <c r="A186" s="71">
        <v>182</v>
      </c>
      <c r="B186" s="3" t="s">
        <v>3747</v>
      </c>
      <c r="C186" s="26" t="s">
        <v>3640</v>
      </c>
      <c r="D186" s="3" t="s">
        <v>1918</v>
      </c>
      <c r="E186" s="89" t="s">
        <v>1919</v>
      </c>
      <c r="F186" s="89" t="s">
        <v>1920</v>
      </c>
      <c r="G186" s="141" t="s">
        <v>3</v>
      </c>
      <c r="H186" s="142">
        <v>0</v>
      </c>
      <c r="I186" s="143">
        <v>0</v>
      </c>
      <c r="J186" s="144">
        <v>15</v>
      </c>
      <c r="K186" s="90">
        <f t="shared" si="14"/>
        <v>52.5</v>
      </c>
      <c r="L186" s="90">
        <f t="shared" si="15"/>
        <v>3.67</v>
      </c>
      <c r="M186" s="6">
        <f t="shared" si="16"/>
        <v>56.17</v>
      </c>
      <c r="N186" s="90">
        <f t="shared" si="17"/>
        <v>3.67</v>
      </c>
      <c r="O186" s="90">
        <f t="shared" si="18"/>
        <v>56.17</v>
      </c>
      <c r="P186" s="90">
        <v>56.25</v>
      </c>
      <c r="Q186" s="90"/>
      <c r="R186" s="99"/>
    </row>
    <row r="187" spans="1:18" x14ac:dyDescent="0.4">
      <c r="A187" s="71">
        <v>183</v>
      </c>
      <c r="B187" s="3" t="s">
        <v>3747</v>
      </c>
      <c r="C187" s="26" t="s">
        <v>3641</v>
      </c>
      <c r="D187" s="3" t="s">
        <v>1909</v>
      </c>
      <c r="E187" s="89" t="s">
        <v>1910</v>
      </c>
      <c r="F187" s="89" t="s">
        <v>1911</v>
      </c>
      <c r="G187" s="141" t="s">
        <v>3</v>
      </c>
      <c r="H187" s="142">
        <v>0</v>
      </c>
      <c r="I187" s="143">
        <v>0</v>
      </c>
      <c r="J187" s="144">
        <v>11</v>
      </c>
      <c r="K187" s="90">
        <f t="shared" si="14"/>
        <v>38.5</v>
      </c>
      <c r="L187" s="90">
        <f t="shared" si="15"/>
        <v>2.69</v>
      </c>
      <c r="M187" s="6">
        <f t="shared" si="16"/>
        <v>41.19</v>
      </c>
      <c r="N187" s="90">
        <f t="shared" si="17"/>
        <v>2.69</v>
      </c>
      <c r="O187" s="90">
        <f t="shared" si="18"/>
        <v>41.19</v>
      </c>
      <c r="P187" s="90">
        <v>41.25</v>
      </c>
      <c r="Q187" s="90"/>
      <c r="R187" s="99"/>
    </row>
    <row r="188" spans="1:18" x14ac:dyDescent="0.4">
      <c r="A188" s="71">
        <v>184</v>
      </c>
      <c r="B188" s="3" t="s">
        <v>3747</v>
      </c>
      <c r="C188" s="26" t="s">
        <v>3642</v>
      </c>
      <c r="D188" s="3" t="s">
        <v>1882</v>
      </c>
      <c r="E188" s="89" t="s">
        <v>1883</v>
      </c>
      <c r="F188" s="89" t="s">
        <v>3765</v>
      </c>
      <c r="G188" s="141" t="s">
        <v>3</v>
      </c>
      <c r="H188" s="142">
        <v>0</v>
      </c>
      <c r="I188" s="143">
        <v>0</v>
      </c>
      <c r="J188" s="144">
        <v>21</v>
      </c>
      <c r="K188" s="90">
        <f t="shared" si="14"/>
        <v>73.5</v>
      </c>
      <c r="L188" s="90">
        <f t="shared" si="15"/>
        <v>5.14</v>
      </c>
      <c r="M188" s="6">
        <f t="shared" si="16"/>
        <v>78.64</v>
      </c>
      <c r="N188" s="90">
        <f t="shared" si="17"/>
        <v>5.14</v>
      </c>
      <c r="O188" s="90">
        <f t="shared" si="18"/>
        <v>78.64</v>
      </c>
      <c r="P188" s="90">
        <v>78.75</v>
      </c>
      <c r="Q188" s="90"/>
      <c r="R188" s="99"/>
    </row>
    <row r="189" spans="1:18" x14ac:dyDescent="0.4">
      <c r="A189" s="71">
        <v>185</v>
      </c>
      <c r="B189" s="3" t="s">
        <v>3747</v>
      </c>
      <c r="C189" s="26" t="s">
        <v>3643</v>
      </c>
      <c r="D189" s="3" t="s">
        <v>1868</v>
      </c>
      <c r="E189" s="89" t="s">
        <v>1869</v>
      </c>
      <c r="F189" s="89" t="s">
        <v>1870</v>
      </c>
      <c r="G189" s="141" t="s">
        <v>3</v>
      </c>
      <c r="H189" s="142">
        <v>0</v>
      </c>
      <c r="I189" s="143">
        <v>0</v>
      </c>
      <c r="J189" s="144">
        <v>45</v>
      </c>
      <c r="K189" s="90">
        <f t="shared" si="14"/>
        <v>157.5</v>
      </c>
      <c r="L189" s="90">
        <f t="shared" si="15"/>
        <v>11.02</v>
      </c>
      <c r="M189" s="6">
        <f t="shared" si="16"/>
        <v>168.52</v>
      </c>
      <c r="N189" s="90">
        <f t="shared" si="17"/>
        <v>11.02</v>
      </c>
      <c r="O189" s="90">
        <f t="shared" si="18"/>
        <v>168.52</v>
      </c>
      <c r="P189" s="90">
        <v>168.75</v>
      </c>
      <c r="Q189" s="90"/>
      <c r="R189" s="99"/>
    </row>
    <row r="190" spans="1:18" x14ac:dyDescent="0.4">
      <c r="A190" s="71">
        <v>186</v>
      </c>
      <c r="B190" s="3" t="s">
        <v>3747</v>
      </c>
      <c r="C190" s="26" t="s">
        <v>3644</v>
      </c>
      <c r="D190" s="3" t="s">
        <v>1915</v>
      </c>
      <c r="E190" s="89" t="s">
        <v>1916</v>
      </c>
      <c r="F190" s="89" t="s">
        <v>1917</v>
      </c>
      <c r="G190" s="141" t="s">
        <v>3</v>
      </c>
      <c r="H190" s="142">
        <v>0</v>
      </c>
      <c r="I190" s="143">
        <v>0</v>
      </c>
      <c r="J190" s="144">
        <v>24</v>
      </c>
      <c r="K190" s="90">
        <f t="shared" si="14"/>
        <v>84</v>
      </c>
      <c r="L190" s="90">
        <f t="shared" si="15"/>
        <v>5.88</v>
      </c>
      <c r="M190" s="6">
        <f t="shared" si="16"/>
        <v>89.88</v>
      </c>
      <c r="N190" s="90">
        <f t="shared" si="17"/>
        <v>5.88</v>
      </c>
      <c r="O190" s="90">
        <f t="shared" si="18"/>
        <v>89.88</v>
      </c>
      <c r="P190" s="90">
        <v>90</v>
      </c>
      <c r="Q190" s="90"/>
      <c r="R190" s="99"/>
    </row>
    <row r="191" spans="1:18" x14ac:dyDescent="0.4">
      <c r="A191" s="71">
        <v>187</v>
      </c>
      <c r="B191" s="3" t="s">
        <v>3747</v>
      </c>
      <c r="C191" s="26" t="s">
        <v>3645</v>
      </c>
      <c r="D191" s="3" t="s">
        <v>185</v>
      </c>
      <c r="E191" s="89" t="s">
        <v>186</v>
      </c>
      <c r="F191" s="89" t="s">
        <v>187</v>
      </c>
      <c r="G191" s="141" t="s">
        <v>3</v>
      </c>
      <c r="H191" s="142">
        <v>0</v>
      </c>
      <c r="I191" s="143">
        <v>0</v>
      </c>
      <c r="J191" s="144">
        <v>9</v>
      </c>
      <c r="K191" s="90">
        <f t="shared" si="14"/>
        <v>31.5</v>
      </c>
      <c r="L191" s="90">
        <f t="shared" si="15"/>
        <v>2.2000000000000002</v>
      </c>
      <c r="M191" s="6">
        <f t="shared" si="16"/>
        <v>33.700000000000003</v>
      </c>
      <c r="N191" s="90">
        <f t="shared" si="17"/>
        <v>2.2000000000000002</v>
      </c>
      <c r="O191" s="90">
        <f t="shared" si="18"/>
        <v>33.700000000000003</v>
      </c>
      <c r="P191" s="90">
        <v>33.75</v>
      </c>
      <c r="Q191" s="90"/>
      <c r="R191" s="99"/>
    </row>
    <row r="192" spans="1:18" x14ac:dyDescent="0.4">
      <c r="A192" s="71">
        <v>188</v>
      </c>
      <c r="B192" s="3" t="s">
        <v>3747</v>
      </c>
      <c r="C192" s="26" t="s">
        <v>3646</v>
      </c>
      <c r="D192" s="3" t="s">
        <v>163</v>
      </c>
      <c r="E192" s="89" t="s">
        <v>164</v>
      </c>
      <c r="F192" s="89" t="s">
        <v>165</v>
      </c>
      <c r="G192" s="141" t="s">
        <v>3</v>
      </c>
      <c r="H192" s="142">
        <v>0</v>
      </c>
      <c r="I192" s="143">
        <v>0</v>
      </c>
      <c r="J192" s="144">
        <v>27</v>
      </c>
      <c r="K192" s="90">
        <f t="shared" si="14"/>
        <v>94.5</v>
      </c>
      <c r="L192" s="90">
        <f t="shared" si="15"/>
        <v>6.61</v>
      </c>
      <c r="M192" s="6">
        <f t="shared" si="16"/>
        <v>101.11</v>
      </c>
      <c r="N192" s="90">
        <f t="shared" si="17"/>
        <v>6.61</v>
      </c>
      <c r="O192" s="90">
        <f t="shared" si="18"/>
        <v>101.11</v>
      </c>
      <c r="P192" s="90">
        <v>101.25</v>
      </c>
      <c r="Q192" s="90"/>
      <c r="R192" s="99"/>
    </row>
    <row r="193" spans="1:18" x14ac:dyDescent="0.4">
      <c r="A193" s="71">
        <v>189</v>
      </c>
      <c r="B193" s="3" t="s">
        <v>3747</v>
      </c>
      <c r="C193" s="26" t="s">
        <v>3647</v>
      </c>
      <c r="D193" s="3" t="s">
        <v>167</v>
      </c>
      <c r="E193" s="89" t="s">
        <v>168</v>
      </c>
      <c r="F193" s="89" t="s">
        <v>169</v>
      </c>
      <c r="G193" s="141" t="s">
        <v>3</v>
      </c>
      <c r="H193" s="142">
        <v>0</v>
      </c>
      <c r="I193" s="143">
        <v>0</v>
      </c>
      <c r="J193" s="144">
        <v>8</v>
      </c>
      <c r="K193" s="90">
        <f t="shared" si="14"/>
        <v>28</v>
      </c>
      <c r="L193" s="90">
        <f t="shared" si="15"/>
        <v>1.96</v>
      </c>
      <c r="M193" s="6">
        <f t="shared" si="16"/>
        <v>29.96</v>
      </c>
      <c r="N193" s="90">
        <f t="shared" si="17"/>
        <v>1.96</v>
      </c>
      <c r="O193" s="90">
        <f t="shared" si="18"/>
        <v>29.96</v>
      </c>
      <c r="P193" s="90">
        <v>30</v>
      </c>
      <c r="Q193" s="90"/>
      <c r="R193" s="99"/>
    </row>
    <row r="194" spans="1:18" x14ac:dyDescent="0.4">
      <c r="A194" s="71">
        <v>190</v>
      </c>
      <c r="B194" s="3" t="s">
        <v>3747</v>
      </c>
      <c r="C194" s="26" t="s">
        <v>3648</v>
      </c>
      <c r="D194" s="3" t="s">
        <v>170</v>
      </c>
      <c r="E194" s="89" t="s">
        <v>171</v>
      </c>
      <c r="F194" s="89" t="s">
        <v>172</v>
      </c>
      <c r="G194" s="141" t="s">
        <v>3</v>
      </c>
      <c r="H194" s="142">
        <v>0</v>
      </c>
      <c r="I194" s="143">
        <v>0</v>
      </c>
      <c r="J194" s="144">
        <v>62</v>
      </c>
      <c r="K194" s="90">
        <f t="shared" si="14"/>
        <v>217</v>
      </c>
      <c r="L194" s="90">
        <f t="shared" si="15"/>
        <v>15.19</v>
      </c>
      <c r="M194" s="6">
        <f t="shared" si="16"/>
        <v>232.19</v>
      </c>
      <c r="N194" s="90">
        <f t="shared" si="17"/>
        <v>15.19</v>
      </c>
      <c r="O194" s="90">
        <f t="shared" si="18"/>
        <v>232.19</v>
      </c>
      <c r="P194" s="90">
        <v>232.25</v>
      </c>
      <c r="Q194" s="90"/>
      <c r="R194" s="99"/>
    </row>
    <row r="195" spans="1:18" x14ac:dyDescent="0.4">
      <c r="A195" s="71">
        <v>191</v>
      </c>
      <c r="B195" s="3" t="s">
        <v>3747</v>
      </c>
      <c r="C195" s="26" t="s">
        <v>3649</v>
      </c>
      <c r="D195" s="3" t="s">
        <v>137</v>
      </c>
      <c r="E195" s="89" t="s">
        <v>138</v>
      </c>
      <c r="F195" s="89" t="s">
        <v>139</v>
      </c>
      <c r="G195" s="141" t="s">
        <v>3212</v>
      </c>
      <c r="H195" s="142">
        <v>224</v>
      </c>
      <c r="I195" s="143">
        <v>15.68</v>
      </c>
      <c r="J195" s="144">
        <v>82</v>
      </c>
      <c r="K195" s="90">
        <f t="shared" si="14"/>
        <v>287</v>
      </c>
      <c r="L195" s="90">
        <f t="shared" si="15"/>
        <v>20.09</v>
      </c>
      <c r="M195" s="6">
        <f t="shared" si="16"/>
        <v>307.08999999999997</v>
      </c>
      <c r="N195" s="90">
        <f t="shared" si="17"/>
        <v>35.769999999999996</v>
      </c>
      <c r="O195" s="90">
        <f t="shared" si="18"/>
        <v>546.77</v>
      </c>
      <c r="P195" s="90">
        <v>547</v>
      </c>
      <c r="Q195" s="90"/>
      <c r="R195" s="99"/>
    </row>
    <row r="196" spans="1:18" x14ac:dyDescent="0.4">
      <c r="A196" s="71">
        <v>192</v>
      </c>
      <c r="B196" s="3" t="s">
        <v>3747</v>
      </c>
      <c r="C196" s="26" t="s">
        <v>3650</v>
      </c>
      <c r="D196" s="3" t="s">
        <v>141</v>
      </c>
      <c r="E196" s="89" t="s">
        <v>142</v>
      </c>
      <c r="F196" s="89" t="s">
        <v>143</v>
      </c>
      <c r="G196" s="141" t="s">
        <v>3</v>
      </c>
      <c r="H196" s="142">
        <v>0</v>
      </c>
      <c r="I196" s="143">
        <v>0</v>
      </c>
      <c r="J196" s="144">
        <v>48</v>
      </c>
      <c r="K196" s="90">
        <f t="shared" si="14"/>
        <v>168</v>
      </c>
      <c r="L196" s="90">
        <f t="shared" si="15"/>
        <v>11.76</v>
      </c>
      <c r="M196" s="6">
        <f t="shared" si="16"/>
        <v>179.76</v>
      </c>
      <c r="N196" s="90">
        <f t="shared" si="17"/>
        <v>11.76</v>
      </c>
      <c r="O196" s="90">
        <f t="shared" si="18"/>
        <v>179.76</v>
      </c>
      <c r="P196" s="90">
        <v>180</v>
      </c>
      <c r="Q196" s="90"/>
      <c r="R196" s="99"/>
    </row>
    <row r="197" spans="1:18" x14ac:dyDescent="0.4">
      <c r="A197" s="71">
        <v>193</v>
      </c>
      <c r="B197" s="3" t="s">
        <v>3747</v>
      </c>
      <c r="C197" s="26" t="s">
        <v>3651</v>
      </c>
      <c r="D197" s="3" t="s">
        <v>145</v>
      </c>
      <c r="E197" s="89" t="s">
        <v>146</v>
      </c>
      <c r="F197" s="89" t="s">
        <v>147</v>
      </c>
      <c r="G197" s="141" t="s">
        <v>3</v>
      </c>
      <c r="H197" s="142">
        <v>0</v>
      </c>
      <c r="I197" s="143">
        <v>0</v>
      </c>
      <c r="J197" s="144">
        <v>59</v>
      </c>
      <c r="K197" s="90">
        <f t="shared" si="14"/>
        <v>206.5</v>
      </c>
      <c r="L197" s="90">
        <f t="shared" si="15"/>
        <v>14.45</v>
      </c>
      <c r="M197" s="6">
        <f t="shared" si="16"/>
        <v>220.95</v>
      </c>
      <c r="N197" s="90">
        <f t="shared" si="17"/>
        <v>14.45</v>
      </c>
      <c r="O197" s="90">
        <f t="shared" si="18"/>
        <v>220.95</v>
      </c>
      <c r="P197" s="90">
        <v>221</v>
      </c>
      <c r="Q197" s="90"/>
      <c r="R197" s="99"/>
    </row>
    <row r="198" spans="1:18" x14ac:dyDescent="0.4">
      <c r="A198" s="71">
        <v>194</v>
      </c>
      <c r="B198" s="3" t="s">
        <v>3747</v>
      </c>
      <c r="C198" s="26" t="s">
        <v>3652</v>
      </c>
      <c r="D198" s="3" t="s">
        <v>149</v>
      </c>
      <c r="E198" s="89" t="s">
        <v>150</v>
      </c>
      <c r="F198" s="89" t="s">
        <v>151</v>
      </c>
      <c r="G198" s="141" t="s">
        <v>3</v>
      </c>
      <c r="H198" s="142">
        <v>0</v>
      </c>
      <c r="I198" s="143">
        <v>0</v>
      </c>
      <c r="J198" s="144">
        <v>112</v>
      </c>
      <c r="K198" s="90">
        <f t="shared" si="14"/>
        <v>392</v>
      </c>
      <c r="L198" s="90">
        <f t="shared" si="15"/>
        <v>27.44</v>
      </c>
      <c r="M198" s="6">
        <f t="shared" si="16"/>
        <v>419.44</v>
      </c>
      <c r="N198" s="90">
        <f t="shared" si="17"/>
        <v>27.44</v>
      </c>
      <c r="O198" s="90">
        <f t="shared" si="18"/>
        <v>419.44</v>
      </c>
      <c r="P198" s="90">
        <v>419.5</v>
      </c>
      <c r="Q198" s="90"/>
      <c r="R198" s="99"/>
    </row>
    <row r="199" spans="1:18" x14ac:dyDescent="0.4">
      <c r="A199" s="71">
        <v>195</v>
      </c>
      <c r="B199" s="3" t="s">
        <v>3747</v>
      </c>
      <c r="C199" s="26" t="s">
        <v>3653</v>
      </c>
      <c r="D199" s="3" t="s">
        <v>126</v>
      </c>
      <c r="E199" s="89" t="s">
        <v>127</v>
      </c>
      <c r="F199" s="89" t="s">
        <v>128</v>
      </c>
      <c r="G199" s="141" t="s">
        <v>3212</v>
      </c>
      <c r="H199" s="142">
        <v>38.5</v>
      </c>
      <c r="I199" s="143">
        <v>2.69</v>
      </c>
      <c r="J199" s="144">
        <v>17</v>
      </c>
      <c r="K199" s="90">
        <f t="shared" ref="K199:K262" si="19">ROUNDDOWN(J199*3.5,2)</f>
        <v>59.5</v>
      </c>
      <c r="L199" s="90">
        <f t="shared" si="15"/>
        <v>4.16</v>
      </c>
      <c r="M199" s="6">
        <f t="shared" si="16"/>
        <v>63.66</v>
      </c>
      <c r="N199" s="90">
        <f t="shared" si="17"/>
        <v>6.85</v>
      </c>
      <c r="O199" s="90">
        <f t="shared" si="18"/>
        <v>104.85</v>
      </c>
      <c r="P199" s="90">
        <v>105</v>
      </c>
      <c r="Q199" s="90"/>
      <c r="R199" s="99"/>
    </row>
    <row r="200" spans="1:18" x14ac:dyDescent="0.4">
      <c r="A200" s="71">
        <v>196</v>
      </c>
      <c r="B200" s="3" t="s">
        <v>3747</v>
      </c>
      <c r="C200" s="26" t="s">
        <v>3654</v>
      </c>
      <c r="D200" s="3" t="s">
        <v>110</v>
      </c>
      <c r="E200" s="89" t="s">
        <v>111</v>
      </c>
      <c r="F200" s="89" t="s">
        <v>112</v>
      </c>
      <c r="G200" s="141" t="s">
        <v>3</v>
      </c>
      <c r="H200" s="142">
        <v>0</v>
      </c>
      <c r="I200" s="143">
        <v>0</v>
      </c>
      <c r="J200" s="144">
        <v>7</v>
      </c>
      <c r="K200" s="90">
        <f t="shared" si="19"/>
        <v>24.5</v>
      </c>
      <c r="L200" s="90">
        <f t="shared" si="15"/>
        <v>1.71</v>
      </c>
      <c r="M200" s="6">
        <f t="shared" si="16"/>
        <v>26.21</v>
      </c>
      <c r="N200" s="90">
        <f t="shared" si="17"/>
        <v>1.71</v>
      </c>
      <c r="O200" s="90">
        <f t="shared" si="18"/>
        <v>26.21</v>
      </c>
      <c r="P200" s="90">
        <v>26.25</v>
      </c>
      <c r="Q200" s="90"/>
      <c r="R200" s="99"/>
    </row>
    <row r="201" spans="1:18" x14ac:dyDescent="0.4">
      <c r="A201" s="71">
        <v>197</v>
      </c>
      <c r="B201" s="3" t="s">
        <v>3747</v>
      </c>
      <c r="C201" s="26" t="s">
        <v>3655</v>
      </c>
      <c r="D201" s="3" t="s">
        <v>114</v>
      </c>
      <c r="E201" s="89" t="s">
        <v>115</v>
      </c>
      <c r="F201" s="89" t="s">
        <v>116</v>
      </c>
      <c r="G201" s="141" t="s">
        <v>3</v>
      </c>
      <c r="H201" s="142">
        <v>0</v>
      </c>
      <c r="I201" s="143">
        <v>0</v>
      </c>
      <c r="J201" s="144">
        <v>66</v>
      </c>
      <c r="K201" s="90">
        <f t="shared" si="19"/>
        <v>231</v>
      </c>
      <c r="L201" s="90">
        <f t="shared" si="15"/>
        <v>16.170000000000002</v>
      </c>
      <c r="M201" s="6">
        <f t="shared" si="16"/>
        <v>247.17</v>
      </c>
      <c r="N201" s="90">
        <f t="shared" si="17"/>
        <v>16.170000000000002</v>
      </c>
      <c r="O201" s="90">
        <f t="shared" si="18"/>
        <v>247.17</v>
      </c>
      <c r="P201" s="90">
        <v>247.25</v>
      </c>
      <c r="Q201" s="90"/>
      <c r="R201" s="99"/>
    </row>
    <row r="202" spans="1:18" x14ac:dyDescent="0.4">
      <c r="A202" s="71">
        <v>198</v>
      </c>
      <c r="B202" s="3" t="s">
        <v>3747</v>
      </c>
      <c r="C202" s="26" t="s">
        <v>3656</v>
      </c>
      <c r="D202" s="3" t="s">
        <v>102</v>
      </c>
      <c r="E202" s="89" t="s">
        <v>3766</v>
      </c>
      <c r="F202" s="89" t="s">
        <v>104</v>
      </c>
      <c r="G202" s="141" t="s">
        <v>3</v>
      </c>
      <c r="H202" s="142">
        <v>0</v>
      </c>
      <c r="I202" s="143">
        <v>0</v>
      </c>
      <c r="J202" s="144">
        <v>14</v>
      </c>
      <c r="K202" s="90">
        <f t="shared" si="19"/>
        <v>49</v>
      </c>
      <c r="L202" s="90">
        <f t="shared" si="15"/>
        <v>3.43</v>
      </c>
      <c r="M202" s="6">
        <f t="shared" si="16"/>
        <v>52.43</v>
      </c>
      <c r="N202" s="90">
        <f t="shared" si="17"/>
        <v>3.43</v>
      </c>
      <c r="O202" s="90">
        <f t="shared" si="18"/>
        <v>52.43</v>
      </c>
      <c r="P202" s="90">
        <v>52.5</v>
      </c>
      <c r="Q202" s="90"/>
      <c r="R202" s="99"/>
    </row>
    <row r="203" spans="1:18" x14ac:dyDescent="0.4">
      <c r="A203" s="71">
        <v>199</v>
      </c>
      <c r="B203" s="3" t="s">
        <v>3747</v>
      </c>
      <c r="C203" s="26" t="s">
        <v>3657</v>
      </c>
      <c r="D203" s="3" t="s">
        <v>94</v>
      </c>
      <c r="E203" s="89" t="s">
        <v>95</v>
      </c>
      <c r="F203" s="89" t="s">
        <v>96</v>
      </c>
      <c r="G203" s="141" t="s">
        <v>3212</v>
      </c>
      <c r="H203" s="142">
        <v>21</v>
      </c>
      <c r="I203" s="143">
        <v>1.47</v>
      </c>
      <c r="J203" s="144">
        <v>8</v>
      </c>
      <c r="K203" s="90">
        <f t="shared" si="19"/>
        <v>28</v>
      </c>
      <c r="L203" s="90">
        <f t="shared" si="15"/>
        <v>1.96</v>
      </c>
      <c r="M203" s="6">
        <f t="shared" si="16"/>
        <v>29.96</v>
      </c>
      <c r="N203" s="90">
        <f t="shared" si="17"/>
        <v>3.4299999999999997</v>
      </c>
      <c r="O203" s="90">
        <f t="shared" si="18"/>
        <v>52.43</v>
      </c>
      <c r="P203" s="90">
        <v>52.5</v>
      </c>
      <c r="Q203" s="90"/>
      <c r="R203" s="99"/>
    </row>
    <row r="204" spans="1:18" x14ac:dyDescent="0.4">
      <c r="A204" s="71">
        <v>200</v>
      </c>
      <c r="B204" s="3" t="s">
        <v>3747</v>
      </c>
      <c r="C204" s="26" t="s">
        <v>3658</v>
      </c>
      <c r="D204" s="3" t="s">
        <v>98</v>
      </c>
      <c r="E204" s="89" t="s">
        <v>99</v>
      </c>
      <c r="F204" s="89" t="s">
        <v>100</v>
      </c>
      <c r="G204" s="141" t="s">
        <v>3</v>
      </c>
      <c r="H204" s="142">
        <v>0</v>
      </c>
      <c r="I204" s="143">
        <v>0</v>
      </c>
      <c r="J204" s="144">
        <v>26</v>
      </c>
      <c r="K204" s="90">
        <f t="shared" si="19"/>
        <v>91</v>
      </c>
      <c r="L204" s="90">
        <f t="shared" ref="L204:L267" si="20">ROUNDDOWN(K204*7%,2)</f>
        <v>6.37</v>
      </c>
      <c r="M204" s="6">
        <f t="shared" ref="M204:M267" si="21">ROUNDDOWN(K204+L204,2)</f>
        <v>97.37</v>
      </c>
      <c r="N204" s="90">
        <f t="shared" ref="N204:N267" si="22">SUM(I204+L204)</f>
        <v>6.37</v>
      </c>
      <c r="O204" s="90">
        <f t="shared" ref="O204:P267" si="23">ROUNDDOWN(H204+I204+M204,2)</f>
        <v>97.37</v>
      </c>
      <c r="P204" s="90">
        <v>97.5</v>
      </c>
      <c r="Q204" s="90"/>
      <c r="R204" s="99"/>
    </row>
    <row r="205" spans="1:18" x14ac:dyDescent="0.4">
      <c r="A205" s="71">
        <v>201</v>
      </c>
      <c r="B205" s="3" t="s">
        <v>3747</v>
      </c>
      <c r="C205" s="26" t="s">
        <v>3659</v>
      </c>
      <c r="D205" s="3" t="s">
        <v>211</v>
      </c>
      <c r="E205" s="89" t="s">
        <v>84</v>
      </c>
      <c r="F205" s="89" t="s">
        <v>2516</v>
      </c>
      <c r="G205" s="141" t="s">
        <v>3</v>
      </c>
      <c r="H205" s="142">
        <v>0</v>
      </c>
      <c r="I205" s="143">
        <v>0</v>
      </c>
      <c r="J205" s="144">
        <v>55</v>
      </c>
      <c r="K205" s="90">
        <f t="shared" si="19"/>
        <v>192.5</v>
      </c>
      <c r="L205" s="90">
        <f t="shared" si="20"/>
        <v>13.47</v>
      </c>
      <c r="M205" s="6">
        <f t="shared" si="21"/>
        <v>205.97</v>
      </c>
      <c r="N205" s="90">
        <f t="shared" si="22"/>
        <v>13.47</v>
      </c>
      <c r="O205" s="90">
        <f t="shared" si="23"/>
        <v>205.97</v>
      </c>
      <c r="P205" s="90">
        <v>206</v>
      </c>
      <c r="Q205" s="90"/>
      <c r="R205" s="99"/>
    </row>
    <row r="206" spans="1:18" x14ac:dyDescent="0.4">
      <c r="A206" s="71">
        <v>202</v>
      </c>
      <c r="B206" s="3" t="s">
        <v>3747</v>
      </c>
      <c r="C206" s="26" t="s">
        <v>3660</v>
      </c>
      <c r="D206" s="3" t="s">
        <v>73</v>
      </c>
      <c r="E206" s="89" t="s">
        <v>74</v>
      </c>
      <c r="F206" s="89" t="s">
        <v>75</v>
      </c>
      <c r="G206" s="141" t="s">
        <v>3</v>
      </c>
      <c r="H206" s="142">
        <v>0</v>
      </c>
      <c r="I206" s="143">
        <v>0</v>
      </c>
      <c r="J206" s="144">
        <v>175</v>
      </c>
      <c r="K206" s="90">
        <f t="shared" si="19"/>
        <v>612.5</v>
      </c>
      <c r="L206" s="90">
        <f t="shared" si="20"/>
        <v>42.87</v>
      </c>
      <c r="M206" s="6">
        <f t="shared" si="21"/>
        <v>655.37</v>
      </c>
      <c r="N206" s="90">
        <f t="shared" si="22"/>
        <v>42.87</v>
      </c>
      <c r="O206" s="90">
        <f t="shared" si="23"/>
        <v>655.37</v>
      </c>
      <c r="P206" s="90">
        <v>655.5</v>
      </c>
      <c r="Q206" s="90"/>
      <c r="R206" s="99"/>
    </row>
    <row r="207" spans="1:18" x14ac:dyDescent="0.4">
      <c r="A207" s="71">
        <v>203</v>
      </c>
      <c r="B207" s="3" t="s">
        <v>3748</v>
      </c>
      <c r="C207" s="26" t="s">
        <v>3661</v>
      </c>
      <c r="D207" s="3" t="s">
        <v>478</v>
      </c>
      <c r="E207" s="89" t="s">
        <v>474</v>
      </c>
      <c r="F207" s="89" t="s">
        <v>479</v>
      </c>
      <c r="G207" s="141" t="s">
        <v>3</v>
      </c>
      <c r="H207" s="142">
        <v>0</v>
      </c>
      <c r="I207" s="143">
        <v>0</v>
      </c>
      <c r="J207" s="144">
        <v>33</v>
      </c>
      <c r="K207" s="90">
        <f t="shared" si="19"/>
        <v>115.5</v>
      </c>
      <c r="L207" s="90">
        <f t="shared" si="20"/>
        <v>8.08</v>
      </c>
      <c r="M207" s="6">
        <f t="shared" si="21"/>
        <v>123.58</v>
      </c>
      <c r="N207" s="90">
        <f t="shared" si="22"/>
        <v>8.08</v>
      </c>
      <c r="O207" s="90">
        <f t="shared" si="23"/>
        <v>123.58</v>
      </c>
      <c r="P207" s="90">
        <v>123.75</v>
      </c>
      <c r="Q207" s="90"/>
      <c r="R207" s="99"/>
    </row>
    <row r="208" spans="1:18" x14ac:dyDescent="0.4">
      <c r="A208" s="71">
        <v>204</v>
      </c>
      <c r="B208" s="3" t="s">
        <v>3748</v>
      </c>
      <c r="C208" s="26" t="s">
        <v>3662</v>
      </c>
      <c r="D208" s="3" t="s">
        <v>468</v>
      </c>
      <c r="E208" s="89" t="s">
        <v>466</v>
      </c>
      <c r="F208" s="89" t="s">
        <v>469</v>
      </c>
      <c r="G208" s="141" t="s">
        <v>3</v>
      </c>
      <c r="H208" s="142">
        <v>0</v>
      </c>
      <c r="I208" s="143">
        <v>0</v>
      </c>
      <c r="J208" s="144">
        <v>22</v>
      </c>
      <c r="K208" s="90">
        <f t="shared" si="19"/>
        <v>77</v>
      </c>
      <c r="L208" s="90">
        <f t="shared" si="20"/>
        <v>5.39</v>
      </c>
      <c r="M208" s="6">
        <f t="shared" si="21"/>
        <v>82.39</v>
      </c>
      <c r="N208" s="90">
        <f t="shared" si="22"/>
        <v>5.39</v>
      </c>
      <c r="O208" s="90">
        <f t="shared" si="23"/>
        <v>82.39</v>
      </c>
      <c r="P208" s="90">
        <v>82.5</v>
      </c>
      <c r="Q208" s="90"/>
      <c r="R208" s="99"/>
    </row>
    <row r="209" spans="1:18" x14ac:dyDescent="0.4">
      <c r="A209" s="71">
        <v>205</v>
      </c>
      <c r="B209" s="3" t="s">
        <v>3748</v>
      </c>
      <c r="C209" s="26" t="s">
        <v>3663</v>
      </c>
      <c r="D209" s="3" t="s">
        <v>436</v>
      </c>
      <c r="E209" s="89" t="s">
        <v>437</v>
      </c>
      <c r="F209" s="89" t="s">
        <v>438</v>
      </c>
      <c r="G209" s="141" t="s">
        <v>3</v>
      </c>
      <c r="H209" s="142">
        <v>0</v>
      </c>
      <c r="I209" s="143">
        <v>0</v>
      </c>
      <c r="J209" s="144">
        <v>32</v>
      </c>
      <c r="K209" s="90">
        <f t="shared" si="19"/>
        <v>112</v>
      </c>
      <c r="L209" s="90">
        <f t="shared" si="20"/>
        <v>7.84</v>
      </c>
      <c r="M209" s="6">
        <f t="shared" si="21"/>
        <v>119.84</v>
      </c>
      <c r="N209" s="90">
        <f t="shared" si="22"/>
        <v>7.84</v>
      </c>
      <c r="O209" s="90">
        <f t="shared" si="23"/>
        <v>119.84</v>
      </c>
      <c r="P209" s="90">
        <v>120</v>
      </c>
      <c r="Q209" s="90"/>
      <c r="R209" s="99"/>
    </row>
    <row r="210" spans="1:18" x14ac:dyDescent="0.4">
      <c r="A210" s="71">
        <v>206</v>
      </c>
      <c r="B210" s="3" t="s">
        <v>3748</v>
      </c>
      <c r="C210" s="26" t="s">
        <v>3664</v>
      </c>
      <c r="D210" s="3" t="s">
        <v>439</v>
      </c>
      <c r="E210" s="89" t="s">
        <v>440</v>
      </c>
      <c r="F210" s="89" t="s">
        <v>441</v>
      </c>
      <c r="G210" s="141" t="s">
        <v>3</v>
      </c>
      <c r="H210" s="142">
        <v>0</v>
      </c>
      <c r="I210" s="143">
        <v>0</v>
      </c>
      <c r="J210" s="144">
        <v>18</v>
      </c>
      <c r="K210" s="90">
        <f t="shared" si="19"/>
        <v>63</v>
      </c>
      <c r="L210" s="90">
        <f t="shared" si="20"/>
        <v>4.41</v>
      </c>
      <c r="M210" s="6">
        <f t="shared" si="21"/>
        <v>67.41</v>
      </c>
      <c r="N210" s="90">
        <f t="shared" si="22"/>
        <v>4.41</v>
      </c>
      <c r="O210" s="90">
        <f t="shared" si="23"/>
        <v>67.41</v>
      </c>
      <c r="P210" s="90">
        <v>67.5</v>
      </c>
      <c r="Q210" s="90"/>
      <c r="R210" s="99"/>
    </row>
    <row r="211" spans="1:18" x14ac:dyDescent="0.4">
      <c r="A211" s="71">
        <v>207</v>
      </c>
      <c r="B211" s="3" t="s">
        <v>3748</v>
      </c>
      <c r="C211" s="26" t="s">
        <v>3665</v>
      </c>
      <c r="D211" s="3" t="s">
        <v>431</v>
      </c>
      <c r="E211" s="89" t="s">
        <v>429</v>
      </c>
      <c r="F211" s="89" t="s">
        <v>432</v>
      </c>
      <c r="G211" s="141" t="s">
        <v>3</v>
      </c>
      <c r="H211" s="142">
        <v>0</v>
      </c>
      <c r="I211" s="143">
        <v>0</v>
      </c>
      <c r="J211" s="144">
        <v>46</v>
      </c>
      <c r="K211" s="90">
        <f t="shared" si="19"/>
        <v>161</v>
      </c>
      <c r="L211" s="90">
        <f t="shared" si="20"/>
        <v>11.27</v>
      </c>
      <c r="M211" s="6">
        <f t="shared" si="21"/>
        <v>172.27</v>
      </c>
      <c r="N211" s="90">
        <f t="shared" si="22"/>
        <v>11.27</v>
      </c>
      <c r="O211" s="90">
        <f t="shared" si="23"/>
        <v>172.27</v>
      </c>
      <c r="P211" s="90">
        <v>172.5</v>
      </c>
      <c r="Q211" s="90"/>
      <c r="R211" s="99"/>
    </row>
    <row r="212" spans="1:18" x14ac:dyDescent="0.4">
      <c r="A212" s="71">
        <v>208</v>
      </c>
      <c r="B212" s="3" t="s">
        <v>3748</v>
      </c>
      <c r="C212" s="26" t="s">
        <v>3666</v>
      </c>
      <c r="D212" s="3" t="s">
        <v>416</v>
      </c>
      <c r="E212" s="89" t="s">
        <v>417</v>
      </c>
      <c r="F212" s="89" t="s">
        <v>418</v>
      </c>
      <c r="G212" s="141" t="s">
        <v>3</v>
      </c>
      <c r="H212" s="142">
        <v>0</v>
      </c>
      <c r="I212" s="143">
        <v>0</v>
      </c>
      <c r="J212" s="144">
        <v>19</v>
      </c>
      <c r="K212" s="90">
        <f t="shared" si="19"/>
        <v>66.5</v>
      </c>
      <c r="L212" s="90">
        <f t="shared" si="20"/>
        <v>4.6500000000000004</v>
      </c>
      <c r="M212" s="6">
        <f t="shared" si="21"/>
        <v>71.150000000000006</v>
      </c>
      <c r="N212" s="90">
        <f t="shared" si="22"/>
        <v>4.6500000000000004</v>
      </c>
      <c r="O212" s="90">
        <f t="shared" si="23"/>
        <v>71.150000000000006</v>
      </c>
      <c r="P212" s="90">
        <v>71.25</v>
      </c>
      <c r="Q212" s="90"/>
      <c r="R212" s="99"/>
    </row>
    <row r="213" spans="1:18" x14ac:dyDescent="0.4">
      <c r="A213" s="71">
        <v>209</v>
      </c>
      <c r="B213" s="3" t="s">
        <v>3748</v>
      </c>
      <c r="C213" s="26" t="s">
        <v>3667</v>
      </c>
      <c r="D213" s="3" t="s">
        <v>402</v>
      </c>
      <c r="E213" s="89" t="s">
        <v>403</v>
      </c>
      <c r="F213" s="89" t="s">
        <v>404</v>
      </c>
      <c r="G213" s="141" t="s">
        <v>3239</v>
      </c>
      <c r="H213" s="142">
        <v>192.5</v>
      </c>
      <c r="I213" s="143">
        <v>13.47</v>
      </c>
      <c r="J213" s="144">
        <v>26</v>
      </c>
      <c r="K213" s="90">
        <f t="shared" si="19"/>
        <v>91</v>
      </c>
      <c r="L213" s="90">
        <f t="shared" si="20"/>
        <v>6.37</v>
      </c>
      <c r="M213" s="6">
        <f t="shared" si="21"/>
        <v>97.37</v>
      </c>
      <c r="N213" s="90">
        <f t="shared" si="22"/>
        <v>19.84</v>
      </c>
      <c r="O213" s="90">
        <f t="shared" si="23"/>
        <v>303.33999999999997</v>
      </c>
      <c r="P213" s="90">
        <v>303.5</v>
      </c>
      <c r="Q213" s="90"/>
      <c r="R213" s="99"/>
    </row>
    <row r="214" spans="1:18" x14ac:dyDescent="0.4">
      <c r="A214" s="71">
        <v>210</v>
      </c>
      <c r="B214" s="3" t="s">
        <v>3748</v>
      </c>
      <c r="C214" s="26" t="s">
        <v>3668</v>
      </c>
      <c r="D214" s="3" t="s">
        <v>406</v>
      </c>
      <c r="E214" s="89" t="s">
        <v>407</v>
      </c>
      <c r="F214" s="89" t="s">
        <v>408</v>
      </c>
      <c r="G214" s="141" t="s">
        <v>3</v>
      </c>
      <c r="H214" s="142">
        <v>0</v>
      </c>
      <c r="I214" s="143">
        <v>0</v>
      </c>
      <c r="J214" s="144">
        <v>13</v>
      </c>
      <c r="K214" s="90">
        <f t="shared" si="19"/>
        <v>45.5</v>
      </c>
      <c r="L214" s="90">
        <f t="shared" si="20"/>
        <v>3.18</v>
      </c>
      <c r="M214" s="6">
        <f t="shared" si="21"/>
        <v>48.68</v>
      </c>
      <c r="N214" s="90">
        <f t="shared" si="22"/>
        <v>3.18</v>
      </c>
      <c r="O214" s="90">
        <f t="shared" si="23"/>
        <v>48.68</v>
      </c>
      <c r="P214" s="90">
        <v>48.75</v>
      </c>
      <c r="Q214" s="90"/>
      <c r="R214" s="99"/>
    </row>
    <row r="215" spans="1:18" x14ac:dyDescent="0.4">
      <c r="A215" s="71">
        <v>211</v>
      </c>
      <c r="B215" s="3" t="s">
        <v>3748</v>
      </c>
      <c r="C215" s="26" t="s">
        <v>3669</v>
      </c>
      <c r="D215" s="3" t="s">
        <v>409</v>
      </c>
      <c r="E215" s="89" t="s">
        <v>410</v>
      </c>
      <c r="F215" s="89" t="s">
        <v>411</v>
      </c>
      <c r="G215" s="141" t="s">
        <v>3</v>
      </c>
      <c r="H215" s="142">
        <v>0</v>
      </c>
      <c r="I215" s="143">
        <v>0</v>
      </c>
      <c r="J215" s="144">
        <v>53</v>
      </c>
      <c r="K215" s="90">
        <f t="shared" si="19"/>
        <v>185.5</v>
      </c>
      <c r="L215" s="90">
        <f t="shared" si="20"/>
        <v>12.98</v>
      </c>
      <c r="M215" s="6">
        <f t="shared" si="21"/>
        <v>198.48</v>
      </c>
      <c r="N215" s="90">
        <f t="shared" si="22"/>
        <v>12.98</v>
      </c>
      <c r="O215" s="90">
        <f t="shared" si="23"/>
        <v>198.48</v>
      </c>
      <c r="P215" s="90">
        <v>198.5</v>
      </c>
      <c r="Q215" s="90"/>
      <c r="R215" s="99"/>
    </row>
    <row r="216" spans="1:18" x14ac:dyDescent="0.4">
      <c r="A216" s="71">
        <v>212</v>
      </c>
      <c r="B216" s="3" t="s">
        <v>3748</v>
      </c>
      <c r="C216" s="26" t="s">
        <v>3670</v>
      </c>
      <c r="D216" s="3" t="s">
        <v>382</v>
      </c>
      <c r="E216" s="89" t="s">
        <v>383</v>
      </c>
      <c r="F216" s="89" t="s">
        <v>384</v>
      </c>
      <c r="G216" s="141" t="s">
        <v>3212</v>
      </c>
      <c r="H216" s="142">
        <v>101.5</v>
      </c>
      <c r="I216" s="143">
        <v>7.1</v>
      </c>
      <c r="J216" s="144">
        <v>35</v>
      </c>
      <c r="K216" s="90">
        <f t="shared" si="19"/>
        <v>122.5</v>
      </c>
      <c r="L216" s="90">
        <f t="shared" si="20"/>
        <v>8.57</v>
      </c>
      <c r="M216" s="6">
        <f t="shared" si="21"/>
        <v>131.07</v>
      </c>
      <c r="N216" s="90">
        <f t="shared" si="22"/>
        <v>15.67</v>
      </c>
      <c r="O216" s="90">
        <f t="shared" si="23"/>
        <v>239.67</v>
      </c>
      <c r="P216" s="90">
        <v>239.75</v>
      </c>
      <c r="Q216" s="90"/>
      <c r="R216" s="99"/>
    </row>
    <row r="217" spans="1:18" x14ac:dyDescent="0.4">
      <c r="A217" s="71">
        <v>213</v>
      </c>
      <c r="B217" s="3" t="s">
        <v>3748</v>
      </c>
      <c r="C217" s="26" t="s">
        <v>3671</v>
      </c>
      <c r="D217" s="3" t="s">
        <v>386</v>
      </c>
      <c r="E217" s="89" t="s">
        <v>387</v>
      </c>
      <c r="F217" s="89" t="s">
        <v>388</v>
      </c>
      <c r="G217" s="141" t="s">
        <v>3</v>
      </c>
      <c r="H217" s="142">
        <v>0</v>
      </c>
      <c r="I217" s="143">
        <v>0</v>
      </c>
      <c r="J217" s="144">
        <v>72</v>
      </c>
      <c r="K217" s="90">
        <f t="shared" si="19"/>
        <v>252</v>
      </c>
      <c r="L217" s="90">
        <f t="shared" si="20"/>
        <v>17.64</v>
      </c>
      <c r="M217" s="6">
        <f t="shared" si="21"/>
        <v>269.64</v>
      </c>
      <c r="N217" s="90">
        <f t="shared" si="22"/>
        <v>17.64</v>
      </c>
      <c r="O217" s="90">
        <f t="shared" si="23"/>
        <v>269.64</v>
      </c>
      <c r="P217" s="90">
        <v>269.75</v>
      </c>
      <c r="Q217" s="90"/>
      <c r="R217" s="99"/>
    </row>
    <row r="218" spans="1:18" x14ac:dyDescent="0.4">
      <c r="A218" s="71">
        <v>214</v>
      </c>
      <c r="B218" s="3" t="s">
        <v>3748</v>
      </c>
      <c r="C218" s="26" t="s">
        <v>3672</v>
      </c>
      <c r="D218" s="3" t="s">
        <v>357</v>
      </c>
      <c r="E218" s="89" t="s">
        <v>358</v>
      </c>
      <c r="F218" s="89" t="s">
        <v>359</v>
      </c>
      <c r="G218" s="141" t="s">
        <v>3</v>
      </c>
      <c r="H218" s="142">
        <v>0</v>
      </c>
      <c r="I218" s="143">
        <v>0</v>
      </c>
      <c r="J218" s="144">
        <v>34</v>
      </c>
      <c r="K218" s="90">
        <f t="shared" si="19"/>
        <v>119</v>
      </c>
      <c r="L218" s="90">
        <f t="shared" si="20"/>
        <v>8.33</v>
      </c>
      <c r="M218" s="6">
        <f t="shared" si="21"/>
        <v>127.33</v>
      </c>
      <c r="N218" s="90">
        <f t="shared" si="22"/>
        <v>8.33</v>
      </c>
      <c r="O218" s="90">
        <f t="shared" si="23"/>
        <v>127.33</v>
      </c>
      <c r="P218" s="90">
        <v>127.5</v>
      </c>
      <c r="Q218" s="90"/>
      <c r="R218" s="99"/>
    </row>
    <row r="219" spans="1:18" x14ac:dyDescent="0.4">
      <c r="A219" s="71">
        <v>215</v>
      </c>
      <c r="B219" s="3" t="s">
        <v>3748</v>
      </c>
      <c r="C219" s="26" t="s">
        <v>3673</v>
      </c>
      <c r="D219" s="3" t="s">
        <v>341</v>
      </c>
      <c r="E219" s="89" t="s">
        <v>342</v>
      </c>
      <c r="F219" s="89" t="s">
        <v>343</v>
      </c>
      <c r="G219" s="141" t="s">
        <v>3</v>
      </c>
      <c r="H219" s="142">
        <v>0</v>
      </c>
      <c r="I219" s="143">
        <v>0</v>
      </c>
      <c r="J219" s="144">
        <v>7</v>
      </c>
      <c r="K219" s="90">
        <f t="shared" si="19"/>
        <v>24.5</v>
      </c>
      <c r="L219" s="90">
        <f t="shared" si="20"/>
        <v>1.71</v>
      </c>
      <c r="M219" s="6">
        <f t="shared" si="21"/>
        <v>26.21</v>
      </c>
      <c r="N219" s="90">
        <f t="shared" si="22"/>
        <v>1.71</v>
      </c>
      <c r="O219" s="90">
        <f t="shared" si="23"/>
        <v>26.21</v>
      </c>
      <c r="P219" s="90">
        <v>26.25</v>
      </c>
      <c r="Q219" s="90"/>
      <c r="R219" s="99"/>
    </row>
    <row r="220" spans="1:18" x14ac:dyDescent="0.4">
      <c r="A220" s="71">
        <v>216</v>
      </c>
      <c r="B220" s="3" t="s">
        <v>3748</v>
      </c>
      <c r="C220" s="26" t="s">
        <v>3674</v>
      </c>
      <c r="D220" s="3" t="s">
        <v>344</v>
      </c>
      <c r="E220" s="89" t="s">
        <v>345</v>
      </c>
      <c r="F220" s="89" t="s">
        <v>346</v>
      </c>
      <c r="G220" s="141" t="s">
        <v>3</v>
      </c>
      <c r="H220" s="142">
        <v>0</v>
      </c>
      <c r="I220" s="143">
        <v>0</v>
      </c>
      <c r="J220" s="144">
        <v>52</v>
      </c>
      <c r="K220" s="90">
        <f t="shared" si="19"/>
        <v>182</v>
      </c>
      <c r="L220" s="90">
        <f t="shared" si="20"/>
        <v>12.74</v>
      </c>
      <c r="M220" s="6">
        <f t="shared" si="21"/>
        <v>194.74</v>
      </c>
      <c r="N220" s="90">
        <f t="shared" si="22"/>
        <v>12.74</v>
      </c>
      <c r="O220" s="90">
        <f t="shared" si="23"/>
        <v>194.74</v>
      </c>
      <c r="P220" s="90">
        <v>194.75</v>
      </c>
      <c r="Q220" s="90"/>
      <c r="R220" s="99"/>
    </row>
    <row r="221" spans="1:18" x14ac:dyDescent="0.4">
      <c r="A221" s="71">
        <v>217</v>
      </c>
      <c r="B221" s="3" t="s">
        <v>3748</v>
      </c>
      <c r="C221" s="26" t="s">
        <v>3675</v>
      </c>
      <c r="D221" s="3" t="s">
        <v>348</v>
      </c>
      <c r="E221" s="89" t="s">
        <v>349</v>
      </c>
      <c r="F221" s="89" t="s">
        <v>350</v>
      </c>
      <c r="G221" s="141" t="s">
        <v>3</v>
      </c>
      <c r="H221" s="142">
        <v>0</v>
      </c>
      <c r="I221" s="143">
        <v>0</v>
      </c>
      <c r="J221" s="144">
        <v>32</v>
      </c>
      <c r="K221" s="90">
        <f t="shared" si="19"/>
        <v>112</v>
      </c>
      <c r="L221" s="90">
        <f t="shared" si="20"/>
        <v>7.84</v>
      </c>
      <c r="M221" s="6">
        <f t="shared" si="21"/>
        <v>119.84</v>
      </c>
      <c r="N221" s="90">
        <f t="shared" si="22"/>
        <v>7.84</v>
      </c>
      <c r="O221" s="90">
        <f t="shared" si="23"/>
        <v>119.84</v>
      </c>
      <c r="P221" s="90">
        <v>120</v>
      </c>
      <c r="Q221" s="90"/>
      <c r="R221" s="99"/>
    </row>
    <row r="222" spans="1:18" x14ac:dyDescent="0.4">
      <c r="A222" s="71">
        <v>218</v>
      </c>
      <c r="B222" s="3" t="s">
        <v>3748</v>
      </c>
      <c r="C222" s="26" t="s">
        <v>3676</v>
      </c>
      <c r="D222" s="3" t="s">
        <v>351</v>
      </c>
      <c r="E222" s="89" t="s">
        <v>352</v>
      </c>
      <c r="F222" s="89" t="s">
        <v>353</v>
      </c>
      <c r="G222" s="141" t="s">
        <v>3</v>
      </c>
      <c r="H222" s="142">
        <v>0</v>
      </c>
      <c r="I222" s="143">
        <v>0</v>
      </c>
      <c r="J222" s="144">
        <v>25</v>
      </c>
      <c r="K222" s="90">
        <f t="shared" si="19"/>
        <v>87.5</v>
      </c>
      <c r="L222" s="90">
        <f t="shared" si="20"/>
        <v>6.12</v>
      </c>
      <c r="M222" s="6">
        <f t="shared" si="21"/>
        <v>93.62</v>
      </c>
      <c r="N222" s="90">
        <f t="shared" si="22"/>
        <v>6.12</v>
      </c>
      <c r="O222" s="90">
        <f t="shared" si="23"/>
        <v>93.62</v>
      </c>
      <c r="P222" s="90">
        <v>93.75</v>
      </c>
      <c r="Q222" s="90"/>
      <c r="R222" s="99"/>
    </row>
    <row r="223" spans="1:18" x14ac:dyDescent="0.4">
      <c r="A223" s="71">
        <v>219</v>
      </c>
      <c r="B223" s="3" t="s">
        <v>3748</v>
      </c>
      <c r="C223" s="26" t="s">
        <v>3677</v>
      </c>
      <c r="D223" s="3" t="s">
        <v>323</v>
      </c>
      <c r="E223" s="89" t="s">
        <v>324</v>
      </c>
      <c r="F223" s="89" t="s">
        <v>325</v>
      </c>
      <c r="G223" s="141" t="s">
        <v>3</v>
      </c>
      <c r="H223" s="142">
        <v>0</v>
      </c>
      <c r="I223" s="143">
        <v>0</v>
      </c>
      <c r="J223" s="144">
        <v>22</v>
      </c>
      <c r="K223" s="90">
        <f t="shared" si="19"/>
        <v>77</v>
      </c>
      <c r="L223" s="90">
        <f t="shared" si="20"/>
        <v>5.39</v>
      </c>
      <c r="M223" s="6">
        <f t="shared" si="21"/>
        <v>82.39</v>
      </c>
      <c r="N223" s="90">
        <f t="shared" si="22"/>
        <v>5.39</v>
      </c>
      <c r="O223" s="90">
        <f t="shared" si="23"/>
        <v>82.39</v>
      </c>
      <c r="P223" s="90">
        <v>82.5</v>
      </c>
      <c r="Q223" s="90"/>
      <c r="R223" s="99"/>
    </row>
    <row r="224" spans="1:18" x14ac:dyDescent="0.4">
      <c r="A224" s="71">
        <v>220</v>
      </c>
      <c r="B224" s="3" t="s">
        <v>3748</v>
      </c>
      <c r="C224" s="26" t="s">
        <v>3678</v>
      </c>
      <c r="D224" s="3" t="s">
        <v>306</v>
      </c>
      <c r="E224" s="89" t="s">
        <v>307</v>
      </c>
      <c r="F224" s="89" t="s">
        <v>308</v>
      </c>
      <c r="G224" s="141" t="s">
        <v>3</v>
      </c>
      <c r="H224" s="142">
        <v>0</v>
      </c>
      <c r="I224" s="143">
        <v>0</v>
      </c>
      <c r="J224" s="144">
        <v>122</v>
      </c>
      <c r="K224" s="90">
        <f t="shared" si="19"/>
        <v>427</v>
      </c>
      <c r="L224" s="90">
        <f t="shared" si="20"/>
        <v>29.89</v>
      </c>
      <c r="M224" s="6">
        <f t="shared" si="21"/>
        <v>456.89</v>
      </c>
      <c r="N224" s="90">
        <f t="shared" si="22"/>
        <v>29.89</v>
      </c>
      <c r="O224" s="90">
        <f t="shared" si="23"/>
        <v>456.89</v>
      </c>
      <c r="P224" s="90">
        <v>457</v>
      </c>
      <c r="Q224" s="90"/>
      <c r="R224" s="99"/>
    </row>
    <row r="225" spans="1:18" x14ac:dyDescent="0.4">
      <c r="A225" s="71">
        <v>221</v>
      </c>
      <c r="B225" s="3" t="s">
        <v>3748</v>
      </c>
      <c r="C225" s="26" t="s">
        <v>3679</v>
      </c>
      <c r="D225" s="3" t="s">
        <v>310</v>
      </c>
      <c r="E225" s="89" t="s">
        <v>311</v>
      </c>
      <c r="F225" s="89" t="s">
        <v>312</v>
      </c>
      <c r="G225" s="141" t="s">
        <v>3</v>
      </c>
      <c r="H225" s="142">
        <v>0</v>
      </c>
      <c r="I225" s="143">
        <v>0</v>
      </c>
      <c r="J225" s="144">
        <v>19</v>
      </c>
      <c r="K225" s="90">
        <f t="shared" si="19"/>
        <v>66.5</v>
      </c>
      <c r="L225" s="90">
        <f t="shared" si="20"/>
        <v>4.6500000000000004</v>
      </c>
      <c r="M225" s="6">
        <f t="shared" si="21"/>
        <v>71.150000000000006</v>
      </c>
      <c r="N225" s="90">
        <f t="shared" si="22"/>
        <v>4.6500000000000004</v>
      </c>
      <c r="O225" s="90">
        <f t="shared" si="23"/>
        <v>71.150000000000006</v>
      </c>
      <c r="P225" s="90">
        <v>71.25</v>
      </c>
      <c r="Q225" s="90"/>
      <c r="R225" s="99"/>
    </row>
    <row r="226" spans="1:18" x14ac:dyDescent="0.4">
      <c r="A226" s="71">
        <v>222</v>
      </c>
      <c r="B226" s="3" t="s">
        <v>3748</v>
      </c>
      <c r="C226" s="26" t="s">
        <v>3680</v>
      </c>
      <c r="D226" s="3" t="s">
        <v>313</v>
      </c>
      <c r="E226" s="89" t="s">
        <v>311</v>
      </c>
      <c r="F226" s="89" t="s">
        <v>314</v>
      </c>
      <c r="G226" s="141" t="s">
        <v>3</v>
      </c>
      <c r="H226" s="142">
        <v>0</v>
      </c>
      <c r="I226" s="143">
        <v>0</v>
      </c>
      <c r="J226" s="144">
        <v>22</v>
      </c>
      <c r="K226" s="90">
        <f t="shared" si="19"/>
        <v>77</v>
      </c>
      <c r="L226" s="90">
        <f t="shared" si="20"/>
        <v>5.39</v>
      </c>
      <c r="M226" s="6">
        <f t="shared" si="21"/>
        <v>82.39</v>
      </c>
      <c r="N226" s="90">
        <f t="shared" si="22"/>
        <v>5.39</v>
      </c>
      <c r="O226" s="90">
        <f t="shared" si="23"/>
        <v>82.39</v>
      </c>
      <c r="P226" s="90">
        <v>82.5</v>
      </c>
      <c r="Q226" s="90"/>
      <c r="R226" s="99"/>
    </row>
    <row r="227" spans="1:18" x14ac:dyDescent="0.4">
      <c r="A227" s="71">
        <v>223</v>
      </c>
      <c r="B227" s="3" t="s">
        <v>3748</v>
      </c>
      <c r="C227" s="26" t="s">
        <v>3681</v>
      </c>
      <c r="D227" s="3" t="s">
        <v>315</v>
      </c>
      <c r="E227" s="89" t="s">
        <v>311</v>
      </c>
      <c r="F227" s="89" t="s">
        <v>316</v>
      </c>
      <c r="G227" s="141" t="s">
        <v>3</v>
      </c>
      <c r="H227" s="142">
        <v>0</v>
      </c>
      <c r="I227" s="143">
        <v>0</v>
      </c>
      <c r="J227" s="144">
        <v>5</v>
      </c>
      <c r="K227" s="90">
        <f t="shared" si="19"/>
        <v>17.5</v>
      </c>
      <c r="L227" s="90">
        <f t="shared" si="20"/>
        <v>1.22</v>
      </c>
      <c r="M227" s="6">
        <f t="shared" si="21"/>
        <v>18.72</v>
      </c>
      <c r="N227" s="90">
        <f t="shared" si="22"/>
        <v>1.22</v>
      </c>
      <c r="O227" s="90">
        <f t="shared" si="23"/>
        <v>18.72</v>
      </c>
      <c r="P227" s="90">
        <v>18.75</v>
      </c>
      <c r="Q227" s="90"/>
      <c r="R227" s="99"/>
    </row>
    <row r="228" spans="1:18" x14ac:dyDescent="0.4">
      <c r="A228" s="71">
        <v>224</v>
      </c>
      <c r="B228" s="3" t="s">
        <v>3748</v>
      </c>
      <c r="C228" s="26" t="s">
        <v>3682</v>
      </c>
      <c r="D228" s="3" t="s">
        <v>290</v>
      </c>
      <c r="E228" s="89" t="s">
        <v>291</v>
      </c>
      <c r="F228" s="89" t="s">
        <v>292</v>
      </c>
      <c r="G228" s="141" t="s">
        <v>3239</v>
      </c>
      <c r="H228" s="142">
        <v>119</v>
      </c>
      <c r="I228" s="143">
        <v>8.33</v>
      </c>
      <c r="J228" s="144">
        <v>18</v>
      </c>
      <c r="K228" s="90">
        <f t="shared" si="19"/>
        <v>63</v>
      </c>
      <c r="L228" s="90">
        <f t="shared" si="20"/>
        <v>4.41</v>
      </c>
      <c r="M228" s="6">
        <f t="shared" si="21"/>
        <v>67.41</v>
      </c>
      <c r="N228" s="90">
        <f t="shared" si="22"/>
        <v>12.74</v>
      </c>
      <c r="O228" s="90">
        <f t="shared" si="23"/>
        <v>194.74</v>
      </c>
      <c r="P228" s="90">
        <v>194.75</v>
      </c>
      <c r="Q228" s="90"/>
      <c r="R228" s="99"/>
    </row>
    <row r="229" spans="1:18" x14ac:dyDescent="0.4">
      <c r="A229" s="71">
        <v>225</v>
      </c>
      <c r="B229" s="3" t="s">
        <v>3748</v>
      </c>
      <c r="C229" s="26" t="s">
        <v>3683</v>
      </c>
      <c r="D229" s="3" t="s">
        <v>279</v>
      </c>
      <c r="E229" s="89" t="s">
        <v>280</v>
      </c>
      <c r="F229" s="89" t="s">
        <v>281</v>
      </c>
      <c r="G229" s="141" t="s">
        <v>3212</v>
      </c>
      <c r="H229" s="142">
        <v>49</v>
      </c>
      <c r="I229" s="143">
        <v>3.43</v>
      </c>
      <c r="J229" s="144">
        <v>16</v>
      </c>
      <c r="K229" s="90">
        <f t="shared" si="19"/>
        <v>56</v>
      </c>
      <c r="L229" s="90">
        <f t="shared" si="20"/>
        <v>3.92</v>
      </c>
      <c r="M229" s="6">
        <f t="shared" si="21"/>
        <v>59.92</v>
      </c>
      <c r="N229" s="90">
        <f t="shared" si="22"/>
        <v>7.35</v>
      </c>
      <c r="O229" s="90">
        <f t="shared" si="23"/>
        <v>112.35</v>
      </c>
      <c r="P229" s="90">
        <v>112.5</v>
      </c>
      <c r="Q229" s="90"/>
      <c r="R229" s="99"/>
    </row>
    <row r="230" spans="1:18" x14ac:dyDescent="0.4">
      <c r="A230" s="71">
        <v>226</v>
      </c>
      <c r="B230" s="3" t="s">
        <v>3748</v>
      </c>
      <c r="C230" s="26" t="s">
        <v>3684</v>
      </c>
      <c r="D230" s="3" t="s">
        <v>263</v>
      </c>
      <c r="E230" s="89" t="s">
        <v>264</v>
      </c>
      <c r="F230" s="89" t="s">
        <v>265</v>
      </c>
      <c r="G230" s="141" t="s">
        <v>3</v>
      </c>
      <c r="H230" s="142">
        <v>0</v>
      </c>
      <c r="I230" s="143">
        <v>0</v>
      </c>
      <c r="J230" s="144">
        <v>147</v>
      </c>
      <c r="K230" s="90">
        <f t="shared" si="19"/>
        <v>514.5</v>
      </c>
      <c r="L230" s="90">
        <f t="shared" si="20"/>
        <v>36.01</v>
      </c>
      <c r="M230" s="6">
        <f t="shared" si="21"/>
        <v>550.51</v>
      </c>
      <c r="N230" s="90">
        <f t="shared" si="22"/>
        <v>36.01</v>
      </c>
      <c r="O230" s="90">
        <f t="shared" si="23"/>
        <v>550.51</v>
      </c>
      <c r="P230" s="90">
        <v>550.75</v>
      </c>
      <c r="Q230" s="90"/>
      <c r="R230" s="99"/>
    </row>
    <row r="231" spans="1:18" x14ac:dyDescent="0.4">
      <c r="A231" s="71">
        <v>227</v>
      </c>
      <c r="B231" s="3" t="s">
        <v>3748</v>
      </c>
      <c r="C231" s="26" t="s">
        <v>3685</v>
      </c>
      <c r="D231" s="3" t="s">
        <v>269</v>
      </c>
      <c r="E231" s="89" t="s">
        <v>270</v>
      </c>
      <c r="F231" s="89" t="s">
        <v>271</v>
      </c>
      <c r="G231" s="141" t="s">
        <v>3</v>
      </c>
      <c r="H231" s="142">
        <v>0</v>
      </c>
      <c r="I231" s="143">
        <v>0</v>
      </c>
      <c r="J231" s="144">
        <v>4</v>
      </c>
      <c r="K231" s="90">
        <f t="shared" si="19"/>
        <v>14</v>
      </c>
      <c r="L231" s="90">
        <f t="shared" si="20"/>
        <v>0.98</v>
      </c>
      <c r="M231" s="6">
        <f t="shared" si="21"/>
        <v>14.98</v>
      </c>
      <c r="N231" s="90">
        <f t="shared" si="22"/>
        <v>0.98</v>
      </c>
      <c r="O231" s="90">
        <f t="shared" si="23"/>
        <v>14.98</v>
      </c>
      <c r="P231" s="90">
        <v>15</v>
      </c>
      <c r="Q231" s="90"/>
      <c r="R231" s="99"/>
    </row>
    <row r="232" spans="1:18" x14ac:dyDescent="0.4">
      <c r="A232" s="71">
        <v>228</v>
      </c>
      <c r="B232" s="3" t="s">
        <v>3748</v>
      </c>
      <c r="C232" s="26" t="s">
        <v>3686</v>
      </c>
      <c r="D232" s="3" t="s">
        <v>247</v>
      </c>
      <c r="E232" s="89" t="s">
        <v>248</v>
      </c>
      <c r="F232" s="89" t="s">
        <v>249</v>
      </c>
      <c r="G232" s="141" t="s">
        <v>3</v>
      </c>
      <c r="H232" s="142">
        <v>0</v>
      </c>
      <c r="I232" s="143">
        <v>0</v>
      </c>
      <c r="J232" s="144">
        <v>26</v>
      </c>
      <c r="K232" s="90">
        <f t="shared" si="19"/>
        <v>91</v>
      </c>
      <c r="L232" s="90">
        <f t="shared" si="20"/>
        <v>6.37</v>
      </c>
      <c r="M232" s="6">
        <f t="shared" si="21"/>
        <v>97.37</v>
      </c>
      <c r="N232" s="90">
        <f t="shared" si="22"/>
        <v>6.37</v>
      </c>
      <c r="O232" s="90">
        <f t="shared" si="23"/>
        <v>97.37</v>
      </c>
      <c r="P232" s="90">
        <v>97.5</v>
      </c>
      <c r="Q232" s="90"/>
      <c r="R232" s="99"/>
    </row>
    <row r="233" spans="1:18" x14ac:dyDescent="0.4">
      <c r="A233" s="71">
        <v>229</v>
      </c>
      <c r="B233" s="3" t="s">
        <v>3748</v>
      </c>
      <c r="C233" s="26" t="s">
        <v>3687</v>
      </c>
      <c r="D233" s="3" t="s">
        <v>226</v>
      </c>
      <c r="E233" s="89" t="s">
        <v>227</v>
      </c>
      <c r="F233" s="89" t="s">
        <v>228</v>
      </c>
      <c r="G233" s="141" t="s">
        <v>3</v>
      </c>
      <c r="H233" s="142">
        <v>0</v>
      </c>
      <c r="I233" s="143">
        <v>0</v>
      </c>
      <c r="J233" s="144">
        <v>39</v>
      </c>
      <c r="K233" s="90">
        <f t="shared" si="19"/>
        <v>136.5</v>
      </c>
      <c r="L233" s="90">
        <f t="shared" si="20"/>
        <v>9.5500000000000007</v>
      </c>
      <c r="M233" s="6">
        <f t="shared" si="21"/>
        <v>146.05000000000001</v>
      </c>
      <c r="N233" s="90">
        <f t="shared" si="22"/>
        <v>9.5500000000000007</v>
      </c>
      <c r="O233" s="90">
        <f t="shared" si="23"/>
        <v>146.05000000000001</v>
      </c>
      <c r="P233" s="90">
        <v>146.25</v>
      </c>
      <c r="Q233" s="90"/>
      <c r="R233" s="99"/>
    </row>
    <row r="234" spans="1:18" x14ac:dyDescent="0.4">
      <c r="A234" s="71">
        <v>230</v>
      </c>
      <c r="B234" s="3" t="s">
        <v>3748</v>
      </c>
      <c r="C234" s="26" t="s">
        <v>3688</v>
      </c>
      <c r="D234" s="3" t="s">
        <v>2415</v>
      </c>
      <c r="E234" s="89" t="s">
        <v>2416</v>
      </c>
      <c r="F234" s="89" t="s">
        <v>2417</v>
      </c>
      <c r="G234" s="141" t="s">
        <v>3</v>
      </c>
      <c r="H234" s="142">
        <v>0</v>
      </c>
      <c r="I234" s="143">
        <v>0</v>
      </c>
      <c r="J234" s="144">
        <v>133</v>
      </c>
      <c r="K234" s="90">
        <f t="shared" si="19"/>
        <v>465.5</v>
      </c>
      <c r="L234" s="90">
        <f t="shared" si="20"/>
        <v>32.58</v>
      </c>
      <c r="M234" s="6">
        <f t="shared" si="21"/>
        <v>498.08</v>
      </c>
      <c r="N234" s="90">
        <f t="shared" si="22"/>
        <v>32.58</v>
      </c>
      <c r="O234" s="90">
        <f t="shared" si="23"/>
        <v>498.08</v>
      </c>
      <c r="P234" s="90">
        <v>498.25</v>
      </c>
      <c r="Q234" s="90"/>
      <c r="R234" s="99"/>
    </row>
    <row r="235" spans="1:18" x14ac:dyDescent="0.4">
      <c r="A235" s="71">
        <v>231</v>
      </c>
      <c r="B235" s="3" t="s">
        <v>3748</v>
      </c>
      <c r="C235" s="26" t="s">
        <v>3689</v>
      </c>
      <c r="D235" s="3" t="s">
        <v>2412</v>
      </c>
      <c r="E235" s="89" t="s">
        <v>2413</v>
      </c>
      <c r="F235" s="89" t="s">
        <v>2414</v>
      </c>
      <c r="G235" s="141" t="s">
        <v>3</v>
      </c>
      <c r="H235" s="142">
        <v>0</v>
      </c>
      <c r="I235" s="143">
        <v>0</v>
      </c>
      <c r="J235" s="144">
        <v>15</v>
      </c>
      <c r="K235" s="90">
        <f t="shared" si="19"/>
        <v>52.5</v>
      </c>
      <c r="L235" s="90">
        <f t="shared" si="20"/>
        <v>3.67</v>
      </c>
      <c r="M235" s="6">
        <f t="shared" si="21"/>
        <v>56.17</v>
      </c>
      <c r="N235" s="90">
        <f t="shared" si="22"/>
        <v>3.67</v>
      </c>
      <c r="O235" s="90">
        <f t="shared" si="23"/>
        <v>56.17</v>
      </c>
      <c r="P235" s="90">
        <v>56.25</v>
      </c>
      <c r="Q235" s="90"/>
      <c r="R235" s="99"/>
    </row>
    <row r="236" spans="1:18" x14ac:dyDescent="0.4">
      <c r="A236" s="71">
        <v>232</v>
      </c>
      <c r="B236" s="3" t="s">
        <v>3748</v>
      </c>
      <c r="C236" s="26" t="s">
        <v>3690</v>
      </c>
      <c r="D236" s="3" t="s">
        <v>2397</v>
      </c>
      <c r="E236" s="89" t="s">
        <v>2398</v>
      </c>
      <c r="F236" s="89" t="s">
        <v>3767</v>
      </c>
      <c r="G236" s="141" t="s">
        <v>3</v>
      </c>
      <c r="H236" s="142">
        <v>0</v>
      </c>
      <c r="I236" s="143">
        <v>0</v>
      </c>
      <c r="J236" s="144">
        <v>33</v>
      </c>
      <c r="K236" s="90">
        <f t="shared" si="19"/>
        <v>115.5</v>
      </c>
      <c r="L236" s="90">
        <f t="shared" si="20"/>
        <v>8.08</v>
      </c>
      <c r="M236" s="6">
        <f t="shared" si="21"/>
        <v>123.58</v>
      </c>
      <c r="N236" s="90">
        <f t="shared" si="22"/>
        <v>8.08</v>
      </c>
      <c r="O236" s="90">
        <f t="shared" si="23"/>
        <v>123.58</v>
      </c>
      <c r="P236" s="90">
        <v>123.75</v>
      </c>
      <c r="Q236" s="90"/>
      <c r="R236" s="99"/>
    </row>
    <row r="237" spans="1:18" x14ac:dyDescent="0.4">
      <c r="A237" s="71">
        <v>233</v>
      </c>
      <c r="B237" s="3" t="s">
        <v>3748</v>
      </c>
      <c r="C237" s="26" t="s">
        <v>3691</v>
      </c>
      <c r="D237" s="3" t="s">
        <v>2388</v>
      </c>
      <c r="E237" s="89" t="s">
        <v>2389</v>
      </c>
      <c r="F237" s="89" t="s">
        <v>2390</v>
      </c>
      <c r="G237" s="141" t="s">
        <v>3</v>
      </c>
      <c r="H237" s="142">
        <v>0</v>
      </c>
      <c r="I237" s="143">
        <v>0</v>
      </c>
      <c r="J237" s="144">
        <v>107</v>
      </c>
      <c r="K237" s="90">
        <f t="shared" si="19"/>
        <v>374.5</v>
      </c>
      <c r="L237" s="90">
        <f t="shared" si="20"/>
        <v>26.21</v>
      </c>
      <c r="M237" s="6">
        <f t="shared" si="21"/>
        <v>400.71</v>
      </c>
      <c r="N237" s="90">
        <f t="shared" si="22"/>
        <v>26.21</v>
      </c>
      <c r="O237" s="90">
        <f t="shared" si="23"/>
        <v>400.71</v>
      </c>
      <c r="P237" s="90">
        <v>400.75</v>
      </c>
      <c r="Q237" s="90"/>
      <c r="R237" s="99"/>
    </row>
    <row r="238" spans="1:18" x14ac:dyDescent="0.4">
      <c r="A238" s="71">
        <v>234</v>
      </c>
      <c r="B238" s="3" t="s">
        <v>3748</v>
      </c>
      <c r="C238" s="26" t="s">
        <v>3692</v>
      </c>
      <c r="D238" s="3" t="s">
        <v>2373</v>
      </c>
      <c r="E238" s="89" t="s">
        <v>2374</v>
      </c>
      <c r="F238" s="89" t="s">
        <v>2375</v>
      </c>
      <c r="G238" s="141" t="s">
        <v>3212</v>
      </c>
      <c r="H238" s="142">
        <v>360.5</v>
      </c>
      <c r="I238" s="143">
        <v>25.23</v>
      </c>
      <c r="J238" s="144">
        <v>99</v>
      </c>
      <c r="K238" s="90">
        <f t="shared" si="19"/>
        <v>346.5</v>
      </c>
      <c r="L238" s="90">
        <f t="shared" si="20"/>
        <v>24.25</v>
      </c>
      <c r="M238" s="6">
        <f t="shared" si="21"/>
        <v>370.75</v>
      </c>
      <c r="N238" s="90">
        <f t="shared" si="22"/>
        <v>49.480000000000004</v>
      </c>
      <c r="O238" s="90">
        <f t="shared" si="23"/>
        <v>756.48</v>
      </c>
      <c r="P238" s="90">
        <v>756.5</v>
      </c>
      <c r="Q238" s="90"/>
      <c r="R238" s="99"/>
    </row>
    <row r="239" spans="1:18" x14ac:dyDescent="0.4">
      <c r="A239" s="71">
        <v>235</v>
      </c>
      <c r="B239" s="3" t="s">
        <v>3748</v>
      </c>
      <c r="C239" s="26" t="s">
        <v>3693</v>
      </c>
      <c r="D239" s="3" t="s">
        <v>969</v>
      </c>
      <c r="E239" s="89" t="s">
        <v>749</v>
      </c>
      <c r="F239" s="89" t="s">
        <v>971</v>
      </c>
      <c r="G239" s="141" t="s">
        <v>3</v>
      </c>
      <c r="H239" s="142">
        <v>0</v>
      </c>
      <c r="I239" s="143">
        <v>0</v>
      </c>
      <c r="J239" s="144">
        <v>9</v>
      </c>
      <c r="K239" s="90">
        <f t="shared" si="19"/>
        <v>31.5</v>
      </c>
      <c r="L239" s="90">
        <f t="shared" si="20"/>
        <v>2.2000000000000002</v>
      </c>
      <c r="M239" s="6">
        <f t="shared" si="21"/>
        <v>33.700000000000003</v>
      </c>
      <c r="N239" s="90">
        <f t="shared" si="22"/>
        <v>2.2000000000000002</v>
      </c>
      <c r="O239" s="90">
        <f t="shared" si="23"/>
        <v>33.700000000000003</v>
      </c>
      <c r="P239" s="90">
        <v>33.75</v>
      </c>
      <c r="Q239" s="90"/>
      <c r="R239" s="99"/>
    </row>
    <row r="240" spans="1:18" x14ac:dyDescent="0.4">
      <c r="A240" s="71">
        <v>236</v>
      </c>
      <c r="B240" s="3" t="s">
        <v>3748</v>
      </c>
      <c r="C240" s="26" t="s">
        <v>3694</v>
      </c>
      <c r="D240" s="3" t="s">
        <v>2332</v>
      </c>
      <c r="E240" s="89" t="s">
        <v>2333</v>
      </c>
      <c r="F240" s="89" t="s">
        <v>2334</v>
      </c>
      <c r="G240" s="141" t="s">
        <v>3</v>
      </c>
      <c r="H240" s="142">
        <v>0</v>
      </c>
      <c r="I240" s="143">
        <v>0</v>
      </c>
      <c r="J240" s="144">
        <v>2</v>
      </c>
      <c r="K240" s="90">
        <f t="shared" si="19"/>
        <v>7</v>
      </c>
      <c r="L240" s="90">
        <f t="shared" si="20"/>
        <v>0.49</v>
      </c>
      <c r="M240" s="6">
        <f t="shared" si="21"/>
        <v>7.49</v>
      </c>
      <c r="N240" s="90">
        <f t="shared" si="22"/>
        <v>0.49</v>
      </c>
      <c r="O240" s="90">
        <f t="shared" si="23"/>
        <v>7.49</v>
      </c>
      <c r="P240" s="90">
        <v>7.5</v>
      </c>
      <c r="Q240" s="90"/>
      <c r="R240" s="99"/>
    </row>
    <row r="241" spans="1:19" x14ac:dyDescent="0.4">
      <c r="A241" s="71">
        <v>237</v>
      </c>
      <c r="B241" s="3" t="s">
        <v>3748</v>
      </c>
      <c r="C241" s="26" t="s">
        <v>3695</v>
      </c>
      <c r="D241" s="3" t="s">
        <v>2323</v>
      </c>
      <c r="E241" s="89" t="s">
        <v>2324</v>
      </c>
      <c r="F241" s="89" t="s">
        <v>2325</v>
      </c>
      <c r="G241" s="141" t="s">
        <v>3</v>
      </c>
      <c r="H241" s="142">
        <v>0</v>
      </c>
      <c r="I241" s="143">
        <v>0</v>
      </c>
      <c r="J241" s="144">
        <v>38</v>
      </c>
      <c r="K241" s="90">
        <f t="shared" si="19"/>
        <v>133</v>
      </c>
      <c r="L241" s="90">
        <f t="shared" si="20"/>
        <v>9.31</v>
      </c>
      <c r="M241" s="6">
        <f t="shared" si="21"/>
        <v>142.31</v>
      </c>
      <c r="N241" s="90">
        <f t="shared" si="22"/>
        <v>9.31</v>
      </c>
      <c r="O241" s="90">
        <f t="shared" si="23"/>
        <v>142.31</v>
      </c>
      <c r="P241" s="90">
        <v>142.5</v>
      </c>
      <c r="Q241" s="90"/>
      <c r="R241" s="99"/>
    </row>
    <row r="242" spans="1:19" x14ac:dyDescent="0.4">
      <c r="A242" s="71">
        <v>238</v>
      </c>
      <c r="B242" s="3" t="s">
        <v>3748</v>
      </c>
      <c r="C242" s="26" t="s">
        <v>3696</v>
      </c>
      <c r="D242" s="3" t="s">
        <v>2326</v>
      </c>
      <c r="E242" s="89" t="s">
        <v>2327</v>
      </c>
      <c r="F242" s="89" t="s">
        <v>2328</v>
      </c>
      <c r="G242" s="141" t="s">
        <v>3</v>
      </c>
      <c r="H242" s="142">
        <v>0</v>
      </c>
      <c r="I242" s="143">
        <v>0</v>
      </c>
      <c r="J242" s="144">
        <v>15</v>
      </c>
      <c r="K242" s="90">
        <f t="shared" si="19"/>
        <v>52.5</v>
      </c>
      <c r="L242" s="90">
        <f t="shared" si="20"/>
        <v>3.67</v>
      </c>
      <c r="M242" s="6">
        <f t="shared" si="21"/>
        <v>56.17</v>
      </c>
      <c r="N242" s="90">
        <f t="shared" si="22"/>
        <v>3.67</v>
      </c>
      <c r="O242" s="90">
        <f t="shared" si="23"/>
        <v>56.17</v>
      </c>
      <c r="P242" s="90">
        <v>56.25</v>
      </c>
      <c r="Q242" s="90"/>
      <c r="R242" s="99"/>
    </row>
    <row r="243" spans="1:19" x14ac:dyDescent="0.4">
      <c r="A243" s="71">
        <v>239</v>
      </c>
      <c r="B243" s="3" t="s">
        <v>3748</v>
      </c>
      <c r="C243" s="26" t="s">
        <v>3697</v>
      </c>
      <c r="D243" s="3" t="s">
        <v>2305</v>
      </c>
      <c r="E243" s="89" t="s">
        <v>3768</v>
      </c>
      <c r="F243" s="89" t="s">
        <v>2307</v>
      </c>
      <c r="G243" s="141" t="s">
        <v>3</v>
      </c>
      <c r="H243" s="142">
        <v>0</v>
      </c>
      <c r="I243" s="143">
        <v>0</v>
      </c>
      <c r="J243" s="144">
        <v>29</v>
      </c>
      <c r="K243" s="90">
        <f t="shared" si="19"/>
        <v>101.5</v>
      </c>
      <c r="L243" s="90">
        <f t="shared" si="20"/>
        <v>7.1</v>
      </c>
      <c r="M243" s="6">
        <f t="shared" si="21"/>
        <v>108.6</v>
      </c>
      <c r="N243" s="90">
        <f t="shared" si="22"/>
        <v>7.1</v>
      </c>
      <c r="O243" s="90">
        <f t="shared" si="23"/>
        <v>108.6</v>
      </c>
      <c r="P243" s="90">
        <v>108.75</v>
      </c>
      <c r="Q243" s="90"/>
      <c r="R243" s="99"/>
    </row>
    <row r="244" spans="1:19" x14ac:dyDescent="0.4">
      <c r="A244" s="71">
        <v>240</v>
      </c>
      <c r="B244" s="3" t="s">
        <v>3748</v>
      </c>
      <c r="C244" s="26" t="s">
        <v>3698</v>
      </c>
      <c r="D244" s="3" t="s">
        <v>2299</v>
      </c>
      <c r="E244" s="89" t="s">
        <v>2300</v>
      </c>
      <c r="F244" s="89" t="s">
        <v>2301</v>
      </c>
      <c r="G244" s="141" t="s">
        <v>3</v>
      </c>
      <c r="H244" s="142">
        <v>0</v>
      </c>
      <c r="I244" s="143">
        <v>0</v>
      </c>
      <c r="J244" s="144">
        <v>20</v>
      </c>
      <c r="K244" s="90">
        <f t="shared" si="19"/>
        <v>70</v>
      </c>
      <c r="L244" s="90">
        <f t="shared" si="20"/>
        <v>4.9000000000000004</v>
      </c>
      <c r="M244" s="6">
        <f t="shared" si="21"/>
        <v>74.900000000000006</v>
      </c>
      <c r="N244" s="90">
        <f t="shared" si="22"/>
        <v>4.9000000000000004</v>
      </c>
      <c r="O244" s="90">
        <f t="shared" si="23"/>
        <v>74.900000000000006</v>
      </c>
      <c r="P244" s="90">
        <v>75</v>
      </c>
      <c r="Q244" s="90"/>
      <c r="R244" s="99"/>
    </row>
    <row r="245" spans="1:19" x14ac:dyDescent="0.4">
      <c r="A245" s="71">
        <v>241</v>
      </c>
      <c r="B245" s="3" t="s">
        <v>3748</v>
      </c>
      <c r="C245" s="26" t="s">
        <v>3699</v>
      </c>
      <c r="D245" s="3" t="s">
        <v>2292</v>
      </c>
      <c r="E245" s="89" t="s">
        <v>2293</v>
      </c>
      <c r="F245" s="89" t="s">
        <v>2294</v>
      </c>
      <c r="G245" s="141" t="s">
        <v>3</v>
      </c>
      <c r="H245" s="142">
        <v>0</v>
      </c>
      <c r="I245" s="143">
        <v>0</v>
      </c>
      <c r="J245" s="144">
        <v>1</v>
      </c>
      <c r="K245" s="90">
        <f t="shared" si="19"/>
        <v>3.5</v>
      </c>
      <c r="L245" s="90">
        <f t="shared" si="20"/>
        <v>0.24</v>
      </c>
      <c r="M245" s="6">
        <f t="shared" si="21"/>
        <v>3.74</v>
      </c>
      <c r="N245" s="90">
        <f t="shared" si="22"/>
        <v>0.24</v>
      </c>
      <c r="O245" s="90">
        <f t="shared" si="23"/>
        <v>3.74</v>
      </c>
      <c r="P245" s="90">
        <v>3.75</v>
      </c>
      <c r="Q245" s="90"/>
      <c r="R245" s="99"/>
    </row>
    <row r="246" spans="1:19" x14ac:dyDescent="0.4">
      <c r="A246" s="71">
        <v>242</v>
      </c>
      <c r="B246" s="3" t="s">
        <v>3748</v>
      </c>
      <c r="C246" s="26" t="s">
        <v>3700</v>
      </c>
      <c r="D246" s="3" t="s">
        <v>2289</v>
      </c>
      <c r="E246" s="89" t="s">
        <v>2290</v>
      </c>
      <c r="F246" s="89" t="s">
        <v>2291</v>
      </c>
      <c r="G246" s="141" t="s">
        <v>3</v>
      </c>
      <c r="H246" s="142">
        <v>0</v>
      </c>
      <c r="I246" s="143">
        <v>0</v>
      </c>
      <c r="J246" s="144">
        <v>2</v>
      </c>
      <c r="K246" s="90">
        <f t="shared" si="19"/>
        <v>7</v>
      </c>
      <c r="L246" s="90">
        <f t="shared" si="20"/>
        <v>0.49</v>
      </c>
      <c r="M246" s="6">
        <f t="shared" si="21"/>
        <v>7.49</v>
      </c>
      <c r="N246" s="90">
        <f t="shared" si="22"/>
        <v>0.49</v>
      </c>
      <c r="O246" s="90">
        <f t="shared" si="23"/>
        <v>7.49</v>
      </c>
      <c r="P246" s="90">
        <v>7.5</v>
      </c>
      <c r="Q246" s="90"/>
      <c r="R246" s="99"/>
    </row>
    <row r="247" spans="1:19" x14ac:dyDescent="0.4">
      <c r="A247" s="71">
        <v>243</v>
      </c>
      <c r="B247" s="102" t="s">
        <v>3748</v>
      </c>
      <c r="C247" s="26" t="s">
        <v>3701</v>
      </c>
      <c r="D247" s="3" t="s">
        <v>2283</v>
      </c>
      <c r="E247" s="89" t="s">
        <v>2284</v>
      </c>
      <c r="F247" s="89" t="s">
        <v>2285</v>
      </c>
      <c r="G247" s="141" t="s">
        <v>3</v>
      </c>
      <c r="H247" s="142">
        <v>0</v>
      </c>
      <c r="I247" s="143">
        <v>0</v>
      </c>
      <c r="J247" s="144">
        <v>65</v>
      </c>
      <c r="K247" s="90">
        <f t="shared" si="19"/>
        <v>227.5</v>
      </c>
      <c r="L247" s="90">
        <f t="shared" si="20"/>
        <v>15.92</v>
      </c>
      <c r="M247" s="6">
        <f t="shared" si="21"/>
        <v>243.42</v>
      </c>
      <c r="N247" s="90">
        <f t="shared" si="22"/>
        <v>15.92</v>
      </c>
      <c r="O247" s="90">
        <f t="shared" si="23"/>
        <v>243.42</v>
      </c>
      <c r="P247" s="90">
        <v>243.5</v>
      </c>
      <c r="Q247" s="90"/>
      <c r="R247" s="99"/>
    </row>
    <row r="248" spans="1:19" x14ac:dyDescent="0.4">
      <c r="A248" s="71">
        <v>244</v>
      </c>
      <c r="B248" s="3" t="s">
        <v>3748</v>
      </c>
      <c r="C248" s="26" t="s">
        <v>3702</v>
      </c>
      <c r="D248" s="3" t="s">
        <v>2277</v>
      </c>
      <c r="E248" s="89" t="s">
        <v>2278</v>
      </c>
      <c r="F248" s="89" t="s">
        <v>2279</v>
      </c>
      <c r="G248" s="141" t="s">
        <v>3</v>
      </c>
      <c r="H248" s="142">
        <v>0</v>
      </c>
      <c r="I248" s="143">
        <v>0</v>
      </c>
      <c r="J248" s="144">
        <v>14</v>
      </c>
      <c r="K248" s="90">
        <f t="shared" si="19"/>
        <v>49</v>
      </c>
      <c r="L248" s="90">
        <f t="shared" si="20"/>
        <v>3.43</v>
      </c>
      <c r="M248" s="6">
        <f t="shared" si="21"/>
        <v>52.43</v>
      </c>
      <c r="N248" s="90">
        <f t="shared" si="22"/>
        <v>3.43</v>
      </c>
      <c r="O248" s="90">
        <f t="shared" si="23"/>
        <v>52.43</v>
      </c>
      <c r="P248" s="90">
        <v>52.5</v>
      </c>
      <c r="Q248" s="90"/>
      <c r="R248" s="99"/>
    </row>
    <row r="249" spans="1:19" x14ac:dyDescent="0.4">
      <c r="A249" s="71">
        <v>245</v>
      </c>
      <c r="B249" s="3" t="s">
        <v>3748</v>
      </c>
      <c r="C249" s="26" t="s">
        <v>3703</v>
      </c>
      <c r="D249" s="3" t="s">
        <v>2251</v>
      </c>
      <c r="E249" s="89" t="s">
        <v>2252</v>
      </c>
      <c r="F249" s="89" t="s">
        <v>2250</v>
      </c>
      <c r="G249" s="141" t="s">
        <v>3</v>
      </c>
      <c r="H249" s="142">
        <v>0</v>
      </c>
      <c r="I249" s="143">
        <v>0</v>
      </c>
      <c r="J249" s="144">
        <v>9</v>
      </c>
      <c r="K249" s="90">
        <f t="shared" si="19"/>
        <v>31.5</v>
      </c>
      <c r="L249" s="90">
        <f t="shared" si="20"/>
        <v>2.2000000000000002</v>
      </c>
      <c r="M249" s="6">
        <f t="shared" si="21"/>
        <v>33.700000000000003</v>
      </c>
      <c r="N249" s="90">
        <f t="shared" si="22"/>
        <v>2.2000000000000002</v>
      </c>
      <c r="O249" s="90">
        <f t="shared" si="23"/>
        <v>33.700000000000003</v>
      </c>
      <c r="P249" s="90">
        <v>33.75</v>
      </c>
      <c r="Q249" s="90"/>
      <c r="R249" s="99"/>
    </row>
    <row r="250" spans="1:19" x14ac:dyDescent="0.4">
      <c r="A250" s="71">
        <v>246</v>
      </c>
      <c r="B250" s="3" t="s">
        <v>3748</v>
      </c>
      <c r="C250" s="26" t="s">
        <v>3704</v>
      </c>
      <c r="D250" s="3" t="s">
        <v>2052</v>
      </c>
      <c r="E250" s="89" t="s">
        <v>1098</v>
      </c>
      <c r="F250" s="89" t="s">
        <v>2053</v>
      </c>
      <c r="G250" s="141" t="s">
        <v>3239</v>
      </c>
      <c r="H250" s="142">
        <v>14</v>
      </c>
      <c r="I250" s="143">
        <v>0.98</v>
      </c>
      <c r="J250" s="144">
        <v>1</v>
      </c>
      <c r="K250" s="90">
        <f t="shared" si="19"/>
        <v>3.5</v>
      </c>
      <c r="L250" s="90">
        <f t="shared" si="20"/>
        <v>0.24</v>
      </c>
      <c r="M250" s="6">
        <f t="shared" si="21"/>
        <v>3.74</v>
      </c>
      <c r="N250" s="90">
        <f t="shared" si="22"/>
        <v>1.22</v>
      </c>
      <c r="O250" s="90">
        <f t="shared" si="23"/>
        <v>18.72</v>
      </c>
      <c r="P250" s="90">
        <v>18.75</v>
      </c>
      <c r="Q250" s="90"/>
      <c r="R250" s="99"/>
    </row>
    <row r="251" spans="1:19" x14ac:dyDescent="0.4">
      <c r="A251" s="71">
        <v>247</v>
      </c>
      <c r="B251" s="3" t="s">
        <v>3748</v>
      </c>
      <c r="C251" s="26" t="s">
        <v>3705</v>
      </c>
      <c r="D251" s="3" t="s">
        <v>2046</v>
      </c>
      <c r="E251" s="89" t="s">
        <v>1098</v>
      </c>
      <c r="F251" s="89" t="s">
        <v>2047</v>
      </c>
      <c r="G251" s="141" t="s">
        <v>3</v>
      </c>
      <c r="H251" s="142">
        <v>0</v>
      </c>
      <c r="I251" s="143">
        <v>0</v>
      </c>
      <c r="J251" s="144">
        <v>19</v>
      </c>
      <c r="K251" s="90">
        <f t="shared" si="19"/>
        <v>66.5</v>
      </c>
      <c r="L251" s="90">
        <f t="shared" si="20"/>
        <v>4.6500000000000004</v>
      </c>
      <c r="M251" s="6">
        <f t="shared" si="21"/>
        <v>71.150000000000006</v>
      </c>
      <c r="N251" s="90">
        <f t="shared" si="22"/>
        <v>4.6500000000000004</v>
      </c>
      <c r="O251" s="90">
        <f t="shared" si="23"/>
        <v>71.150000000000006</v>
      </c>
      <c r="P251" s="90">
        <v>71.25</v>
      </c>
      <c r="Q251" s="90"/>
      <c r="R251" s="99"/>
    </row>
    <row r="252" spans="1:19" x14ac:dyDescent="0.4">
      <c r="A252" s="71">
        <v>248</v>
      </c>
      <c r="B252" s="3" t="s">
        <v>3748</v>
      </c>
      <c r="C252" s="26" t="s">
        <v>3706</v>
      </c>
      <c r="D252" s="3" t="s">
        <v>824</v>
      </c>
      <c r="E252" s="89" t="s">
        <v>825</v>
      </c>
      <c r="F252" s="89" t="s">
        <v>826</v>
      </c>
      <c r="G252" s="141" t="s">
        <v>3212</v>
      </c>
      <c r="H252" s="142">
        <v>8627.5</v>
      </c>
      <c r="I252" s="143">
        <v>603.91999999999996</v>
      </c>
      <c r="J252" s="144">
        <v>0</v>
      </c>
      <c r="K252" s="90">
        <f t="shared" si="19"/>
        <v>0</v>
      </c>
      <c r="L252" s="90">
        <f t="shared" si="20"/>
        <v>0</v>
      </c>
      <c r="M252" s="6">
        <f t="shared" si="21"/>
        <v>0</v>
      </c>
      <c r="N252" s="90">
        <f t="shared" si="22"/>
        <v>603.91999999999996</v>
      </c>
      <c r="O252" s="90">
        <f t="shared" si="23"/>
        <v>9231.42</v>
      </c>
      <c r="P252" s="90">
        <v>9231.5</v>
      </c>
      <c r="Q252" s="90"/>
      <c r="R252" s="99"/>
    </row>
    <row r="253" spans="1:19" x14ac:dyDescent="0.4">
      <c r="A253" s="71">
        <v>249</v>
      </c>
      <c r="B253" s="3" t="s">
        <v>3748</v>
      </c>
      <c r="C253" s="26" t="s">
        <v>3707</v>
      </c>
      <c r="D253" s="3" t="s">
        <v>827</v>
      </c>
      <c r="E253" s="89" t="s">
        <v>825</v>
      </c>
      <c r="F253" s="89" t="s">
        <v>826</v>
      </c>
      <c r="G253" s="141" t="s">
        <v>3212</v>
      </c>
      <c r="H253" s="142">
        <v>602</v>
      </c>
      <c r="I253" s="143">
        <v>42.14</v>
      </c>
      <c r="J253" s="144">
        <v>0</v>
      </c>
      <c r="K253" s="90">
        <f t="shared" si="19"/>
        <v>0</v>
      </c>
      <c r="L253" s="90">
        <f t="shared" si="20"/>
        <v>0</v>
      </c>
      <c r="M253" s="6">
        <f t="shared" si="21"/>
        <v>0</v>
      </c>
      <c r="N253" s="90">
        <f t="shared" si="22"/>
        <v>42.14</v>
      </c>
      <c r="O253" s="90">
        <f t="shared" si="23"/>
        <v>644.14</v>
      </c>
      <c r="P253" s="90">
        <v>644.25</v>
      </c>
      <c r="Q253" s="90"/>
      <c r="R253" s="99"/>
    </row>
    <row r="254" spans="1:19" x14ac:dyDescent="0.4">
      <c r="A254" s="71">
        <v>250</v>
      </c>
      <c r="B254" s="3" t="s">
        <v>3749</v>
      </c>
      <c r="C254" s="26" t="s">
        <v>3708</v>
      </c>
      <c r="D254" s="3" t="s">
        <v>2245</v>
      </c>
      <c r="E254" s="89" t="s">
        <v>2246</v>
      </c>
      <c r="F254" s="89" t="s">
        <v>2247</v>
      </c>
      <c r="G254" s="141" t="s">
        <v>3</v>
      </c>
      <c r="H254" s="142">
        <v>0</v>
      </c>
      <c r="I254" s="143">
        <v>0</v>
      </c>
      <c r="J254" s="144">
        <v>26</v>
      </c>
      <c r="K254" s="90">
        <f t="shared" si="19"/>
        <v>91</v>
      </c>
      <c r="L254" s="90">
        <f t="shared" si="20"/>
        <v>6.37</v>
      </c>
      <c r="M254" s="6">
        <f t="shared" si="21"/>
        <v>97.37</v>
      </c>
      <c r="N254" s="90">
        <f t="shared" si="22"/>
        <v>6.37</v>
      </c>
      <c r="O254" s="90">
        <f t="shared" si="23"/>
        <v>97.37</v>
      </c>
      <c r="P254" s="90">
        <v>97.37</v>
      </c>
      <c r="Q254" s="90"/>
      <c r="R254" s="99" t="s">
        <v>3893</v>
      </c>
    </row>
    <row r="255" spans="1:19" x14ac:dyDescent="0.4">
      <c r="A255" s="71">
        <v>251</v>
      </c>
      <c r="B255" s="3" t="s">
        <v>3749</v>
      </c>
      <c r="C255" s="26" t="s">
        <v>3709</v>
      </c>
      <c r="D255" s="3" t="s">
        <v>1622</v>
      </c>
      <c r="E255" s="89" t="s">
        <v>1623</v>
      </c>
      <c r="F255" s="89" t="s">
        <v>1624</v>
      </c>
      <c r="G255" s="141" t="s">
        <v>3175</v>
      </c>
      <c r="H255" s="142">
        <v>35</v>
      </c>
      <c r="I255" s="143">
        <v>2.4500000000000002</v>
      </c>
      <c r="J255" s="144">
        <v>0</v>
      </c>
      <c r="K255" s="90">
        <f t="shared" si="19"/>
        <v>0</v>
      </c>
      <c r="L255" s="90">
        <f t="shared" si="20"/>
        <v>0</v>
      </c>
      <c r="M255" s="6">
        <f t="shared" si="21"/>
        <v>0</v>
      </c>
      <c r="N255" s="90">
        <f t="shared" si="22"/>
        <v>2.4500000000000002</v>
      </c>
      <c r="O255" s="90">
        <f t="shared" si="23"/>
        <v>37.450000000000003</v>
      </c>
      <c r="P255" s="90">
        <v>37.450000000000003</v>
      </c>
      <c r="Q255" s="90"/>
      <c r="R255" s="99" t="s">
        <v>3894</v>
      </c>
      <c r="S255" s="37"/>
    </row>
    <row r="256" spans="1:19" x14ac:dyDescent="0.4">
      <c r="A256" s="71">
        <v>252</v>
      </c>
      <c r="B256" s="3" t="s">
        <v>3749</v>
      </c>
      <c r="C256" s="26" t="s">
        <v>3710</v>
      </c>
      <c r="D256" s="3" t="s">
        <v>1622</v>
      </c>
      <c r="E256" s="89" t="s">
        <v>1623</v>
      </c>
      <c r="F256" s="89" t="s">
        <v>1624</v>
      </c>
      <c r="G256" s="141" t="s">
        <v>3212</v>
      </c>
      <c r="H256" s="142">
        <v>38.5</v>
      </c>
      <c r="I256" s="143">
        <v>2.69</v>
      </c>
      <c r="J256" s="144">
        <v>0</v>
      </c>
      <c r="K256" s="90">
        <f t="shared" si="19"/>
        <v>0</v>
      </c>
      <c r="L256" s="90">
        <f t="shared" si="20"/>
        <v>0</v>
      </c>
      <c r="M256" s="6">
        <f t="shared" si="21"/>
        <v>0</v>
      </c>
      <c r="N256" s="90">
        <f t="shared" si="22"/>
        <v>2.69</v>
      </c>
      <c r="O256" s="90">
        <f t="shared" si="23"/>
        <v>41.19</v>
      </c>
      <c r="P256" s="90">
        <v>41.19</v>
      </c>
      <c r="Q256" s="90"/>
      <c r="R256" s="99" t="s">
        <v>3894</v>
      </c>
    </row>
    <row r="257" spans="1:24" x14ac:dyDescent="0.4">
      <c r="A257" s="71">
        <v>253</v>
      </c>
      <c r="B257" s="3" t="s">
        <v>3749</v>
      </c>
      <c r="C257" s="26" t="s">
        <v>3711</v>
      </c>
      <c r="D257" s="3" t="s">
        <v>1622</v>
      </c>
      <c r="E257" s="89" t="s">
        <v>1623</v>
      </c>
      <c r="F257" s="89" t="s">
        <v>1624</v>
      </c>
      <c r="G257" s="141" t="s">
        <v>3</v>
      </c>
      <c r="H257" s="142">
        <v>0</v>
      </c>
      <c r="I257" s="143">
        <v>0</v>
      </c>
      <c r="J257" s="144">
        <v>33</v>
      </c>
      <c r="K257" s="90">
        <f t="shared" si="19"/>
        <v>115.5</v>
      </c>
      <c r="L257" s="90">
        <f t="shared" si="20"/>
        <v>8.08</v>
      </c>
      <c r="M257" s="6">
        <f t="shared" si="21"/>
        <v>123.58</v>
      </c>
      <c r="N257" s="90">
        <f t="shared" si="22"/>
        <v>8.08</v>
      </c>
      <c r="O257" s="90">
        <f t="shared" si="23"/>
        <v>123.58</v>
      </c>
      <c r="P257" s="90">
        <v>123.58</v>
      </c>
      <c r="Q257" s="90"/>
      <c r="R257" s="99" t="s">
        <v>3894</v>
      </c>
    </row>
    <row r="258" spans="1:24" x14ac:dyDescent="0.4">
      <c r="A258" s="71">
        <v>254</v>
      </c>
      <c r="B258" s="3" t="s">
        <v>3750</v>
      </c>
      <c r="C258" s="26" t="s">
        <v>3712</v>
      </c>
      <c r="D258" s="3" t="s">
        <v>1645</v>
      </c>
      <c r="E258" s="89" t="s">
        <v>1646</v>
      </c>
      <c r="F258" s="89" t="s">
        <v>1647</v>
      </c>
      <c r="G258" s="141" t="s">
        <v>3</v>
      </c>
      <c r="H258" s="142">
        <v>0</v>
      </c>
      <c r="I258" s="143">
        <v>0</v>
      </c>
      <c r="J258" s="144">
        <v>0</v>
      </c>
      <c r="K258" s="90">
        <v>125</v>
      </c>
      <c r="L258" s="90">
        <f t="shared" si="20"/>
        <v>8.75</v>
      </c>
      <c r="M258" s="6">
        <f t="shared" si="21"/>
        <v>133.75</v>
      </c>
      <c r="N258" s="90">
        <f t="shared" si="22"/>
        <v>8.75</v>
      </c>
      <c r="O258" s="90">
        <f t="shared" si="23"/>
        <v>133.75</v>
      </c>
      <c r="P258" s="90">
        <v>133.75</v>
      </c>
      <c r="Q258" s="90"/>
      <c r="R258" s="99"/>
    </row>
    <row r="259" spans="1:24" x14ac:dyDescent="0.4">
      <c r="A259" s="71">
        <v>255</v>
      </c>
      <c r="B259" s="3" t="s">
        <v>3750</v>
      </c>
      <c r="C259" s="26" t="s">
        <v>3713</v>
      </c>
      <c r="D259" s="3" t="s">
        <v>470</v>
      </c>
      <c r="E259" s="89" t="s">
        <v>471</v>
      </c>
      <c r="F259" s="89" t="s">
        <v>472</v>
      </c>
      <c r="G259" s="141" t="s">
        <v>3212</v>
      </c>
      <c r="H259" s="142">
        <v>360.5</v>
      </c>
      <c r="I259" s="143">
        <v>25.23</v>
      </c>
      <c r="J259" s="144">
        <v>0</v>
      </c>
      <c r="K259" s="90">
        <f t="shared" si="19"/>
        <v>0</v>
      </c>
      <c r="L259" s="90">
        <f t="shared" si="20"/>
        <v>0</v>
      </c>
      <c r="M259" s="6">
        <f t="shared" si="21"/>
        <v>0</v>
      </c>
      <c r="N259" s="90">
        <f t="shared" si="22"/>
        <v>25.23</v>
      </c>
      <c r="O259" s="90">
        <f t="shared" si="23"/>
        <v>385.73</v>
      </c>
      <c r="P259" s="90">
        <v>385.75</v>
      </c>
      <c r="Q259" s="90"/>
      <c r="R259" s="99"/>
    </row>
    <row r="260" spans="1:24" x14ac:dyDescent="0.4">
      <c r="A260" s="71">
        <v>256</v>
      </c>
      <c r="B260" s="3" t="s">
        <v>3750</v>
      </c>
      <c r="C260" s="26" t="s">
        <v>3714</v>
      </c>
      <c r="D260" s="3" t="s">
        <v>2219</v>
      </c>
      <c r="E260" s="89" t="s">
        <v>2220</v>
      </c>
      <c r="F260" s="89" t="s">
        <v>2221</v>
      </c>
      <c r="G260" s="141" t="s">
        <v>3245</v>
      </c>
      <c r="H260" s="142">
        <v>559.99</v>
      </c>
      <c r="I260" s="143">
        <v>39.200000000000003</v>
      </c>
      <c r="J260" s="144">
        <v>23</v>
      </c>
      <c r="K260" s="90">
        <f t="shared" si="19"/>
        <v>80.5</v>
      </c>
      <c r="L260" s="90">
        <f t="shared" si="20"/>
        <v>5.63</v>
      </c>
      <c r="M260" s="6">
        <f t="shared" si="21"/>
        <v>86.13</v>
      </c>
      <c r="N260" s="90">
        <f>SUM(I260+L260)</f>
        <v>44.830000000000005</v>
      </c>
      <c r="O260" s="90">
        <f t="shared" si="23"/>
        <v>685.32</v>
      </c>
      <c r="P260" s="90">
        <v>685.5</v>
      </c>
      <c r="Q260" s="90"/>
      <c r="R260" s="99"/>
    </row>
    <row r="261" spans="1:24" x14ac:dyDescent="0.4">
      <c r="A261" s="71">
        <v>257</v>
      </c>
      <c r="B261" s="3" t="s">
        <v>3750</v>
      </c>
      <c r="C261" s="26" t="s">
        <v>3715</v>
      </c>
      <c r="D261" s="3" t="s">
        <v>1659</v>
      </c>
      <c r="E261" s="89" t="s">
        <v>1660</v>
      </c>
      <c r="F261" s="89" t="s">
        <v>1661</v>
      </c>
      <c r="G261" s="141" t="s">
        <v>3</v>
      </c>
      <c r="H261" s="142">
        <v>0</v>
      </c>
      <c r="I261" s="143">
        <v>0</v>
      </c>
      <c r="J261" s="144">
        <v>38</v>
      </c>
      <c r="K261" s="90">
        <f t="shared" si="19"/>
        <v>133</v>
      </c>
      <c r="L261" s="90">
        <f t="shared" si="20"/>
        <v>9.31</v>
      </c>
      <c r="M261" s="6">
        <f t="shared" si="21"/>
        <v>142.31</v>
      </c>
      <c r="N261" s="90">
        <f t="shared" si="22"/>
        <v>9.31</v>
      </c>
      <c r="O261" s="90">
        <f t="shared" si="23"/>
        <v>142.31</v>
      </c>
      <c r="P261" s="90">
        <v>142.5</v>
      </c>
      <c r="Q261" s="90"/>
      <c r="R261" s="92"/>
    </row>
    <row r="262" spans="1:24" x14ac:dyDescent="0.4">
      <c r="A262" s="71">
        <v>258</v>
      </c>
      <c r="B262" s="3" t="s">
        <v>3751</v>
      </c>
      <c r="C262" s="26" t="s">
        <v>3716</v>
      </c>
      <c r="D262" s="3" t="s">
        <v>1829</v>
      </c>
      <c r="E262" s="89" t="s">
        <v>1287</v>
      </c>
      <c r="F262" s="89" t="s">
        <v>1830</v>
      </c>
      <c r="G262" s="141" t="s">
        <v>3</v>
      </c>
      <c r="H262" s="142">
        <v>0</v>
      </c>
      <c r="I262" s="143">
        <v>0</v>
      </c>
      <c r="J262" s="144">
        <v>37</v>
      </c>
      <c r="K262" s="90">
        <f t="shared" si="19"/>
        <v>129.5</v>
      </c>
      <c r="L262" s="90">
        <f t="shared" si="20"/>
        <v>9.06</v>
      </c>
      <c r="M262" s="6">
        <f t="shared" si="21"/>
        <v>138.56</v>
      </c>
      <c r="N262" s="90">
        <f t="shared" si="22"/>
        <v>9.06</v>
      </c>
      <c r="O262" s="90">
        <f t="shared" si="23"/>
        <v>138.56</v>
      </c>
      <c r="P262" s="90">
        <v>138.75</v>
      </c>
      <c r="Q262" s="90"/>
      <c r="R262" s="92"/>
    </row>
    <row r="263" spans="1:24" x14ac:dyDescent="0.4">
      <c r="A263" s="71">
        <v>259</v>
      </c>
      <c r="B263" s="3" t="s">
        <v>3751</v>
      </c>
      <c r="C263" s="26" t="s">
        <v>3717</v>
      </c>
      <c r="D263" s="3" t="s">
        <v>1373</v>
      </c>
      <c r="E263" s="89" t="s">
        <v>1287</v>
      </c>
      <c r="F263" s="89" t="s">
        <v>1374</v>
      </c>
      <c r="G263" s="141" t="s">
        <v>3</v>
      </c>
      <c r="H263" s="142">
        <v>0</v>
      </c>
      <c r="I263" s="143">
        <v>0</v>
      </c>
      <c r="J263" s="144">
        <v>11</v>
      </c>
      <c r="K263" s="90">
        <f t="shared" ref="K263:K289" si="24">ROUNDDOWN(J263*3.5,2)</f>
        <v>38.5</v>
      </c>
      <c r="L263" s="90">
        <f t="shared" si="20"/>
        <v>2.69</v>
      </c>
      <c r="M263" s="6">
        <f t="shared" si="21"/>
        <v>41.19</v>
      </c>
      <c r="N263" s="90">
        <f t="shared" si="22"/>
        <v>2.69</v>
      </c>
      <c r="O263" s="90">
        <f t="shared" si="23"/>
        <v>41.19</v>
      </c>
      <c r="P263" s="90">
        <v>41.25</v>
      </c>
      <c r="Q263" s="90"/>
      <c r="R263" s="92"/>
    </row>
    <row r="264" spans="1:24" x14ac:dyDescent="0.4">
      <c r="A264" s="71">
        <v>260</v>
      </c>
      <c r="B264" s="3" t="s">
        <v>3751</v>
      </c>
      <c r="C264" s="26" t="s">
        <v>3718</v>
      </c>
      <c r="D264" s="3" t="s">
        <v>1375</v>
      </c>
      <c r="E264" s="89" t="s">
        <v>1376</v>
      </c>
      <c r="F264" s="89" t="s">
        <v>1377</v>
      </c>
      <c r="G264" s="141" t="s">
        <v>3</v>
      </c>
      <c r="H264" s="142">
        <v>0</v>
      </c>
      <c r="I264" s="143">
        <v>0</v>
      </c>
      <c r="J264" s="144">
        <v>83</v>
      </c>
      <c r="K264" s="90">
        <f t="shared" si="24"/>
        <v>290.5</v>
      </c>
      <c r="L264" s="90">
        <f t="shared" si="20"/>
        <v>20.329999999999998</v>
      </c>
      <c r="M264" s="6">
        <f t="shared" si="21"/>
        <v>310.83</v>
      </c>
      <c r="N264" s="90">
        <f t="shared" si="22"/>
        <v>20.329999999999998</v>
      </c>
      <c r="O264" s="90">
        <f t="shared" si="23"/>
        <v>310.83</v>
      </c>
      <c r="P264" s="90">
        <v>311</v>
      </c>
      <c r="Q264" s="90"/>
      <c r="R264" s="92"/>
    </row>
    <row r="265" spans="1:24" x14ac:dyDescent="0.4">
      <c r="A265" s="71">
        <v>261</v>
      </c>
      <c r="B265" s="3" t="s">
        <v>3751</v>
      </c>
      <c r="C265" s="26" t="s">
        <v>3719</v>
      </c>
      <c r="D265" s="3" t="s">
        <v>1378</v>
      </c>
      <c r="E265" s="89" t="s">
        <v>1376</v>
      </c>
      <c r="F265" s="89" t="s">
        <v>1379</v>
      </c>
      <c r="G265" s="141" t="s">
        <v>3</v>
      </c>
      <c r="H265" s="142">
        <v>0</v>
      </c>
      <c r="I265" s="143">
        <v>0</v>
      </c>
      <c r="J265" s="144">
        <v>253</v>
      </c>
      <c r="K265" s="90">
        <f t="shared" si="24"/>
        <v>885.5</v>
      </c>
      <c r="L265" s="90">
        <f t="shared" si="20"/>
        <v>61.98</v>
      </c>
      <c r="M265" s="6">
        <f t="shared" si="21"/>
        <v>947.48</v>
      </c>
      <c r="N265" s="90">
        <f t="shared" si="22"/>
        <v>61.98</v>
      </c>
      <c r="O265" s="90">
        <f t="shared" si="23"/>
        <v>947.48</v>
      </c>
      <c r="P265" s="90">
        <v>947.5</v>
      </c>
      <c r="Q265" s="90"/>
      <c r="R265" s="92"/>
    </row>
    <row r="266" spans="1:24" x14ac:dyDescent="0.4">
      <c r="A266" s="71">
        <v>262</v>
      </c>
      <c r="B266" s="3" t="s">
        <v>3751</v>
      </c>
      <c r="C266" s="26" t="s">
        <v>3720</v>
      </c>
      <c r="D266" s="3" t="s">
        <v>1380</v>
      </c>
      <c r="E266" s="89" t="s">
        <v>1376</v>
      </c>
      <c r="F266" s="89" t="s">
        <v>1381</v>
      </c>
      <c r="G266" s="141" t="s">
        <v>3</v>
      </c>
      <c r="H266" s="142">
        <v>0</v>
      </c>
      <c r="I266" s="143">
        <v>0</v>
      </c>
      <c r="J266" s="144">
        <v>66</v>
      </c>
      <c r="K266" s="90">
        <f t="shared" si="24"/>
        <v>231</v>
      </c>
      <c r="L266" s="90">
        <f t="shared" si="20"/>
        <v>16.170000000000002</v>
      </c>
      <c r="M266" s="6">
        <f t="shared" si="21"/>
        <v>247.17</v>
      </c>
      <c r="N266" s="90">
        <f t="shared" si="22"/>
        <v>16.170000000000002</v>
      </c>
      <c r="O266" s="90">
        <f t="shared" si="23"/>
        <v>247.17</v>
      </c>
      <c r="P266" s="90">
        <v>247.25</v>
      </c>
      <c r="Q266" s="90"/>
      <c r="R266" s="92"/>
    </row>
    <row r="267" spans="1:24" x14ac:dyDescent="0.4">
      <c r="A267" s="71">
        <v>263</v>
      </c>
      <c r="B267" s="3" t="s">
        <v>3751</v>
      </c>
      <c r="C267" s="26" t="s">
        <v>3721</v>
      </c>
      <c r="D267" s="3" t="s">
        <v>1382</v>
      </c>
      <c r="E267" s="89" t="s">
        <v>1287</v>
      </c>
      <c r="F267" s="89" t="s">
        <v>1383</v>
      </c>
      <c r="G267" s="141" t="s">
        <v>3</v>
      </c>
      <c r="H267" s="142">
        <v>0</v>
      </c>
      <c r="I267" s="143">
        <v>0</v>
      </c>
      <c r="J267" s="144">
        <v>38</v>
      </c>
      <c r="K267" s="90">
        <f t="shared" si="24"/>
        <v>133</v>
      </c>
      <c r="L267" s="90">
        <f t="shared" si="20"/>
        <v>9.31</v>
      </c>
      <c r="M267" s="6">
        <f t="shared" si="21"/>
        <v>142.31</v>
      </c>
      <c r="N267" s="90">
        <f t="shared" si="22"/>
        <v>9.31</v>
      </c>
      <c r="O267" s="90">
        <f t="shared" si="23"/>
        <v>142.31</v>
      </c>
      <c r="P267" s="90">
        <v>142.5</v>
      </c>
      <c r="Q267" s="90"/>
      <c r="R267" s="92"/>
    </row>
    <row r="268" spans="1:24" x14ac:dyDescent="0.4">
      <c r="A268" s="71">
        <v>264</v>
      </c>
      <c r="B268" s="3" t="s">
        <v>3751</v>
      </c>
      <c r="C268" s="26" t="s">
        <v>3722</v>
      </c>
      <c r="D268" s="3" t="s">
        <v>1384</v>
      </c>
      <c r="E268" s="89" t="s">
        <v>1287</v>
      </c>
      <c r="F268" s="89" t="s">
        <v>1385</v>
      </c>
      <c r="G268" s="141" t="s">
        <v>3</v>
      </c>
      <c r="H268" s="142">
        <v>0</v>
      </c>
      <c r="I268" s="143">
        <v>0</v>
      </c>
      <c r="J268" s="144">
        <v>89</v>
      </c>
      <c r="K268" s="90">
        <f t="shared" si="24"/>
        <v>311.5</v>
      </c>
      <c r="L268" s="90">
        <f t="shared" ref="L268:L289" si="25">ROUNDDOWN(K268*7%,2)</f>
        <v>21.8</v>
      </c>
      <c r="M268" s="6">
        <f t="shared" ref="M268:M289" si="26">ROUNDDOWN(K268+L268,2)</f>
        <v>333.3</v>
      </c>
      <c r="N268" s="90">
        <f t="shared" ref="N268:N289" si="27">SUM(I268+L268)</f>
        <v>21.8</v>
      </c>
      <c r="O268" s="90">
        <f t="shared" ref="O268:O289" si="28">ROUNDDOWN(H268+I268+M268,2)</f>
        <v>333.3</v>
      </c>
      <c r="P268" s="90">
        <v>333.5</v>
      </c>
      <c r="Q268" s="90"/>
      <c r="R268" s="92"/>
    </row>
    <row r="269" spans="1:24" x14ac:dyDescent="0.4">
      <c r="A269" s="71">
        <v>265</v>
      </c>
      <c r="B269" s="3" t="s">
        <v>3751</v>
      </c>
      <c r="C269" s="26" t="s">
        <v>3723</v>
      </c>
      <c r="D269" s="3" t="s">
        <v>1387</v>
      </c>
      <c r="E269" s="89" t="s">
        <v>1388</v>
      </c>
      <c r="F269" s="89" t="s">
        <v>1389</v>
      </c>
      <c r="G269" s="141" t="s">
        <v>3</v>
      </c>
      <c r="H269" s="142">
        <v>0</v>
      </c>
      <c r="I269" s="143">
        <v>0</v>
      </c>
      <c r="J269" s="144">
        <v>23</v>
      </c>
      <c r="K269" s="90">
        <f t="shared" si="24"/>
        <v>80.5</v>
      </c>
      <c r="L269" s="90">
        <f t="shared" si="25"/>
        <v>5.63</v>
      </c>
      <c r="M269" s="6">
        <f t="shared" si="26"/>
        <v>86.13</v>
      </c>
      <c r="N269" s="90">
        <f t="shared" si="27"/>
        <v>5.63</v>
      </c>
      <c r="O269" s="90">
        <f t="shared" si="28"/>
        <v>86.13</v>
      </c>
      <c r="P269" s="90">
        <v>86.25</v>
      </c>
      <c r="Q269" s="90"/>
      <c r="R269" s="92"/>
    </row>
    <row r="270" spans="1:24" x14ac:dyDescent="0.4">
      <c r="A270" s="71">
        <v>266</v>
      </c>
      <c r="B270" s="3" t="s">
        <v>3751</v>
      </c>
      <c r="C270" s="26" t="s">
        <v>3724</v>
      </c>
      <c r="D270" s="3" t="s">
        <v>1390</v>
      </c>
      <c r="E270" s="89" t="s">
        <v>1287</v>
      </c>
      <c r="F270" s="89" t="s">
        <v>1391</v>
      </c>
      <c r="G270" s="141" t="s">
        <v>3</v>
      </c>
      <c r="H270" s="142">
        <v>0</v>
      </c>
      <c r="I270" s="143">
        <v>0</v>
      </c>
      <c r="J270" s="144">
        <v>1</v>
      </c>
      <c r="K270" s="90">
        <f t="shared" si="24"/>
        <v>3.5</v>
      </c>
      <c r="L270" s="90">
        <f t="shared" si="25"/>
        <v>0.24</v>
      </c>
      <c r="M270" s="6">
        <f t="shared" si="26"/>
        <v>3.74</v>
      </c>
      <c r="N270" s="90">
        <f t="shared" si="27"/>
        <v>0.24</v>
      </c>
      <c r="O270" s="90">
        <f t="shared" si="28"/>
        <v>3.74</v>
      </c>
      <c r="P270" s="90">
        <v>3.75</v>
      </c>
      <c r="Q270" s="90"/>
      <c r="R270" s="92"/>
    </row>
    <row r="271" spans="1:24" x14ac:dyDescent="0.4">
      <c r="A271" s="71">
        <v>267</v>
      </c>
      <c r="B271" s="3" t="s">
        <v>3751</v>
      </c>
      <c r="C271" s="26" t="s">
        <v>3725</v>
      </c>
      <c r="D271" s="3" t="s">
        <v>1392</v>
      </c>
      <c r="E271" s="89" t="s">
        <v>1393</v>
      </c>
      <c r="F271" s="89" t="s">
        <v>1394</v>
      </c>
      <c r="G271" s="141" t="s">
        <v>3</v>
      </c>
      <c r="H271" s="142">
        <v>0</v>
      </c>
      <c r="I271" s="143">
        <v>0</v>
      </c>
      <c r="J271" s="144">
        <v>2</v>
      </c>
      <c r="K271" s="90">
        <f t="shared" si="24"/>
        <v>7</v>
      </c>
      <c r="L271" s="90">
        <f t="shared" si="25"/>
        <v>0.49</v>
      </c>
      <c r="M271" s="6">
        <f t="shared" si="26"/>
        <v>7.49</v>
      </c>
      <c r="N271" s="90">
        <f t="shared" si="27"/>
        <v>0.49</v>
      </c>
      <c r="O271" s="90">
        <f t="shared" si="28"/>
        <v>7.49</v>
      </c>
      <c r="P271" s="90">
        <v>7.5</v>
      </c>
      <c r="Q271" s="90"/>
      <c r="R271" s="92"/>
    </row>
    <row r="272" spans="1:24" x14ac:dyDescent="0.4">
      <c r="A272" s="71">
        <v>268</v>
      </c>
      <c r="B272" s="3" t="s">
        <v>3751</v>
      </c>
      <c r="C272" s="26" t="s">
        <v>3726</v>
      </c>
      <c r="D272" s="3" t="s">
        <v>1286</v>
      </c>
      <c r="E272" s="89" t="s">
        <v>1287</v>
      </c>
      <c r="F272" s="89" t="s">
        <v>1288</v>
      </c>
      <c r="G272" s="141" t="s">
        <v>3</v>
      </c>
      <c r="H272" s="142">
        <v>0</v>
      </c>
      <c r="I272" s="143">
        <v>0</v>
      </c>
      <c r="J272" s="144">
        <v>259</v>
      </c>
      <c r="K272" s="90">
        <f t="shared" si="24"/>
        <v>906.5</v>
      </c>
      <c r="L272" s="90">
        <f t="shared" si="25"/>
        <v>63.45</v>
      </c>
      <c r="M272" s="6">
        <f t="shared" si="26"/>
        <v>969.95</v>
      </c>
      <c r="N272" s="90">
        <f t="shared" si="27"/>
        <v>63.45</v>
      </c>
      <c r="O272" s="90">
        <f t="shared" si="28"/>
        <v>969.95</v>
      </c>
      <c r="P272" s="90">
        <v>970</v>
      </c>
      <c r="Q272" s="90"/>
      <c r="R272" s="92"/>
      <c r="S272" s="97"/>
      <c r="T272" s="97"/>
      <c r="U272" s="97"/>
      <c r="V272" s="37"/>
      <c r="W272" s="37"/>
      <c r="X272" s="37"/>
    </row>
    <row r="273" spans="1:18" x14ac:dyDescent="0.4">
      <c r="A273" s="71">
        <v>269</v>
      </c>
      <c r="B273" s="3" t="s">
        <v>3751</v>
      </c>
      <c r="C273" s="26" t="s">
        <v>3727</v>
      </c>
      <c r="D273" s="3" t="s">
        <v>1289</v>
      </c>
      <c r="E273" s="89" t="s">
        <v>1290</v>
      </c>
      <c r="F273" s="89" t="s">
        <v>1291</v>
      </c>
      <c r="G273" s="141" t="s">
        <v>3</v>
      </c>
      <c r="H273" s="142">
        <v>0</v>
      </c>
      <c r="I273" s="143">
        <v>0</v>
      </c>
      <c r="J273" s="144">
        <v>319</v>
      </c>
      <c r="K273" s="90">
        <f t="shared" si="24"/>
        <v>1116.5</v>
      </c>
      <c r="L273" s="90">
        <f t="shared" si="25"/>
        <v>78.150000000000006</v>
      </c>
      <c r="M273" s="6">
        <f t="shared" si="26"/>
        <v>1194.6500000000001</v>
      </c>
      <c r="N273" s="90">
        <f t="shared" si="27"/>
        <v>78.150000000000006</v>
      </c>
      <c r="O273" s="90">
        <f t="shared" si="28"/>
        <v>1194.6500000000001</v>
      </c>
      <c r="P273" s="90">
        <v>1194.75</v>
      </c>
      <c r="Q273" s="90"/>
      <c r="R273" s="92"/>
    </row>
    <row r="274" spans="1:18" x14ac:dyDescent="0.4">
      <c r="A274" s="71">
        <v>270</v>
      </c>
      <c r="B274" s="3" t="s">
        <v>3751</v>
      </c>
      <c r="C274" s="26" t="s">
        <v>3728</v>
      </c>
      <c r="D274" s="3" t="s">
        <v>1271</v>
      </c>
      <c r="E274" s="89" t="s">
        <v>1272</v>
      </c>
      <c r="F274" s="89" t="s">
        <v>1273</v>
      </c>
      <c r="G274" s="141" t="s">
        <v>3</v>
      </c>
      <c r="H274" s="142">
        <v>0</v>
      </c>
      <c r="I274" s="143">
        <v>0</v>
      </c>
      <c r="J274" s="144">
        <v>127</v>
      </c>
      <c r="K274" s="90">
        <f t="shared" si="24"/>
        <v>444.5</v>
      </c>
      <c r="L274" s="90">
        <f t="shared" si="25"/>
        <v>31.11</v>
      </c>
      <c r="M274" s="6">
        <f t="shared" si="26"/>
        <v>475.61</v>
      </c>
      <c r="N274" s="90">
        <f t="shared" si="27"/>
        <v>31.11</v>
      </c>
      <c r="O274" s="90">
        <f t="shared" si="28"/>
        <v>475.61</v>
      </c>
      <c r="P274" s="90">
        <v>475.75</v>
      </c>
      <c r="Q274" s="90"/>
      <c r="R274" s="92"/>
    </row>
    <row r="275" spans="1:18" x14ac:dyDescent="0.4">
      <c r="A275" s="71">
        <v>271</v>
      </c>
      <c r="B275" s="3" t="s">
        <v>3751</v>
      </c>
      <c r="C275" s="26" t="s">
        <v>3729</v>
      </c>
      <c r="D275" s="3" t="s">
        <v>1274</v>
      </c>
      <c r="E275" s="89" t="s">
        <v>1275</v>
      </c>
      <c r="F275" s="89" t="s">
        <v>1273</v>
      </c>
      <c r="G275" s="141" t="s">
        <v>3</v>
      </c>
      <c r="H275" s="142">
        <v>0</v>
      </c>
      <c r="I275" s="143">
        <v>0</v>
      </c>
      <c r="J275" s="144">
        <v>32</v>
      </c>
      <c r="K275" s="90">
        <f t="shared" si="24"/>
        <v>112</v>
      </c>
      <c r="L275" s="90">
        <f t="shared" si="25"/>
        <v>7.84</v>
      </c>
      <c r="M275" s="6">
        <f t="shared" si="26"/>
        <v>119.84</v>
      </c>
      <c r="N275" s="90">
        <f t="shared" si="27"/>
        <v>7.84</v>
      </c>
      <c r="O275" s="90">
        <f t="shared" si="28"/>
        <v>119.84</v>
      </c>
      <c r="P275" s="90">
        <v>120</v>
      </c>
      <c r="Q275" s="90"/>
      <c r="R275" s="92"/>
    </row>
    <row r="276" spans="1:18" x14ac:dyDescent="0.4">
      <c r="A276" s="71">
        <v>272</v>
      </c>
      <c r="B276" s="3" t="s">
        <v>3751</v>
      </c>
      <c r="C276" s="26" t="s">
        <v>3730</v>
      </c>
      <c r="D276" s="3" t="s">
        <v>1276</v>
      </c>
      <c r="E276" s="89" t="s">
        <v>1277</v>
      </c>
      <c r="F276" s="89" t="s">
        <v>1273</v>
      </c>
      <c r="G276" s="141" t="s">
        <v>3</v>
      </c>
      <c r="H276" s="142">
        <v>0</v>
      </c>
      <c r="I276" s="143">
        <v>0</v>
      </c>
      <c r="J276" s="144">
        <v>41</v>
      </c>
      <c r="K276" s="90">
        <f t="shared" si="24"/>
        <v>143.5</v>
      </c>
      <c r="L276" s="90">
        <f t="shared" si="25"/>
        <v>10.039999999999999</v>
      </c>
      <c r="M276" s="6">
        <f t="shared" si="26"/>
        <v>153.54</v>
      </c>
      <c r="N276" s="90">
        <f t="shared" si="27"/>
        <v>10.039999999999999</v>
      </c>
      <c r="O276" s="90">
        <f t="shared" si="28"/>
        <v>153.54</v>
      </c>
      <c r="P276" s="90">
        <v>153.75</v>
      </c>
      <c r="Q276" s="90"/>
      <c r="R276" s="92"/>
    </row>
    <row r="277" spans="1:18" x14ac:dyDescent="0.4">
      <c r="A277" s="71">
        <v>273</v>
      </c>
      <c r="B277" s="3" t="s">
        <v>3751</v>
      </c>
      <c r="C277" s="26" t="s">
        <v>3731</v>
      </c>
      <c r="D277" s="3" t="s">
        <v>1425</v>
      </c>
      <c r="E277" s="89" t="s">
        <v>1426</v>
      </c>
      <c r="F277" s="89" t="s">
        <v>1427</v>
      </c>
      <c r="G277" s="141" t="s">
        <v>3</v>
      </c>
      <c r="H277" s="142">
        <v>0</v>
      </c>
      <c r="I277" s="143">
        <v>0</v>
      </c>
      <c r="J277" s="144">
        <v>22</v>
      </c>
      <c r="K277" s="90">
        <f t="shared" si="24"/>
        <v>77</v>
      </c>
      <c r="L277" s="90">
        <f t="shared" si="25"/>
        <v>5.39</v>
      </c>
      <c r="M277" s="6">
        <f t="shared" si="26"/>
        <v>82.39</v>
      </c>
      <c r="N277" s="90">
        <f t="shared" si="27"/>
        <v>5.39</v>
      </c>
      <c r="O277" s="90">
        <f t="shared" si="28"/>
        <v>82.39</v>
      </c>
      <c r="P277" s="90">
        <v>82.5</v>
      </c>
      <c r="Q277" s="90"/>
      <c r="R277" s="92"/>
    </row>
    <row r="278" spans="1:18" x14ac:dyDescent="0.4">
      <c r="A278" s="71">
        <v>274</v>
      </c>
      <c r="B278" s="3" t="s">
        <v>3751</v>
      </c>
      <c r="C278" s="26" t="s">
        <v>3732</v>
      </c>
      <c r="D278" s="3" t="s">
        <v>797</v>
      </c>
      <c r="E278" s="89" t="s">
        <v>798</v>
      </c>
      <c r="F278" s="89" t="s">
        <v>799</v>
      </c>
      <c r="G278" s="141" t="s">
        <v>3</v>
      </c>
      <c r="H278" s="142">
        <v>0</v>
      </c>
      <c r="I278" s="143">
        <v>0</v>
      </c>
      <c r="J278" s="144">
        <v>12</v>
      </c>
      <c r="K278" s="90">
        <f t="shared" si="24"/>
        <v>42</v>
      </c>
      <c r="L278" s="90">
        <f t="shared" si="25"/>
        <v>2.94</v>
      </c>
      <c r="M278" s="6">
        <f t="shared" si="26"/>
        <v>44.94</v>
      </c>
      <c r="N278" s="90">
        <f t="shared" si="27"/>
        <v>2.94</v>
      </c>
      <c r="O278" s="90">
        <f t="shared" si="28"/>
        <v>44.94</v>
      </c>
      <c r="P278" s="90">
        <v>45</v>
      </c>
      <c r="Q278" s="90"/>
      <c r="R278" s="92"/>
    </row>
    <row r="279" spans="1:18" x14ac:dyDescent="0.4">
      <c r="A279" s="71">
        <v>275</v>
      </c>
      <c r="B279" s="3" t="s">
        <v>3751</v>
      </c>
      <c r="C279" s="26" t="s">
        <v>3733</v>
      </c>
      <c r="D279" s="3" t="s">
        <v>2263</v>
      </c>
      <c r="E279" s="89" t="s">
        <v>3769</v>
      </c>
      <c r="F279" s="89" t="s">
        <v>2250</v>
      </c>
      <c r="G279" s="141" t="s">
        <v>3212</v>
      </c>
      <c r="H279" s="142">
        <v>1470</v>
      </c>
      <c r="I279" s="143">
        <v>102.9</v>
      </c>
      <c r="J279" s="144">
        <v>0</v>
      </c>
      <c r="K279" s="90">
        <f t="shared" si="24"/>
        <v>0</v>
      </c>
      <c r="L279" s="90">
        <f t="shared" si="25"/>
        <v>0</v>
      </c>
      <c r="M279" s="6">
        <f t="shared" si="26"/>
        <v>0</v>
      </c>
      <c r="N279" s="90">
        <f t="shared" si="27"/>
        <v>102.9</v>
      </c>
      <c r="O279" s="90">
        <f t="shared" si="28"/>
        <v>1572.9</v>
      </c>
      <c r="P279" s="90">
        <v>3389.25</v>
      </c>
      <c r="Q279" s="90"/>
      <c r="R279" s="92"/>
    </row>
    <row r="280" spans="1:18" x14ac:dyDescent="0.4">
      <c r="A280" s="173">
        <v>276</v>
      </c>
      <c r="B280" s="174" t="s">
        <v>3751</v>
      </c>
      <c r="C280" s="175" t="s">
        <v>3734</v>
      </c>
      <c r="D280" s="174" t="s">
        <v>2263</v>
      </c>
      <c r="E280" s="176" t="s">
        <v>3769</v>
      </c>
      <c r="F280" s="176" t="s">
        <v>2250</v>
      </c>
      <c r="G280" s="174" t="s">
        <v>3</v>
      </c>
      <c r="H280" s="177">
        <v>0</v>
      </c>
      <c r="I280" s="178">
        <v>0</v>
      </c>
      <c r="J280" s="179">
        <v>485</v>
      </c>
      <c r="K280" s="178">
        <f t="shared" si="24"/>
        <v>1697.5</v>
      </c>
      <c r="L280" s="178">
        <f t="shared" si="25"/>
        <v>118.82</v>
      </c>
      <c r="M280" s="180">
        <f t="shared" si="26"/>
        <v>1816.32</v>
      </c>
      <c r="N280" s="178">
        <f t="shared" si="27"/>
        <v>118.82</v>
      </c>
      <c r="O280" s="178">
        <f t="shared" si="28"/>
        <v>1816.32</v>
      </c>
      <c r="P280" s="178"/>
      <c r="Q280" s="90"/>
      <c r="R280" s="92"/>
    </row>
    <row r="281" spans="1:18" x14ac:dyDescent="0.4">
      <c r="A281" s="71">
        <v>277</v>
      </c>
      <c r="B281" s="3" t="s">
        <v>3751</v>
      </c>
      <c r="C281" s="26" t="s">
        <v>3735</v>
      </c>
      <c r="D281" s="3" t="s">
        <v>2261</v>
      </c>
      <c r="E281" s="89" t="s">
        <v>2262</v>
      </c>
      <c r="F281" s="89" t="s">
        <v>2250</v>
      </c>
      <c r="G281" s="141" t="s">
        <v>3212</v>
      </c>
      <c r="H281" s="142">
        <v>2390.5</v>
      </c>
      <c r="I281" s="143">
        <v>167.33</v>
      </c>
      <c r="J281" s="144">
        <v>0</v>
      </c>
      <c r="K281" s="90">
        <f t="shared" si="24"/>
        <v>0</v>
      </c>
      <c r="L281" s="90">
        <f t="shared" si="25"/>
        <v>0</v>
      </c>
      <c r="M281" s="6">
        <f t="shared" si="26"/>
        <v>0</v>
      </c>
      <c r="N281" s="90">
        <f t="shared" si="27"/>
        <v>167.33</v>
      </c>
      <c r="O281" s="90">
        <f t="shared" si="28"/>
        <v>2557.83</v>
      </c>
      <c r="P281" s="90">
        <v>4782.5</v>
      </c>
      <c r="Q281" s="90"/>
      <c r="R281" s="92"/>
    </row>
    <row r="282" spans="1:18" x14ac:dyDescent="0.4">
      <c r="A282" s="173">
        <v>278</v>
      </c>
      <c r="B282" s="174" t="s">
        <v>3751</v>
      </c>
      <c r="C282" s="175" t="s">
        <v>3736</v>
      </c>
      <c r="D282" s="174" t="s">
        <v>2261</v>
      </c>
      <c r="E282" s="176" t="s">
        <v>2262</v>
      </c>
      <c r="F282" s="176" t="s">
        <v>2250</v>
      </c>
      <c r="G282" s="174" t="s">
        <v>3</v>
      </c>
      <c r="H282" s="177">
        <v>0</v>
      </c>
      <c r="I282" s="178">
        <v>0</v>
      </c>
      <c r="J282" s="179">
        <v>594</v>
      </c>
      <c r="K282" s="178">
        <f t="shared" si="24"/>
        <v>2079</v>
      </c>
      <c r="L282" s="178">
        <f t="shared" si="25"/>
        <v>145.53</v>
      </c>
      <c r="M282" s="180">
        <f t="shared" si="26"/>
        <v>2224.5300000000002</v>
      </c>
      <c r="N282" s="178">
        <f t="shared" si="27"/>
        <v>145.53</v>
      </c>
      <c r="O282" s="178">
        <f t="shared" si="28"/>
        <v>2224.5300000000002</v>
      </c>
      <c r="P282" s="178"/>
      <c r="Q282" s="90"/>
      <c r="R282" s="92"/>
    </row>
    <row r="283" spans="1:18" x14ac:dyDescent="0.4">
      <c r="A283" s="71">
        <v>279</v>
      </c>
      <c r="B283" s="3" t="s">
        <v>3751</v>
      </c>
      <c r="C283" s="26" t="s">
        <v>3737</v>
      </c>
      <c r="D283" s="3" t="s">
        <v>929</v>
      </c>
      <c r="E283" s="89" t="s">
        <v>930</v>
      </c>
      <c r="F283" s="89" t="s">
        <v>931</v>
      </c>
      <c r="G283" s="141" t="s">
        <v>3</v>
      </c>
      <c r="H283" s="142">
        <v>0</v>
      </c>
      <c r="I283" s="143">
        <v>0</v>
      </c>
      <c r="J283" s="144">
        <v>22</v>
      </c>
      <c r="K283" s="90">
        <f t="shared" si="24"/>
        <v>77</v>
      </c>
      <c r="L283" s="90">
        <f t="shared" si="25"/>
        <v>5.39</v>
      </c>
      <c r="M283" s="6">
        <f t="shared" si="26"/>
        <v>82.39</v>
      </c>
      <c r="N283" s="90">
        <f t="shared" si="27"/>
        <v>5.39</v>
      </c>
      <c r="O283" s="90">
        <f t="shared" si="28"/>
        <v>82.39</v>
      </c>
      <c r="P283" s="90">
        <v>82.5</v>
      </c>
      <c r="Q283" s="90"/>
      <c r="R283" s="92"/>
    </row>
    <row r="284" spans="1:18" x14ac:dyDescent="0.4">
      <c r="A284" s="71">
        <v>280</v>
      </c>
      <c r="B284" s="3" t="s">
        <v>3751</v>
      </c>
      <c r="C284" s="26" t="s">
        <v>3738</v>
      </c>
      <c r="D284" s="3" t="s">
        <v>1475</v>
      </c>
      <c r="E284" s="89" t="s">
        <v>1476</v>
      </c>
      <c r="F284" s="89" t="s">
        <v>1477</v>
      </c>
      <c r="G284" s="141" t="s">
        <v>3331</v>
      </c>
      <c r="H284" s="142">
        <v>129.5</v>
      </c>
      <c r="I284" s="143">
        <v>9.07</v>
      </c>
      <c r="J284" s="144">
        <v>3</v>
      </c>
      <c r="K284" s="90">
        <f t="shared" si="24"/>
        <v>10.5</v>
      </c>
      <c r="L284" s="90">
        <f t="shared" si="25"/>
        <v>0.73</v>
      </c>
      <c r="M284" s="6">
        <f t="shared" si="26"/>
        <v>11.23</v>
      </c>
      <c r="N284" s="90">
        <f t="shared" si="27"/>
        <v>9.8000000000000007</v>
      </c>
      <c r="O284" s="90">
        <f t="shared" si="28"/>
        <v>149.80000000000001</v>
      </c>
      <c r="P284" s="90">
        <v>150</v>
      </c>
      <c r="Q284" s="90"/>
      <c r="R284" s="92"/>
    </row>
    <row r="285" spans="1:18" x14ac:dyDescent="0.4">
      <c r="A285" s="71">
        <v>281</v>
      </c>
      <c r="B285" s="3" t="s">
        <v>3751</v>
      </c>
      <c r="C285" s="26" t="s">
        <v>3739</v>
      </c>
      <c r="D285" s="3" t="s">
        <v>619</v>
      </c>
      <c r="E285" s="89" t="s">
        <v>3770</v>
      </c>
      <c r="F285" s="89" t="s">
        <v>621</v>
      </c>
      <c r="G285" s="141" t="s">
        <v>3</v>
      </c>
      <c r="H285" s="142">
        <v>0</v>
      </c>
      <c r="I285" s="143">
        <v>0</v>
      </c>
      <c r="J285" s="144">
        <v>52</v>
      </c>
      <c r="K285" s="90">
        <f t="shared" si="24"/>
        <v>182</v>
      </c>
      <c r="L285" s="90">
        <f t="shared" si="25"/>
        <v>12.74</v>
      </c>
      <c r="M285" s="6">
        <f t="shared" si="26"/>
        <v>194.74</v>
      </c>
      <c r="N285" s="90">
        <f t="shared" si="27"/>
        <v>12.74</v>
      </c>
      <c r="O285" s="90">
        <f t="shared" si="28"/>
        <v>194.74</v>
      </c>
      <c r="P285" s="90">
        <v>194.75</v>
      </c>
      <c r="Q285" s="90"/>
      <c r="R285" s="92"/>
    </row>
    <row r="286" spans="1:18" x14ac:dyDescent="0.4">
      <c r="A286" s="71">
        <v>282</v>
      </c>
      <c r="B286" s="3" t="s">
        <v>3751</v>
      </c>
      <c r="C286" s="26" t="s">
        <v>3740</v>
      </c>
      <c r="D286" s="3" t="s">
        <v>616</v>
      </c>
      <c r="E286" s="89" t="s">
        <v>617</v>
      </c>
      <c r="F286" s="89" t="s">
        <v>618</v>
      </c>
      <c r="G286" s="141" t="s">
        <v>3</v>
      </c>
      <c r="H286" s="142">
        <v>0</v>
      </c>
      <c r="I286" s="143">
        <v>0</v>
      </c>
      <c r="J286" s="144">
        <v>25</v>
      </c>
      <c r="K286" s="90">
        <f t="shared" si="24"/>
        <v>87.5</v>
      </c>
      <c r="L286" s="90">
        <f t="shared" si="25"/>
        <v>6.12</v>
      </c>
      <c r="M286" s="6">
        <f t="shared" si="26"/>
        <v>93.62</v>
      </c>
      <c r="N286" s="90">
        <f t="shared" si="27"/>
        <v>6.12</v>
      </c>
      <c r="O286" s="90">
        <f t="shared" si="28"/>
        <v>93.62</v>
      </c>
      <c r="P286" s="90">
        <v>93.75</v>
      </c>
      <c r="Q286" s="90"/>
      <c r="R286" s="92"/>
    </row>
    <row r="287" spans="1:18" x14ac:dyDescent="0.4">
      <c r="A287" s="71">
        <v>283</v>
      </c>
      <c r="B287" s="3" t="s">
        <v>3752</v>
      </c>
      <c r="C287" s="26" t="s">
        <v>3741</v>
      </c>
      <c r="D287" s="3" t="s">
        <v>2266</v>
      </c>
      <c r="E287" s="89" t="s">
        <v>2265</v>
      </c>
      <c r="F287" s="89" t="s">
        <v>2250</v>
      </c>
      <c r="G287" s="141" t="s">
        <v>3209</v>
      </c>
      <c r="H287" s="142">
        <v>155715.07</v>
      </c>
      <c r="I287" s="143">
        <v>10900.06</v>
      </c>
      <c r="J287" s="144">
        <v>0</v>
      </c>
      <c r="K287" s="90">
        <f t="shared" si="24"/>
        <v>0</v>
      </c>
      <c r="L287" s="90">
        <f t="shared" si="25"/>
        <v>0</v>
      </c>
      <c r="M287" s="6">
        <f t="shared" si="26"/>
        <v>0</v>
      </c>
      <c r="N287" s="90">
        <f t="shared" si="27"/>
        <v>10900.06</v>
      </c>
      <c r="O287" s="90">
        <f t="shared" si="28"/>
        <v>166615.13</v>
      </c>
      <c r="P287" s="90">
        <v>166615.13</v>
      </c>
      <c r="Q287" s="90"/>
      <c r="R287" s="92" t="s">
        <v>3896</v>
      </c>
    </row>
    <row r="288" spans="1:18" x14ac:dyDescent="0.4">
      <c r="A288" s="71">
        <v>284</v>
      </c>
      <c r="B288" s="3" t="s">
        <v>3752</v>
      </c>
      <c r="C288" s="26" t="s">
        <v>3742</v>
      </c>
      <c r="D288" s="3" t="s">
        <v>2264</v>
      </c>
      <c r="E288" s="89" t="s">
        <v>2265</v>
      </c>
      <c r="F288" s="89" t="s">
        <v>2250</v>
      </c>
      <c r="G288" s="141" t="s">
        <v>3209</v>
      </c>
      <c r="H288" s="142">
        <v>41681.56</v>
      </c>
      <c r="I288" s="143">
        <v>2917.71</v>
      </c>
      <c r="J288" s="144">
        <v>0</v>
      </c>
      <c r="K288" s="90">
        <f t="shared" si="24"/>
        <v>0</v>
      </c>
      <c r="L288" s="90">
        <f t="shared" si="25"/>
        <v>0</v>
      </c>
      <c r="M288" s="6">
        <f t="shared" si="26"/>
        <v>0</v>
      </c>
      <c r="N288" s="90">
        <f t="shared" si="27"/>
        <v>2917.71</v>
      </c>
      <c r="O288" s="90">
        <f t="shared" si="28"/>
        <v>44599.27</v>
      </c>
      <c r="P288" s="90">
        <v>44599.27</v>
      </c>
      <c r="Q288" s="90"/>
      <c r="R288" s="92" t="s">
        <v>3896</v>
      </c>
    </row>
    <row r="289" spans="1:18" x14ac:dyDescent="0.4">
      <c r="A289" s="71">
        <v>285</v>
      </c>
      <c r="B289" s="3" t="s">
        <v>3899</v>
      </c>
      <c r="C289" s="26" t="s">
        <v>3743</v>
      </c>
      <c r="D289" s="3" t="s">
        <v>90</v>
      </c>
      <c r="E289" s="89" t="s">
        <v>91</v>
      </c>
      <c r="F289" s="89" t="s">
        <v>92</v>
      </c>
      <c r="G289" s="141" t="s">
        <v>3</v>
      </c>
      <c r="H289" s="142">
        <v>0</v>
      </c>
      <c r="I289" s="143">
        <v>0</v>
      </c>
      <c r="J289" s="144">
        <v>10</v>
      </c>
      <c r="K289" s="90">
        <f t="shared" si="24"/>
        <v>35</v>
      </c>
      <c r="L289" s="90">
        <f t="shared" si="25"/>
        <v>2.4500000000000002</v>
      </c>
      <c r="M289" s="6">
        <f t="shared" si="26"/>
        <v>37.450000000000003</v>
      </c>
      <c r="N289" s="90">
        <f t="shared" si="27"/>
        <v>2.4500000000000002</v>
      </c>
      <c r="O289" s="90">
        <f t="shared" si="28"/>
        <v>37.450000000000003</v>
      </c>
      <c r="P289" s="90">
        <v>37.450000000000003</v>
      </c>
      <c r="Q289" s="90"/>
      <c r="R289" s="92" t="s">
        <v>3897</v>
      </c>
    </row>
    <row r="290" spans="1:18" ht="25" thickBot="1" x14ac:dyDescent="0.45">
      <c r="E290" s="106" t="s">
        <v>22</v>
      </c>
      <c r="G290" s="107"/>
      <c r="H290" s="107">
        <f>SUM(H5:H289)</f>
        <v>234199.11</v>
      </c>
      <c r="I290" s="107">
        <f>SUM(I5:I289)</f>
        <v>16393.809999999998</v>
      </c>
      <c r="J290" s="107"/>
      <c r="K290" s="108"/>
      <c r="L290" s="108"/>
      <c r="M290" s="109">
        <f>SUM(M5:M289)</f>
        <v>38575.499999999985</v>
      </c>
      <c r="N290" s="107">
        <f>SUM(N5:N289)</f>
        <v>18916.809999999998</v>
      </c>
      <c r="O290" s="110">
        <f>SUM(O5:O289)</f>
        <v>289168.42000000004</v>
      </c>
      <c r="P290" s="111">
        <f>SUM(P5:P289)</f>
        <v>289194.87000000005</v>
      </c>
      <c r="Q290" s="145"/>
      <c r="R290" s="112"/>
    </row>
    <row r="291" spans="1:18" ht="25" thickTop="1" x14ac:dyDescent="0.4">
      <c r="G291" s="98"/>
      <c r="H291" s="98"/>
      <c r="I291" s="114">
        <f>SUM(H290:I290)</f>
        <v>250592.91999999998</v>
      </c>
      <c r="J291" s="96"/>
      <c r="K291" s="98"/>
      <c r="L291" s="98"/>
      <c r="M291" s="132">
        <f>SUM(I291+M290)</f>
        <v>289168.42</v>
      </c>
      <c r="N291" s="115">
        <f>SUM(I291+M290)</f>
        <v>289168.42</v>
      </c>
      <c r="P291" s="117"/>
      <c r="Q291" s="117"/>
      <c r="R291" s="93"/>
    </row>
    <row r="301" spans="1:18" x14ac:dyDescent="0.4">
      <c r="H301" s="119" t="s">
        <v>23</v>
      </c>
      <c r="I301" s="119" t="s">
        <v>24</v>
      </c>
      <c r="J301" s="121" t="s">
        <v>25</v>
      </c>
      <c r="K301" s="116" t="s">
        <v>1</v>
      </c>
      <c r="L301" s="116" t="s">
        <v>26</v>
      </c>
    </row>
    <row r="302" spans="1:18" x14ac:dyDescent="0.4">
      <c r="H302" s="116">
        <v>25</v>
      </c>
      <c r="I302" s="116">
        <v>3.5</v>
      </c>
      <c r="J302" s="116">
        <f>ROUNDDOWN(H302*I302,2)</f>
        <v>87.5</v>
      </c>
      <c r="K302" s="116">
        <f>ROUNDDOWN(J302*7%,2)</f>
        <v>6.12</v>
      </c>
      <c r="L302" s="116">
        <f>SUM(J302:K302)</f>
        <v>93.62</v>
      </c>
    </row>
    <row r="303" spans="1:18" x14ac:dyDescent="0.4">
      <c r="J303" s="116">
        <f>ROUNDUP(J302,2)</f>
        <v>87.5</v>
      </c>
      <c r="K303" s="116">
        <f>ROUNDUP(J303*7%,2)</f>
        <v>6.13</v>
      </c>
      <c r="L303" s="116">
        <f>SUM(J303:K303)</f>
        <v>93.63</v>
      </c>
    </row>
  </sheetData>
  <mergeCells count="15"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3"/>
  <sheetViews>
    <sheetView tabSelected="1" topLeftCell="A82" zoomScale="70" zoomScaleNormal="70" workbookViewId="0">
      <selection activeCell="A7" sqref="A7:P7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44.5" style="104" customWidth="1"/>
    <col min="6" max="6" width="57.5" style="104" customWidth="1"/>
    <col min="7" max="7" width="14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8" width="8.83203125" style="119" customWidth="1"/>
    <col min="19" max="19" width="10.1640625" style="94" customWidth="1"/>
    <col min="20" max="20" width="11.33203125" style="94" customWidth="1"/>
    <col min="21" max="21" width="11.83203125" style="95" customWidth="1"/>
    <col min="22" max="22" width="11.83203125" style="97" customWidth="1"/>
    <col min="23" max="16384" width="9" style="95"/>
  </cols>
  <sheetData>
    <row r="1" spans="1:22" s="1" customFormat="1" ht="30" x14ac:dyDescent="0.5">
      <c r="A1" s="155" t="s">
        <v>3455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74"/>
      <c r="R1" s="75"/>
      <c r="S1" s="124"/>
      <c r="T1" s="124"/>
      <c r="V1" s="24"/>
    </row>
    <row r="2" spans="1:22" s="1" customFormat="1" ht="30" x14ac:dyDescent="0.5">
      <c r="A2" s="124"/>
      <c r="B2" s="124"/>
      <c r="C2" s="124"/>
      <c r="D2" s="77"/>
      <c r="E2" s="124"/>
      <c r="F2" s="124"/>
      <c r="G2" s="124"/>
      <c r="H2" s="124"/>
      <c r="I2" s="124"/>
      <c r="J2" s="123"/>
      <c r="K2" s="124"/>
      <c r="L2" s="124"/>
      <c r="M2" s="124"/>
      <c r="N2" s="124"/>
      <c r="O2" s="78" t="s">
        <v>4</v>
      </c>
      <c r="P2" s="79" t="s">
        <v>5</v>
      </c>
      <c r="Q2" s="80"/>
      <c r="R2" s="81"/>
      <c r="S2" s="124"/>
      <c r="T2" s="124"/>
      <c r="V2" s="24"/>
    </row>
    <row r="3" spans="1:22" s="1" customFormat="1" x14ac:dyDescent="0.4">
      <c r="A3" s="149" t="s">
        <v>6</v>
      </c>
      <c r="B3" s="149" t="s">
        <v>7</v>
      </c>
      <c r="C3" s="149" t="s">
        <v>8</v>
      </c>
      <c r="D3" s="156" t="s">
        <v>9</v>
      </c>
      <c r="E3" s="149" t="s">
        <v>10</v>
      </c>
      <c r="F3" s="125"/>
      <c r="G3" s="83" t="s">
        <v>11</v>
      </c>
      <c r="H3" s="157" t="s">
        <v>12</v>
      </c>
      <c r="I3" s="159" t="s">
        <v>13</v>
      </c>
      <c r="J3" s="161" t="s">
        <v>14</v>
      </c>
      <c r="K3" s="163" t="s">
        <v>15</v>
      </c>
      <c r="L3" s="161" t="s">
        <v>1</v>
      </c>
      <c r="M3" s="161" t="s">
        <v>16</v>
      </c>
      <c r="N3" s="161" t="s">
        <v>17</v>
      </c>
      <c r="O3" s="127" t="s">
        <v>0</v>
      </c>
      <c r="P3" s="165" t="s">
        <v>18</v>
      </c>
      <c r="Q3" s="167" t="s">
        <v>19</v>
      </c>
      <c r="R3" s="85"/>
      <c r="S3" s="172">
        <v>7.0000000000000007E-2</v>
      </c>
      <c r="T3" s="169" t="s">
        <v>0</v>
      </c>
      <c r="U3" s="170" t="s">
        <v>18</v>
      </c>
      <c r="V3" s="171" t="s">
        <v>20</v>
      </c>
    </row>
    <row r="4" spans="1:22" s="1" customFormat="1" x14ac:dyDescent="0.4">
      <c r="A4" s="149"/>
      <c r="B4" s="149"/>
      <c r="C4" s="149"/>
      <c r="D4" s="156"/>
      <c r="E4" s="149"/>
      <c r="F4" s="126"/>
      <c r="G4" s="87" t="s">
        <v>2</v>
      </c>
      <c r="H4" s="158"/>
      <c r="I4" s="160"/>
      <c r="J4" s="162"/>
      <c r="K4" s="164"/>
      <c r="L4" s="162"/>
      <c r="M4" s="162"/>
      <c r="N4" s="162"/>
      <c r="O4" s="128" t="s">
        <v>21</v>
      </c>
      <c r="P4" s="166"/>
      <c r="Q4" s="168"/>
      <c r="R4" s="85"/>
      <c r="S4" s="172"/>
      <c r="T4" s="169"/>
      <c r="U4" s="170"/>
      <c r="V4" s="171"/>
    </row>
    <row r="5" spans="1:22" x14ac:dyDescent="0.4">
      <c r="A5" s="71">
        <v>1</v>
      </c>
      <c r="B5" s="3" t="s">
        <v>3461</v>
      </c>
      <c r="C5" s="26" t="s">
        <v>3456</v>
      </c>
      <c r="D5" s="3" t="s">
        <v>2837</v>
      </c>
      <c r="E5" s="89" t="s">
        <v>2838</v>
      </c>
      <c r="F5" s="89" t="s">
        <v>2839</v>
      </c>
      <c r="G5" s="3" t="s">
        <v>3212</v>
      </c>
      <c r="H5" s="5">
        <v>284</v>
      </c>
      <c r="I5" s="90">
        <v>19.88</v>
      </c>
      <c r="J5" s="91">
        <v>0</v>
      </c>
      <c r="K5" s="90">
        <f>ROUNDDOWN(J5*4,2)</f>
        <v>0</v>
      </c>
      <c r="L5" s="90">
        <f>ROUNDDOWN(K5*7%,2)</f>
        <v>0</v>
      </c>
      <c r="M5" s="6">
        <f>ROUNDDOWN(K5+L5,2)</f>
        <v>0</v>
      </c>
      <c r="N5" s="90">
        <f>SUM(I5+L5)</f>
        <v>19.88</v>
      </c>
      <c r="O5" s="90">
        <f>ROUNDDOWN(H5+I5+M5,2)</f>
        <v>303.88</v>
      </c>
      <c r="P5" s="90">
        <v>304</v>
      </c>
      <c r="Q5" s="92"/>
      <c r="R5" s="93"/>
      <c r="U5" s="94"/>
      <c r="V5" s="94"/>
    </row>
    <row r="6" spans="1:22" x14ac:dyDescent="0.4">
      <c r="A6" s="71">
        <v>2</v>
      </c>
      <c r="B6" s="3" t="s">
        <v>3461</v>
      </c>
      <c r="C6" s="26" t="s">
        <v>3457</v>
      </c>
      <c r="D6" s="3" t="s">
        <v>2527</v>
      </c>
      <c r="E6" s="89" t="s">
        <v>2528</v>
      </c>
      <c r="F6" s="89" t="s">
        <v>2529</v>
      </c>
      <c r="G6" s="3" t="s">
        <v>3175</v>
      </c>
      <c r="H6" s="5">
        <v>28</v>
      </c>
      <c r="I6" s="90">
        <v>1.96</v>
      </c>
      <c r="J6" s="91">
        <v>0</v>
      </c>
      <c r="K6" s="90">
        <f>ROUNDDOWN(J6*4,2)</f>
        <v>0</v>
      </c>
      <c r="L6" s="90">
        <f>ROUNDDOWN(K6*7%,2)</f>
        <v>0</v>
      </c>
      <c r="M6" s="6">
        <f>ROUNDDOWN(K6+L6,2)</f>
        <v>0</v>
      </c>
      <c r="N6" s="90">
        <f>SUM(I6+L6)</f>
        <v>1.96</v>
      </c>
      <c r="O6" s="90">
        <f>ROUNDDOWN(H6+I6+M6,2)</f>
        <v>29.96</v>
      </c>
      <c r="P6" s="90">
        <v>115.75</v>
      </c>
      <c r="Q6" s="92"/>
      <c r="R6" s="93"/>
      <c r="S6" s="96"/>
      <c r="T6" s="96"/>
    </row>
    <row r="7" spans="1:22" x14ac:dyDescent="0.4">
      <c r="A7" s="173">
        <v>3</v>
      </c>
      <c r="B7" s="174" t="s">
        <v>3461</v>
      </c>
      <c r="C7" s="175" t="s">
        <v>3547</v>
      </c>
      <c r="D7" s="174" t="s">
        <v>2527</v>
      </c>
      <c r="E7" s="176" t="s">
        <v>2528</v>
      </c>
      <c r="F7" s="176" t="s">
        <v>2529</v>
      </c>
      <c r="G7" s="174" t="s">
        <v>3212</v>
      </c>
      <c r="H7" s="177">
        <v>80</v>
      </c>
      <c r="I7" s="178">
        <v>5.6</v>
      </c>
      <c r="J7" s="179">
        <v>0</v>
      </c>
      <c r="K7" s="178">
        <f>ROUNDDOWN(J7*4,2)</f>
        <v>0</v>
      </c>
      <c r="L7" s="178">
        <f>ROUNDDOWN(K7*7%,2)</f>
        <v>0</v>
      </c>
      <c r="M7" s="180">
        <f>ROUNDDOWN(K7+L7,2)</f>
        <v>0</v>
      </c>
      <c r="N7" s="178">
        <f>SUM(I7+L7)</f>
        <v>5.6</v>
      </c>
      <c r="O7" s="178">
        <f>ROUNDDOWN(H7+I7+M7,2)</f>
        <v>85.6</v>
      </c>
      <c r="P7" s="178">
        <v>0</v>
      </c>
      <c r="Q7" s="92"/>
      <c r="R7" s="93"/>
      <c r="S7" s="96">
        <f>SUM(N5:N7)</f>
        <v>27.439999999999998</v>
      </c>
      <c r="T7" s="96">
        <f>SUM(O5:O7)</f>
        <v>419.43999999999994</v>
      </c>
      <c r="U7" s="96">
        <f>SUM(P5:P7)</f>
        <v>419.75</v>
      </c>
      <c r="V7" s="96">
        <v>419.75</v>
      </c>
    </row>
    <row r="8" spans="1:22" x14ac:dyDescent="0.4">
      <c r="A8" s="71">
        <v>4</v>
      </c>
      <c r="B8" s="3" t="s">
        <v>3744</v>
      </c>
      <c r="C8" s="26" t="s">
        <v>3774</v>
      </c>
      <c r="D8" s="3" t="s">
        <v>2801</v>
      </c>
      <c r="E8" s="89" t="s">
        <v>2802</v>
      </c>
      <c r="F8" s="89" t="s">
        <v>2803</v>
      </c>
      <c r="G8" s="3" t="s">
        <v>3</v>
      </c>
      <c r="H8" s="5">
        <v>0</v>
      </c>
      <c r="I8" s="90">
        <v>0</v>
      </c>
      <c r="J8" s="91">
        <v>7</v>
      </c>
      <c r="K8" s="90">
        <f t="shared" ref="K8:K71" si="0">ROUNDDOWN(J8*4,2)</f>
        <v>28</v>
      </c>
      <c r="L8" s="90">
        <f>ROUNDDOWN(K8*7%,2)</f>
        <v>1.96</v>
      </c>
      <c r="M8" s="6">
        <f>ROUNDDOWN(K8+L8,2)</f>
        <v>29.96</v>
      </c>
      <c r="N8" s="90">
        <f t="shared" ref="N8:N71" si="1">SUM(I8+L8)</f>
        <v>1.96</v>
      </c>
      <c r="O8" s="90">
        <f t="shared" ref="O8:O71" si="2">ROUNDDOWN(H8+I8+M8,2)</f>
        <v>29.96</v>
      </c>
      <c r="P8" s="90">
        <v>30</v>
      </c>
      <c r="Q8" s="92"/>
      <c r="R8" s="93"/>
      <c r="S8" s="98"/>
      <c r="T8" s="98"/>
      <c r="U8" s="98"/>
    </row>
    <row r="9" spans="1:22" x14ac:dyDescent="0.4">
      <c r="A9" s="71">
        <v>5</v>
      </c>
      <c r="B9" s="3" t="s">
        <v>3744</v>
      </c>
      <c r="C9" s="26" t="s">
        <v>3775</v>
      </c>
      <c r="D9" s="3" t="s">
        <v>2810</v>
      </c>
      <c r="E9" s="89" t="s">
        <v>2811</v>
      </c>
      <c r="F9" s="89" t="s">
        <v>2812</v>
      </c>
      <c r="G9" s="3" t="s">
        <v>3</v>
      </c>
      <c r="H9" s="5">
        <v>0</v>
      </c>
      <c r="I9" s="90">
        <v>0</v>
      </c>
      <c r="J9" s="91">
        <v>243</v>
      </c>
      <c r="K9" s="90">
        <f t="shared" si="0"/>
        <v>972</v>
      </c>
      <c r="L9" s="90">
        <f>ROUNDDOWN(K9*7%,2)</f>
        <v>68.040000000000006</v>
      </c>
      <c r="M9" s="6">
        <f>ROUNDDOWN(K9+L9,2)</f>
        <v>1040.04</v>
      </c>
      <c r="N9" s="90">
        <f t="shared" si="1"/>
        <v>68.040000000000006</v>
      </c>
      <c r="O9" s="90">
        <f t="shared" si="2"/>
        <v>1040.04</v>
      </c>
      <c r="P9" s="90">
        <v>1040.25</v>
      </c>
      <c r="Q9" s="92"/>
      <c r="R9" s="93"/>
      <c r="S9" s="96"/>
      <c r="T9" s="96"/>
      <c r="U9" s="96"/>
    </row>
    <row r="10" spans="1:22" x14ac:dyDescent="0.4">
      <c r="A10" s="71">
        <v>6</v>
      </c>
      <c r="B10" s="3" t="s">
        <v>3744</v>
      </c>
      <c r="C10" s="26" t="s">
        <v>3776</v>
      </c>
      <c r="D10" s="3" t="s">
        <v>2815</v>
      </c>
      <c r="E10" s="89" t="s">
        <v>3881</v>
      </c>
      <c r="F10" s="89" t="s">
        <v>2817</v>
      </c>
      <c r="G10" s="3" t="s">
        <v>3</v>
      </c>
      <c r="H10" s="5">
        <v>0</v>
      </c>
      <c r="I10" s="90">
        <v>0</v>
      </c>
      <c r="J10" s="91">
        <v>7</v>
      </c>
      <c r="K10" s="90">
        <f t="shared" si="0"/>
        <v>28</v>
      </c>
      <c r="L10" s="90">
        <f t="shared" ref="L10:L73" si="3">ROUNDDOWN(K10*7%,2)</f>
        <v>1.96</v>
      </c>
      <c r="M10" s="6">
        <f t="shared" ref="M10:M73" si="4">ROUNDDOWN(K10+L10,2)</f>
        <v>29.96</v>
      </c>
      <c r="N10" s="90">
        <f t="shared" si="1"/>
        <v>1.96</v>
      </c>
      <c r="O10" s="90">
        <f t="shared" si="2"/>
        <v>29.96</v>
      </c>
      <c r="P10" s="90">
        <v>30</v>
      </c>
      <c r="Q10" s="92"/>
      <c r="R10" s="93"/>
    </row>
    <row r="11" spans="1:22" x14ac:dyDescent="0.4">
      <c r="A11" s="71">
        <v>7</v>
      </c>
      <c r="B11" s="3" t="s">
        <v>3744</v>
      </c>
      <c r="C11" s="26" t="s">
        <v>3777</v>
      </c>
      <c r="D11" s="3" t="s">
        <v>2874</v>
      </c>
      <c r="E11" s="89" t="s">
        <v>2875</v>
      </c>
      <c r="F11" s="89" t="s">
        <v>826</v>
      </c>
      <c r="G11" s="3" t="s">
        <v>3</v>
      </c>
      <c r="H11" s="5">
        <v>0</v>
      </c>
      <c r="I11" s="90">
        <v>0</v>
      </c>
      <c r="J11" s="91">
        <v>19</v>
      </c>
      <c r="K11" s="90">
        <f t="shared" si="0"/>
        <v>76</v>
      </c>
      <c r="L11" s="90">
        <f t="shared" si="3"/>
        <v>5.32</v>
      </c>
      <c r="M11" s="6">
        <f t="shared" si="4"/>
        <v>81.319999999999993</v>
      </c>
      <c r="N11" s="90">
        <f t="shared" si="1"/>
        <v>5.32</v>
      </c>
      <c r="O11" s="90">
        <f t="shared" si="2"/>
        <v>81.319999999999993</v>
      </c>
      <c r="P11" s="90">
        <v>81.5</v>
      </c>
      <c r="Q11" s="92"/>
      <c r="R11" s="93"/>
      <c r="S11" s="98"/>
      <c r="T11" s="98"/>
      <c r="U11" s="98"/>
      <c r="V11" s="98"/>
    </row>
    <row r="12" spans="1:22" x14ac:dyDescent="0.4">
      <c r="A12" s="71">
        <v>8</v>
      </c>
      <c r="B12" s="3" t="s">
        <v>3744</v>
      </c>
      <c r="C12" s="26" t="s">
        <v>3778</v>
      </c>
      <c r="D12" s="3" t="s">
        <v>2864</v>
      </c>
      <c r="E12" s="89" t="s">
        <v>2865</v>
      </c>
      <c r="F12" s="89" t="s">
        <v>2866</v>
      </c>
      <c r="G12" s="3" t="s">
        <v>3</v>
      </c>
      <c r="H12" s="5">
        <v>0</v>
      </c>
      <c r="I12" s="90">
        <v>0</v>
      </c>
      <c r="J12" s="91">
        <v>41</v>
      </c>
      <c r="K12" s="90">
        <f t="shared" si="0"/>
        <v>164</v>
      </c>
      <c r="L12" s="90">
        <f t="shared" si="3"/>
        <v>11.48</v>
      </c>
      <c r="M12" s="6">
        <f t="shared" si="4"/>
        <v>175.48</v>
      </c>
      <c r="N12" s="90">
        <f t="shared" si="1"/>
        <v>11.48</v>
      </c>
      <c r="O12" s="90">
        <f t="shared" si="2"/>
        <v>175.48</v>
      </c>
      <c r="P12" s="90">
        <v>175.5</v>
      </c>
      <c r="Q12" s="92"/>
      <c r="R12" s="93"/>
      <c r="S12" s="98"/>
      <c r="T12" s="98"/>
      <c r="U12" s="98"/>
      <c r="V12" s="94"/>
    </row>
    <row r="13" spans="1:22" x14ac:dyDescent="0.4">
      <c r="A13" s="71">
        <v>9</v>
      </c>
      <c r="B13" s="3" t="s">
        <v>3744</v>
      </c>
      <c r="C13" s="26" t="s">
        <v>3779</v>
      </c>
      <c r="D13" s="3" t="s">
        <v>2846</v>
      </c>
      <c r="E13" s="89" t="s">
        <v>2847</v>
      </c>
      <c r="F13" s="89" t="s">
        <v>2848</v>
      </c>
      <c r="G13" s="3" t="s">
        <v>3</v>
      </c>
      <c r="H13" s="5">
        <v>0</v>
      </c>
      <c r="I13" s="90">
        <v>0</v>
      </c>
      <c r="J13" s="91">
        <v>12</v>
      </c>
      <c r="K13" s="90">
        <f t="shared" si="0"/>
        <v>48</v>
      </c>
      <c r="L13" s="90">
        <f t="shared" si="3"/>
        <v>3.36</v>
      </c>
      <c r="M13" s="6">
        <f t="shared" si="4"/>
        <v>51.36</v>
      </c>
      <c r="N13" s="90">
        <f t="shared" si="1"/>
        <v>3.36</v>
      </c>
      <c r="O13" s="90">
        <f t="shared" si="2"/>
        <v>51.36</v>
      </c>
      <c r="P13" s="90">
        <v>51.5</v>
      </c>
      <c r="Q13" s="92"/>
      <c r="R13" s="93"/>
      <c r="U13" s="94"/>
      <c r="V13" s="98"/>
    </row>
    <row r="14" spans="1:22" x14ac:dyDescent="0.4">
      <c r="A14" s="71">
        <v>10</v>
      </c>
      <c r="B14" s="3" t="s">
        <v>3744</v>
      </c>
      <c r="C14" s="26" t="s">
        <v>3780</v>
      </c>
      <c r="D14" s="3" t="s">
        <v>3144</v>
      </c>
      <c r="E14" s="89" t="s">
        <v>3145</v>
      </c>
      <c r="F14" s="89" t="s">
        <v>3146</v>
      </c>
      <c r="G14" s="3" t="s">
        <v>3</v>
      </c>
      <c r="H14" s="5">
        <v>0</v>
      </c>
      <c r="I14" s="90">
        <v>0</v>
      </c>
      <c r="J14" s="91">
        <v>129</v>
      </c>
      <c r="K14" s="90">
        <f t="shared" si="0"/>
        <v>516</v>
      </c>
      <c r="L14" s="90">
        <f t="shared" si="3"/>
        <v>36.119999999999997</v>
      </c>
      <c r="M14" s="6">
        <f t="shared" si="4"/>
        <v>552.12</v>
      </c>
      <c r="N14" s="90">
        <f t="shared" si="1"/>
        <v>36.119999999999997</v>
      </c>
      <c r="O14" s="90">
        <f t="shared" si="2"/>
        <v>552.12</v>
      </c>
      <c r="P14" s="90">
        <v>552.25</v>
      </c>
      <c r="Q14" s="92"/>
      <c r="R14" s="51"/>
      <c r="S14" s="98"/>
      <c r="T14" s="98"/>
    </row>
    <row r="15" spans="1:22" x14ac:dyDescent="0.4">
      <c r="A15" s="71">
        <v>11</v>
      </c>
      <c r="B15" s="3" t="s">
        <v>3744</v>
      </c>
      <c r="C15" s="26" t="s">
        <v>3781</v>
      </c>
      <c r="D15" s="3" t="s">
        <v>2735</v>
      </c>
      <c r="E15" s="89" t="s">
        <v>2736</v>
      </c>
      <c r="F15" s="89" t="s">
        <v>2737</v>
      </c>
      <c r="G15" s="3" t="s">
        <v>3</v>
      </c>
      <c r="H15" s="5">
        <v>0</v>
      </c>
      <c r="I15" s="90">
        <v>0</v>
      </c>
      <c r="J15" s="91">
        <v>107</v>
      </c>
      <c r="K15" s="90">
        <f t="shared" si="0"/>
        <v>428</v>
      </c>
      <c r="L15" s="90">
        <f t="shared" si="3"/>
        <v>29.96</v>
      </c>
      <c r="M15" s="6">
        <f t="shared" si="4"/>
        <v>457.96</v>
      </c>
      <c r="N15" s="90">
        <f t="shared" si="1"/>
        <v>29.96</v>
      </c>
      <c r="O15" s="90">
        <f t="shared" si="2"/>
        <v>457.96</v>
      </c>
      <c r="P15" s="90">
        <v>458</v>
      </c>
      <c r="Q15" s="92"/>
      <c r="R15" s="51"/>
      <c r="S15" s="96"/>
      <c r="T15" s="96"/>
      <c r="U15" s="96"/>
    </row>
    <row r="16" spans="1:22" x14ac:dyDescent="0.4">
      <c r="A16" s="71">
        <v>12</v>
      </c>
      <c r="B16" s="3" t="s">
        <v>3744</v>
      </c>
      <c r="C16" s="26" t="s">
        <v>3782</v>
      </c>
      <c r="D16" s="3" t="s">
        <v>3094</v>
      </c>
      <c r="E16" s="89" t="s">
        <v>3095</v>
      </c>
      <c r="F16" s="89" t="s">
        <v>3096</v>
      </c>
      <c r="G16" s="3" t="s">
        <v>3222</v>
      </c>
      <c r="H16" s="5">
        <v>12076</v>
      </c>
      <c r="I16" s="90">
        <v>845.32</v>
      </c>
      <c r="J16" s="91">
        <v>0</v>
      </c>
      <c r="K16" s="90">
        <f t="shared" si="0"/>
        <v>0</v>
      </c>
      <c r="L16" s="90">
        <f t="shared" si="3"/>
        <v>0</v>
      </c>
      <c r="M16" s="6">
        <f t="shared" si="4"/>
        <v>0</v>
      </c>
      <c r="N16" s="90">
        <f t="shared" si="1"/>
        <v>845.32</v>
      </c>
      <c r="O16" s="90">
        <f t="shared" si="2"/>
        <v>12921.32</v>
      </c>
      <c r="P16" s="90">
        <v>12921.5</v>
      </c>
      <c r="Q16" s="92"/>
      <c r="R16" s="51"/>
      <c r="S16" s="96"/>
      <c r="T16" s="96"/>
      <c r="U16" s="96"/>
      <c r="V16" s="98"/>
    </row>
    <row r="17" spans="1:28" x14ac:dyDescent="0.4">
      <c r="A17" s="71">
        <v>13</v>
      </c>
      <c r="B17" s="3" t="s">
        <v>3744</v>
      </c>
      <c r="C17" s="26" t="s">
        <v>3783</v>
      </c>
      <c r="D17" s="3" t="s">
        <v>2544</v>
      </c>
      <c r="E17" s="89" t="s">
        <v>3882</v>
      </c>
      <c r="F17" s="89" t="s">
        <v>3883</v>
      </c>
      <c r="G17" s="3" t="s">
        <v>3</v>
      </c>
      <c r="H17" s="5">
        <v>0</v>
      </c>
      <c r="I17" s="90">
        <v>0</v>
      </c>
      <c r="J17" s="91">
        <v>3</v>
      </c>
      <c r="K17" s="90">
        <f t="shared" si="0"/>
        <v>12</v>
      </c>
      <c r="L17" s="90">
        <f t="shared" si="3"/>
        <v>0.84</v>
      </c>
      <c r="M17" s="6">
        <f t="shared" si="4"/>
        <v>12.84</v>
      </c>
      <c r="N17" s="90">
        <f t="shared" si="1"/>
        <v>0.84</v>
      </c>
      <c r="O17" s="90">
        <f t="shared" si="2"/>
        <v>12.84</v>
      </c>
      <c r="P17" s="90">
        <v>13</v>
      </c>
      <c r="Q17" s="92"/>
      <c r="R17" s="51"/>
      <c r="S17" s="98"/>
      <c r="T17" s="98"/>
      <c r="U17" s="98"/>
      <c r="V17" s="98"/>
    </row>
    <row r="18" spans="1:28" x14ac:dyDescent="0.4">
      <c r="A18" s="71">
        <v>14</v>
      </c>
      <c r="B18" s="3" t="s">
        <v>3744</v>
      </c>
      <c r="C18" s="26" t="s">
        <v>3784</v>
      </c>
      <c r="D18" s="3" t="s">
        <v>2718</v>
      </c>
      <c r="E18" s="89" t="s">
        <v>1735</v>
      </c>
      <c r="F18" s="89" t="s">
        <v>2719</v>
      </c>
      <c r="G18" s="3" t="s">
        <v>3</v>
      </c>
      <c r="H18" s="5">
        <v>0</v>
      </c>
      <c r="I18" s="90">
        <v>0</v>
      </c>
      <c r="J18" s="91">
        <v>4</v>
      </c>
      <c r="K18" s="90">
        <f t="shared" si="0"/>
        <v>16</v>
      </c>
      <c r="L18" s="90">
        <f t="shared" si="3"/>
        <v>1.1200000000000001</v>
      </c>
      <c r="M18" s="6">
        <f t="shared" si="4"/>
        <v>17.12</v>
      </c>
      <c r="N18" s="90">
        <f t="shared" si="1"/>
        <v>1.1200000000000001</v>
      </c>
      <c r="O18" s="90">
        <f t="shared" si="2"/>
        <v>17.12</v>
      </c>
      <c r="P18" s="90">
        <v>17.25</v>
      </c>
      <c r="Q18" s="92"/>
      <c r="R18" s="51"/>
      <c r="S18" s="98"/>
      <c r="T18" s="98"/>
    </row>
    <row r="19" spans="1:28" x14ac:dyDescent="0.4">
      <c r="A19" s="71">
        <v>15</v>
      </c>
      <c r="B19" s="3" t="s">
        <v>3744</v>
      </c>
      <c r="C19" s="26" t="s">
        <v>3785</v>
      </c>
      <c r="D19" s="3" t="s">
        <v>2947</v>
      </c>
      <c r="E19" s="89" t="s">
        <v>2948</v>
      </c>
      <c r="F19" s="89" t="s">
        <v>2949</v>
      </c>
      <c r="G19" s="3" t="s">
        <v>3</v>
      </c>
      <c r="H19" s="5">
        <v>0</v>
      </c>
      <c r="I19" s="90">
        <v>0</v>
      </c>
      <c r="J19" s="91">
        <v>1223</v>
      </c>
      <c r="K19" s="90">
        <f t="shared" si="0"/>
        <v>4892</v>
      </c>
      <c r="L19" s="90">
        <f t="shared" si="3"/>
        <v>342.44</v>
      </c>
      <c r="M19" s="6">
        <f t="shared" si="4"/>
        <v>5234.4399999999996</v>
      </c>
      <c r="N19" s="90">
        <f t="shared" si="1"/>
        <v>342.44</v>
      </c>
      <c r="O19" s="90">
        <f t="shared" si="2"/>
        <v>5234.4399999999996</v>
      </c>
      <c r="P19" s="90">
        <v>5234.4399999999996</v>
      </c>
      <c r="Q19" s="92" t="s">
        <v>3892</v>
      </c>
      <c r="R19" s="51"/>
      <c r="S19" s="96">
        <f>SUM(N8:N19)</f>
        <v>1347.92</v>
      </c>
      <c r="T19" s="96">
        <f>SUM(O8:O19)</f>
        <v>20603.920000000002</v>
      </c>
      <c r="U19" s="96">
        <f>SUM(P8:P19)</f>
        <v>20605.189999999999</v>
      </c>
      <c r="V19" s="97">
        <v>20605.189999999999</v>
      </c>
    </row>
    <row r="20" spans="1:28" x14ac:dyDescent="0.4">
      <c r="A20" s="71">
        <v>16</v>
      </c>
      <c r="B20" s="3" t="s">
        <v>3745</v>
      </c>
      <c r="C20" s="26" t="s">
        <v>3786</v>
      </c>
      <c r="D20" s="3" t="s">
        <v>3879</v>
      </c>
      <c r="E20" s="89" t="s">
        <v>2738</v>
      </c>
      <c r="F20" s="89" t="s">
        <v>2739</v>
      </c>
      <c r="G20" s="3" t="s">
        <v>3</v>
      </c>
      <c r="H20" s="5">
        <v>0</v>
      </c>
      <c r="I20" s="90">
        <v>0</v>
      </c>
      <c r="J20" s="91">
        <v>2</v>
      </c>
      <c r="K20" s="90">
        <f t="shared" si="0"/>
        <v>8</v>
      </c>
      <c r="L20" s="90">
        <f t="shared" si="3"/>
        <v>0.56000000000000005</v>
      </c>
      <c r="M20" s="6">
        <f t="shared" si="4"/>
        <v>8.56</v>
      </c>
      <c r="N20" s="90">
        <f t="shared" si="1"/>
        <v>0.56000000000000005</v>
      </c>
      <c r="O20" s="90">
        <f t="shared" si="2"/>
        <v>8.56</v>
      </c>
      <c r="P20" s="90">
        <v>8.75</v>
      </c>
      <c r="Q20" s="92"/>
      <c r="R20" s="51"/>
      <c r="S20" s="98"/>
      <c r="T20" s="98"/>
    </row>
    <row r="21" spans="1:28" x14ac:dyDescent="0.4">
      <c r="A21" s="71">
        <v>17</v>
      </c>
      <c r="B21" s="3" t="s">
        <v>3745</v>
      </c>
      <c r="C21" s="26" t="s">
        <v>3787</v>
      </c>
      <c r="D21" s="3" t="s">
        <v>2743</v>
      </c>
      <c r="E21" s="89" t="s">
        <v>842</v>
      </c>
      <c r="F21" s="89" t="s">
        <v>2744</v>
      </c>
      <c r="G21" s="3" t="s">
        <v>3</v>
      </c>
      <c r="H21" s="5">
        <v>0</v>
      </c>
      <c r="I21" s="90">
        <v>0</v>
      </c>
      <c r="J21" s="91">
        <v>13</v>
      </c>
      <c r="K21" s="90">
        <f t="shared" si="0"/>
        <v>52</v>
      </c>
      <c r="L21" s="90">
        <f t="shared" si="3"/>
        <v>3.64</v>
      </c>
      <c r="M21" s="6">
        <f t="shared" si="4"/>
        <v>55.64</v>
      </c>
      <c r="N21" s="90">
        <f t="shared" si="1"/>
        <v>3.64</v>
      </c>
      <c r="O21" s="90">
        <f t="shared" si="2"/>
        <v>55.64</v>
      </c>
      <c r="P21" s="90">
        <v>55.75</v>
      </c>
      <c r="Q21" s="92"/>
      <c r="R21" s="51"/>
      <c r="U21" s="94"/>
    </row>
    <row r="22" spans="1:28" x14ac:dyDescent="0.4">
      <c r="A22" s="71">
        <v>18</v>
      </c>
      <c r="B22" s="3" t="s">
        <v>3745</v>
      </c>
      <c r="C22" s="26" t="s">
        <v>3788</v>
      </c>
      <c r="D22" s="3" t="s">
        <v>2740</v>
      </c>
      <c r="E22" s="89" t="s">
        <v>2741</v>
      </c>
      <c r="F22" s="89" t="s">
        <v>2742</v>
      </c>
      <c r="G22" s="3" t="s">
        <v>3</v>
      </c>
      <c r="H22" s="5">
        <v>0</v>
      </c>
      <c r="I22" s="90">
        <v>0</v>
      </c>
      <c r="J22" s="91">
        <v>11</v>
      </c>
      <c r="K22" s="90">
        <f t="shared" si="0"/>
        <v>44</v>
      </c>
      <c r="L22" s="90">
        <f t="shared" si="3"/>
        <v>3.08</v>
      </c>
      <c r="M22" s="6">
        <f t="shared" si="4"/>
        <v>47.08</v>
      </c>
      <c r="N22" s="90">
        <f t="shared" si="1"/>
        <v>3.08</v>
      </c>
      <c r="O22" s="90">
        <f t="shared" si="2"/>
        <v>47.08</v>
      </c>
      <c r="P22" s="90">
        <v>47.25</v>
      </c>
      <c r="Q22" s="92"/>
      <c r="R22" s="51"/>
      <c r="U22" s="94"/>
      <c r="V22" s="98"/>
    </row>
    <row r="23" spans="1:28" x14ac:dyDescent="0.4">
      <c r="A23" s="71">
        <v>19</v>
      </c>
      <c r="B23" s="3" t="s">
        <v>3745</v>
      </c>
      <c r="C23" s="26" t="s">
        <v>3789</v>
      </c>
      <c r="D23" s="3" t="s">
        <v>2748</v>
      </c>
      <c r="E23" s="89" t="s">
        <v>1641</v>
      </c>
      <c r="F23" s="89" t="s">
        <v>2749</v>
      </c>
      <c r="G23" s="3" t="s">
        <v>3</v>
      </c>
      <c r="H23" s="5">
        <v>0</v>
      </c>
      <c r="I23" s="90">
        <v>0</v>
      </c>
      <c r="J23" s="91">
        <v>52</v>
      </c>
      <c r="K23" s="90">
        <f t="shared" si="0"/>
        <v>208</v>
      </c>
      <c r="L23" s="90">
        <f t="shared" si="3"/>
        <v>14.56</v>
      </c>
      <c r="M23" s="6">
        <f t="shared" si="4"/>
        <v>222.56</v>
      </c>
      <c r="N23" s="90">
        <f t="shared" si="1"/>
        <v>14.56</v>
      </c>
      <c r="O23" s="90">
        <f t="shared" si="2"/>
        <v>222.56</v>
      </c>
      <c r="P23" s="90">
        <v>222.75</v>
      </c>
      <c r="Q23" s="92"/>
      <c r="R23" s="51"/>
      <c r="S23" s="98"/>
      <c r="T23" s="98"/>
      <c r="U23" s="98"/>
      <c r="V23" s="98"/>
    </row>
    <row r="24" spans="1:28" x14ac:dyDescent="0.4">
      <c r="A24" s="71">
        <v>20</v>
      </c>
      <c r="B24" s="3" t="s">
        <v>3745</v>
      </c>
      <c r="C24" s="26" t="s">
        <v>3790</v>
      </c>
      <c r="D24" s="3" t="s">
        <v>2780</v>
      </c>
      <c r="E24" s="89" t="s">
        <v>2781</v>
      </c>
      <c r="F24" s="89" t="s">
        <v>2782</v>
      </c>
      <c r="G24" s="3" t="s">
        <v>3</v>
      </c>
      <c r="H24" s="5">
        <v>0</v>
      </c>
      <c r="I24" s="90">
        <v>0</v>
      </c>
      <c r="J24" s="91">
        <v>220</v>
      </c>
      <c r="K24" s="90">
        <f t="shared" si="0"/>
        <v>880</v>
      </c>
      <c r="L24" s="90">
        <f t="shared" si="3"/>
        <v>61.6</v>
      </c>
      <c r="M24" s="6">
        <f t="shared" si="4"/>
        <v>941.6</v>
      </c>
      <c r="N24" s="90">
        <f t="shared" si="1"/>
        <v>61.6</v>
      </c>
      <c r="O24" s="90">
        <f t="shared" si="2"/>
        <v>941.6</v>
      </c>
      <c r="P24" s="90">
        <v>941.75</v>
      </c>
      <c r="Q24" s="92"/>
      <c r="R24" s="51"/>
      <c r="S24" s="98"/>
      <c r="T24" s="98"/>
    </row>
    <row r="25" spans="1:28" x14ac:dyDescent="0.4">
      <c r="A25" s="71">
        <v>21</v>
      </c>
      <c r="B25" s="3" t="s">
        <v>3745</v>
      </c>
      <c r="C25" s="26" t="s">
        <v>3791</v>
      </c>
      <c r="D25" s="3" t="s">
        <v>2776</v>
      </c>
      <c r="E25" s="89" t="s">
        <v>2777</v>
      </c>
      <c r="F25" s="89" t="s">
        <v>2778</v>
      </c>
      <c r="G25" s="3" t="s">
        <v>3</v>
      </c>
      <c r="H25" s="5">
        <v>0</v>
      </c>
      <c r="I25" s="90">
        <v>0</v>
      </c>
      <c r="J25" s="91">
        <v>104</v>
      </c>
      <c r="K25" s="90">
        <f t="shared" si="0"/>
        <v>416</v>
      </c>
      <c r="L25" s="90">
        <f t="shared" si="3"/>
        <v>29.12</v>
      </c>
      <c r="M25" s="6">
        <f t="shared" si="4"/>
        <v>445.12</v>
      </c>
      <c r="N25" s="90">
        <f t="shared" si="1"/>
        <v>29.12</v>
      </c>
      <c r="O25" s="90">
        <f t="shared" si="2"/>
        <v>445.12</v>
      </c>
      <c r="P25" s="90">
        <v>445.25</v>
      </c>
      <c r="Q25" s="92"/>
      <c r="R25" s="51"/>
      <c r="S25" s="98"/>
      <c r="T25" s="98"/>
      <c r="U25" s="98"/>
    </row>
    <row r="26" spans="1:28" x14ac:dyDescent="0.4">
      <c r="A26" s="71">
        <v>22</v>
      </c>
      <c r="B26" s="3" t="s">
        <v>3745</v>
      </c>
      <c r="C26" s="26" t="s">
        <v>3792</v>
      </c>
      <c r="D26" s="3" t="s">
        <v>2881</v>
      </c>
      <c r="E26" s="89" t="s">
        <v>2882</v>
      </c>
      <c r="F26" s="89" t="s">
        <v>2883</v>
      </c>
      <c r="G26" s="3" t="s">
        <v>3</v>
      </c>
      <c r="H26" s="5">
        <v>0</v>
      </c>
      <c r="I26" s="90">
        <v>0</v>
      </c>
      <c r="J26" s="91">
        <v>11</v>
      </c>
      <c r="K26" s="90">
        <f t="shared" si="0"/>
        <v>44</v>
      </c>
      <c r="L26" s="90">
        <f t="shared" si="3"/>
        <v>3.08</v>
      </c>
      <c r="M26" s="6">
        <f t="shared" si="4"/>
        <v>47.08</v>
      </c>
      <c r="N26" s="90">
        <f t="shared" si="1"/>
        <v>3.08</v>
      </c>
      <c r="O26" s="90">
        <f t="shared" si="2"/>
        <v>47.08</v>
      </c>
      <c r="P26" s="90">
        <v>47.25</v>
      </c>
      <c r="Q26" s="92"/>
      <c r="R26" s="51"/>
      <c r="S26" s="98"/>
      <c r="T26" s="98"/>
    </row>
    <row r="27" spans="1:28" x14ac:dyDescent="0.4">
      <c r="A27" s="71">
        <v>23</v>
      </c>
      <c r="B27" s="3" t="s">
        <v>3745</v>
      </c>
      <c r="C27" s="26" t="s">
        <v>3793</v>
      </c>
      <c r="D27" s="3" t="s">
        <v>3169</v>
      </c>
      <c r="E27" s="89" t="s">
        <v>3884</v>
      </c>
      <c r="F27" s="89" t="s">
        <v>2884</v>
      </c>
      <c r="G27" s="3" t="s">
        <v>3</v>
      </c>
      <c r="H27" s="5">
        <v>0</v>
      </c>
      <c r="I27" s="90">
        <v>0</v>
      </c>
      <c r="J27" s="91">
        <v>17</v>
      </c>
      <c r="K27" s="90">
        <f t="shared" si="0"/>
        <v>68</v>
      </c>
      <c r="L27" s="90">
        <f t="shared" si="3"/>
        <v>4.76</v>
      </c>
      <c r="M27" s="6">
        <f t="shared" si="4"/>
        <v>72.760000000000005</v>
      </c>
      <c r="N27" s="90">
        <f t="shared" si="1"/>
        <v>4.76</v>
      </c>
      <c r="O27" s="90">
        <f t="shared" si="2"/>
        <v>72.760000000000005</v>
      </c>
      <c r="P27" s="90">
        <v>73</v>
      </c>
      <c r="Q27" s="92"/>
      <c r="R27" s="51"/>
      <c r="S27" s="98"/>
      <c r="T27" s="98"/>
    </row>
    <row r="28" spans="1:28" x14ac:dyDescent="0.4">
      <c r="A28" s="71">
        <v>24</v>
      </c>
      <c r="B28" s="3" t="s">
        <v>3745</v>
      </c>
      <c r="C28" s="26" t="s">
        <v>3794</v>
      </c>
      <c r="D28" s="3" t="s">
        <v>3130</v>
      </c>
      <c r="E28" s="89" t="s">
        <v>3131</v>
      </c>
      <c r="F28" s="89" t="s">
        <v>3132</v>
      </c>
      <c r="G28" s="3" t="s">
        <v>3</v>
      </c>
      <c r="H28" s="5">
        <v>0</v>
      </c>
      <c r="I28" s="90">
        <v>0</v>
      </c>
      <c r="J28" s="91">
        <v>136</v>
      </c>
      <c r="K28" s="90">
        <f t="shared" si="0"/>
        <v>544</v>
      </c>
      <c r="L28" s="90">
        <f t="shared" si="3"/>
        <v>38.08</v>
      </c>
      <c r="M28" s="6">
        <f t="shared" si="4"/>
        <v>582.08000000000004</v>
      </c>
      <c r="N28" s="90">
        <f t="shared" si="1"/>
        <v>38.08</v>
      </c>
      <c r="O28" s="90">
        <f t="shared" si="2"/>
        <v>582.08000000000004</v>
      </c>
      <c r="P28" s="90">
        <v>582.25</v>
      </c>
      <c r="Q28" s="92"/>
      <c r="R28" s="51"/>
      <c r="S28" s="98"/>
      <c r="T28" s="98"/>
      <c r="U28" s="98"/>
      <c r="V28" s="98"/>
    </row>
    <row r="29" spans="1:28" x14ac:dyDescent="0.4">
      <c r="A29" s="71">
        <v>25</v>
      </c>
      <c r="B29" s="3" t="s">
        <v>3745</v>
      </c>
      <c r="C29" s="26" t="s">
        <v>3795</v>
      </c>
      <c r="D29" s="3" t="s">
        <v>3133</v>
      </c>
      <c r="E29" s="89" t="s">
        <v>3134</v>
      </c>
      <c r="F29" s="89" t="s">
        <v>3135</v>
      </c>
      <c r="G29" s="3" t="s">
        <v>3</v>
      </c>
      <c r="H29" s="5">
        <v>0</v>
      </c>
      <c r="I29" s="90">
        <v>0</v>
      </c>
      <c r="J29" s="91">
        <v>15</v>
      </c>
      <c r="K29" s="90">
        <f t="shared" si="0"/>
        <v>60</v>
      </c>
      <c r="L29" s="90">
        <f t="shared" si="3"/>
        <v>4.2</v>
      </c>
      <c r="M29" s="6">
        <f t="shared" si="4"/>
        <v>64.2</v>
      </c>
      <c r="N29" s="90">
        <f t="shared" si="1"/>
        <v>4.2</v>
      </c>
      <c r="O29" s="90">
        <f t="shared" si="2"/>
        <v>64.2</v>
      </c>
      <c r="P29" s="90">
        <v>64.25</v>
      </c>
      <c r="Q29" s="92"/>
      <c r="R29" s="51"/>
      <c r="S29" s="96"/>
      <c r="T29" s="96"/>
      <c r="U29" s="96"/>
      <c r="V29" s="98"/>
    </row>
    <row r="30" spans="1:28" x14ac:dyDescent="0.4">
      <c r="A30" s="71">
        <v>26</v>
      </c>
      <c r="B30" s="3" t="s">
        <v>3745</v>
      </c>
      <c r="C30" s="26" t="s">
        <v>3796</v>
      </c>
      <c r="D30" s="3" t="s">
        <v>3103</v>
      </c>
      <c r="E30" s="89" t="s">
        <v>3104</v>
      </c>
      <c r="F30" s="89" t="s">
        <v>3105</v>
      </c>
      <c r="G30" s="3" t="s">
        <v>3</v>
      </c>
      <c r="H30" s="5">
        <v>0</v>
      </c>
      <c r="I30" s="90">
        <v>0</v>
      </c>
      <c r="J30" s="91">
        <v>42</v>
      </c>
      <c r="K30" s="90">
        <f t="shared" si="0"/>
        <v>168</v>
      </c>
      <c r="L30" s="90">
        <f t="shared" si="3"/>
        <v>11.76</v>
      </c>
      <c r="M30" s="6">
        <f t="shared" si="4"/>
        <v>179.76</v>
      </c>
      <c r="N30" s="90">
        <f t="shared" si="1"/>
        <v>11.76</v>
      </c>
      <c r="O30" s="90">
        <f t="shared" si="2"/>
        <v>179.76</v>
      </c>
      <c r="P30" s="94">
        <v>180</v>
      </c>
      <c r="Q30" s="92"/>
      <c r="R30" s="51"/>
      <c r="S30" s="96">
        <f>SUM(N20:N30)</f>
        <v>174.44</v>
      </c>
      <c r="T30" s="96">
        <f>SUM(O20:O30)</f>
        <v>2666.4399999999996</v>
      </c>
      <c r="U30" s="96">
        <f>SUM(P20:P30)</f>
        <v>2668.25</v>
      </c>
      <c r="V30" s="97">
        <v>2668.25</v>
      </c>
    </row>
    <row r="31" spans="1:28" x14ac:dyDescent="0.4">
      <c r="A31" s="71">
        <v>27</v>
      </c>
      <c r="B31" s="3" t="s">
        <v>3746</v>
      </c>
      <c r="C31" s="26" t="s">
        <v>3797</v>
      </c>
      <c r="D31" s="3" t="s">
        <v>2636</v>
      </c>
      <c r="E31" s="89" t="s">
        <v>588</v>
      </c>
      <c r="F31" s="89" t="s">
        <v>2637</v>
      </c>
      <c r="G31" s="3" t="s">
        <v>3</v>
      </c>
      <c r="H31" s="5">
        <v>0</v>
      </c>
      <c r="I31" s="90">
        <v>0</v>
      </c>
      <c r="J31" s="91">
        <v>15</v>
      </c>
      <c r="K31" s="90">
        <f t="shared" si="0"/>
        <v>60</v>
      </c>
      <c r="L31" s="90">
        <f t="shared" si="3"/>
        <v>4.2</v>
      </c>
      <c r="M31" s="6">
        <f t="shared" si="4"/>
        <v>64.2</v>
      </c>
      <c r="N31" s="90">
        <f t="shared" si="1"/>
        <v>4.2</v>
      </c>
      <c r="O31" s="90">
        <f t="shared" si="2"/>
        <v>64.2</v>
      </c>
      <c r="P31" s="90">
        <v>64.254000000000005</v>
      </c>
      <c r="Q31" s="92"/>
      <c r="R31" s="51"/>
      <c r="S31" s="98"/>
      <c r="T31" s="98"/>
      <c r="U31" s="37"/>
    </row>
    <row r="32" spans="1:28" x14ac:dyDescent="0.4">
      <c r="A32" s="71">
        <v>28</v>
      </c>
      <c r="B32" s="3" t="s">
        <v>3746</v>
      </c>
      <c r="C32" s="26" t="s">
        <v>3798</v>
      </c>
      <c r="D32" s="3" t="s">
        <v>2617</v>
      </c>
      <c r="E32" s="89" t="s">
        <v>2618</v>
      </c>
      <c r="F32" s="89" t="s">
        <v>2619</v>
      </c>
      <c r="G32" s="3" t="s">
        <v>3</v>
      </c>
      <c r="H32" s="5">
        <v>0</v>
      </c>
      <c r="I32" s="90">
        <v>0</v>
      </c>
      <c r="J32" s="91">
        <v>32</v>
      </c>
      <c r="K32" s="90">
        <f t="shared" si="0"/>
        <v>128</v>
      </c>
      <c r="L32" s="90">
        <f t="shared" si="3"/>
        <v>8.9600000000000009</v>
      </c>
      <c r="M32" s="6">
        <f t="shared" si="4"/>
        <v>136.96</v>
      </c>
      <c r="N32" s="90">
        <f t="shared" si="1"/>
        <v>8.9600000000000009</v>
      </c>
      <c r="O32" s="90">
        <f t="shared" si="2"/>
        <v>136.96</v>
      </c>
      <c r="P32" s="90">
        <v>137</v>
      </c>
      <c r="Q32" s="92"/>
      <c r="R32" s="51"/>
      <c r="S32" s="98"/>
      <c r="T32" s="98"/>
      <c r="AB32" s="90"/>
    </row>
    <row r="33" spans="1:22" x14ac:dyDescent="0.4">
      <c r="A33" s="71">
        <v>29</v>
      </c>
      <c r="B33" s="3" t="s">
        <v>3746</v>
      </c>
      <c r="C33" s="26" t="s">
        <v>3799</v>
      </c>
      <c r="D33" s="3" t="s">
        <v>2586</v>
      </c>
      <c r="E33" s="89" t="s">
        <v>2587</v>
      </c>
      <c r="F33" s="89" t="s">
        <v>2588</v>
      </c>
      <c r="G33" s="3" t="s">
        <v>3</v>
      </c>
      <c r="H33" s="5">
        <v>0</v>
      </c>
      <c r="I33" s="90">
        <v>0</v>
      </c>
      <c r="J33" s="91">
        <v>21</v>
      </c>
      <c r="K33" s="90">
        <f t="shared" si="0"/>
        <v>84</v>
      </c>
      <c r="L33" s="90">
        <f t="shared" si="3"/>
        <v>5.88</v>
      </c>
      <c r="M33" s="6">
        <f t="shared" si="4"/>
        <v>89.88</v>
      </c>
      <c r="N33" s="90">
        <f t="shared" si="1"/>
        <v>5.88</v>
      </c>
      <c r="O33" s="90">
        <f t="shared" si="2"/>
        <v>89.88</v>
      </c>
      <c r="P33" s="90">
        <v>90</v>
      </c>
      <c r="Q33" s="92"/>
      <c r="R33" s="51"/>
      <c r="S33" s="96"/>
      <c r="T33" s="96"/>
    </row>
    <row r="34" spans="1:22" x14ac:dyDescent="0.4">
      <c r="A34" s="71">
        <v>30</v>
      </c>
      <c r="B34" s="3" t="s">
        <v>3746</v>
      </c>
      <c r="C34" s="26" t="s">
        <v>3800</v>
      </c>
      <c r="D34" s="3" t="s">
        <v>2633</v>
      </c>
      <c r="E34" s="89" t="s">
        <v>2634</v>
      </c>
      <c r="F34" s="89" t="s">
        <v>2635</v>
      </c>
      <c r="G34" s="3" t="s">
        <v>3</v>
      </c>
      <c r="H34" s="5">
        <v>0</v>
      </c>
      <c r="I34" s="90">
        <v>0</v>
      </c>
      <c r="J34" s="91">
        <v>43</v>
      </c>
      <c r="K34" s="90">
        <f t="shared" si="0"/>
        <v>172</v>
      </c>
      <c r="L34" s="90">
        <f t="shared" si="3"/>
        <v>12.04</v>
      </c>
      <c r="M34" s="6">
        <f t="shared" si="4"/>
        <v>184.04</v>
      </c>
      <c r="N34" s="90">
        <f t="shared" si="1"/>
        <v>12.04</v>
      </c>
      <c r="O34" s="90">
        <f t="shared" si="2"/>
        <v>184.04</v>
      </c>
      <c r="P34" s="90">
        <v>184.25</v>
      </c>
      <c r="Q34" s="92"/>
      <c r="R34" s="29"/>
      <c r="U34" s="94"/>
    </row>
    <row r="35" spans="1:22" x14ac:dyDescent="0.4">
      <c r="A35" s="71">
        <v>31</v>
      </c>
      <c r="B35" s="3" t="s">
        <v>3746</v>
      </c>
      <c r="C35" s="26" t="s">
        <v>3801</v>
      </c>
      <c r="D35" s="3" t="s">
        <v>2629</v>
      </c>
      <c r="E35" s="89" t="s">
        <v>2627</v>
      </c>
      <c r="F35" s="89" t="s">
        <v>3885</v>
      </c>
      <c r="G35" s="3" t="s">
        <v>3</v>
      </c>
      <c r="H35" s="5">
        <v>0</v>
      </c>
      <c r="I35" s="90">
        <v>0</v>
      </c>
      <c r="J35" s="91">
        <v>25</v>
      </c>
      <c r="K35" s="90">
        <f t="shared" si="0"/>
        <v>100</v>
      </c>
      <c r="L35" s="90">
        <f t="shared" si="3"/>
        <v>7</v>
      </c>
      <c r="M35" s="6">
        <f t="shared" si="4"/>
        <v>107</v>
      </c>
      <c r="N35" s="90">
        <f t="shared" si="1"/>
        <v>7</v>
      </c>
      <c r="O35" s="90">
        <f t="shared" si="2"/>
        <v>107</v>
      </c>
      <c r="P35" s="90">
        <v>107</v>
      </c>
      <c r="Q35" s="92"/>
      <c r="R35" s="29"/>
      <c r="S35" s="98"/>
      <c r="T35" s="98"/>
      <c r="U35" s="98"/>
      <c r="V35" s="98"/>
    </row>
    <row r="36" spans="1:22" x14ac:dyDescent="0.4">
      <c r="A36" s="71">
        <v>32</v>
      </c>
      <c r="B36" s="3" t="s">
        <v>3746</v>
      </c>
      <c r="C36" s="26" t="s">
        <v>3802</v>
      </c>
      <c r="D36" s="3" t="s">
        <v>2626</v>
      </c>
      <c r="E36" s="89" t="s">
        <v>2627</v>
      </c>
      <c r="F36" s="89" t="s">
        <v>3886</v>
      </c>
      <c r="G36" s="3" t="s">
        <v>3</v>
      </c>
      <c r="H36" s="5">
        <v>0</v>
      </c>
      <c r="I36" s="90">
        <v>0</v>
      </c>
      <c r="J36" s="91">
        <v>17</v>
      </c>
      <c r="K36" s="90">
        <f t="shared" si="0"/>
        <v>68</v>
      </c>
      <c r="L36" s="90">
        <f t="shared" si="3"/>
        <v>4.76</v>
      </c>
      <c r="M36" s="6">
        <f t="shared" si="4"/>
        <v>72.760000000000005</v>
      </c>
      <c r="N36" s="90">
        <f t="shared" si="1"/>
        <v>4.76</v>
      </c>
      <c r="O36" s="90">
        <f t="shared" si="2"/>
        <v>72.760000000000005</v>
      </c>
      <c r="P36" s="90">
        <v>73</v>
      </c>
      <c r="Q36" s="92"/>
      <c r="R36" s="93"/>
      <c r="S36" s="98"/>
      <c r="T36" s="98"/>
    </row>
    <row r="37" spans="1:22" x14ac:dyDescent="0.4">
      <c r="A37" s="71">
        <v>33</v>
      </c>
      <c r="B37" s="3" t="s">
        <v>3746</v>
      </c>
      <c r="C37" s="26" t="s">
        <v>3803</v>
      </c>
      <c r="D37" s="3" t="s">
        <v>2623</v>
      </c>
      <c r="E37" s="89" t="s">
        <v>2624</v>
      </c>
      <c r="F37" s="89" t="s">
        <v>2625</v>
      </c>
      <c r="G37" s="3" t="s">
        <v>3</v>
      </c>
      <c r="H37" s="5">
        <v>0</v>
      </c>
      <c r="I37" s="90">
        <v>0</v>
      </c>
      <c r="J37" s="91">
        <v>3</v>
      </c>
      <c r="K37" s="90">
        <f t="shared" si="0"/>
        <v>12</v>
      </c>
      <c r="L37" s="90">
        <f t="shared" si="3"/>
        <v>0.84</v>
      </c>
      <c r="M37" s="6">
        <f t="shared" si="4"/>
        <v>12.84</v>
      </c>
      <c r="N37" s="90">
        <f t="shared" si="1"/>
        <v>0.84</v>
      </c>
      <c r="O37" s="90">
        <f t="shared" si="2"/>
        <v>12.84</v>
      </c>
      <c r="P37" s="90">
        <v>13</v>
      </c>
      <c r="Q37" s="92"/>
      <c r="R37" s="93"/>
      <c r="S37" s="96"/>
      <c r="T37" s="96"/>
    </row>
    <row r="38" spans="1:22" x14ac:dyDescent="0.4">
      <c r="A38" s="71">
        <v>34</v>
      </c>
      <c r="B38" s="3" t="s">
        <v>3746</v>
      </c>
      <c r="C38" s="26" t="s">
        <v>3804</v>
      </c>
      <c r="D38" s="3" t="s">
        <v>2620</v>
      </c>
      <c r="E38" s="89" t="s">
        <v>2621</v>
      </c>
      <c r="F38" s="89" t="s">
        <v>2622</v>
      </c>
      <c r="G38" s="3" t="s">
        <v>3</v>
      </c>
      <c r="H38" s="5">
        <v>0</v>
      </c>
      <c r="I38" s="90">
        <v>0</v>
      </c>
      <c r="J38" s="91">
        <v>13</v>
      </c>
      <c r="K38" s="90">
        <f t="shared" si="0"/>
        <v>52</v>
      </c>
      <c r="L38" s="90">
        <f t="shared" si="3"/>
        <v>3.64</v>
      </c>
      <c r="M38" s="6">
        <f t="shared" si="4"/>
        <v>55.64</v>
      </c>
      <c r="N38" s="90">
        <f t="shared" si="1"/>
        <v>3.64</v>
      </c>
      <c r="O38" s="90">
        <f t="shared" si="2"/>
        <v>55.64</v>
      </c>
      <c r="P38" s="90">
        <v>55.75</v>
      </c>
      <c r="Q38" s="92"/>
      <c r="R38" s="93"/>
      <c r="S38" s="98"/>
      <c r="T38" s="98"/>
      <c r="U38" s="98"/>
      <c r="V38" s="98"/>
    </row>
    <row r="39" spans="1:22" ht="24.75" customHeight="1" x14ac:dyDescent="0.4">
      <c r="A39" s="71">
        <v>35</v>
      </c>
      <c r="B39" s="3" t="s">
        <v>3746</v>
      </c>
      <c r="C39" s="26" t="s">
        <v>3805</v>
      </c>
      <c r="D39" s="3" t="s">
        <v>2665</v>
      </c>
      <c r="E39" s="89" t="s">
        <v>2666</v>
      </c>
      <c r="F39" s="89" t="s">
        <v>2667</v>
      </c>
      <c r="G39" s="3" t="s">
        <v>3</v>
      </c>
      <c r="H39" s="5">
        <v>0</v>
      </c>
      <c r="I39" s="90">
        <v>0</v>
      </c>
      <c r="J39" s="91">
        <v>4</v>
      </c>
      <c r="K39" s="90">
        <f t="shared" si="0"/>
        <v>16</v>
      </c>
      <c r="L39" s="90">
        <f t="shared" si="3"/>
        <v>1.1200000000000001</v>
      </c>
      <c r="M39" s="6">
        <f t="shared" si="4"/>
        <v>17.12</v>
      </c>
      <c r="N39" s="90">
        <f t="shared" si="1"/>
        <v>1.1200000000000001</v>
      </c>
      <c r="O39" s="90">
        <f t="shared" si="2"/>
        <v>17.12</v>
      </c>
      <c r="P39" s="90">
        <v>17.25</v>
      </c>
      <c r="Q39" s="92"/>
      <c r="R39" s="93"/>
      <c r="S39" s="96"/>
      <c r="T39" s="96"/>
    </row>
    <row r="40" spans="1:22" x14ac:dyDescent="0.4">
      <c r="A40" s="71">
        <v>36</v>
      </c>
      <c r="B40" s="3" t="s">
        <v>3746</v>
      </c>
      <c r="C40" s="26" t="s">
        <v>3806</v>
      </c>
      <c r="D40" s="3" t="s">
        <v>2662</v>
      </c>
      <c r="E40" s="89" t="s">
        <v>2663</v>
      </c>
      <c r="F40" s="89" t="s">
        <v>2664</v>
      </c>
      <c r="G40" s="3" t="s">
        <v>3</v>
      </c>
      <c r="H40" s="5">
        <v>0</v>
      </c>
      <c r="I40" s="90">
        <v>0</v>
      </c>
      <c r="J40" s="91">
        <v>3</v>
      </c>
      <c r="K40" s="90">
        <f t="shared" si="0"/>
        <v>12</v>
      </c>
      <c r="L40" s="90">
        <f t="shared" si="3"/>
        <v>0.84</v>
      </c>
      <c r="M40" s="6">
        <f t="shared" si="4"/>
        <v>12.84</v>
      </c>
      <c r="N40" s="90">
        <f t="shared" si="1"/>
        <v>0.84</v>
      </c>
      <c r="O40" s="90">
        <f t="shared" si="2"/>
        <v>12.84</v>
      </c>
      <c r="P40" s="90">
        <v>13</v>
      </c>
      <c r="Q40" s="92"/>
      <c r="R40" s="93"/>
      <c r="S40" s="98"/>
      <c r="T40" s="98"/>
      <c r="U40" s="98"/>
    </row>
    <row r="41" spans="1:22" x14ac:dyDescent="0.4">
      <c r="A41" s="71">
        <v>37</v>
      </c>
      <c r="B41" s="3" t="s">
        <v>3746</v>
      </c>
      <c r="C41" s="26" t="s">
        <v>3807</v>
      </c>
      <c r="D41" s="3" t="s">
        <v>2677</v>
      </c>
      <c r="E41" s="89" t="s">
        <v>2678</v>
      </c>
      <c r="F41" s="89" t="s">
        <v>2679</v>
      </c>
      <c r="G41" s="3" t="s">
        <v>3</v>
      </c>
      <c r="H41" s="5">
        <v>0</v>
      </c>
      <c r="I41" s="90">
        <v>0</v>
      </c>
      <c r="J41" s="91">
        <v>16</v>
      </c>
      <c r="K41" s="90">
        <f t="shared" si="0"/>
        <v>64</v>
      </c>
      <c r="L41" s="90">
        <f t="shared" si="3"/>
        <v>4.4800000000000004</v>
      </c>
      <c r="M41" s="6">
        <f t="shared" si="4"/>
        <v>68.48</v>
      </c>
      <c r="N41" s="90">
        <f t="shared" si="1"/>
        <v>4.4800000000000004</v>
      </c>
      <c r="O41" s="90">
        <f t="shared" si="2"/>
        <v>68.48</v>
      </c>
      <c r="P41" s="90">
        <v>68.5</v>
      </c>
      <c r="Q41" s="92"/>
      <c r="R41" s="93"/>
      <c r="S41" s="98"/>
      <c r="T41" s="98"/>
      <c r="U41" s="98"/>
    </row>
    <row r="42" spans="1:22" x14ac:dyDescent="0.4">
      <c r="A42" s="71">
        <v>38</v>
      </c>
      <c r="B42" s="3" t="s">
        <v>3746</v>
      </c>
      <c r="C42" s="26" t="s">
        <v>3808</v>
      </c>
      <c r="D42" s="3" t="s">
        <v>2944</v>
      </c>
      <c r="E42" s="89" t="s">
        <v>2945</v>
      </c>
      <c r="F42" s="89" t="s">
        <v>2946</v>
      </c>
      <c r="G42" s="3" t="s">
        <v>3</v>
      </c>
      <c r="H42" s="5">
        <v>0</v>
      </c>
      <c r="I42" s="90">
        <v>0</v>
      </c>
      <c r="J42" s="91">
        <v>8</v>
      </c>
      <c r="K42" s="90">
        <f t="shared" si="0"/>
        <v>32</v>
      </c>
      <c r="L42" s="90">
        <f t="shared" si="3"/>
        <v>2.2400000000000002</v>
      </c>
      <c r="M42" s="6">
        <f t="shared" si="4"/>
        <v>34.24</v>
      </c>
      <c r="N42" s="90">
        <f t="shared" si="1"/>
        <v>2.2400000000000002</v>
      </c>
      <c r="O42" s="90">
        <f t="shared" si="2"/>
        <v>34.24</v>
      </c>
      <c r="P42" s="90">
        <v>34.25</v>
      </c>
      <c r="Q42" s="92"/>
      <c r="R42" s="93"/>
      <c r="S42" s="98"/>
      <c r="T42" s="98"/>
    </row>
    <row r="43" spans="1:22" x14ac:dyDescent="0.4">
      <c r="A43" s="71">
        <v>39</v>
      </c>
      <c r="B43" s="3" t="s">
        <v>3746</v>
      </c>
      <c r="C43" s="26" t="s">
        <v>3809</v>
      </c>
      <c r="D43" s="3" t="s">
        <v>2958</v>
      </c>
      <c r="E43" s="89" t="s">
        <v>656</v>
      </c>
      <c r="F43" s="89" t="s">
        <v>2959</v>
      </c>
      <c r="G43" s="3" t="s">
        <v>3212</v>
      </c>
      <c r="H43" s="5">
        <v>88</v>
      </c>
      <c r="I43" s="90">
        <v>6.16</v>
      </c>
      <c r="J43" s="91">
        <v>19</v>
      </c>
      <c r="K43" s="90">
        <f t="shared" si="0"/>
        <v>76</v>
      </c>
      <c r="L43" s="90">
        <f t="shared" si="3"/>
        <v>5.32</v>
      </c>
      <c r="M43" s="6">
        <f t="shared" si="4"/>
        <v>81.319999999999993</v>
      </c>
      <c r="N43" s="90">
        <f t="shared" si="1"/>
        <v>11.48</v>
      </c>
      <c r="O43" s="90">
        <f t="shared" si="2"/>
        <v>175.48</v>
      </c>
      <c r="P43" s="90">
        <v>175.5</v>
      </c>
      <c r="Q43" s="92"/>
      <c r="R43" s="93"/>
      <c r="S43" s="98"/>
      <c r="T43" s="98"/>
    </row>
    <row r="44" spans="1:22" x14ac:dyDescent="0.4">
      <c r="A44" s="71">
        <v>40</v>
      </c>
      <c r="B44" s="3" t="s">
        <v>3746</v>
      </c>
      <c r="C44" s="26" t="s">
        <v>3810</v>
      </c>
      <c r="D44" s="3" t="s">
        <v>2960</v>
      </c>
      <c r="E44" s="89" t="s">
        <v>2961</v>
      </c>
      <c r="F44" s="89" t="s">
        <v>2962</v>
      </c>
      <c r="G44" s="3" t="s">
        <v>3</v>
      </c>
      <c r="H44" s="5">
        <v>0</v>
      </c>
      <c r="I44" s="90">
        <v>0</v>
      </c>
      <c r="J44" s="91">
        <v>19</v>
      </c>
      <c r="K44" s="90">
        <f t="shared" si="0"/>
        <v>76</v>
      </c>
      <c r="L44" s="90">
        <f t="shared" si="3"/>
        <v>5.32</v>
      </c>
      <c r="M44" s="6">
        <f t="shared" si="4"/>
        <v>81.319999999999993</v>
      </c>
      <c r="N44" s="90">
        <f t="shared" si="1"/>
        <v>5.32</v>
      </c>
      <c r="O44" s="90">
        <f t="shared" si="2"/>
        <v>81.319999999999993</v>
      </c>
      <c r="P44" s="90">
        <v>81.5</v>
      </c>
      <c r="Q44" s="92"/>
      <c r="R44" s="93"/>
      <c r="S44" s="96"/>
      <c r="T44" s="96"/>
    </row>
    <row r="45" spans="1:22" x14ac:dyDescent="0.4">
      <c r="A45" s="71">
        <v>41</v>
      </c>
      <c r="B45" s="3" t="s">
        <v>3746</v>
      </c>
      <c r="C45" s="26" t="s">
        <v>3811</v>
      </c>
      <c r="D45" s="3" t="s">
        <v>2966</v>
      </c>
      <c r="E45" s="89" t="s">
        <v>2967</v>
      </c>
      <c r="F45" s="89" t="s">
        <v>2968</v>
      </c>
      <c r="G45" s="3" t="s">
        <v>3</v>
      </c>
      <c r="H45" s="5">
        <v>0</v>
      </c>
      <c r="I45" s="90">
        <v>0</v>
      </c>
      <c r="J45" s="91">
        <v>12</v>
      </c>
      <c r="K45" s="90">
        <f t="shared" si="0"/>
        <v>48</v>
      </c>
      <c r="L45" s="90">
        <f t="shared" si="3"/>
        <v>3.36</v>
      </c>
      <c r="M45" s="6">
        <f t="shared" si="4"/>
        <v>51.36</v>
      </c>
      <c r="N45" s="90">
        <f t="shared" si="1"/>
        <v>3.36</v>
      </c>
      <c r="O45" s="90">
        <f t="shared" si="2"/>
        <v>51.36</v>
      </c>
      <c r="P45" s="90">
        <v>51.5</v>
      </c>
      <c r="Q45" s="92"/>
      <c r="R45" s="93"/>
      <c r="S45" s="98"/>
      <c r="T45" s="98"/>
    </row>
    <row r="46" spans="1:22" x14ac:dyDescent="0.4">
      <c r="A46" s="71">
        <v>42</v>
      </c>
      <c r="B46" s="3" t="s">
        <v>3746</v>
      </c>
      <c r="C46" s="26" t="s">
        <v>3812</v>
      </c>
      <c r="D46" s="3" t="s">
        <v>2977</v>
      </c>
      <c r="E46" s="89" t="s">
        <v>2978</v>
      </c>
      <c r="F46" s="89" t="s">
        <v>2979</v>
      </c>
      <c r="G46" s="3" t="s">
        <v>3</v>
      </c>
      <c r="H46" s="5">
        <v>0</v>
      </c>
      <c r="I46" s="90">
        <v>0</v>
      </c>
      <c r="J46" s="91">
        <v>39</v>
      </c>
      <c r="K46" s="90">
        <f t="shared" si="0"/>
        <v>156</v>
      </c>
      <c r="L46" s="90">
        <f t="shared" si="3"/>
        <v>10.92</v>
      </c>
      <c r="M46" s="6">
        <f t="shared" si="4"/>
        <v>166.92</v>
      </c>
      <c r="N46" s="90">
        <f t="shared" si="1"/>
        <v>10.92</v>
      </c>
      <c r="O46" s="90">
        <f t="shared" si="2"/>
        <v>166.92</v>
      </c>
      <c r="P46" s="90">
        <v>167</v>
      </c>
      <c r="Q46" s="92"/>
      <c r="R46" s="93"/>
      <c r="S46" s="96"/>
      <c r="T46" s="96"/>
    </row>
    <row r="47" spans="1:22" x14ac:dyDescent="0.4">
      <c r="A47" s="71">
        <v>43</v>
      </c>
      <c r="B47" s="3" t="s">
        <v>3746</v>
      </c>
      <c r="C47" s="26" t="s">
        <v>3813</v>
      </c>
      <c r="D47" s="3" t="s">
        <v>2988</v>
      </c>
      <c r="E47" s="89" t="s">
        <v>2989</v>
      </c>
      <c r="F47" s="89" t="s">
        <v>2990</v>
      </c>
      <c r="G47" s="3" t="s">
        <v>3</v>
      </c>
      <c r="H47" s="5">
        <v>0</v>
      </c>
      <c r="I47" s="90">
        <v>0</v>
      </c>
      <c r="J47" s="91">
        <v>14</v>
      </c>
      <c r="K47" s="90">
        <f t="shared" si="0"/>
        <v>56</v>
      </c>
      <c r="L47" s="90">
        <f t="shared" si="3"/>
        <v>3.92</v>
      </c>
      <c r="M47" s="6">
        <f t="shared" si="4"/>
        <v>59.92</v>
      </c>
      <c r="N47" s="90">
        <f t="shared" si="1"/>
        <v>3.92</v>
      </c>
      <c r="O47" s="90">
        <f t="shared" si="2"/>
        <v>59.92</v>
      </c>
      <c r="P47" s="90">
        <v>60</v>
      </c>
      <c r="Q47" s="92"/>
      <c r="R47" s="93"/>
      <c r="S47" s="96"/>
      <c r="T47" s="96"/>
      <c r="U47" s="96"/>
      <c r="V47" s="98"/>
    </row>
    <row r="48" spans="1:22" x14ac:dyDescent="0.4">
      <c r="A48" s="71">
        <v>44</v>
      </c>
      <c r="B48" s="3" t="s">
        <v>3746</v>
      </c>
      <c r="C48" s="26" t="s">
        <v>3814</v>
      </c>
      <c r="D48" s="3" t="s">
        <v>2985</v>
      </c>
      <c r="E48" s="89" t="s">
        <v>2986</v>
      </c>
      <c r="F48" s="89" t="s">
        <v>2987</v>
      </c>
      <c r="G48" s="3" t="s">
        <v>3</v>
      </c>
      <c r="H48" s="5">
        <v>0</v>
      </c>
      <c r="I48" s="90">
        <v>0</v>
      </c>
      <c r="J48" s="91">
        <v>6</v>
      </c>
      <c r="K48" s="90">
        <f t="shared" si="0"/>
        <v>24</v>
      </c>
      <c r="L48" s="90">
        <f t="shared" si="3"/>
        <v>1.68</v>
      </c>
      <c r="M48" s="6">
        <f t="shared" si="4"/>
        <v>25.68</v>
      </c>
      <c r="N48" s="90">
        <f t="shared" si="1"/>
        <v>1.68</v>
      </c>
      <c r="O48" s="90">
        <f t="shared" si="2"/>
        <v>25.68</v>
      </c>
      <c r="P48" s="90">
        <v>25.75</v>
      </c>
      <c r="Q48" s="92"/>
      <c r="R48" s="93"/>
      <c r="S48" s="98"/>
      <c r="T48" s="98"/>
    </row>
    <row r="49" spans="1:22" x14ac:dyDescent="0.4">
      <c r="A49" s="71">
        <v>45</v>
      </c>
      <c r="B49" s="3" t="s">
        <v>3746</v>
      </c>
      <c r="C49" s="26" t="s">
        <v>3815</v>
      </c>
      <c r="D49" s="3" t="s">
        <v>3006</v>
      </c>
      <c r="E49" s="89" t="s">
        <v>3007</v>
      </c>
      <c r="F49" s="89" t="s">
        <v>3008</v>
      </c>
      <c r="G49" s="3" t="s">
        <v>3</v>
      </c>
      <c r="H49" s="5">
        <v>0</v>
      </c>
      <c r="I49" s="90">
        <v>0</v>
      </c>
      <c r="J49" s="91">
        <v>37</v>
      </c>
      <c r="K49" s="90">
        <f t="shared" si="0"/>
        <v>148</v>
      </c>
      <c r="L49" s="90">
        <f t="shared" si="3"/>
        <v>10.36</v>
      </c>
      <c r="M49" s="6">
        <f t="shared" si="4"/>
        <v>158.36000000000001</v>
      </c>
      <c r="N49" s="90">
        <f t="shared" si="1"/>
        <v>10.36</v>
      </c>
      <c r="O49" s="90">
        <f t="shared" si="2"/>
        <v>158.36000000000001</v>
      </c>
      <c r="P49" s="90">
        <v>158.5</v>
      </c>
      <c r="Q49" s="92"/>
      <c r="R49" s="93"/>
      <c r="S49" s="96"/>
      <c r="T49" s="96"/>
    </row>
    <row r="50" spans="1:22" x14ac:dyDescent="0.4">
      <c r="A50" s="71">
        <v>46</v>
      </c>
      <c r="B50" s="3" t="s">
        <v>3746</v>
      </c>
      <c r="C50" s="26" t="s">
        <v>3816</v>
      </c>
      <c r="D50" s="3" t="s">
        <v>3003</v>
      </c>
      <c r="E50" s="89" t="s">
        <v>3004</v>
      </c>
      <c r="F50" s="89" t="s">
        <v>3005</v>
      </c>
      <c r="G50" s="3" t="s">
        <v>3</v>
      </c>
      <c r="H50" s="5">
        <v>0</v>
      </c>
      <c r="I50" s="90">
        <v>0</v>
      </c>
      <c r="J50" s="91">
        <v>8</v>
      </c>
      <c r="K50" s="90">
        <f t="shared" si="0"/>
        <v>32</v>
      </c>
      <c r="L50" s="90">
        <f t="shared" si="3"/>
        <v>2.2400000000000002</v>
      </c>
      <c r="M50" s="6">
        <f t="shared" si="4"/>
        <v>34.24</v>
      </c>
      <c r="N50" s="90">
        <f t="shared" si="1"/>
        <v>2.2400000000000002</v>
      </c>
      <c r="O50" s="90">
        <f t="shared" si="2"/>
        <v>34.24</v>
      </c>
      <c r="P50" s="90">
        <v>34.25</v>
      </c>
      <c r="Q50" s="92"/>
      <c r="R50" s="93"/>
      <c r="S50" s="98"/>
      <c r="T50" s="98"/>
    </row>
    <row r="51" spans="1:22" x14ac:dyDescent="0.4">
      <c r="A51" s="71">
        <v>47</v>
      </c>
      <c r="B51" s="3" t="s">
        <v>3746</v>
      </c>
      <c r="C51" s="26" t="s">
        <v>3817</v>
      </c>
      <c r="D51" s="3" t="s">
        <v>3012</v>
      </c>
      <c r="E51" s="89" t="s">
        <v>3013</v>
      </c>
      <c r="F51" s="89" t="s">
        <v>3014</v>
      </c>
      <c r="G51" s="3" t="s">
        <v>3</v>
      </c>
      <c r="H51" s="5">
        <v>0</v>
      </c>
      <c r="I51" s="90">
        <v>0</v>
      </c>
      <c r="J51" s="91">
        <v>20</v>
      </c>
      <c r="K51" s="90">
        <f t="shared" si="0"/>
        <v>80</v>
      </c>
      <c r="L51" s="90">
        <f t="shared" si="3"/>
        <v>5.6</v>
      </c>
      <c r="M51" s="6">
        <f t="shared" si="4"/>
        <v>85.6</v>
      </c>
      <c r="N51" s="90">
        <f t="shared" si="1"/>
        <v>5.6</v>
      </c>
      <c r="O51" s="90">
        <f t="shared" si="2"/>
        <v>85.6</v>
      </c>
      <c r="P51" s="90">
        <v>85.75</v>
      </c>
      <c r="Q51" s="92"/>
      <c r="R51" s="93"/>
      <c r="S51" s="96"/>
      <c r="T51" s="96"/>
    </row>
    <row r="52" spans="1:22" x14ac:dyDescent="0.4">
      <c r="A52" s="71">
        <v>48</v>
      </c>
      <c r="B52" s="3" t="s">
        <v>3746</v>
      </c>
      <c r="C52" s="26" t="s">
        <v>3818</v>
      </c>
      <c r="D52" s="3" t="s">
        <v>3009</v>
      </c>
      <c r="E52" s="89" t="s">
        <v>3010</v>
      </c>
      <c r="F52" s="89" t="s">
        <v>3011</v>
      </c>
      <c r="G52" s="3" t="s">
        <v>3212</v>
      </c>
      <c r="H52" s="5">
        <v>104</v>
      </c>
      <c r="I52" s="90">
        <v>7.28</v>
      </c>
      <c r="J52" s="91">
        <v>19</v>
      </c>
      <c r="K52" s="90">
        <f t="shared" si="0"/>
        <v>76</v>
      </c>
      <c r="L52" s="90">
        <f t="shared" si="3"/>
        <v>5.32</v>
      </c>
      <c r="M52" s="6">
        <f t="shared" si="4"/>
        <v>81.319999999999993</v>
      </c>
      <c r="N52" s="90">
        <f t="shared" si="1"/>
        <v>12.600000000000001</v>
      </c>
      <c r="O52" s="90">
        <f t="shared" si="2"/>
        <v>192.6</v>
      </c>
      <c r="P52" s="90">
        <v>192.75</v>
      </c>
      <c r="Q52" s="92"/>
      <c r="R52" s="93"/>
      <c r="S52" s="98"/>
      <c r="T52" s="98"/>
    </row>
    <row r="53" spans="1:22" x14ac:dyDescent="0.4">
      <c r="A53" s="71">
        <v>49</v>
      </c>
      <c r="B53" s="3" t="s">
        <v>3746</v>
      </c>
      <c r="C53" s="26" t="s">
        <v>3819</v>
      </c>
      <c r="D53" s="3" t="s">
        <v>2652</v>
      </c>
      <c r="E53" s="89" t="s">
        <v>2650</v>
      </c>
      <c r="F53" s="89" t="s">
        <v>2653</v>
      </c>
      <c r="G53" s="3" t="s">
        <v>3</v>
      </c>
      <c r="H53" s="5">
        <v>0</v>
      </c>
      <c r="I53" s="90">
        <v>0</v>
      </c>
      <c r="J53" s="91">
        <v>21</v>
      </c>
      <c r="K53" s="90">
        <f t="shared" si="0"/>
        <v>84</v>
      </c>
      <c r="L53" s="90">
        <f t="shared" si="3"/>
        <v>5.88</v>
      </c>
      <c r="M53" s="6">
        <f t="shared" si="4"/>
        <v>89.88</v>
      </c>
      <c r="N53" s="90">
        <f t="shared" si="1"/>
        <v>5.88</v>
      </c>
      <c r="O53" s="90">
        <f t="shared" si="2"/>
        <v>89.88</v>
      </c>
      <c r="P53" s="90">
        <v>90</v>
      </c>
      <c r="Q53" s="92"/>
      <c r="R53" s="93"/>
      <c r="U53" s="94"/>
    </row>
    <row r="54" spans="1:22" x14ac:dyDescent="0.4">
      <c r="A54" s="71">
        <v>50</v>
      </c>
      <c r="B54" s="3" t="s">
        <v>3746</v>
      </c>
      <c r="C54" s="26" t="s">
        <v>3820</v>
      </c>
      <c r="D54" s="3" t="s">
        <v>2649</v>
      </c>
      <c r="E54" s="89" t="s">
        <v>2650</v>
      </c>
      <c r="F54" s="89" t="s">
        <v>2651</v>
      </c>
      <c r="G54" s="3" t="s">
        <v>3</v>
      </c>
      <c r="H54" s="5">
        <v>0</v>
      </c>
      <c r="I54" s="90">
        <v>0</v>
      </c>
      <c r="J54" s="91">
        <v>23</v>
      </c>
      <c r="K54" s="90">
        <f t="shared" si="0"/>
        <v>92</v>
      </c>
      <c r="L54" s="90">
        <f t="shared" si="3"/>
        <v>6.44</v>
      </c>
      <c r="M54" s="6">
        <f t="shared" si="4"/>
        <v>98.44</v>
      </c>
      <c r="N54" s="90">
        <f t="shared" si="1"/>
        <v>6.44</v>
      </c>
      <c r="O54" s="90">
        <f t="shared" si="2"/>
        <v>98.44</v>
      </c>
      <c r="P54" s="90">
        <v>98.5</v>
      </c>
      <c r="Q54" s="92"/>
      <c r="R54" s="93"/>
      <c r="S54" s="98"/>
      <c r="T54" s="98"/>
    </row>
    <row r="55" spans="1:22" x14ac:dyDescent="0.4">
      <c r="A55" s="71">
        <v>51</v>
      </c>
      <c r="B55" s="3" t="s">
        <v>3746</v>
      </c>
      <c r="C55" s="26" t="s">
        <v>3821</v>
      </c>
      <c r="D55" s="3" t="s">
        <v>2646</v>
      </c>
      <c r="E55" s="89" t="s">
        <v>2647</v>
      </c>
      <c r="F55" s="89" t="s">
        <v>2648</v>
      </c>
      <c r="G55" s="3" t="s">
        <v>3</v>
      </c>
      <c r="H55" s="5">
        <v>0</v>
      </c>
      <c r="I55" s="90">
        <v>0</v>
      </c>
      <c r="J55" s="91">
        <v>9</v>
      </c>
      <c r="K55" s="90">
        <f t="shared" si="0"/>
        <v>36</v>
      </c>
      <c r="L55" s="90">
        <f t="shared" si="3"/>
        <v>2.52</v>
      </c>
      <c r="M55" s="6">
        <f t="shared" si="4"/>
        <v>38.520000000000003</v>
      </c>
      <c r="N55" s="90">
        <f t="shared" si="1"/>
        <v>2.52</v>
      </c>
      <c r="O55" s="90">
        <f t="shared" si="2"/>
        <v>38.520000000000003</v>
      </c>
      <c r="P55" s="90">
        <v>38.75</v>
      </c>
      <c r="Q55" s="92"/>
      <c r="R55" s="93"/>
      <c r="S55" s="98"/>
      <c r="T55" s="98"/>
      <c r="U55" s="98"/>
      <c r="V55" s="98"/>
    </row>
    <row r="56" spans="1:22" x14ac:dyDescent="0.4">
      <c r="A56" s="71">
        <v>52</v>
      </c>
      <c r="B56" s="3" t="s">
        <v>3746</v>
      </c>
      <c r="C56" s="26" t="s">
        <v>3822</v>
      </c>
      <c r="D56" s="3" t="s">
        <v>2638</v>
      </c>
      <c r="E56" s="89" t="s">
        <v>2639</v>
      </c>
      <c r="F56" s="89" t="s">
        <v>2640</v>
      </c>
      <c r="G56" s="3" t="s">
        <v>3</v>
      </c>
      <c r="H56" s="5">
        <v>0</v>
      </c>
      <c r="I56" s="90">
        <v>0</v>
      </c>
      <c r="J56" s="91">
        <v>19</v>
      </c>
      <c r="K56" s="90">
        <f t="shared" si="0"/>
        <v>76</v>
      </c>
      <c r="L56" s="90">
        <f t="shared" si="3"/>
        <v>5.32</v>
      </c>
      <c r="M56" s="6">
        <f t="shared" si="4"/>
        <v>81.319999999999993</v>
      </c>
      <c r="N56" s="90">
        <f t="shared" si="1"/>
        <v>5.32</v>
      </c>
      <c r="O56" s="90">
        <f t="shared" si="2"/>
        <v>81.319999999999993</v>
      </c>
      <c r="P56" s="90">
        <v>81.5</v>
      </c>
      <c r="Q56" s="99"/>
      <c r="R56" s="93"/>
      <c r="S56" s="96">
        <f>SUM(N31:N56)</f>
        <v>143.64000000000001</v>
      </c>
      <c r="T56" s="96">
        <f>SUM(O31:O56)</f>
        <v>2195.64</v>
      </c>
      <c r="U56" s="96">
        <f>SUM(P31:P56)</f>
        <v>2198.5039999999999</v>
      </c>
      <c r="V56" s="97">
        <v>2198.5</v>
      </c>
    </row>
    <row r="57" spans="1:22" x14ac:dyDescent="0.4">
      <c r="A57" s="71">
        <v>53</v>
      </c>
      <c r="B57" s="3" t="s">
        <v>3747</v>
      </c>
      <c r="C57" s="26" t="s">
        <v>3823</v>
      </c>
      <c r="D57" s="3" t="s">
        <v>3880</v>
      </c>
      <c r="E57" s="89" t="s">
        <v>2457</v>
      </c>
      <c r="F57" s="89" t="s">
        <v>2458</v>
      </c>
      <c r="G57" s="3" t="s">
        <v>3</v>
      </c>
      <c r="H57" s="5">
        <v>0</v>
      </c>
      <c r="I57" s="90">
        <v>0</v>
      </c>
      <c r="J57" s="91">
        <v>59</v>
      </c>
      <c r="K57" s="90">
        <f t="shared" si="0"/>
        <v>236</v>
      </c>
      <c r="L57" s="90">
        <f t="shared" si="3"/>
        <v>16.52</v>
      </c>
      <c r="M57" s="6">
        <f t="shared" si="4"/>
        <v>252.52</v>
      </c>
      <c r="N57" s="90">
        <f t="shared" si="1"/>
        <v>16.52</v>
      </c>
      <c r="O57" s="90">
        <f t="shared" si="2"/>
        <v>252.52</v>
      </c>
      <c r="P57" s="90">
        <v>252.75</v>
      </c>
      <c r="Q57" s="99"/>
      <c r="R57" s="93"/>
      <c r="S57" s="96"/>
      <c r="T57" s="96"/>
      <c r="U57" s="96"/>
    </row>
    <row r="58" spans="1:22" x14ac:dyDescent="0.4">
      <c r="A58" s="71">
        <v>54</v>
      </c>
      <c r="B58" s="3" t="s">
        <v>3747</v>
      </c>
      <c r="C58" s="26" t="s">
        <v>3824</v>
      </c>
      <c r="D58" s="3" t="s">
        <v>2467</v>
      </c>
      <c r="E58" s="89" t="s">
        <v>95</v>
      </c>
      <c r="F58" s="89" t="s">
        <v>2468</v>
      </c>
      <c r="G58" s="3" t="s">
        <v>3212</v>
      </c>
      <c r="H58" s="5">
        <v>4</v>
      </c>
      <c r="I58" s="90">
        <v>0.28000000000000003</v>
      </c>
      <c r="J58" s="91">
        <v>3</v>
      </c>
      <c r="K58" s="90">
        <f t="shared" si="0"/>
        <v>12</v>
      </c>
      <c r="L58" s="90">
        <f t="shared" si="3"/>
        <v>0.84</v>
      </c>
      <c r="M58" s="6">
        <f t="shared" si="4"/>
        <v>12.84</v>
      </c>
      <c r="N58" s="90">
        <f t="shared" si="1"/>
        <v>1.1200000000000001</v>
      </c>
      <c r="O58" s="90">
        <f t="shared" si="2"/>
        <v>17.12</v>
      </c>
      <c r="P58" s="90">
        <v>17.25</v>
      </c>
      <c r="Q58" s="99"/>
      <c r="R58" s="93"/>
      <c r="S58" s="96"/>
      <c r="T58" s="96"/>
      <c r="U58" s="96"/>
      <c r="V58" s="98"/>
    </row>
    <row r="59" spans="1:22" x14ac:dyDescent="0.4">
      <c r="A59" s="71">
        <v>55</v>
      </c>
      <c r="B59" s="3" t="s">
        <v>3747</v>
      </c>
      <c r="C59" s="26" t="s">
        <v>3825</v>
      </c>
      <c r="D59" s="3" t="s">
        <v>2472</v>
      </c>
      <c r="E59" s="89" t="s">
        <v>2473</v>
      </c>
      <c r="F59" s="89" t="s">
        <v>2474</v>
      </c>
      <c r="G59" s="3" t="s">
        <v>3</v>
      </c>
      <c r="H59" s="5">
        <v>0</v>
      </c>
      <c r="I59" s="90">
        <v>0</v>
      </c>
      <c r="J59" s="91">
        <v>20</v>
      </c>
      <c r="K59" s="90">
        <f t="shared" si="0"/>
        <v>80</v>
      </c>
      <c r="L59" s="90">
        <f t="shared" si="3"/>
        <v>5.6</v>
      </c>
      <c r="M59" s="6">
        <f t="shared" si="4"/>
        <v>85.6</v>
      </c>
      <c r="N59" s="90">
        <f t="shared" si="1"/>
        <v>5.6</v>
      </c>
      <c r="O59" s="90">
        <f t="shared" si="2"/>
        <v>85.6</v>
      </c>
      <c r="P59" s="90">
        <v>85.75</v>
      </c>
      <c r="Q59" s="99"/>
      <c r="R59" s="93"/>
      <c r="S59" s="96"/>
      <c r="T59" s="96"/>
      <c r="U59" s="96"/>
      <c r="V59" s="98"/>
    </row>
    <row r="60" spans="1:22" x14ac:dyDescent="0.4">
      <c r="A60" s="71">
        <v>56</v>
      </c>
      <c r="B60" s="3" t="s">
        <v>3747</v>
      </c>
      <c r="C60" s="26" t="s">
        <v>3826</v>
      </c>
      <c r="D60" s="3" t="s">
        <v>2478</v>
      </c>
      <c r="E60" s="89" t="s">
        <v>2479</v>
      </c>
      <c r="F60" s="89" t="s">
        <v>2480</v>
      </c>
      <c r="G60" s="3" t="s">
        <v>3</v>
      </c>
      <c r="H60" s="5">
        <v>0</v>
      </c>
      <c r="I60" s="90">
        <v>0</v>
      </c>
      <c r="J60" s="91">
        <v>99</v>
      </c>
      <c r="K60" s="90">
        <f t="shared" si="0"/>
        <v>396</v>
      </c>
      <c r="L60" s="90">
        <f t="shared" si="3"/>
        <v>27.72</v>
      </c>
      <c r="M60" s="6">
        <f t="shared" si="4"/>
        <v>423.72</v>
      </c>
      <c r="N60" s="90">
        <f t="shared" si="1"/>
        <v>27.72</v>
      </c>
      <c r="O60" s="90">
        <f t="shared" si="2"/>
        <v>423.72</v>
      </c>
      <c r="P60" s="90">
        <v>423.75</v>
      </c>
      <c r="Q60" s="99"/>
      <c r="R60" s="93"/>
      <c r="S60" s="96"/>
      <c r="T60" s="96"/>
      <c r="U60" s="96"/>
      <c r="V60" s="98"/>
    </row>
    <row r="61" spans="1:22" x14ac:dyDescent="0.4">
      <c r="A61" s="71">
        <v>57</v>
      </c>
      <c r="B61" s="3" t="s">
        <v>3747</v>
      </c>
      <c r="C61" s="26" t="s">
        <v>3827</v>
      </c>
      <c r="D61" s="3" t="s">
        <v>2490</v>
      </c>
      <c r="E61" s="89" t="s">
        <v>2491</v>
      </c>
      <c r="F61" s="89" t="s">
        <v>2492</v>
      </c>
      <c r="G61" s="3" t="s">
        <v>3212</v>
      </c>
      <c r="H61" s="5">
        <v>40</v>
      </c>
      <c r="I61" s="90">
        <v>2.8</v>
      </c>
      <c r="J61" s="91">
        <v>11</v>
      </c>
      <c r="K61" s="90">
        <f t="shared" si="0"/>
        <v>44</v>
      </c>
      <c r="L61" s="90">
        <f t="shared" si="3"/>
        <v>3.08</v>
      </c>
      <c r="M61" s="6">
        <f t="shared" si="4"/>
        <v>47.08</v>
      </c>
      <c r="N61" s="90">
        <f t="shared" si="1"/>
        <v>5.88</v>
      </c>
      <c r="O61" s="90">
        <f t="shared" si="2"/>
        <v>89.88</v>
      </c>
      <c r="P61" s="90">
        <v>90</v>
      </c>
      <c r="Q61" s="99"/>
      <c r="R61" s="93"/>
      <c r="S61" s="96"/>
      <c r="T61" s="96"/>
      <c r="U61" s="96"/>
      <c r="V61" s="98"/>
    </row>
    <row r="62" spans="1:22" x14ac:dyDescent="0.4">
      <c r="A62" s="71">
        <v>58</v>
      </c>
      <c r="B62" s="3" t="s">
        <v>3747</v>
      </c>
      <c r="C62" s="26" t="s">
        <v>3828</v>
      </c>
      <c r="D62" s="3" t="s">
        <v>2487</v>
      </c>
      <c r="E62" s="89" t="s">
        <v>2488</v>
      </c>
      <c r="F62" s="89" t="s">
        <v>2489</v>
      </c>
      <c r="G62" s="3" t="s">
        <v>3</v>
      </c>
      <c r="H62" s="5">
        <v>0</v>
      </c>
      <c r="I62" s="90">
        <v>0</v>
      </c>
      <c r="J62" s="91">
        <v>58</v>
      </c>
      <c r="K62" s="90">
        <f t="shared" si="0"/>
        <v>232</v>
      </c>
      <c r="L62" s="90">
        <f t="shared" si="3"/>
        <v>16.239999999999998</v>
      </c>
      <c r="M62" s="6">
        <f t="shared" si="4"/>
        <v>248.24</v>
      </c>
      <c r="N62" s="90">
        <f t="shared" si="1"/>
        <v>16.239999999999998</v>
      </c>
      <c r="O62" s="90">
        <f t="shared" si="2"/>
        <v>248.24</v>
      </c>
      <c r="P62" s="90">
        <v>248.25</v>
      </c>
      <c r="Q62" s="99"/>
      <c r="R62" s="93"/>
      <c r="S62" s="96"/>
      <c r="T62" s="96"/>
      <c r="U62" s="96"/>
      <c r="V62" s="98"/>
    </row>
    <row r="63" spans="1:22" x14ac:dyDescent="0.4">
      <c r="A63" s="71">
        <v>59</v>
      </c>
      <c r="B63" s="3" t="s">
        <v>3747</v>
      </c>
      <c r="C63" s="26" t="s">
        <v>3829</v>
      </c>
      <c r="D63" s="3" t="s">
        <v>2692</v>
      </c>
      <c r="E63" s="89" t="s">
        <v>2693</v>
      </c>
      <c r="F63" s="89" t="s">
        <v>2694</v>
      </c>
      <c r="G63" s="3" t="s">
        <v>3</v>
      </c>
      <c r="H63" s="5">
        <v>0</v>
      </c>
      <c r="I63" s="90">
        <v>0</v>
      </c>
      <c r="J63" s="91">
        <v>26</v>
      </c>
      <c r="K63" s="90">
        <f t="shared" si="0"/>
        <v>104</v>
      </c>
      <c r="L63" s="90">
        <f t="shared" si="3"/>
        <v>7.28</v>
      </c>
      <c r="M63" s="6">
        <f t="shared" si="4"/>
        <v>111.28</v>
      </c>
      <c r="N63" s="90">
        <f t="shared" si="1"/>
        <v>7.28</v>
      </c>
      <c r="O63" s="90">
        <f t="shared" si="2"/>
        <v>111.28</v>
      </c>
      <c r="P63" s="90">
        <v>111.5</v>
      </c>
      <c r="Q63" s="99"/>
      <c r="R63" s="93"/>
      <c r="S63" s="96"/>
      <c r="T63" s="96"/>
      <c r="U63" s="96"/>
      <c r="V63" s="98"/>
    </row>
    <row r="64" spans="1:22" x14ac:dyDescent="0.4">
      <c r="A64" s="71">
        <v>60</v>
      </c>
      <c r="B64" s="3" t="s">
        <v>3747</v>
      </c>
      <c r="C64" s="26" t="s">
        <v>3830</v>
      </c>
      <c r="D64" s="3" t="s">
        <v>2695</v>
      </c>
      <c r="E64" s="89" t="s">
        <v>2696</v>
      </c>
      <c r="F64" s="89" t="s">
        <v>2697</v>
      </c>
      <c r="G64" s="3" t="s">
        <v>3</v>
      </c>
      <c r="H64" s="5">
        <v>0</v>
      </c>
      <c r="I64" s="90">
        <v>0</v>
      </c>
      <c r="J64" s="91">
        <v>48</v>
      </c>
      <c r="K64" s="90">
        <f t="shared" si="0"/>
        <v>192</v>
      </c>
      <c r="L64" s="90">
        <f t="shared" si="3"/>
        <v>13.44</v>
      </c>
      <c r="M64" s="6">
        <f t="shared" si="4"/>
        <v>205.44</v>
      </c>
      <c r="N64" s="90">
        <f t="shared" si="1"/>
        <v>13.44</v>
      </c>
      <c r="O64" s="90">
        <f t="shared" si="2"/>
        <v>205.44</v>
      </c>
      <c r="P64" s="90">
        <v>205.5</v>
      </c>
      <c r="Q64" s="99"/>
      <c r="R64" s="93"/>
      <c r="S64" s="96"/>
      <c r="T64" s="96"/>
      <c r="U64" s="96"/>
      <c r="V64" s="98"/>
    </row>
    <row r="65" spans="1:22" x14ac:dyDescent="0.4">
      <c r="A65" s="71">
        <v>61</v>
      </c>
      <c r="B65" s="3" t="s">
        <v>3747</v>
      </c>
      <c r="C65" s="26" t="s">
        <v>3831</v>
      </c>
      <c r="D65" s="3" t="s">
        <v>2705</v>
      </c>
      <c r="E65" s="89" t="s">
        <v>2706</v>
      </c>
      <c r="F65" s="89" t="s">
        <v>2707</v>
      </c>
      <c r="G65" s="3" t="s">
        <v>3</v>
      </c>
      <c r="H65" s="5">
        <v>0</v>
      </c>
      <c r="I65" s="90">
        <v>0</v>
      </c>
      <c r="J65" s="91">
        <v>2</v>
      </c>
      <c r="K65" s="90">
        <f t="shared" si="0"/>
        <v>8</v>
      </c>
      <c r="L65" s="90">
        <f t="shared" si="3"/>
        <v>0.56000000000000005</v>
      </c>
      <c r="M65" s="6">
        <f t="shared" si="4"/>
        <v>8.56</v>
      </c>
      <c r="N65" s="90">
        <f t="shared" si="1"/>
        <v>0.56000000000000005</v>
      </c>
      <c r="O65" s="90">
        <f t="shared" si="2"/>
        <v>8.56</v>
      </c>
      <c r="P65" s="90">
        <v>8.75</v>
      </c>
      <c r="Q65" s="99"/>
      <c r="R65" s="93"/>
      <c r="U65" s="94"/>
      <c r="V65" s="94"/>
    </row>
    <row r="66" spans="1:22" x14ac:dyDescent="0.4">
      <c r="A66" s="71">
        <v>62</v>
      </c>
      <c r="B66" s="3" t="s">
        <v>3747</v>
      </c>
      <c r="C66" s="26" t="s">
        <v>3832</v>
      </c>
      <c r="D66" s="3" t="s">
        <v>3116</v>
      </c>
      <c r="E66" s="89" t="s">
        <v>3117</v>
      </c>
      <c r="F66" s="89" t="s">
        <v>3118</v>
      </c>
      <c r="G66" s="3" t="s">
        <v>3</v>
      </c>
      <c r="H66" s="5">
        <v>0</v>
      </c>
      <c r="I66" s="90">
        <v>0</v>
      </c>
      <c r="J66" s="91">
        <v>107</v>
      </c>
      <c r="K66" s="90">
        <f t="shared" si="0"/>
        <v>428</v>
      </c>
      <c r="L66" s="90">
        <f t="shared" si="3"/>
        <v>29.96</v>
      </c>
      <c r="M66" s="6">
        <f t="shared" si="4"/>
        <v>457.96</v>
      </c>
      <c r="N66" s="90">
        <f t="shared" si="1"/>
        <v>29.96</v>
      </c>
      <c r="O66" s="90">
        <f t="shared" si="2"/>
        <v>457.96</v>
      </c>
      <c r="P66" s="90">
        <v>458</v>
      </c>
      <c r="Q66" s="99"/>
      <c r="R66" s="100"/>
      <c r="S66" s="98"/>
      <c r="T66" s="98"/>
      <c r="U66" s="98"/>
      <c r="V66" s="98"/>
    </row>
    <row r="67" spans="1:22" x14ac:dyDescent="0.4">
      <c r="A67" s="71">
        <v>63</v>
      </c>
      <c r="B67" s="3" t="s">
        <v>3747</v>
      </c>
      <c r="C67" s="26" t="s">
        <v>3833</v>
      </c>
      <c r="D67" s="3" t="s">
        <v>2902</v>
      </c>
      <c r="E67" s="89" t="s">
        <v>2903</v>
      </c>
      <c r="F67" s="89" t="s">
        <v>2904</v>
      </c>
      <c r="G67" s="3" t="s">
        <v>3</v>
      </c>
      <c r="H67" s="5">
        <v>0</v>
      </c>
      <c r="I67" s="90">
        <v>0</v>
      </c>
      <c r="J67" s="91">
        <v>11</v>
      </c>
      <c r="K67" s="90">
        <f t="shared" si="0"/>
        <v>44</v>
      </c>
      <c r="L67" s="90">
        <f t="shared" si="3"/>
        <v>3.08</v>
      </c>
      <c r="M67" s="6">
        <f t="shared" si="4"/>
        <v>47.08</v>
      </c>
      <c r="N67" s="90">
        <f t="shared" si="1"/>
        <v>3.08</v>
      </c>
      <c r="O67" s="90">
        <f t="shared" si="2"/>
        <v>47.08</v>
      </c>
      <c r="P67" s="90">
        <v>47.25</v>
      </c>
      <c r="Q67" s="99"/>
      <c r="R67" s="100"/>
      <c r="U67" s="94"/>
      <c r="V67" s="98"/>
    </row>
    <row r="68" spans="1:22" x14ac:dyDescent="0.4">
      <c r="A68" s="71">
        <v>64</v>
      </c>
      <c r="B68" s="3" t="s">
        <v>3747</v>
      </c>
      <c r="C68" s="26" t="s">
        <v>3834</v>
      </c>
      <c r="D68" s="3" t="s">
        <v>2907</v>
      </c>
      <c r="E68" s="89" t="s">
        <v>2898</v>
      </c>
      <c r="F68" s="89" t="s">
        <v>2908</v>
      </c>
      <c r="G68" s="3" t="s">
        <v>3</v>
      </c>
      <c r="H68" s="5">
        <v>0</v>
      </c>
      <c r="I68" s="90">
        <v>0</v>
      </c>
      <c r="J68" s="91">
        <v>9</v>
      </c>
      <c r="K68" s="90">
        <f t="shared" si="0"/>
        <v>36</v>
      </c>
      <c r="L68" s="90">
        <f t="shared" si="3"/>
        <v>2.52</v>
      </c>
      <c r="M68" s="6">
        <f t="shared" si="4"/>
        <v>38.520000000000003</v>
      </c>
      <c r="N68" s="90">
        <f t="shared" si="1"/>
        <v>2.52</v>
      </c>
      <c r="O68" s="90">
        <f t="shared" si="2"/>
        <v>38.520000000000003</v>
      </c>
      <c r="P68" s="90">
        <v>38.75</v>
      </c>
      <c r="Q68" s="99"/>
      <c r="R68" s="101"/>
      <c r="S68" s="98"/>
      <c r="T68" s="98"/>
      <c r="U68" s="98"/>
      <c r="V68" s="98"/>
    </row>
    <row r="69" spans="1:22" x14ac:dyDescent="0.4">
      <c r="A69" s="71">
        <v>65</v>
      </c>
      <c r="B69" s="3" t="s">
        <v>3747</v>
      </c>
      <c r="C69" s="26" t="s">
        <v>3835</v>
      </c>
      <c r="D69" s="3" t="s">
        <v>2905</v>
      </c>
      <c r="E69" s="89" t="s">
        <v>2898</v>
      </c>
      <c r="F69" s="89" t="s">
        <v>2906</v>
      </c>
      <c r="G69" s="3" t="s">
        <v>3</v>
      </c>
      <c r="H69" s="5">
        <v>0</v>
      </c>
      <c r="I69" s="90">
        <v>0</v>
      </c>
      <c r="J69" s="91">
        <v>23</v>
      </c>
      <c r="K69" s="90">
        <f t="shared" si="0"/>
        <v>92</v>
      </c>
      <c r="L69" s="90">
        <f t="shared" si="3"/>
        <v>6.44</v>
      </c>
      <c r="M69" s="6">
        <f t="shared" si="4"/>
        <v>98.44</v>
      </c>
      <c r="N69" s="90">
        <f t="shared" si="1"/>
        <v>6.44</v>
      </c>
      <c r="O69" s="90">
        <f t="shared" si="2"/>
        <v>98.44</v>
      </c>
      <c r="P69" s="90">
        <v>98.5</v>
      </c>
      <c r="Q69" s="99"/>
      <c r="R69" s="101"/>
      <c r="U69" s="94"/>
      <c r="V69" s="94"/>
    </row>
    <row r="70" spans="1:22" ht="23.25" customHeight="1" x14ac:dyDescent="0.4">
      <c r="A70" s="71">
        <v>66</v>
      </c>
      <c r="B70" s="3" t="s">
        <v>3747</v>
      </c>
      <c r="C70" s="26" t="s">
        <v>3836</v>
      </c>
      <c r="D70" s="3" t="s">
        <v>2900</v>
      </c>
      <c r="E70" s="89" t="s">
        <v>2898</v>
      </c>
      <c r="F70" s="89" t="s">
        <v>2901</v>
      </c>
      <c r="G70" s="3" t="s">
        <v>3</v>
      </c>
      <c r="H70" s="5">
        <v>0</v>
      </c>
      <c r="I70" s="90">
        <v>0</v>
      </c>
      <c r="J70" s="91">
        <v>5</v>
      </c>
      <c r="K70" s="90">
        <f t="shared" si="0"/>
        <v>20</v>
      </c>
      <c r="L70" s="90">
        <f t="shared" si="3"/>
        <v>1.4</v>
      </c>
      <c r="M70" s="6">
        <f t="shared" si="4"/>
        <v>21.4</v>
      </c>
      <c r="N70" s="90">
        <f t="shared" si="1"/>
        <v>1.4</v>
      </c>
      <c r="O70" s="90">
        <f t="shared" si="2"/>
        <v>21.4</v>
      </c>
      <c r="P70" s="90">
        <v>21.5</v>
      </c>
      <c r="Q70" s="99"/>
      <c r="R70" s="101"/>
      <c r="S70" s="98"/>
      <c r="T70" s="98"/>
      <c r="U70" s="98"/>
      <c r="V70" s="98"/>
    </row>
    <row r="71" spans="1:22" x14ac:dyDescent="0.4">
      <c r="A71" s="71">
        <v>67</v>
      </c>
      <c r="B71" s="3" t="s">
        <v>3747</v>
      </c>
      <c r="C71" s="26" t="s">
        <v>3837</v>
      </c>
      <c r="D71" s="3" t="s">
        <v>2897</v>
      </c>
      <c r="E71" s="89" t="s">
        <v>2898</v>
      </c>
      <c r="F71" s="89" t="s">
        <v>2899</v>
      </c>
      <c r="G71" s="3" t="s">
        <v>3</v>
      </c>
      <c r="H71" s="5">
        <v>0</v>
      </c>
      <c r="I71" s="90">
        <v>0</v>
      </c>
      <c r="J71" s="91">
        <v>20</v>
      </c>
      <c r="K71" s="90">
        <f t="shared" si="0"/>
        <v>80</v>
      </c>
      <c r="L71" s="90">
        <f t="shared" si="3"/>
        <v>5.6</v>
      </c>
      <c r="M71" s="6">
        <f t="shared" si="4"/>
        <v>85.6</v>
      </c>
      <c r="N71" s="90">
        <f t="shared" si="1"/>
        <v>5.6</v>
      </c>
      <c r="O71" s="90">
        <f t="shared" si="2"/>
        <v>85.6</v>
      </c>
      <c r="P71" s="90">
        <v>85.75</v>
      </c>
      <c r="Q71" s="99"/>
      <c r="R71" s="101"/>
      <c r="S71" s="98"/>
      <c r="T71" s="98"/>
      <c r="U71" s="98"/>
      <c r="V71" s="98"/>
    </row>
    <row r="72" spans="1:22" x14ac:dyDescent="0.4">
      <c r="A72" s="71">
        <v>68</v>
      </c>
      <c r="B72" s="3" t="s">
        <v>3747</v>
      </c>
      <c r="C72" s="26" t="s">
        <v>3838</v>
      </c>
      <c r="D72" s="3" t="s">
        <v>2894</v>
      </c>
      <c r="E72" s="89" t="s">
        <v>2895</v>
      </c>
      <c r="F72" s="89" t="s">
        <v>2896</v>
      </c>
      <c r="G72" s="3" t="s">
        <v>3</v>
      </c>
      <c r="H72" s="5">
        <v>0</v>
      </c>
      <c r="I72" s="90">
        <v>0</v>
      </c>
      <c r="J72" s="91">
        <v>32</v>
      </c>
      <c r="K72" s="90">
        <f t="shared" ref="K72:K111" si="5">ROUNDDOWN(J72*4,2)</f>
        <v>128</v>
      </c>
      <c r="L72" s="90">
        <f t="shared" si="3"/>
        <v>8.9600000000000009</v>
      </c>
      <c r="M72" s="6">
        <f t="shared" si="4"/>
        <v>136.96</v>
      </c>
      <c r="N72" s="90">
        <f t="shared" ref="N72:N111" si="6">SUM(I72+L72)</f>
        <v>8.9600000000000009</v>
      </c>
      <c r="O72" s="90">
        <f t="shared" ref="O72:O111" si="7">ROUNDDOWN(H72+I72+M72,2)</f>
        <v>136.96</v>
      </c>
      <c r="P72" s="90">
        <v>137</v>
      </c>
      <c r="Q72" s="99"/>
      <c r="R72" s="101"/>
      <c r="S72" s="98"/>
      <c r="T72" s="98"/>
      <c r="U72" s="98"/>
      <c r="V72" s="98"/>
    </row>
    <row r="73" spans="1:22" x14ac:dyDescent="0.4">
      <c r="A73" s="71">
        <v>69</v>
      </c>
      <c r="B73" s="3" t="s">
        <v>3747</v>
      </c>
      <c r="C73" s="26" t="s">
        <v>3839</v>
      </c>
      <c r="D73" s="3" t="s">
        <v>2915</v>
      </c>
      <c r="E73" s="89" t="s">
        <v>2916</v>
      </c>
      <c r="F73" s="89" t="s">
        <v>2917</v>
      </c>
      <c r="G73" s="3" t="s">
        <v>3283</v>
      </c>
      <c r="H73" s="5">
        <v>132</v>
      </c>
      <c r="I73" s="90">
        <v>9.24</v>
      </c>
      <c r="J73" s="91">
        <v>7</v>
      </c>
      <c r="K73" s="90">
        <f t="shared" si="5"/>
        <v>28</v>
      </c>
      <c r="L73" s="90">
        <f t="shared" si="3"/>
        <v>1.96</v>
      </c>
      <c r="M73" s="6">
        <f t="shared" si="4"/>
        <v>29.96</v>
      </c>
      <c r="N73" s="90">
        <f t="shared" si="6"/>
        <v>11.2</v>
      </c>
      <c r="O73" s="90">
        <f t="shared" si="7"/>
        <v>171.2</v>
      </c>
      <c r="P73" s="90">
        <v>171.25</v>
      </c>
      <c r="Q73" s="99"/>
      <c r="R73" s="101"/>
      <c r="S73" s="98"/>
      <c r="T73" s="98"/>
      <c r="U73" s="98"/>
    </row>
    <row r="74" spans="1:22" x14ac:dyDescent="0.4">
      <c r="A74" s="71">
        <v>70</v>
      </c>
      <c r="B74" s="3" t="s">
        <v>3747</v>
      </c>
      <c r="C74" s="26" t="s">
        <v>3840</v>
      </c>
      <c r="D74" s="3" t="s">
        <v>2921</v>
      </c>
      <c r="E74" s="89" t="s">
        <v>2922</v>
      </c>
      <c r="F74" s="89" t="s">
        <v>2923</v>
      </c>
      <c r="G74" s="3" t="s">
        <v>3</v>
      </c>
      <c r="H74" s="5">
        <v>0</v>
      </c>
      <c r="I74" s="90">
        <v>0</v>
      </c>
      <c r="J74" s="91">
        <v>8</v>
      </c>
      <c r="K74" s="90">
        <f t="shared" si="5"/>
        <v>32</v>
      </c>
      <c r="L74" s="90">
        <f t="shared" ref="L74:L111" si="8">ROUNDDOWN(K74*7%,2)</f>
        <v>2.2400000000000002</v>
      </c>
      <c r="M74" s="6">
        <f t="shared" ref="M74:M111" si="9">ROUNDDOWN(K74+L74,2)</f>
        <v>34.24</v>
      </c>
      <c r="N74" s="90">
        <f t="shared" si="6"/>
        <v>2.2400000000000002</v>
      </c>
      <c r="O74" s="90">
        <f t="shared" si="7"/>
        <v>34.24</v>
      </c>
      <c r="P74" s="90">
        <v>34.25</v>
      </c>
      <c r="Q74" s="99"/>
      <c r="R74" s="101"/>
      <c r="S74" s="98"/>
      <c r="T74" s="98"/>
      <c r="U74" s="98"/>
      <c r="V74" s="98"/>
    </row>
    <row r="75" spans="1:22" x14ac:dyDescent="0.4">
      <c r="A75" s="71">
        <v>71</v>
      </c>
      <c r="B75" s="3" t="s">
        <v>3747</v>
      </c>
      <c r="C75" s="26" t="s">
        <v>3841</v>
      </c>
      <c r="D75" s="3" t="s">
        <v>2933</v>
      </c>
      <c r="E75" s="89" t="s">
        <v>2235</v>
      </c>
      <c r="F75" s="89" t="s">
        <v>2934</v>
      </c>
      <c r="G75" s="3" t="s">
        <v>3</v>
      </c>
      <c r="H75" s="5">
        <v>0</v>
      </c>
      <c r="I75" s="90">
        <v>0</v>
      </c>
      <c r="J75" s="91">
        <v>6</v>
      </c>
      <c r="K75" s="90">
        <f t="shared" si="5"/>
        <v>24</v>
      </c>
      <c r="L75" s="90">
        <f t="shared" si="8"/>
        <v>1.68</v>
      </c>
      <c r="M75" s="6">
        <f t="shared" si="9"/>
        <v>25.68</v>
      </c>
      <c r="N75" s="90">
        <f t="shared" si="6"/>
        <v>1.68</v>
      </c>
      <c r="O75" s="90">
        <f t="shared" si="7"/>
        <v>25.68</v>
      </c>
      <c r="P75" s="90">
        <v>25.75</v>
      </c>
      <c r="Q75" s="99"/>
      <c r="R75" s="101"/>
      <c r="S75" s="98"/>
      <c r="T75" s="98"/>
      <c r="U75" s="98"/>
      <c r="V75" s="98"/>
    </row>
    <row r="76" spans="1:22" x14ac:dyDescent="0.4">
      <c r="A76" s="71">
        <v>72</v>
      </c>
      <c r="B76" s="3" t="s">
        <v>3747</v>
      </c>
      <c r="C76" s="26" t="s">
        <v>3842</v>
      </c>
      <c r="D76" s="3" t="s">
        <v>2935</v>
      </c>
      <c r="E76" s="89" t="s">
        <v>2936</v>
      </c>
      <c r="F76" s="89" t="s">
        <v>2937</v>
      </c>
      <c r="G76" s="3" t="s">
        <v>3</v>
      </c>
      <c r="H76" s="5">
        <v>0</v>
      </c>
      <c r="I76" s="90">
        <v>0</v>
      </c>
      <c r="J76" s="91">
        <v>5</v>
      </c>
      <c r="K76" s="90">
        <f t="shared" si="5"/>
        <v>20</v>
      </c>
      <c r="L76" s="90">
        <f t="shared" si="8"/>
        <v>1.4</v>
      </c>
      <c r="M76" s="6">
        <f t="shared" si="9"/>
        <v>21.4</v>
      </c>
      <c r="N76" s="90">
        <f t="shared" si="6"/>
        <v>1.4</v>
      </c>
      <c r="O76" s="90">
        <f t="shared" si="7"/>
        <v>21.4</v>
      </c>
      <c r="P76" s="90">
        <v>21.5</v>
      </c>
      <c r="Q76" s="99"/>
      <c r="R76" s="101"/>
      <c r="S76" s="96"/>
      <c r="T76" s="96"/>
    </row>
    <row r="77" spans="1:22" x14ac:dyDescent="0.4">
      <c r="A77" s="71">
        <v>73</v>
      </c>
      <c r="B77" s="3" t="s">
        <v>3747</v>
      </c>
      <c r="C77" s="26" t="s">
        <v>3843</v>
      </c>
      <c r="D77" s="3" t="s">
        <v>3045</v>
      </c>
      <c r="E77" s="89" t="s">
        <v>3046</v>
      </c>
      <c r="F77" s="89" t="s">
        <v>3047</v>
      </c>
      <c r="G77" s="3" t="s">
        <v>3</v>
      </c>
      <c r="H77" s="5">
        <v>0</v>
      </c>
      <c r="I77" s="90">
        <v>0</v>
      </c>
      <c r="J77" s="91">
        <v>240</v>
      </c>
      <c r="K77" s="90">
        <f t="shared" si="5"/>
        <v>960</v>
      </c>
      <c r="L77" s="90">
        <f t="shared" si="8"/>
        <v>67.2</v>
      </c>
      <c r="M77" s="6">
        <f t="shared" si="9"/>
        <v>1027.2</v>
      </c>
      <c r="N77" s="90">
        <f t="shared" si="6"/>
        <v>67.2</v>
      </c>
      <c r="O77" s="90">
        <f t="shared" si="7"/>
        <v>1027.2</v>
      </c>
      <c r="P77" s="90">
        <v>1027.25</v>
      </c>
      <c r="Q77" s="99"/>
      <c r="R77" s="101"/>
      <c r="S77" s="98"/>
      <c r="T77" s="98"/>
    </row>
    <row r="78" spans="1:22" x14ac:dyDescent="0.4">
      <c r="A78" s="71">
        <v>74</v>
      </c>
      <c r="B78" s="3" t="s">
        <v>3747</v>
      </c>
      <c r="C78" s="26" t="s">
        <v>3844</v>
      </c>
      <c r="D78" s="3" t="s">
        <v>2689</v>
      </c>
      <c r="E78" s="89" t="s">
        <v>2690</v>
      </c>
      <c r="F78" s="89" t="s">
        <v>2691</v>
      </c>
      <c r="G78" s="3" t="s">
        <v>3889</v>
      </c>
      <c r="H78" s="5">
        <v>128</v>
      </c>
      <c r="I78" s="90">
        <v>8.9600000000000009</v>
      </c>
      <c r="J78" s="91">
        <v>0</v>
      </c>
      <c r="K78" s="90">
        <f t="shared" si="5"/>
        <v>0</v>
      </c>
      <c r="L78" s="90">
        <f t="shared" si="8"/>
        <v>0</v>
      </c>
      <c r="M78" s="6">
        <f t="shared" si="9"/>
        <v>0</v>
      </c>
      <c r="N78" s="90">
        <f t="shared" si="6"/>
        <v>8.9600000000000009</v>
      </c>
      <c r="O78" s="90">
        <f t="shared" si="7"/>
        <v>136.96</v>
      </c>
      <c r="P78" s="90">
        <v>137</v>
      </c>
      <c r="Q78" s="99"/>
      <c r="R78" s="101"/>
      <c r="S78" s="96">
        <f>SUM(N57:N78)</f>
        <v>245.00000000000003</v>
      </c>
      <c r="T78" s="96">
        <f>SUM(O57:O78)</f>
        <v>3744.9999999999991</v>
      </c>
      <c r="U78" s="96">
        <f>SUM(P57:P78)</f>
        <v>3747.25</v>
      </c>
      <c r="V78" s="97">
        <v>3747.25</v>
      </c>
    </row>
    <row r="79" spans="1:22" x14ac:dyDescent="0.4">
      <c r="A79" s="71">
        <v>75</v>
      </c>
      <c r="B79" s="3" t="s">
        <v>3748</v>
      </c>
      <c r="C79" s="26" t="s">
        <v>3845</v>
      </c>
      <c r="D79" s="3" t="s">
        <v>3070</v>
      </c>
      <c r="E79" s="89" t="s">
        <v>3071</v>
      </c>
      <c r="F79" s="89" t="s">
        <v>3072</v>
      </c>
      <c r="G79" s="3" t="s">
        <v>3</v>
      </c>
      <c r="H79" s="5">
        <v>0</v>
      </c>
      <c r="I79" s="90">
        <v>0</v>
      </c>
      <c r="J79" s="91">
        <v>9</v>
      </c>
      <c r="K79" s="90">
        <f t="shared" si="5"/>
        <v>36</v>
      </c>
      <c r="L79" s="90">
        <f t="shared" si="8"/>
        <v>2.52</v>
      </c>
      <c r="M79" s="6">
        <f t="shared" si="9"/>
        <v>38.520000000000003</v>
      </c>
      <c r="N79" s="90">
        <f t="shared" si="6"/>
        <v>2.52</v>
      </c>
      <c r="O79" s="90">
        <f t="shared" si="7"/>
        <v>38.520000000000003</v>
      </c>
      <c r="P79" s="90">
        <v>38.75</v>
      </c>
      <c r="Q79" s="99"/>
      <c r="R79" s="101"/>
      <c r="S79" s="98"/>
      <c r="T79" s="98"/>
      <c r="U79" s="98"/>
      <c r="V79" s="98"/>
    </row>
    <row r="80" spans="1:22" x14ac:dyDescent="0.4">
      <c r="A80" s="71">
        <v>76</v>
      </c>
      <c r="B80" s="3" t="s">
        <v>3748</v>
      </c>
      <c r="C80" s="26" t="s">
        <v>3846</v>
      </c>
      <c r="D80" s="3" t="s">
        <v>3021</v>
      </c>
      <c r="E80" s="89" t="s">
        <v>3022</v>
      </c>
      <c r="F80" s="89" t="s">
        <v>3023</v>
      </c>
      <c r="G80" s="3" t="s">
        <v>3</v>
      </c>
      <c r="H80" s="5">
        <v>0</v>
      </c>
      <c r="I80" s="90">
        <v>0</v>
      </c>
      <c r="J80" s="91">
        <v>129</v>
      </c>
      <c r="K80" s="90">
        <f t="shared" si="5"/>
        <v>516</v>
      </c>
      <c r="L80" s="90">
        <f t="shared" si="8"/>
        <v>36.119999999999997</v>
      </c>
      <c r="M80" s="6">
        <f t="shared" si="9"/>
        <v>552.12</v>
      </c>
      <c r="N80" s="90">
        <f t="shared" si="6"/>
        <v>36.119999999999997</v>
      </c>
      <c r="O80" s="90">
        <f t="shared" si="7"/>
        <v>552.12</v>
      </c>
      <c r="P80" s="90">
        <v>552.25</v>
      </c>
      <c r="Q80" s="99"/>
      <c r="R80" s="101"/>
      <c r="S80" s="98"/>
      <c r="T80" s="98"/>
      <c r="U80" s="98"/>
    </row>
    <row r="81" spans="1:24" x14ac:dyDescent="0.4">
      <c r="A81" s="71">
        <v>77</v>
      </c>
      <c r="B81" s="3" t="s">
        <v>3748</v>
      </c>
      <c r="C81" s="26" t="s">
        <v>3847</v>
      </c>
      <c r="D81" s="3" t="s">
        <v>3033</v>
      </c>
      <c r="E81" s="89" t="s">
        <v>3034</v>
      </c>
      <c r="F81" s="89" t="s">
        <v>3035</v>
      </c>
      <c r="G81" s="3" t="s">
        <v>3</v>
      </c>
      <c r="H81" s="5">
        <v>0</v>
      </c>
      <c r="I81" s="90">
        <v>0</v>
      </c>
      <c r="J81" s="91">
        <v>340</v>
      </c>
      <c r="K81" s="90">
        <f t="shared" si="5"/>
        <v>1360</v>
      </c>
      <c r="L81" s="90">
        <f t="shared" si="8"/>
        <v>95.2</v>
      </c>
      <c r="M81" s="6">
        <f t="shared" si="9"/>
        <v>1455.2</v>
      </c>
      <c r="N81" s="90">
        <f t="shared" si="6"/>
        <v>95.2</v>
      </c>
      <c r="O81" s="90">
        <f t="shared" si="7"/>
        <v>1455.2</v>
      </c>
      <c r="P81" s="90">
        <v>1455.25</v>
      </c>
      <c r="Q81" s="99"/>
      <c r="R81" s="101"/>
      <c r="S81" s="98"/>
      <c r="T81" s="98"/>
    </row>
    <row r="82" spans="1:24" x14ac:dyDescent="0.4">
      <c r="A82" s="71">
        <v>78</v>
      </c>
      <c r="B82" s="3" t="s">
        <v>3748</v>
      </c>
      <c r="C82" s="26" t="s">
        <v>3848</v>
      </c>
      <c r="D82" s="3" t="s">
        <v>3036</v>
      </c>
      <c r="E82" s="89" t="s">
        <v>3037</v>
      </c>
      <c r="F82" s="89" t="s">
        <v>3038</v>
      </c>
      <c r="G82" s="3" t="s">
        <v>3</v>
      </c>
      <c r="H82" s="5">
        <v>0</v>
      </c>
      <c r="I82" s="90">
        <v>0</v>
      </c>
      <c r="J82" s="91">
        <v>32</v>
      </c>
      <c r="K82" s="90">
        <f t="shared" si="5"/>
        <v>128</v>
      </c>
      <c r="L82" s="90">
        <f t="shared" si="8"/>
        <v>8.9600000000000009</v>
      </c>
      <c r="M82" s="6">
        <f t="shared" si="9"/>
        <v>136.96</v>
      </c>
      <c r="N82" s="90">
        <f t="shared" si="6"/>
        <v>8.9600000000000009</v>
      </c>
      <c r="O82" s="90">
        <f t="shared" si="7"/>
        <v>136.96</v>
      </c>
      <c r="P82" s="90">
        <v>137</v>
      </c>
      <c r="Q82" s="99"/>
      <c r="R82" s="101"/>
      <c r="S82" s="98"/>
      <c r="T82" s="98"/>
      <c r="U82" s="98"/>
    </row>
    <row r="83" spans="1:24" x14ac:dyDescent="0.4">
      <c r="A83" s="71">
        <v>79</v>
      </c>
      <c r="B83" s="3" t="s">
        <v>3748</v>
      </c>
      <c r="C83" s="26" t="s">
        <v>3849</v>
      </c>
      <c r="D83" s="3" t="s">
        <v>3054</v>
      </c>
      <c r="E83" s="89" t="s">
        <v>3055</v>
      </c>
      <c r="F83" s="89" t="s">
        <v>3056</v>
      </c>
      <c r="G83" s="3" t="s">
        <v>3</v>
      </c>
      <c r="H83" s="5">
        <v>0</v>
      </c>
      <c r="I83" s="90">
        <v>0</v>
      </c>
      <c r="J83" s="91">
        <v>12</v>
      </c>
      <c r="K83" s="90">
        <f t="shared" si="5"/>
        <v>48</v>
      </c>
      <c r="L83" s="90">
        <f t="shared" si="8"/>
        <v>3.36</v>
      </c>
      <c r="M83" s="6">
        <f t="shared" si="9"/>
        <v>51.36</v>
      </c>
      <c r="N83" s="90">
        <f t="shared" si="6"/>
        <v>3.36</v>
      </c>
      <c r="O83" s="90">
        <f t="shared" si="7"/>
        <v>51.36</v>
      </c>
      <c r="P83" s="90">
        <v>51.5</v>
      </c>
      <c r="Q83" s="99"/>
      <c r="R83" s="101"/>
      <c r="S83" s="98"/>
      <c r="T83" s="98"/>
      <c r="U83" s="98"/>
      <c r="V83" s="98"/>
    </row>
    <row r="84" spans="1:24" x14ac:dyDescent="0.4">
      <c r="A84" s="71">
        <v>80</v>
      </c>
      <c r="B84" s="3" t="s">
        <v>3748</v>
      </c>
      <c r="C84" s="26" t="s">
        <v>3850</v>
      </c>
      <c r="D84" s="3" t="s">
        <v>3057</v>
      </c>
      <c r="E84" s="89" t="s">
        <v>3058</v>
      </c>
      <c r="F84" s="89" t="s">
        <v>3059</v>
      </c>
      <c r="G84" s="3" t="s">
        <v>3</v>
      </c>
      <c r="H84" s="5">
        <v>0</v>
      </c>
      <c r="I84" s="90">
        <v>0</v>
      </c>
      <c r="J84" s="91">
        <v>37</v>
      </c>
      <c r="K84" s="90">
        <f t="shared" si="5"/>
        <v>148</v>
      </c>
      <c r="L84" s="90">
        <f t="shared" si="8"/>
        <v>10.36</v>
      </c>
      <c r="M84" s="6">
        <f t="shared" si="9"/>
        <v>158.36000000000001</v>
      </c>
      <c r="N84" s="90">
        <f t="shared" si="6"/>
        <v>10.36</v>
      </c>
      <c r="O84" s="90">
        <f t="shared" si="7"/>
        <v>158.36000000000001</v>
      </c>
      <c r="P84" s="90">
        <v>158.5</v>
      </c>
      <c r="Q84" s="99"/>
      <c r="R84" s="101"/>
      <c r="S84" s="98"/>
      <c r="T84" s="98"/>
      <c r="U84" s="98"/>
    </row>
    <row r="85" spans="1:24" x14ac:dyDescent="0.4">
      <c r="A85" s="71">
        <v>81</v>
      </c>
      <c r="B85" s="3" t="s">
        <v>3748</v>
      </c>
      <c r="C85" s="26" t="s">
        <v>3851</v>
      </c>
      <c r="D85" s="3" t="s">
        <v>3067</v>
      </c>
      <c r="E85" s="89" t="s">
        <v>3068</v>
      </c>
      <c r="F85" s="89" t="s">
        <v>3069</v>
      </c>
      <c r="G85" s="3" t="s">
        <v>3</v>
      </c>
      <c r="H85" s="5">
        <v>0</v>
      </c>
      <c r="I85" s="90">
        <v>0</v>
      </c>
      <c r="J85" s="91">
        <v>79</v>
      </c>
      <c r="K85" s="90">
        <f t="shared" si="5"/>
        <v>316</v>
      </c>
      <c r="L85" s="90">
        <f t="shared" si="8"/>
        <v>22.12</v>
      </c>
      <c r="M85" s="6">
        <f t="shared" si="9"/>
        <v>338.12</v>
      </c>
      <c r="N85" s="90">
        <f t="shared" si="6"/>
        <v>22.12</v>
      </c>
      <c r="O85" s="90">
        <f t="shared" si="7"/>
        <v>338.12</v>
      </c>
      <c r="P85" s="90">
        <v>338.25</v>
      </c>
      <c r="Q85" s="99"/>
      <c r="R85" s="101"/>
      <c r="S85" s="98"/>
      <c r="T85" s="98"/>
      <c r="U85" s="98"/>
      <c r="V85" s="98"/>
    </row>
    <row r="86" spans="1:24" x14ac:dyDescent="0.4">
      <c r="A86" s="71">
        <v>82</v>
      </c>
      <c r="B86" s="3" t="s">
        <v>3748</v>
      </c>
      <c r="C86" s="26" t="s">
        <v>3852</v>
      </c>
      <c r="D86" s="3" t="s">
        <v>3079</v>
      </c>
      <c r="E86" s="89" t="s">
        <v>3080</v>
      </c>
      <c r="F86" s="89" t="s">
        <v>3081</v>
      </c>
      <c r="G86" s="3" t="s">
        <v>3</v>
      </c>
      <c r="H86" s="5">
        <v>0</v>
      </c>
      <c r="I86" s="90">
        <v>0</v>
      </c>
      <c r="J86" s="91">
        <v>44</v>
      </c>
      <c r="K86" s="90">
        <f t="shared" si="5"/>
        <v>176</v>
      </c>
      <c r="L86" s="90">
        <f t="shared" si="8"/>
        <v>12.32</v>
      </c>
      <c r="M86" s="6">
        <f t="shared" si="9"/>
        <v>188.32</v>
      </c>
      <c r="N86" s="90">
        <f t="shared" si="6"/>
        <v>12.32</v>
      </c>
      <c r="O86" s="90">
        <f t="shared" si="7"/>
        <v>188.32</v>
      </c>
      <c r="P86" s="90">
        <v>188.5</v>
      </c>
      <c r="Q86" s="99"/>
      <c r="R86" s="101"/>
      <c r="S86" s="98"/>
      <c r="T86" s="98"/>
    </row>
    <row r="87" spans="1:24" x14ac:dyDescent="0.4">
      <c r="A87" s="71">
        <v>83</v>
      </c>
      <c r="B87" s="3" t="s">
        <v>3748</v>
      </c>
      <c r="C87" s="26" t="s">
        <v>3853</v>
      </c>
      <c r="D87" s="102" t="s">
        <v>2517</v>
      </c>
      <c r="E87" s="89" t="s">
        <v>2518</v>
      </c>
      <c r="F87" s="89" t="s">
        <v>235</v>
      </c>
      <c r="G87" s="3" t="s">
        <v>3</v>
      </c>
      <c r="H87" s="5">
        <v>0</v>
      </c>
      <c r="I87" s="90">
        <v>0</v>
      </c>
      <c r="J87" s="91">
        <v>13</v>
      </c>
      <c r="K87" s="90">
        <f t="shared" si="5"/>
        <v>52</v>
      </c>
      <c r="L87" s="90">
        <f t="shared" si="8"/>
        <v>3.64</v>
      </c>
      <c r="M87" s="6">
        <f t="shared" si="9"/>
        <v>55.64</v>
      </c>
      <c r="N87" s="90">
        <f t="shared" si="6"/>
        <v>3.64</v>
      </c>
      <c r="O87" s="90">
        <f t="shared" si="7"/>
        <v>55.64</v>
      </c>
      <c r="P87" s="90">
        <v>55.75</v>
      </c>
      <c r="Q87" s="99"/>
      <c r="R87" s="101"/>
    </row>
    <row r="88" spans="1:24" x14ac:dyDescent="0.4">
      <c r="A88" s="71">
        <v>84</v>
      </c>
      <c r="B88" s="3" t="s">
        <v>3748</v>
      </c>
      <c r="C88" s="26" t="s">
        <v>3854</v>
      </c>
      <c r="D88" s="3" t="s">
        <v>2519</v>
      </c>
      <c r="E88" s="89" t="s">
        <v>2520</v>
      </c>
      <c r="F88" s="89" t="s">
        <v>2521</v>
      </c>
      <c r="G88" s="3" t="s">
        <v>3</v>
      </c>
      <c r="H88" s="5">
        <v>0</v>
      </c>
      <c r="I88" s="90">
        <v>0</v>
      </c>
      <c r="J88" s="91">
        <v>37</v>
      </c>
      <c r="K88" s="90">
        <f t="shared" si="5"/>
        <v>148</v>
      </c>
      <c r="L88" s="90">
        <f t="shared" si="8"/>
        <v>10.36</v>
      </c>
      <c r="M88" s="6">
        <f t="shared" si="9"/>
        <v>158.36000000000001</v>
      </c>
      <c r="N88" s="90">
        <f t="shared" si="6"/>
        <v>10.36</v>
      </c>
      <c r="O88" s="90">
        <f t="shared" si="7"/>
        <v>158.36000000000001</v>
      </c>
      <c r="P88" s="90">
        <v>158.5</v>
      </c>
      <c r="Q88" s="99"/>
      <c r="R88" s="101"/>
    </row>
    <row r="89" spans="1:24" x14ac:dyDescent="0.4">
      <c r="A89" s="71">
        <v>85</v>
      </c>
      <c r="B89" s="3" t="s">
        <v>3748</v>
      </c>
      <c r="C89" s="26" t="s">
        <v>3855</v>
      </c>
      <c r="D89" s="3" t="s">
        <v>2522</v>
      </c>
      <c r="E89" s="89" t="s">
        <v>2523</v>
      </c>
      <c r="F89" s="89" t="s">
        <v>255</v>
      </c>
      <c r="G89" s="3" t="s">
        <v>3</v>
      </c>
      <c r="H89" s="5">
        <v>0</v>
      </c>
      <c r="I89" s="90">
        <v>0</v>
      </c>
      <c r="J89" s="91">
        <v>53</v>
      </c>
      <c r="K89" s="90">
        <f t="shared" si="5"/>
        <v>212</v>
      </c>
      <c r="L89" s="90">
        <f t="shared" si="8"/>
        <v>14.84</v>
      </c>
      <c r="M89" s="6">
        <f t="shared" si="9"/>
        <v>226.84</v>
      </c>
      <c r="N89" s="90">
        <f t="shared" si="6"/>
        <v>14.84</v>
      </c>
      <c r="O89" s="90">
        <f t="shared" si="7"/>
        <v>226.84</v>
      </c>
      <c r="P89" s="90">
        <v>227</v>
      </c>
      <c r="Q89" s="99"/>
      <c r="R89" s="101"/>
      <c r="U89" s="94"/>
    </row>
    <row r="90" spans="1:24" x14ac:dyDescent="0.4">
      <c r="A90" s="71">
        <v>86</v>
      </c>
      <c r="B90" s="3" t="s">
        <v>3748</v>
      </c>
      <c r="C90" s="26" t="s">
        <v>3856</v>
      </c>
      <c r="D90" s="3" t="s">
        <v>2530</v>
      </c>
      <c r="E90" s="89" t="s">
        <v>2531</v>
      </c>
      <c r="F90" s="89" t="s">
        <v>2532</v>
      </c>
      <c r="G90" s="3" t="s">
        <v>3</v>
      </c>
      <c r="H90" s="5">
        <v>0</v>
      </c>
      <c r="I90" s="90">
        <v>0</v>
      </c>
      <c r="J90" s="91">
        <v>39</v>
      </c>
      <c r="K90" s="90">
        <f t="shared" si="5"/>
        <v>156</v>
      </c>
      <c r="L90" s="90">
        <f t="shared" si="8"/>
        <v>10.92</v>
      </c>
      <c r="M90" s="6">
        <f t="shared" si="9"/>
        <v>166.92</v>
      </c>
      <c r="N90" s="90">
        <f t="shared" si="6"/>
        <v>10.92</v>
      </c>
      <c r="O90" s="90">
        <f t="shared" si="7"/>
        <v>166.92</v>
      </c>
      <c r="P90" s="90">
        <v>167</v>
      </c>
      <c r="Q90" s="99"/>
      <c r="R90" s="101"/>
      <c r="S90" s="103"/>
      <c r="T90" s="103"/>
      <c r="U90" s="103"/>
      <c r="V90" s="103"/>
    </row>
    <row r="91" spans="1:24" x14ac:dyDescent="0.4">
      <c r="A91" s="71">
        <v>87</v>
      </c>
      <c r="B91" s="3" t="s">
        <v>3748</v>
      </c>
      <c r="C91" s="26" t="s">
        <v>3857</v>
      </c>
      <c r="D91" s="3" t="s">
        <v>2533</v>
      </c>
      <c r="E91" s="89" t="s">
        <v>2534</v>
      </c>
      <c r="F91" s="89" t="s">
        <v>284</v>
      </c>
      <c r="G91" s="3" t="s">
        <v>3</v>
      </c>
      <c r="H91" s="5">
        <v>0</v>
      </c>
      <c r="I91" s="90">
        <v>0</v>
      </c>
      <c r="J91" s="91">
        <v>20</v>
      </c>
      <c r="K91" s="90">
        <f t="shared" si="5"/>
        <v>80</v>
      </c>
      <c r="L91" s="90">
        <f t="shared" si="8"/>
        <v>5.6</v>
      </c>
      <c r="M91" s="6">
        <f t="shared" si="9"/>
        <v>85.6</v>
      </c>
      <c r="N91" s="90">
        <f t="shared" si="6"/>
        <v>5.6</v>
      </c>
      <c r="O91" s="90">
        <f t="shared" si="7"/>
        <v>85.6</v>
      </c>
      <c r="P91" s="90">
        <v>85.75</v>
      </c>
      <c r="Q91" s="99"/>
      <c r="R91" s="101"/>
      <c r="S91" s="96"/>
      <c r="T91" s="96"/>
      <c r="U91" s="96"/>
      <c r="V91" s="103"/>
      <c r="W91" s="37"/>
      <c r="X91" s="37"/>
    </row>
    <row r="92" spans="1:24" x14ac:dyDescent="0.4">
      <c r="A92" s="71">
        <v>88</v>
      </c>
      <c r="B92" s="3" t="s">
        <v>3748</v>
      </c>
      <c r="C92" s="26" t="s">
        <v>3858</v>
      </c>
      <c r="D92" s="3" t="s">
        <v>2535</v>
      </c>
      <c r="E92" s="89" t="s">
        <v>2536</v>
      </c>
      <c r="F92" s="89" t="s">
        <v>2537</v>
      </c>
      <c r="G92" s="3" t="s">
        <v>3</v>
      </c>
      <c r="H92" s="5">
        <v>0</v>
      </c>
      <c r="I92" s="90">
        <v>0</v>
      </c>
      <c r="J92" s="91">
        <v>2</v>
      </c>
      <c r="K92" s="90">
        <f t="shared" si="5"/>
        <v>8</v>
      </c>
      <c r="L92" s="90">
        <f t="shared" si="8"/>
        <v>0.56000000000000005</v>
      </c>
      <c r="M92" s="6">
        <f t="shared" si="9"/>
        <v>8.56</v>
      </c>
      <c r="N92" s="90">
        <f t="shared" si="6"/>
        <v>0.56000000000000005</v>
      </c>
      <c r="O92" s="90">
        <f t="shared" si="7"/>
        <v>8.56</v>
      </c>
      <c r="P92" s="90">
        <v>8.75</v>
      </c>
      <c r="Q92" s="99"/>
      <c r="R92" s="101"/>
      <c r="S92" s="98"/>
      <c r="T92" s="98"/>
      <c r="U92" s="98"/>
      <c r="V92" s="98"/>
    </row>
    <row r="93" spans="1:24" x14ac:dyDescent="0.4">
      <c r="A93" s="71">
        <v>89</v>
      </c>
      <c r="B93" s="3" t="s">
        <v>3748</v>
      </c>
      <c r="C93" s="26" t="s">
        <v>3859</v>
      </c>
      <c r="D93" s="3" t="s">
        <v>2538</v>
      </c>
      <c r="E93" s="89" t="s">
        <v>2539</v>
      </c>
      <c r="F93" s="89" t="s">
        <v>2540</v>
      </c>
      <c r="G93" s="3" t="s">
        <v>3</v>
      </c>
      <c r="H93" s="5">
        <v>0</v>
      </c>
      <c r="I93" s="90">
        <v>0</v>
      </c>
      <c r="J93" s="91">
        <v>10</v>
      </c>
      <c r="K93" s="90">
        <f t="shared" si="5"/>
        <v>40</v>
      </c>
      <c r="L93" s="90">
        <f t="shared" si="8"/>
        <v>2.8</v>
      </c>
      <c r="M93" s="6">
        <f t="shared" si="9"/>
        <v>42.8</v>
      </c>
      <c r="N93" s="90">
        <f t="shared" si="6"/>
        <v>2.8</v>
      </c>
      <c r="O93" s="90">
        <f t="shared" si="7"/>
        <v>42.8</v>
      </c>
      <c r="P93" s="90">
        <v>43</v>
      </c>
      <c r="Q93" s="99"/>
      <c r="R93" s="101"/>
    </row>
    <row r="94" spans="1:24" x14ac:dyDescent="0.4">
      <c r="A94" s="71">
        <v>90</v>
      </c>
      <c r="B94" s="3" t="s">
        <v>3748</v>
      </c>
      <c r="C94" s="26" t="s">
        <v>3860</v>
      </c>
      <c r="D94" s="3" t="s">
        <v>2541</v>
      </c>
      <c r="E94" s="89" t="s">
        <v>3887</v>
      </c>
      <c r="F94" s="89" t="s">
        <v>2543</v>
      </c>
      <c r="G94" s="3" t="s">
        <v>3</v>
      </c>
      <c r="H94" s="5">
        <v>0</v>
      </c>
      <c r="I94" s="90">
        <v>0</v>
      </c>
      <c r="J94" s="91">
        <v>42</v>
      </c>
      <c r="K94" s="90">
        <f t="shared" si="5"/>
        <v>168</v>
      </c>
      <c r="L94" s="90">
        <f t="shared" si="8"/>
        <v>11.76</v>
      </c>
      <c r="M94" s="6">
        <f t="shared" si="9"/>
        <v>179.76</v>
      </c>
      <c r="N94" s="90">
        <f t="shared" si="6"/>
        <v>11.76</v>
      </c>
      <c r="O94" s="90">
        <f t="shared" si="7"/>
        <v>179.76</v>
      </c>
      <c r="P94" s="90">
        <v>180</v>
      </c>
      <c r="Q94" s="99"/>
      <c r="R94" s="101"/>
      <c r="S94" s="98"/>
      <c r="T94" s="98"/>
      <c r="U94" s="98"/>
      <c r="V94" s="98"/>
    </row>
    <row r="95" spans="1:24" x14ac:dyDescent="0.4">
      <c r="A95" s="71">
        <v>91</v>
      </c>
      <c r="B95" s="3" t="s">
        <v>3748</v>
      </c>
      <c r="C95" s="26" t="s">
        <v>3861</v>
      </c>
      <c r="D95" s="3" t="s">
        <v>2550</v>
      </c>
      <c r="E95" s="89" t="s">
        <v>2551</v>
      </c>
      <c r="F95" s="89" t="s">
        <v>2552</v>
      </c>
      <c r="G95" s="3" t="s">
        <v>3890</v>
      </c>
      <c r="H95" s="5">
        <v>860</v>
      </c>
      <c r="I95" s="90">
        <v>60.2</v>
      </c>
      <c r="J95" s="91">
        <v>0</v>
      </c>
      <c r="K95" s="90">
        <f t="shared" si="5"/>
        <v>0</v>
      </c>
      <c r="L95" s="90">
        <f t="shared" si="8"/>
        <v>0</v>
      </c>
      <c r="M95" s="6">
        <f t="shared" si="9"/>
        <v>0</v>
      </c>
      <c r="N95" s="90">
        <f t="shared" si="6"/>
        <v>60.2</v>
      </c>
      <c r="O95" s="90">
        <f t="shared" si="7"/>
        <v>920.2</v>
      </c>
      <c r="P95" s="90">
        <v>920.25</v>
      </c>
      <c r="Q95" s="99"/>
      <c r="R95" s="101"/>
      <c r="S95" s="98"/>
      <c r="T95" s="98"/>
      <c r="U95" s="98"/>
      <c r="V95" s="98"/>
    </row>
    <row r="96" spans="1:24" x14ac:dyDescent="0.4">
      <c r="A96" s="71">
        <v>92</v>
      </c>
      <c r="B96" s="3" t="s">
        <v>3748</v>
      </c>
      <c r="C96" s="26" t="s">
        <v>3862</v>
      </c>
      <c r="D96" s="3" t="s">
        <v>2553</v>
      </c>
      <c r="E96" s="89" t="s">
        <v>2554</v>
      </c>
      <c r="F96" s="89" t="s">
        <v>2555</v>
      </c>
      <c r="G96" s="3" t="s">
        <v>3</v>
      </c>
      <c r="H96" s="5">
        <v>0</v>
      </c>
      <c r="I96" s="90">
        <v>0</v>
      </c>
      <c r="J96" s="91">
        <v>63</v>
      </c>
      <c r="K96" s="90">
        <f t="shared" si="5"/>
        <v>252</v>
      </c>
      <c r="L96" s="90">
        <f t="shared" si="8"/>
        <v>17.64</v>
      </c>
      <c r="M96" s="6">
        <f t="shared" si="9"/>
        <v>269.64</v>
      </c>
      <c r="N96" s="90">
        <f t="shared" si="6"/>
        <v>17.64</v>
      </c>
      <c r="O96" s="90">
        <f t="shared" si="7"/>
        <v>269.64</v>
      </c>
      <c r="P96" s="90">
        <v>269.75</v>
      </c>
      <c r="Q96" s="92"/>
      <c r="R96" s="100"/>
    </row>
    <row r="97" spans="1:22" x14ac:dyDescent="0.4">
      <c r="A97" s="71">
        <v>93</v>
      </c>
      <c r="B97" s="3" t="s">
        <v>3748</v>
      </c>
      <c r="C97" s="26" t="s">
        <v>3863</v>
      </c>
      <c r="D97" s="3" t="s">
        <v>2556</v>
      </c>
      <c r="E97" s="89" t="s">
        <v>2557</v>
      </c>
      <c r="F97" s="89" t="s">
        <v>2558</v>
      </c>
      <c r="G97" s="3" t="s">
        <v>3</v>
      </c>
      <c r="H97" s="5">
        <v>0</v>
      </c>
      <c r="I97" s="90">
        <v>0</v>
      </c>
      <c r="J97" s="91">
        <v>13</v>
      </c>
      <c r="K97" s="90">
        <f t="shared" si="5"/>
        <v>52</v>
      </c>
      <c r="L97" s="90">
        <f t="shared" si="8"/>
        <v>3.64</v>
      </c>
      <c r="M97" s="6">
        <f t="shared" si="9"/>
        <v>55.64</v>
      </c>
      <c r="N97" s="90">
        <f t="shared" si="6"/>
        <v>3.64</v>
      </c>
      <c r="O97" s="90">
        <f t="shared" si="7"/>
        <v>55.64</v>
      </c>
      <c r="P97" s="90">
        <v>55.75</v>
      </c>
      <c r="Q97" s="92"/>
      <c r="R97" s="100"/>
    </row>
    <row r="98" spans="1:22" x14ac:dyDescent="0.4">
      <c r="A98" s="71">
        <v>94</v>
      </c>
      <c r="B98" s="3" t="s">
        <v>3748</v>
      </c>
      <c r="C98" s="26" t="s">
        <v>3864</v>
      </c>
      <c r="D98" s="102" t="s">
        <v>2577</v>
      </c>
      <c r="E98" s="89" t="s">
        <v>2578</v>
      </c>
      <c r="F98" s="89" t="s">
        <v>2579</v>
      </c>
      <c r="G98" s="3" t="s">
        <v>3</v>
      </c>
      <c r="H98" s="5">
        <v>0</v>
      </c>
      <c r="I98" s="90">
        <v>0</v>
      </c>
      <c r="J98" s="91">
        <v>11</v>
      </c>
      <c r="K98" s="90">
        <f t="shared" si="5"/>
        <v>44</v>
      </c>
      <c r="L98" s="90">
        <f t="shared" si="8"/>
        <v>3.08</v>
      </c>
      <c r="M98" s="6">
        <f t="shared" si="9"/>
        <v>47.08</v>
      </c>
      <c r="N98" s="90">
        <f t="shared" si="6"/>
        <v>3.08</v>
      </c>
      <c r="O98" s="90">
        <f t="shared" si="7"/>
        <v>47.08</v>
      </c>
      <c r="P98" s="90">
        <v>47.25</v>
      </c>
      <c r="Q98" s="92"/>
      <c r="R98" s="100"/>
      <c r="S98" s="96">
        <f>SUM(N79:N98)</f>
        <v>336</v>
      </c>
      <c r="T98" s="96">
        <f>SUM(O79:O98)</f>
        <v>5136.0000000000009</v>
      </c>
      <c r="U98" s="96">
        <f>SUM(P79:P98)</f>
        <v>5138.75</v>
      </c>
      <c r="V98" s="97">
        <v>5138.75</v>
      </c>
    </row>
    <row r="99" spans="1:22" x14ac:dyDescent="0.4">
      <c r="A99" s="71">
        <v>95</v>
      </c>
      <c r="B99" s="3" t="s">
        <v>3750</v>
      </c>
      <c r="C99" s="26" t="s">
        <v>3865</v>
      </c>
      <c r="D99" s="3" t="s">
        <v>3061</v>
      </c>
      <c r="E99" s="89" t="s">
        <v>3888</v>
      </c>
      <c r="F99" s="89" t="s">
        <v>3063</v>
      </c>
      <c r="G99" s="3" t="s">
        <v>3</v>
      </c>
      <c r="H99" s="5">
        <v>0</v>
      </c>
      <c r="I99" s="90">
        <v>0</v>
      </c>
      <c r="J99" s="91">
        <v>75</v>
      </c>
      <c r="K99" s="90">
        <f t="shared" si="5"/>
        <v>300</v>
      </c>
      <c r="L99" s="90">
        <f t="shared" si="8"/>
        <v>21</v>
      </c>
      <c r="M99" s="6">
        <f t="shared" si="9"/>
        <v>321</v>
      </c>
      <c r="N99" s="90">
        <f t="shared" si="6"/>
        <v>21</v>
      </c>
      <c r="O99" s="90">
        <f t="shared" si="7"/>
        <v>321</v>
      </c>
      <c r="P99" s="90">
        <v>321</v>
      </c>
      <c r="Q99" s="92"/>
      <c r="R99" s="101"/>
      <c r="S99" s="98"/>
      <c r="T99" s="98"/>
      <c r="U99" s="98"/>
      <c r="V99" s="98"/>
    </row>
    <row r="100" spans="1:22" x14ac:dyDescent="0.4">
      <c r="A100" s="71">
        <v>96</v>
      </c>
      <c r="B100" s="3" t="s">
        <v>3750</v>
      </c>
      <c r="C100" s="26" t="s">
        <v>3866</v>
      </c>
      <c r="D100" s="3" t="s">
        <v>2927</v>
      </c>
      <c r="E100" s="89" t="s">
        <v>2928</v>
      </c>
      <c r="F100" s="89" t="s">
        <v>2929</v>
      </c>
      <c r="G100" s="3" t="s">
        <v>3245</v>
      </c>
      <c r="H100" s="5">
        <v>2620</v>
      </c>
      <c r="I100" s="90">
        <v>183.4</v>
      </c>
      <c r="J100" s="91">
        <v>88</v>
      </c>
      <c r="K100" s="90">
        <f t="shared" si="5"/>
        <v>352</v>
      </c>
      <c r="L100" s="90">
        <f t="shared" si="8"/>
        <v>24.64</v>
      </c>
      <c r="M100" s="6">
        <f t="shared" si="9"/>
        <v>376.64</v>
      </c>
      <c r="N100" s="90">
        <f t="shared" si="6"/>
        <v>208.04000000000002</v>
      </c>
      <c r="O100" s="90">
        <f t="shared" si="7"/>
        <v>3180.04</v>
      </c>
      <c r="P100" s="90">
        <v>3180.25</v>
      </c>
      <c r="Q100" s="92"/>
      <c r="R100" s="101"/>
    </row>
    <row r="101" spans="1:22" x14ac:dyDescent="0.4">
      <c r="A101" s="71">
        <v>97</v>
      </c>
      <c r="B101" s="3" t="s">
        <v>3750</v>
      </c>
      <c r="C101" s="26" t="s">
        <v>3867</v>
      </c>
      <c r="D101" s="3" t="s">
        <v>2794</v>
      </c>
      <c r="E101" s="89" t="s">
        <v>2795</v>
      </c>
      <c r="F101" s="89" t="s">
        <v>2796</v>
      </c>
      <c r="G101" s="3" t="s">
        <v>3212</v>
      </c>
      <c r="H101" s="5">
        <v>184</v>
      </c>
      <c r="I101" s="90">
        <v>12.88</v>
      </c>
      <c r="J101" s="91">
        <v>50</v>
      </c>
      <c r="K101" s="90">
        <f t="shared" si="5"/>
        <v>200</v>
      </c>
      <c r="L101" s="90">
        <f t="shared" si="8"/>
        <v>14</v>
      </c>
      <c r="M101" s="6">
        <f t="shared" si="9"/>
        <v>214</v>
      </c>
      <c r="N101" s="90">
        <f t="shared" si="6"/>
        <v>26.880000000000003</v>
      </c>
      <c r="O101" s="90">
        <f t="shared" si="7"/>
        <v>410.88</v>
      </c>
      <c r="P101" s="90">
        <v>411</v>
      </c>
      <c r="Q101" s="92"/>
      <c r="R101" s="101"/>
    </row>
    <row r="102" spans="1:22" x14ac:dyDescent="0.4">
      <c r="A102" s="71">
        <v>98</v>
      </c>
      <c r="B102" s="3" t="s">
        <v>3750</v>
      </c>
      <c r="C102" s="26" t="s">
        <v>3868</v>
      </c>
      <c r="D102" s="3" t="s">
        <v>2797</v>
      </c>
      <c r="E102" s="89" t="s">
        <v>2798</v>
      </c>
      <c r="F102" s="89" t="s">
        <v>2799</v>
      </c>
      <c r="G102" s="3" t="s">
        <v>3</v>
      </c>
      <c r="H102" s="5">
        <v>0</v>
      </c>
      <c r="I102" s="90">
        <v>0</v>
      </c>
      <c r="J102" s="91">
        <v>99</v>
      </c>
      <c r="K102" s="90">
        <f t="shared" si="5"/>
        <v>396</v>
      </c>
      <c r="L102" s="90">
        <f t="shared" si="8"/>
        <v>27.72</v>
      </c>
      <c r="M102" s="6">
        <f t="shared" si="9"/>
        <v>423.72</v>
      </c>
      <c r="N102" s="90">
        <f t="shared" si="6"/>
        <v>27.72</v>
      </c>
      <c r="O102" s="90">
        <f t="shared" si="7"/>
        <v>423.72</v>
      </c>
      <c r="P102" s="90">
        <v>423.75</v>
      </c>
      <c r="Q102" s="92"/>
      <c r="R102" s="100"/>
    </row>
    <row r="103" spans="1:22" x14ac:dyDescent="0.4">
      <c r="A103" s="71">
        <v>99</v>
      </c>
      <c r="B103" s="3" t="s">
        <v>3750</v>
      </c>
      <c r="C103" s="26" t="s">
        <v>3869</v>
      </c>
      <c r="D103" s="3" t="s">
        <v>3027</v>
      </c>
      <c r="E103" s="89" t="s">
        <v>3028</v>
      </c>
      <c r="F103" s="89" t="s">
        <v>3029</v>
      </c>
      <c r="G103" s="3" t="s">
        <v>3311</v>
      </c>
      <c r="H103" s="5">
        <v>11240</v>
      </c>
      <c r="I103" s="90">
        <v>786.8</v>
      </c>
      <c r="J103" s="91">
        <v>103</v>
      </c>
      <c r="K103" s="90">
        <f t="shared" si="5"/>
        <v>412</v>
      </c>
      <c r="L103" s="90">
        <f t="shared" si="8"/>
        <v>28.84</v>
      </c>
      <c r="M103" s="6">
        <f t="shared" si="9"/>
        <v>440.84</v>
      </c>
      <c r="N103" s="90">
        <f t="shared" si="6"/>
        <v>815.64</v>
      </c>
      <c r="O103" s="90">
        <f t="shared" si="7"/>
        <v>12467.64</v>
      </c>
      <c r="P103" s="90">
        <v>12467.75</v>
      </c>
      <c r="Q103" s="92"/>
      <c r="R103" s="100"/>
    </row>
    <row r="104" spans="1:22" x14ac:dyDescent="0.4">
      <c r="A104" s="71">
        <v>100</v>
      </c>
      <c r="B104" s="3" t="s">
        <v>3750</v>
      </c>
      <c r="C104" s="26" t="s">
        <v>3870</v>
      </c>
      <c r="D104" s="3" t="s">
        <v>2754</v>
      </c>
      <c r="E104" s="89" t="s">
        <v>1646</v>
      </c>
      <c r="F104" s="89" t="s">
        <v>2755</v>
      </c>
      <c r="G104" s="3" t="s">
        <v>3</v>
      </c>
      <c r="H104" s="5">
        <v>0</v>
      </c>
      <c r="I104" s="90">
        <v>0</v>
      </c>
      <c r="J104" s="91">
        <v>11</v>
      </c>
      <c r="K104" s="90">
        <f t="shared" si="5"/>
        <v>44</v>
      </c>
      <c r="L104" s="90">
        <f t="shared" si="8"/>
        <v>3.08</v>
      </c>
      <c r="M104" s="6">
        <f t="shared" si="9"/>
        <v>47.08</v>
      </c>
      <c r="N104" s="90">
        <f t="shared" si="6"/>
        <v>3.08</v>
      </c>
      <c r="O104" s="90">
        <f t="shared" si="7"/>
        <v>47.08</v>
      </c>
      <c r="P104" s="90">
        <v>47.25</v>
      </c>
      <c r="Q104" s="92"/>
      <c r="R104" s="100"/>
      <c r="S104" s="96">
        <f>SUM(N99:N104)</f>
        <v>1102.3599999999999</v>
      </c>
      <c r="T104" s="96">
        <f>SUM(O99:O104)</f>
        <v>16850.36</v>
      </c>
      <c r="U104" s="96">
        <f>SUM(P99:P104)</f>
        <v>16851</v>
      </c>
      <c r="V104" s="97">
        <v>16851</v>
      </c>
    </row>
    <row r="105" spans="1:22" x14ac:dyDescent="0.4">
      <c r="A105" s="71">
        <v>101</v>
      </c>
      <c r="B105" s="3" t="s">
        <v>3878</v>
      </c>
      <c r="C105" s="26" t="s">
        <v>3871</v>
      </c>
      <c r="D105" s="3" t="s">
        <v>2713</v>
      </c>
      <c r="E105" s="89" t="s">
        <v>2714</v>
      </c>
      <c r="F105" s="89" t="s">
        <v>2715</v>
      </c>
      <c r="G105" s="3" t="s">
        <v>3</v>
      </c>
      <c r="H105" s="5">
        <v>0</v>
      </c>
      <c r="I105" s="90">
        <v>0</v>
      </c>
      <c r="J105" s="91">
        <v>590</v>
      </c>
      <c r="K105" s="90">
        <f t="shared" si="5"/>
        <v>2360</v>
      </c>
      <c r="L105" s="90">
        <f t="shared" si="8"/>
        <v>165.2</v>
      </c>
      <c r="M105" s="6">
        <f t="shared" si="9"/>
        <v>2525.1999999999998</v>
      </c>
      <c r="N105" s="90">
        <f t="shared" si="6"/>
        <v>165.2</v>
      </c>
      <c r="O105" s="90">
        <f t="shared" si="7"/>
        <v>2525.1999999999998</v>
      </c>
      <c r="P105" s="90">
        <v>2525.1999999999998</v>
      </c>
      <c r="Q105" s="92" t="s">
        <v>3895</v>
      </c>
      <c r="R105" s="101"/>
      <c r="S105" s="96">
        <f>SUM(N105)</f>
        <v>165.2</v>
      </c>
      <c r="T105" s="96">
        <f>SUM(O105)</f>
        <v>2525.1999999999998</v>
      </c>
      <c r="U105" s="96">
        <f>SUM(P105)</f>
        <v>2525.1999999999998</v>
      </c>
      <c r="V105" s="98">
        <v>2525.1999999999998</v>
      </c>
    </row>
    <row r="106" spans="1:22" x14ac:dyDescent="0.4">
      <c r="A106" s="71">
        <v>102</v>
      </c>
      <c r="B106" s="3" t="s">
        <v>3751</v>
      </c>
      <c r="C106" s="26" t="s">
        <v>3872</v>
      </c>
      <c r="D106" s="3" t="s">
        <v>2654</v>
      </c>
      <c r="E106" s="89" t="s">
        <v>2655</v>
      </c>
      <c r="F106" s="89" t="s">
        <v>2656</v>
      </c>
      <c r="G106" s="3" t="s">
        <v>3</v>
      </c>
      <c r="H106" s="5">
        <v>0</v>
      </c>
      <c r="I106" s="90">
        <v>0</v>
      </c>
      <c r="J106" s="91">
        <v>130</v>
      </c>
      <c r="K106" s="90">
        <f t="shared" si="5"/>
        <v>520</v>
      </c>
      <c r="L106" s="90">
        <f t="shared" si="8"/>
        <v>36.4</v>
      </c>
      <c r="M106" s="6">
        <f t="shared" si="9"/>
        <v>556.4</v>
      </c>
      <c r="N106" s="90">
        <f t="shared" si="6"/>
        <v>36.4</v>
      </c>
      <c r="O106" s="90">
        <f t="shared" si="7"/>
        <v>556.4</v>
      </c>
      <c r="P106" s="90">
        <v>556.5</v>
      </c>
      <c r="Q106" s="92"/>
      <c r="R106" s="101"/>
      <c r="S106" s="96"/>
      <c r="T106" s="96"/>
      <c r="U106" s="96"/>
      <c r="V106" s="98"/>
    </row>
    <row r="107" spans="1:22" x14ac:dyDescent="0.4">
      <c r="A107" s="71">
        <v>103</v>
      </c>
      <c r="B107" s="3" t="s">
        <v>3751</v>
      </c>
      <c r="C107" s="26" t="s">
        <v>3873</v>
      </c>
      <c r="D107" s="3" t="s">
        <v>2657</v>
      </c>
      <c r="E107" s="89" t="s">
        <v>2655</v>
      </c>
      <c r="F107" s="89" t="s">
        <v>2658</v>
      </c>
      <c r="G107" s="3" t="s">
        <v>3</v>
      </c>
      <c r="H107" s="5">
        <v>0</v>
      </c>
      <c r="I107" s="90">
        <v>0</v>
      </c>
      <c r="J107" s="91">
        <v>57</v>
      </c>
      <c r="K107" s="90">
        <f t="shared" si="5"/>
        <v>228</v>
      </c>
      <c r="L107" s="90">
        <f t="shared" si="8"/>
        <v>15.96</v>
      </c>
      <c r="M107" s="6">
        <f t="shared" si="9"/>
        <v>243.96</v>
      </c>
      <c r="N107" s="90">
        <f t="shared" si="6"/>
        <v>15.96</v>
      </c>
      <c r="O107" s="90">
        <f t="shared" si="7"/>
        <v>243.96</v>
      </c>
      <c r="P107" s="90">
        <v>244</v>
      </c>
      <c r="Q107" s="92"/>
      <c r="R107" s="101"/>
    </row>
    <row r="108" spans="1:22" x14ac:dyDescent="0.4">
      <c r="A108" s="71">
        <v>104</v>
      </c>
      <c r="B108" s="3" t="s">
        <v>3751</v>
      </c>
      <c r="C108" s="26" t="s">
        <v>3874</v>
      </c>
      <c r="D108" s="3" t="s">
        <v>2630</v>
      </c>
      <c r="E108" s="89" t="s">
        <v>2631</v>
      </c>
      <c r="F108" s="89" t="s">
        <v>2632</v>
      </c>
      <c r="G108" s="3" t="s">
        <v>3</v>
      </c>
      <c r="H108" s="5">
        <v>0</v>
      </c>
      <c r="I108" s="90">
        <v>0</v>
      </c>
      <c r="J108" s="91">
        <v>38</v>
      </c>
      <c r="K108" s="90">
        <f t="shared" si="5"/>
        <v>152</v>
      </c>
      <c r="L108" s="90">
        <f t="shared" si="8"/>
        <v>10.64</v>
      </c>
      <c r="M108" s="6">
        <f t="shared" si="9"/>
        <v>162.63999999999999</v>
      </c>
      <c r="N108" s="90">
        <f t="shared" si="6"/>
        <v>10.64</v>
      </c>
      <c r="O108" s="90">
        <f t="shared" si="7"/>
        <v>162.63999999999999</v>
      </c>
      <c r="P108" s="90">
        <v>162.75</v>
      </c>
      <c r="Q108" s="92"/>
      <c r="R108" s="100"/>
      <c r="S108" s="96">
        <f>SUM(N106:N108)</f>
        <v>63</v>
      </c>
      <c r="T108" s="96">
        <f>SUM(O106:O108)</f>
        <v>963</v>
      </c>
      <c r="U108" s="96">
        <f>SUM(P106:P108)</f>
        <v>963.25</v>
      </c>
      <c r="V108" s="97">
        <v>963.25</v>
      </c>
    </row>
    <row r="109" spans="1:22" x14ac:dyDescent="0.4">
      <c r="A109" s="71">
        <v>105</v>
      </c>
      <c r="B109" s="3" t="s">
        <v>3752</v>
      </c>
      <c r="C109" s="26" t="s">
        <v>3875</v>
      </c>
      <c r="D109" s="3" t="s">
        <v>2462</v>
      </c>
      <c r="E109" s="89" t="s">
        <v>91</v>
      </c>
      <c r="F109" s="89" t="s">
        <v>2463</v>
      </c>
      <c r="G109" s="3" t="s">
        <v>3</v>
      </c>
      <c r="H109" s="5">
        <v>0</v>
      </c>
      <c r="I109" s="90">
        <v>0</v>
      </c>
      <c r="J109" s="91">
        <v>8</v>
      </c>
      <c r="K109" s="90">
        <f t="shared" si="5"/>
        <v>32</v>
      </c>
      <c r="L109" s="90">
        <f t="shared" si="8"/>
        <v>2.2400000000000002</v>
      </c>
      <c r="M109" s="6">
        <f t="shared" si="9"/>
        <v>34.24</v>
      </c>
      <c r="N109" s="90">
        <f t="shared" si="6"/>
        <v>2.2400000000000002</v>
      </c>
      <c r="O109" s="90">
        <f t="shared" si="7"/>
        <v>34.24</v>
      </c>
      <c r="P109" s="90">
        <v>34.24</v>
      </c>
      <c r="Q109" s="92" t="s">
        <v>3897</v>
      </c>
      <c r="R109" s="100"/>
    </row>
    <row r="110" spans="1:22" x14ac:dyDescent="0.4">
      <c r="A110" s="71">
        <v>106</v>
      </c>
      <c r="B110" s="3" t="s">
        <v>3752</v>
      </c>
      <c r="C110" s="26" t="s">
        <v>3876</v>
      </c>
      <c r="D110" s="3" t="s">
        <v>2729</v>
      </c>
      <c r="E110" s="89" t="s">
        <v>2730</v>
      </c>
      <c r="F110" s="89" t="s">
        <v>2731</v>
      </c>
      <c r="G110" s="3" t="s">
        <v>3</v>
      </c>
      <c r="H110" s="5">
        <v>0</v>
      </c>
      <c r="I110" s="90">
        <v>0</v>
      </c>
      <c r="J110" s="91">
        <v>501</v>
      </c>
      <c r="K110" s="90">
        <f t="shared" si="5"/>
        <v>2004</v>
      </c>
      <c r="L110" s="90">
        <f t="shared" si="8"/>
        <v>140.28</v>
      </c>
      <c r="M110" s="6">
        <f t="shared" si="9"/>
        <v>2144.2800000000002</v>
      </c>
      <c r="N110" s="90">
        <f t="shared" si="6"/>
        <v>140.28</v>
      </c>
      <c r="O110" s="90">
        <f t="shared" si="7"/>
        <v>2144.2800000000002</v>
      </c>
      <c r="P110" s="90">
        <v>2144.2800000000002</v>
      </c>
      <c r="Q110" s="92" t="s">
        <v>3898</v>
      </c>
      <c r="R110" s="100"/>
      <c r="S110" s="96"/>
      <c r="T110" s="96"/>
      <c r="U110" s="96"/>
      <c r="V110" s="98"/>
    </row>
    <row r="111" spans="1:22" x14ac:dyDescent="0.4">
      <c r="A111" s="71">
        <v>107</v>
      </c>
      <c r="B111" s="3" t="s">
        <v>3752</v>
      </c>
      <c r="C111" s="26" t="s">
        <v>3877</v>
      </c>
      <c r="D111" s="3" t="s">
        <v>2464</v>
      </c>
      <c r="E111" s="89" t="s">
        <v>2465</v>
      </c>
      <c r="F111" s="89" t="s">
        <v>2466</v>
      </c>
      <c r="G111" s="3" t="s">
        <v>3</v>
      </c>
      <c r="H111" s="5">
        <v>0</v>
      </c>
      <c r="I111" s="90">
        <v>0</v>
      </c>
      <c r="J111" s="91">
        <v>709</v>
      </c>
      <c r="K111" s="90">
        <f t="shared" si="5"/>
        <v>2836</v>
      </c>
      <c r="L111" s="90">
        <f t="shared" si="8"/>
        <v>198.52</v>
      </c>
      <c r="M111" s="6">
        <f t="shared" si="9"/>
        <v>3034.52</v>
      </c>
      <c r="N111" s="90">
        <f t="shared" si="6"/>
        <v>198.52</v>
      </c>
      <c r="O111" s="90">
        <f t="shared" si="7"/>
        <v>3034.52</v>
      </c>
      <c r="P111" s="90">
        <v>3034.52</v>
      </c>
      <c r="Q111" s="92" t="s">
        <v>3897</v>
      </c>
      <c r="R111" s="101"/>
      <c r="S111" s="96">
        <f>SUM(N109:N111)</f>
        <v>341.04</v>
      </c>
      <c r="T111" s="96">
        <f>SUM(O109:O111)</f>
        <v>5213.04</v>
      </c>
      <c r="U111" s="96">
        <f>SUM(P109:P111)</f>
        <v>5213.04</v>
      </c>
      <c r="V111" s="98">
        <v>5213.04</v>
      </c>
    </row>
    <row r="112" spans="1:22" ht="25" thickBot="1" x14ac:dyDescent="0.45">
      <c r="E112" s="106" t="s">
        <v>22</v>
      </c>
      <c r="G112" s="107"/>
      <c r="H112" s="107">
        <f>SUM(H5:H111)</f>
        <v>27868</v>
      </c>
      <c r="I112" s="107">
        <f>SUM(I5:I111)</f>
        <v>1950.76</v>
      </c>
      <c r="J112" s="107"/>
      <c r="K112" s="108"/>
      <c r="L112" s="108"/>
      <c r="M112" s="109">
        <f>SUM(M5:M111)</f>
        <v>30499.280000000002</v>
      </c>
      <c r="N112" s="107">
        <f>SUM(N5:N111)</f>
        <v>3946.0399999999991</v>
      </c>
      <c r="O112" s="110">
        <f>SUM(O5:O111)</f>
        <v>60318.039999999986</v>
      </c>
      <c r="P112" s="111">
        <f>SUM(P5:P111)</f>
        <v>60330.183999999994</v>
      </c>
      <c r="Q112" s="112"/>
      <c r="R112" s="113"/>
      <c r="U112" s="94"/>
      <c r="V112" s="94"/>
    </row>
    <row r="113" spans="7:22" ht="25" thickTop="1" x14ac:dyDescent="0.4">
      <c r="G113" s="98"/>
      <c r="H113" s="98"/>
      <c r="I113" s="114">
        <f>SUM(H112:I112)</f>
        <v>29818.76</v>
      </c>
      <c r="J113" s="96"/>
      <c r="K113" s="98"/>
      <c r="L113" s="98"/>
      <c r="M113" s="132">
        <f>SUM(I113+M112)</f>
        <v>60318.04</v>
      </c>
      <c r="N113" s="115">
        <f>SUM(I113+M112)</f>
        <v>60318.04</v>
      </c>
      <c r="P113" s="117"/>
      <c r="Q113" s="93"/>
      <c r="R113" s="100"/>
      <c r="S113" s="118">
        <f>SUM(S5:S112)</f>
        <v>3946.04</v>
      </c>
      <c r="T113" s="146">
        <f>SUM(T5:T112)</f>
        <v>60318.04</v>
      </c>
      <c r="U113" s="147">
        <f>SUM(U5:U112)</f>
        <v>60330.184000000001</v>
      </c>
      <c r="V113" s="147">
        <f>SUM(V5:V112)</f>
        <v>60330.18</v>
      </c>
    </row>
    <row r="114" spans="7:22" x14ac:dyDescent="0.4">
      <c r="U114" s="72"/>
    </row>
    <row r="123" spans="7:22" x14ac:dyDescent="0.4">
      <c r="H123" s="119" t="s">
        <v>23</v>
      </c>
      <c r="I123" s="119" t="s">
        <v>24</v>
      </c>
      <c r="J123" s="121" t="s">
        <v>25</v>
      </c>
      <c r="K123" s="116" t="s">
        <v>1</v>
      </c>
      <c r="L123" s="116" t="s">
        <v>26</v>
      </c>
    </row>
    <row r="124" spans="7:22" x14ac:dyDescent="0.4">
      <c r="H124" s="116">
        <v>25</v>
      </c>
      <c r="I124" s="116">
        <v>3.5</v>
      </c>
      <c r="J124" s="116">
        <f>ROUNDDOWN(H124*I124,2)</f>
        <v>87.5</v>
      </c>
      <c r="K124" s="116">
        <f>ROUNDDOWN(J124*7%,2)</f>
        <v>6.12</v>
      </c>
      <c r="L124" s="116">
        <f>SUM(J124:K124)</f>
        <v>93.62</v>
      </c>
    </row>
    <row r="125" spans="7:22" x14ac:dyDescent="0.4">
      <c r="J125" s="116">
        <f>ROUNDUP(J124,2)</f>
        <v>87.5</v>
      </c>
      <c r="K125" s="116">
        <f>ROUNDUP(J125*7%,2)</f>
        <v>6.13</v>
      </c>
      <c r="L125" s="116">
        <f>SUM(J125:K125)</f>
        <v>93.63</v>
      </c>
    </row>
    <row r="713" spans="18:18" ht="26" x14ac:dyDescent="0.4">
      <c r="R713" s="12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2021-04-27T10:21:15Z</dcterms:modified>
</cp:coreProperties>
</file>