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AB0A4D2-4D11-A84A-856C-2D0E5F32A75F}" xr6:coauthVersionLast="47" xr6:coauthVersionMax="47" xr10:uidLastSave="{00000000-0000-0000-0000-000000000000}"/>
  <bookViews>
    <workbookView xWindow="22080" yWindow="86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type2!$A$4:$R$4</definedName>
    <definedName name="_xlnm._FilterDatabase" localSheetId="1" hidden="1">type3!$A$4:$W$252</definedName>
    <definedName name="_xlnm._FilterDatabase" localSheetId="2" hidden="1">'ทะเบียนคุมใบเสร็จประเภท 2'!$A$4:$AA$278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4" l="1"/>
  <c r="P93" i="4"/>
  <c r="O93" i="4"/>
  <c r="H93" i="4"/>
  <c r="I94" i="4"/>
  <c r="I93" i="4"/>
  <c r="L92" i="4"/>
  <c r="J92" i="4"/>
  <c r="K28" i="3"/>
  <c r="L28" i="3" s="1"/>
  <c r="N28" i="3" s="1"/>
  <c r="K29" i="3"/>
  <c r="L29" i="3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 s="1"/>
  <c r="U91" i="4"/>
  <c r="L84" i="4"/>
  <c r="M84" i="4" s="1"/>
  <c r="O84" i="4" s="1"/>
  <c r="L85" i="4"/>
  <c r="M85" i="4" s="1"/>
  <c r="L86" i="4"/>
  <c r="M86" i="4" s="1"/>
  <c r="L87" i="4"/>
  <c r="M87" i="4" s="1"/>
  <c r="U83" i="4"/>
  <c r="U82" i="4"/>
  <c r="T251" i="3"/>
  <c r="U81" i="4"/>
  <c r="K245" i="3"/>
  <c r="T250" i="3"/>
  <c r="U57" i="4"/>
  <c r="T194" i="3"/>
  <c r="T155" i="3"/>
  <c r="U42" i="4"/>
  <c r="U19" i="4"/>
  <c r="T110" i="3"/>
  <c r="T73" i="3"/>
  <c r="U14" i="4"/>
  <c r="U6" i="4"/>
  <c r="T23" i="3"/>
  <c r="T22" i="3"/>
  <c r="U5" i="4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K216" i="2" s="1"/>
  <c r="J215" i="2"/>
  <c r="K215" i="2" s="1"/>
  <c r="L215" i="2" s="1"/>
  <c r="M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 s="1"/>
  <c r="J159" i="2"/>
  <c r="J158" i="2"/>
  <c r="J157" i="2"/>
  <c r="J156" i="2"/>
  <c r="K156" i="2" s="1"/>
  <c r="L156" i="2" s="1"/>
  <c r="M156" i="2" s="1"/>
  <c r="J155" i="2"/>
  <c r="J154" i="2"/>
  <c r="K154" i="2" s="1"/>
  <c r="L154" i="2" s="1"/>
  <c r="M154" i="2" s="1"/>
  <c r="J153" i="2"/>
  <c r="K153" i="2" s="1"/>
  <c r="J152" i="2"/>
  <c r="K152" i="2" s="1"/>
  <c r="J151" i="2"/>
  <c r="K151" i="2" s="1"/>
  <c r="L151" i="2" s="1"/>
  <c r="M151" i="2" s="1"/>
  <c r="J150" i="2"/>
  <c r="K150" i="2" s="1"/>
  <c r="L150" i="2" s="1"/>
  <c r="M150" i="2" s="1"/>
  <c r="J149" i="2"/>
  <c r="J148" i="2"/>
  <c r="K148" i="2"/>
  <c r="J147" i="2"/>
  <c r="J146" i="2"/>
  <c r="K146" i="2" s="1"/>
  <c r="L146" i="2" s="1"/>
  <c r="M146" i="2" s="1"/>
  <c r="J145" i="2"/>
  <c r="K145" i="2" s="1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 s="1"/>
  <c r="L134" i="2" s="1"/>
  <c r="M134" i="2" s="1"/>
  <c r="J133" i="2"/>
  <c r="J132" i="2"/>
  <c r="K132" i="2"/>
  <c r="J131" i="2"/>
  <c r="J130" i="2"/>
  <c r="K130" i="2" s="1"/>
  <c r="L130" i="2" s="1"/>
  <c r="M130" i="2" s="1"/>
  <c r="J129" i="2"/>
  <c r="K129" i="2" s="1"/>
  <c r="J128" i="2"/>
  <c r="K128" i="2"/>
  <c r="J127" i="2"/>
  <c r="J126" i="2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 s="1"/>
  <c r="L120" i="2" s="1"/>
  <c r="M120" i="2" s="1"/>
  <c r="J119" i="2"/>
  <c r="J118" i="2"/>
  <c r="K118" i="2" s="1"/>
  <c r="L118" i="2" s="1"/>
  <c r="M118" i="2" s="1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 s="1"/>
  <c r="L113" i="2" s="1"/>
  <c r="M113" i="2" s="1"/>
  <c r="J112" i="2"/>
  <c r="K112" i="2"/>
  <c r="L112" i="2" s="1"/>
  <c r="M112" i="2" s="1"/>
  <c r="J111" i="2"/>
  <c r="J110" i="2"/>
  <c r="K110" i="2"/>
  <c r="J109" i="2"/>
  <c r="J108" i="2"/>
  <c r="K108" i="2"/>
  <c r="J107" i="2"/>
  <c r="J106" i="2"/>
  <c r="J105" i="2"/>
  <c r="K105" i="2"/>
  <c r="L105" i="2" s="1"/>
  <c r="M105" i="2" s="1"/>
  <c r="J104" i="2"/>
  <c r="K104" i="2" s="1"/>
  <c r="L104" i="2" s="1"/>
  <c r="M104" i="2" s="1"/>
  <c r="J103" i="2"/>
  <c r="J102" i="2"/>
  <c r="K102" i="2"/>
  <c r="J101" i="2"/>
  <c r="K101" i="2" s="1"/>
  <c r="J100" i="2"/>
  <c r="K100" i="2" s="1"/>
  <c r="J99" i="2"/>
  <c r="K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 s="1"/>
  <c r="M89" i="2" s="1"/>
  <c r="J88" i="2"/>
  <c r="J87" i="2"/>
  <c r="K87" i="2" s="1"/>
  <c r="J86" i="2"/>
  <c r="K86" i="2" s="1"/>
  <c r="L86" i="2" s="1"/>
  <c r="M86" i="2" s="1"/>
  <c r="J85" i="2"/>
  <c r="J84" i="2"/>
  <c r="K84" i="2" s="1"/>
  <c r="L84" i="2" s="1"/>
  <c r="M84" i="2" s="1"/>
  <c r="J83" i="2"/>
  <c r="K83" i="2"/>
  <c r="L83" i="2" s="1"/>
  <c r="M83" i="2" s="1"/>
  <c r="J82" i="2"/>
  <c r="J81" i="2"/>
  <c r="K81" i="2" s="1"/>
  <c r="L81" i="2" s="1"/>
  <c r="M81" i="2" s="1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 s="1"/>
  <c r="L70" i="2" s="1"/>
  <c r="M70" i="2" s="1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 s="1"/>
  <c r="L62" i="2" s="1"/>
  <c r="M62" i="2" s="1"/>
  <c r="J61" i="2"/>
  <c r="J60" i="2"/>
  <c r="J59" i="2"/>
  <c r="J58" i="2"/>
  <c r="K58" i="2"/>
  <c r="J57" i="2"/>
  <c r="J56" i="2"/>
  <c r="J55" i="2"/>
  <c r="K55" i="2" s="1"/>
  <c r="L55" i="2" s="1"/>
  <c r="M55" i="2" s="1"/>
  <c r="J54" i="2"/>
  <c r="K54" i="2"/>
  <c r="L54" i="2" s="1"/>
  <c r="M54" i="2" s="1"/>
  <c r="J53" i="2"/>
  <c r="J52" i="2"/>
  <c r="K52" i="2"/>
  <c r="J51" i="2"/>
  <c r="K51" i="2" s="1"/>
  <c r="L51" i="2" s="1"/>
  <c r="M51" i="2" s="1"/>
  <c r="J50" i="2"/>
  <c r="J49" i="2"/>
  <c r="K49" i="2" s="1"/>
  <c r="L49" i="2" s="1"/>
  <c r="M49" i="2" s="1"/>
  <c r="J48" i="2"/>
  <c r="K48" i="2"/>
  <c r="J47" i="2"/>
  <c r="J46" i="2"/>
  <c r="K46" i="2" s="1"/>
  <c r="J45" i="2"/>
  <c r="J44" i="2"/>
  <c r="J43" i="2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 s="1"/>
  <c r="L36" i="2" s="1"/>
  <c r="M36" i="2" s="1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K30" i="2" s="1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L19" i="2" s="1"/>
  <c r="M19" i="2" s="1"/>
  <c r="K19" i="2"/>
  <c r="J18" i="2"/>
  <c r="K18" i="2" s="1"/>
  <c r="L18" i="2" s="1"/>
  <c r="M18" i="2" s="1"/>
  <c r="J17" i="2"/>
  <c r="J16" i="2"/>
  <c r="K16" i="2" s="1"/>
  <c r="L16" i="2" s="1"/>
  <c r="M16" i="2" s="1"/>
  <c r="J15" i="2"/>
  <c r="L15" i="2" s="1"/>
  <c r="M15" i="2" s="1"/>
  <c r="J14" i="2"/>
  <c r="K14" i="2" s="1"/>
  <c r="J13" i="2"/>
  <c r="K13" i="2" s="1"/>
  <c r="L13" i="2" s="1"/>
  <c r="M13" i="2" s="1"/>
  <c r="J12" i="2"/>
  <c r="K12" i="2" s="1"/>
  <c r="J11" i="2"/>
  <c r="J10" i="2"/>
  <c r="J9" i="2"/>
  <c r="J8" i="2"/>
  <c r="K8" i="2" s="1"/>
  <c r="J7" i="2"/>
  <c r="K7" i="2" s="1"/>
  <c r="J6" i="2"/>
  <c r="K6" i="2" s="1"/>
  <c r="L6" i="2" s="1"/>
  <c r="M6" i="2" s="1"/>
  <c r="J5" i="2"/>
  <c r="K5" i="2" s="1"/>
  <c r="L5" i="2" s="1"/>
  <c r="M5" i="2" s="1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L91" i="4"/>
  <c r="M91" i="4" s="1"/>
  <c r="O91" i="4" s="1"/>
  <c r="L90" i="4"/>
  <c r="M90" i="4" s="1"/>
  <c r="O90" i="4" s="1"/>
  <c r="L89" i="4"/>
  <c r="M89" i="4" s="1"/>
  <c r="O89" i="4" s="1"/>
  <c r="L88" i="4"/>
  <c r="M88" i="4" s="1"/>
  <c r="O88" i="4" s="1"/>
  <c r="L83" i="4"/>
  <c r="M83" i="4" s="1"/>
  <c r="O83" i="4" s="1"/>
  <c r="S83" i="4" s="1"/>
  <c r="P277" i="3"/>
  <c r="L245" i="3"/>
  <c r="N245" i="3" s="1"/>
  <c r="K246" i="3"/>
  <c r="L246" i="3" s="1"/>
  <c r="K247" i="3"/>
  <c r="L247" i="3" s="1"/>
  <c r="K248" i="3"/>
  <c r="L248" i="3" s="1"/>
  <c r="K249" i="3"/>
  <c r="L249" i="3" s="1"/>
  <c r="K250" i="3"/>
  <c r="L250" i="3" s="1"/>
  <c r="N250" i="3" s="1"/>
  <c r="K251" i="3"/>
  <c r="L251" i="3" s="1"/>
  <c r="K252" i="3"/>
  <c r="L252" i="3" s="1"/>
  <c r="K265" i="3"/>
  <c r="L265" i="3" s="1"/>
  <c r="K266" i="3"/>
  <c r="L266" i="3" s="1"/>
  <c r="N266" i="3" s="1"/>
  <c r="K267" i="3"/>
  <c r="L267" i="3" s="1"/>
  <c r="K268" i="3"/>
  <c r="L268" i="3" s="1"/>
  <c r="K269" i="3"/>
  <c r="L269" i="3" s="1"/>
  <c r="K270" i="3"/>
  <c r="L270" i="3" s="1"/>
  <c r="K271" i="3"/>
  <c r="L271" i="3" s="1"/>
  <c r="N271" i="3" s="1"/>
  <c r="K272" i="3"/>
  <c r="L272" i="3" s="1"/>
  <c r="N272" i="3" s="1"/>
  <c r="K273" i="3"/>
  <c r="L273" i="3" s="1"/>
  <c r="N273" i="3" s="1"/>
  <c r="K274" i="3"/>
  <c r="L274" i="3" s="1"/>
  <c r="U278" i="3"/>
  <c r="K238" i="3"/>
  <c r="L238" i="3" s="1"/>
  <c r="N238" i="3" s="1"/>
  <c r="K239" i="3"/>
  <c r="L239" i="3" s="1"/>
  <c r="K240" i="3"/>
  <c r="L240" i="3" s="1"/>
  <c r="N240" i="3" s="1"/>
  <c r="K241" i="3"/>
  <c r="L241" i="3" s="1"/>
  <c r="K242" i="3"/>
  <c r="L242" i="3" s="1"/>
  <c r="K243" i="3"/>
  <c r="L243" i="3"/>
  <c r="K244" i="3"/>
  <c r="L244" i="3" s="1"/>
  <c r="K275" i="3"/>
  <c r="L275" i="3" s="1"/>
  <c r="N275" i="3" s="1"/>
  <c r="K276" i="3"/>
  <c r="L276" i="3" s="1"/>
  <c r="L56" i="4"/>
  <c r="M56" i="4" s="1"/>
  <c r="O56" i="4" s="1"/>
  <c r="H277" i="3"/>
  <c r="K5" i="3"/>
  <c r="L5" i="3" s="1"/>
  <c r="L5" i="4"/>
  <c r="M5" i="4"/>
  <c r="L6" i="4"/>
  <c r="M6" i="4" s="1"/>
  <c r="O6" i="4" s="1"/>
  <c r="S6" i="4" s="1"/>
  <c r="L7" i="4"/>
  <c r="L8" i="4"/>
  <c r="M8" i="4" s="1"/>
  <c r="O8" i="4" s="1"/>
  <c r="L9" i="4"/>
  <c r="M9" i="4" s="1"/>
  <c r="L10" i="4"/>
  <c r="M10" i="4" s="1"/>
  <c r="K163" i="3"/>
  <c r="L163" i="3" s="1"/>
  <c r="N163" i="3" s="1"/>
  <c r="K164" i="3"/>
  <c r="K165" i="3"/>
  <c r="L165" i="3" s="1"/>
  <c r="N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N180" i="3" s="1"/>
  <c r="K181" i="3"/>
  <c r="L181" i="3" s="1"/>
  <c r="K182" i="3"/>
  <c r="L182" i="3" s="1"/>
  <c r="K183" i="3"/>
  <c r="L183" i="3" s="1"/>
  <c r="N183" i="3" s="1"/>
  <c r="K184" i="3"/>
  <c r="L184" i="3" s="1"/>
  <c r="N184" i="3" s="1"/>
  <c r="K185" i="3"/>
  <c r="L185" i="3" s="1"/>
  <c r="K186" i="3"/>
  <c r="L187" i="3"/>
  <c r="N187" i="3" s="1"/>
  <c r="K188" i="3"/>
  <c r="K189" i="3"/>
  <c r="L189" i="3" s="1"/>
  <c r="K190" i="3"/>
  <c r="L190" i="3" s="1"/>
  <c r="N190" i="3" s="1"/>
  <c r="K191" i="3"/>
  <c r="L191" i="3" s="1"/>
  <c r="K192" i="3"/>
  <c r="L192" i="3" s="1"/>
  <c r="K193" i="3"/>
  <c r="K194" i="3"/>
  <c r="L194" i="3" s="1"/>
  <c r="N194" i="3" s="1"/>
  <c r="K195" i="3"/>
  <c r="K196" i="3"/>
  <c r="L196" i="3" s="1"/>
  <c r="K197" i="3"/>
  <c r="K198" i="3"/>
  <c r="L198" i="3" s="1"/>
  <c r="K199" i="3"/>
  <c r="L199" i="3" s="1"/>
  <c r="K200" i="3"/>
  <c r="L200" i="3" s="1"/>
  <c r="K201" i="3"/>
  <c r="L201" i="3" s="1"/>
  <c r="N201" i="3" s="1"/>
  <c r="K202" i="3"/>
  <c r="K203" i="3"/>
  <c r="L203" i="3" s="1"/>
  <c r="N203" i="3" s="1"/>
  <c r="K204" i="3"/>
  <c r="L204" i="3" s="1"/>
  <c r="N204" i="3" s="1"/>
  <c r="K205" i="3"/>
  <c r="L205" i="3" s="1"/>
  <c r="K206" i="3"/>
  <c r="L206" i="3" s="1"/>
  <c r="K207" i="3"/>
  <c r="K208" i="3"/>
  <c r="L208" i="3" s="1"/>
  <c r="N208" i="3" s="1"/>
  <c r="K209" i="3"/>
  <c r="L209" i="3" s="1"/>
  <c r="N209" i="3" s="1"/>
  <c r="K210" i="3"/>
  <c r="L210" i="3" s="1"/>
  <c r="K211" i="3"/>
  <c r="K212" i="3"/>
  <c r="L212" i="3" s="1"/>
  <c r="K213" i="3"/>
  <c r="L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 s="1"/>
  <c r="N218" i="3" s="1"/>
  <c r="K219" i="3"/>
  <c r="K220" i="3"/>
  <c r="L220" i="3" s="1"/>
  <c r="K221" i="3"/>
  <c r="K222" i="3"/>
  <c r="L222" i="3" s="1"/>
  <c r="K223" i="3"/>
  <c r="K224" i="3"/>
  <c r="L224" i="3" s="1"/>
  <c r="K225" i="3"/>
  <c r="L225" i="3" s="1"/>
  <c r="N225" i="3" s="1"/>
  <c r="K226" i="3"/>
  <c r="L226" i="3" s="1"/>
  <c r="K227" i="3"/>
  <c r="K228" i="3"/>
  <c r="L228" i="3" s="1"/>
  <c r="K229" i="3"/>
  <c r="L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 s="1"/>
  <c r="K235" i="3"/>
  <c r="K236" i="3"/>
  <c r="L236" i="3" s="1"/>
  <c r="K237" i="3"/>
  <c r="V94" i="4"/>
  <c r="K7" i="3"/>
  <c r="L7" i="3" s="1"/>
  <c r="N7" i="3" s="1"/>
  <c r="L11" i="4"/>
  <c r="M11" i="4" s="1"/>
  <c r="O11" i="4" s="1"/>
  <c r="L12" i="4"/>
  <c r="M12" i="4" s="1"/>
  <c r="L13" i="4"/>
  <c r="M13" i="4" s="1"/>
  <c r="O13" i="4" s="1"/>
  <c r="L14" i="4"/>
  <c r="M14" i="4" s="1"/>
  <c r="L15" i="4"/>
  <c r="L16" i="4"/>
  <c r="M16" i="4" s="1"/>
  <c r="O16" i="4" s="1"/>
  <c r="L17" i="4"/>
  <c r="M17" i="4" s="1"/>
  <c r="O17" i="4" s="1"/>
  <c r="L18" i="4"/>
  <c r="M18" i="4" s="1"/>
  <c r="O18" i="4" s="1"/>
  <c r="L19" i="4"/>
  <c r="M19" i="4" s="1"/>
  <c r="L20" i="4"/>
  <c r="M20" i="4" s="1"/>
  <c r="L21" i="4"/>
  <c r="M21" i="4" s="1"/>
  <c r="L22" i="4"/>
  <c r="M22" i="4" s="1"/>
  <c r="O22" i="4" s="1"/>
  <c r="L23" i="4"/>
  <c r="M23" i="4" s="1"/>
  <c r="L24" i="4"/>
  <c r="M24" i="4" s="1"/>
  <c r="L25" i="4"/>
  <c r="M25" i="4" s="1"/>
  <c r="L26" i="4"/>
  <c r="L27" i="4"/>
  <c r="M27" i="4" s="1"/>
  <c r="L28" i="4"/>
  <c r="M28" i="4" s="1"/>
  <c r="O28" i="4" s="1"/>
  <c r="L29" i="4"/>
  <c r="M29" i="4" s="1"/>
  <c r="L30" i="4"/>
  <c r="M30" i="4" s="1"/>
  <c r="L31" i="4"/>
  <c r="M31" i="4" s="1"/>
  <c r="L32" i="4"/>
  <c r="M32" i="4" s="1"/>
  <c r="O32" i="4" s="1"/>
  <c r="L33" i="4"/>
  <c r="M33" i="4" s="1"/>
  <c r="O33" i="4" s="1"/>
  <c r="L34" i="4"/>
  <c r="M34" i="4" s="1"/>
  <c r="L35" i="4"/>
  <c r="M35" i="4" s="1"/>
  <c r="L36" i="4"/>
  <c r="M36" i="4" s="1"/>
  <c r="O36" i="4" s="1"/>
  <c r="L37" i="4"/>
  <c r="M37" i="4" s="1"/>
  <c r="N37" i="4" s="1"/>
  <c r="P37" i="4" s="1"/>
  <c r="L38" i="4"/>
  <c r="M38" i="4" s="1"/>
  <c r="L39" i="4"/>
  <c r="M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 s="1"/>
  <c r="O50" i="4" s="1"/>
  <c r="L51" i="4"/>
  <c r="M51" i="4" s="1"/>
  <c r="O51" i="4" s="1"/>
  <c r="L52" i="4"/>
  <c r="M52" i="4" s="1"/>
  <c r="L53" i="4"/>
  <c r="L54" i="4"/>
  <c r="L55" i="4"/>
  <c r="M55" i="4" s="1"/>
  <c r="L57" i="4"/>
  <c r="M57" i="4" s="1"/>
  <c r="O57" i="4" s="1"/>
  <c r="L58" i="4"/>
  <c r="M58" i="4" s="1"/>
  <c r="O58" i="4" s="1"/>
  <c r="L59" i="4"/>
  <c r="M59" i="4" s="1"/>
  <c r="O59" i="4" s="1"/>
  <c r="L60" i="4"/>
  <c r="M60" i="4" s="1"/>
  <c r="L61" i="4"/>
  <c r="M61" i="4" s="1"/>
  <c r="O61" i="4" s="1"/>
  <c r="L62" i="4"/>
  <c r="L63" i="4"/>
  <c r="M63" i="4" s="1"/>
  <c r="O63" i="4" s="1"/>
  <c r="L64" i="4"/>
  <c r="M64" i="4" s="1"/>
  <c r="O64" i="4" s="1"/>
  <c r="L65" i="4"/>
  <c r="M65" i="4" s="1"/>
  <c r="L66" i="4"/>
  <c r="M66" i="4" s="1"/>
  <c r="L67" i="4"/>
  <c r="M67" i="4" s="1"/>
  <c r="O67" i="4" s="1"/>
  <c r="L68" i="4"/>
  <c r="M68" i="4" s="1"/>
  <c r="O68" i="4" s="1"/>
  <c r="L69" i="4"/>
  <c r="M69" i="4" s="1"/>
  <c r="L70" i="4"/>
  <c r="M70" i="4" s="1"/>
  <c r="O70" i="4" s="1"/>
  <c r="L71" i="4"/>
  <c r="M71" i="4" s="1"/>
  <c r="L72" i="4"/>
  <c r="M72" i="4" s="1"/>
  <c r="N72" i="4" s="1"/>
  <c r="P72" i="4" s="1"/>
  <c r="L73" i="4"/>
  <c r="M73" i="4" s="1"/>
  <c r="O73" i="4" s="1"/>
  <c r="L74" i="4"/>
  <c r="M74" i="4" s="1"/>
  <c r="L75" i="4"/>
  <c r="M75" i="4" s="1"/>
  <c r="L76" i="4"/>
  <c r="M76" i="4" s="1"/>
  <c r="L77" i="4"/>
  <c r="M77" i="4" s="1"/>
  <c r="O77" i="4"/>
  <c r="L78" i="4"/>
  <c r="M78" i="4" s="1"/>
  <c r="O78" i="4" s="1"/>
  <c r="L79" i="4"/>
  <c r="M79" i="4" s="1"/>
  <c r="L80" i="4"/>
  <c r="M80" i="4" s="1"/>
  <c r="L81" i="4"/>
  <c r="M81" i="4" s="1"/>
  <c r="L82" i="4"/>
  <c r="M82" i="4" s="1"/>
  <c r="K8" i="3"/>
  <c r="L8" i="3" s="1"/>
  <c r="K9" i="3"/>
  <c r="K10" i="3"/>
  <c r="L10" i="3" s="1"/>
  <c r="K11" i="3"/>
  <c r="L11" i="3" s="1"/>
  <c r="K12" i="3"/>
  <c r="K13" i="3"/>
  <c r="L13" i="3" s="1"/>
  <c r="N13" i="3" s="1"/>
  <c r="K14" i="3"/>
  <c r="L14" i="3" s="1"/>
  <c r="N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N22" i="3" s="1"/>
  <c r="K23" i="3"/>
  <c r="K24" i="3"/>
  <c r="L24" i="3" s="1"/>
  <c r="N24" i="3" s="1"/>
  <c r="K25" i="3"/>
  <c r="L25" i="3" s="1"/>
  <c r="K26" i="3"/>
  <c r="L26" i="3" s="1"/>
  <c r="K27" i="3"/>
  <c r="L27" i="3" s="1"/>
  <c r="K30" i="3"/>
  <c r="L30" i="3" s="1"/>
  <c r="N30" i="3" s="1"/>
  <c r="K31" i="3"/>
  <c r="L31" i="3" s="1"/>
  <c r="N31" i="3" s="1"/>
  <c r="K32" i="3"/>
  <c r="L32" i="3" s="1"/>
  <c r="K33" i="3"/>
  <c r="K34" i="3"/>
  <c r="L34" i="3" s="1"/>
  <c r="K35" i="3"/>
  <c r="L35" i="3" s="1"/>
  <c r="K36" i="3"/>
  <c r="L36" i="3" s="1"/>
  <c r="K37" i="3"/>
  <c r="L37" i="3" s="1"/>
  <c r="N37" i="3" s="1"/>
  <c r="K38" i="3"/>
  <c r="L38" i="3" s="1"/>
  <c r="K39" i="3"/>
  <c r="L39" i="3" s="1"/>
  <c r="K40" i="3"/>
  <c r="L40" i="3" s="1"/>
  <c r="K41" i="3"/>
  <c r="K42" i="3"/>
  <c r="L42" i="3" s="1"/>
  <c r="N42" i="3" s="1"/>
  <c r="K43" i="3"/>
  <c r="L43" i="3" s="1"/>
  <c r="K44" i="3"/>
  <c r="L44" i="3" s="1"/>
  <c r="N44" i="3" s="1"/>
  <c r="K45" i="3"/>
  <c r="L45" i="3" s="1"/>
  <c r="K46" i="3"/>
  <c r="L46" i="3" s="1"/>
  <c r="K47" i="3"/>
  <c r="L47" i="3" s="1"/>
  <c r="N47" i="3" s="1"/>
  <c r="K48" i="3"/>
  <c r="L48" i="3" s="1"/>
  <c r="K49" i="3"/>
  <c r="L49" i="3" s="1"/>
  <c r="K50" i="3"/>
  <c r="L50" i="3" s="1"/>
  <c r="K51" i="3"/>
  <c r="L51" i="3" s="1"/>
  <c r="K52" i="3"/>
  <c r="K53" i="3"/>
  <c r="L53" i="3" s="1"/>
  <c r="K54" i="3"/>
  <c r="L54" i="3" s="1"/>
  <c r="N54" i="3" s="1"/>
  <c r="K55" i="3"/>
  <c r="L55" i="3" s="1"/>
  <c r="K56" i="3"/>
  <c r="L56" i="3" s="1"/>
  <c r="N56" i="3" s="1"/>
  <c r="K57" i="3"/>
  <c r="K58" i="3"/>
  <c r="L58" i="3" s="1"/>
  <c r="K59" i="3"/>
  <c r="L59" i="3" s="1"/>
  <c r="N59" i="3" s="1"/>
  <c r="K60" i="3"/>
  <c r="L60" i="3" s="1"/>
  <c r="K61" i="3"/>
  <c r="L61" i="3" s="1"/>
  <c r="K62" i="3"/>
  <c r="L62" i="3" s="1"/>
  <c r="K63" i="3"/>
  <c r="L63" i="3" s="1"/>
  <c r="N63" i="3" s="1"/>
  <c r="K64" i="3"/>
  <c r="L64" i="3" s="1"/>
  <c r="K65" i="3"/>
  <c r="L65" i="3" s="1"/>
  <c r="K66" i="3"/>
  <c r="K67" i="3"/>
  <c r="L67" i="3" s="1"/>
  <c r="K68" i="3"/>
  <c r="L68" i="3" s="1"/>
  <c r="N68" i="3" s="1"/>
  <c r="K69" i="3"/>
  <c r="L69" i="3" s="1"/>
  <c r="K70" i="3"/>
  <c r="L70" i="3" s="1"/>
  <c r="K71" i="3"/>
  <c r="K72" i="3"/>
  <c r="L72" i="3" s="1"/>
  <c r="K73" i="3"/>
  <c r="L73" i="3" s="1"/>
  <c r="N73" i="3" s="1"/>
  <c r="K74" i="3"/>
  <c r="L74" i="3"/>
  <c r="N74" i="3" s="1"/>
  <c r="K75" i="3"/>
  <c r="L75" i="3" s="1"/>
  <c r="N75" i="3" s="1"/>
  <c r="K76" i="3"/>
  <c r="L76" i="3" s="1"/>
  <c r="K77" i="3"/>
  <c r="L77" i="3" s="1"/>
  <c r="K78" i="3"/>
  <c r="L78" i="3" s="1"/>
  <c r="K79" i="3"/>
  <c r="L79" i="3" s="1"/>
  <c r="N79" i="3" s="1"/>
  <c r="K80" i="3"/>
  <c r="L80" i="3" s="1"/>
  <c r="N80" i="3" s="1"/>
  <c r="K81" i="3"/>
  <c r="L81" i="3" s="1"/>
  <c r="N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N87" i="3" s="1"/>
  <c r="K88" i="3"/>
  <c r="L88" i="3" s="1"/>
  <c r="K89" i="3"/>
  <c r="L89" i="3" s="1"/>
  <c r="N89" i="3" s="1"/>
  <c r="K90" i="3"/>
  <c r="L90" i="3" s="1"/>
  <c r="K91" i="3"/>
  <c r="L91" i="3" s="1"/>
  <c r="N91" i="3" s="1"/>
  <c r="K92" i="3"/>
  <c r="L92" i="3" s="1"/>
  <c r="K93" i="3"/>
  <c r="L93" i="3" s="1"/>
  <c r="K94" i="3"/>
  <c r="L94" i="3" s="1"/>
  <c r="N94" i="3" s="1"/>
  <c r="K95" i="3"/>
  <c r="L95" i="3" s="1"/>
  <c r="N95" i="3" s="1"/>
  <c r="K96" i="3"/>
  <c r="L96" i="3" s="1"/>
  <c r="K97" i="3"/>
  <c r="L97" i="3" s="1"/>
  <c r="K98" i="3"/>
  <c r="L98" i="3" s="1"/>
  <c r="N98" i="3" s="1"/>
  <c r="K99" i="3"/>
  <c r="L99" i="3" s="1"/>
  <c r="K100" i="3"/>
  <c r="L100" i="3" s="1"/>
  <c r="K101" i="3"/>
  <c r="L101" i="3" s="1"/>
  <c r="N101" i="3" s="1"/>
  <c r="K102" i="3"/>
  <c r="L102" i="3" s="1"/>
  <c r="K103" i="3"/>
  <c r="K104" i="3"/>
  <c r="L104" i="3" s="1"/>
  <c r="N104" i="3" s="1"/>
  <c r="K105" i="3"/>
  <c r="L105" i="3" s="1"/>
  <c r="N105" i="3" s="1"/>
  <c r="K106" i="3"/>
  <c r="L106" i="3" s="1"/>
  <c r="N106" i="3" s="1"/>
  <c r="K107" i="3"/>
  <c r="L107" i="3" s="1"/>
  <c r="K108" i="3"/>
  <c r="K109" i="3"/>
  <c r="L109" i="3" s="1"/>
  <c r="K110" i="3"/>
  <c r="K111" i="3"/>
  <c r="L111" i="3" s="1"/>
  <c r="N111" i="3" s="1"/>
  <c r="K112" i="3"/>
  <c r="L112" i="3" s="1"/>
  <c r="N112" i="3" s="1"/>
  <c r="K113" i="3"/>
  <c r="L113" i="3" s="1"/>
  <c r="K114" i="3"/>
  <c r="L114" i="3" s="1"/>
  <c r="N114" i="3" s="1"/>
  <c r="K115" i="3"/>
  <c r="L115" i="3" s="1"/>
  <c r="N115" i="3" s="1"/>
  <c r="K116" i="3"/>
  <c r="K117" i="3"/>
  <c r="K118" i="3"/>
  <c r="L118" i="3" s="1"/>
  <c r="K119" i="3"/>
  <c r="L119" i="3" s="1"/>
  <c r="K120" i="3"/>
  <c r="L120" i="3" s="1"/>
  <c r="N120" i="3" s="1"/>
  <c r="K121" i="3"/>
  <c r="K122" i="3"/>
  <c r="L122" i="3" s="1"/>
  <c r="K123" i="3"/>
  <c r="L123" i="3" s="1"/>
  <c r="N123" i="3" s="1"/>
  <c r="K124" i="3"/>
  <c r="L124" i="3" s="1"/>
  <c r="N124" i="3" s="1"/>
  <c r="K125" i="3"/>
  <c r="L125" i="3" s="1"/>
  <c r="K126" i="3"/>
  <c r="L126" i="3" s="1"/>
  <c r="N126" i="3" s="1"/>
  <c r="K127" i="3"/>
  <c r="L127" i="3" s="1"/>
  <c r="K128" i="3"/>
  <c r="L128" i="3" s="1"/>
  <c r="K129" i="3"/>
  <c r="L129" i="3" s="1"/>
  <c r="N129" i="3" s="1"/>
  <c r="K130" i="3"/>
  <c r="L130" i="3" s="1"/>
  <c r="N130" i="3" s="1"/>
  <c r="K131" i="3"/>
  <c r="L131" i="3" s="1"/>
  <c r="K132" i="3"/>
  <c r="L132" i="3" s="1"/>
  <c r="N132" i="3" s="1"/>
  <c r="K133" i="3"/>
  <c r="L133" i="3" s="1"/>
  <c r="K134" i="3"/>
  <c r="L134" i="3" s="1"/>
  <c r="N134" i="3" s="1"/>
  <c r="K135" i="3"/>
  <c r="L135" i="3" s="1"/>
  <c r="K136" i="3"/>
  <c r="L136" i="3" s="1"/>
  <c r="N136" i="3" s="1"/>
  <c r="K137" i="3"/>
  <c r="L137" i="3" s="1"/>
  <c r="N137" i="3" s="1"/>
  <c r="K138" i="3"/>
  <c r="L138" i="3" s="1"/>
  <c r="K139" i="3"/>
  <c r="K140" i="3"/>
  <c r="K141" i="3"/>
  <c r="L141" i="3" s="1"/>
  <c r="N141" i="3" s="1"/>
  <c r="K142" i="3"/>
  <c r="L142" i="3"/>
  <c r="K143" i="3"/>
  <c r="L143" i="3" s="1"/>
  <c r="K144" i="3"/>
  <c r="L144" i="3" s="1"/>
  <c r="K145" i="3"/>
  <c r="K146" i="3"/>
  <c r="L146" i="3" s="1"/>
  <c r="N146" i="3" s="1"/>
  <c r="K147" i="3"/>
  <c r="K148" i="3"/>
  <c r="L148" i="3" s="1"/>
  <c r="M148" i="3" s="1"/>
  <c r="O148" i="3" s="1"/>
  <c r="K149" i="3"/>
  <c r="L149" i="3"/>
  <c r="N149" i="3" s="1"/>
  <c r="K150" i="3"/>
  <c r="L150" i="3" s="1"/>
  <c r="N150" i="3" s="1"/>
  <c r="K151" i="3"/>
  <c r="L151" i="3" s="1"/>
  <c r="K152" i="3"/>
  <c r="L152" i="3"/>
  <c r="N152" i="3" s="1"/>
  <c r="K153" i="3"/>
  <c r="L153" i="3" s="1"/>
  <c r="N153" i="3" s="1"/>
  <c r="K154" i="3"/>
  <c r="L154" i="3" s="1"/>
  <c r="K155" i="3"/>
  <c r="K156" i="3"/>
  <c r="L156" i="3" s="1"/>
  <c r="K157" i="3"/>
  <c r="L157" i="3" s="1"/>
  <c r="N157" i="3" s="1"/>
  <c r="K158" i="3"/>
  <c r="L158" i="3" s="1"/>
  <c r="N158" i="3" s="1"/>
  <c r="K159" i="3"/>
  <c r="K160" i="3"/>
  <c r="L160" i="3" s="1"/>
  <c r="N160" i="3" s="1"/>
  <c r="K161" i="3"/>
  <c r="L161" i="3" s="1"/>
  <c r="N161" i="3" s="1"/>
  <c r="K162" i="3"/>
  <c r="L162" i="3" s="1"/>
  <c r="N162" i="3" s="1"/>
  <c r="I277" i="3"/>
  <c r="K105" i="4"/>
  <c r="L105" i="4" s="1"/>
  <c r="M105" i="4" s="1"/>
  <c r="J289" i="3"/>
  <c r="K289" i="3" s="1"/>
  <c r="K6" i="3"/>
  <c r="L6" i="3" s="1"/>
  <c r="N6" i="3" s="1"/>
  <c r="M45" i="4"/>
  <c r="N45" i="4" s="1"/>
  <c r="P45" i="4" s="1"/>
  <c r="L227" i="3"/>
  <c r="M227" i="3" s="1"/>
  <c r="O227" i="3" s="1"/>
  <c r="L219" i="3"/>
  <c r="M219" i="3" s="1"/>
  <c r="O219" i="3" s="1"/>
  <c r="L140" i="3"/>
  <c r="N140" i="3" s="1"/>
  <c r="N236" i="3"/>
  <c r="L41" i="3"/>
  <c r="M41" i="3" s="1"/>
  <c r="O41" i="3" s="1"/>
  <c r="L110" i="3"/>
  <c r="M245" i="3"/>
  <c r="O245" i="3" s="1"/>
  <c r="M62" i="4"/>
  <c r="O62" i="4" s="1"/>
  <c r="M7" i="4"/>
  <c r="O7" i="4" s="1"/>
  <c r="L233" i="3"/>
  <c r="N233" i="3" s="1"/>
  <c r="M233" i="3"/>
  <c r="O233" i="3" s="1"/>
  <c r="L188" i="3"/>
  <c r="M188" i="3" s="1"/>
  <c r="O188" i="3" s="1"/>
  <c r="L147" i="3"/>
  <c r="N147" i="3" s="1"/>
  <c r="M46" i="3"/>
  <c r="O46" i="3" s="1"/>
  <c r="L186" i="3"/>
  <c r="N186" i="3" s="1"/>
  <c r="L33" i="3"/>
  <c r="M33" i="3" s="1"/>
  <c r="O33" i="3" s="1"/>
  <c r="L197" i="3"/>
  <c r="N197" i="3" s="1"/>
  <c r="L193" i="3"/>
  <c r="N193" i="3" s="1"/>
  <c r="L57" i="3"/>
  <c r="M57" i="3" s="1"/>
  <c r="O57" i="3" s="1"/>
  <c r="L202" i="3"/>
  <c r="N202" i="3" s="1"/>
  <c r="N46" i="3"/>
  <c r="M54" i="4"/>
  <c r="O54" i="4" s="1"/>
  <c r="K9" i="2"/>
  <c r="L9" i="2" s="1"/>
  <c r="M9" i="2" s="1"/>
  <c r="K11" i="2"/>
  <c r="L11" i="2" s="1"/>
  <c r="M11" i="2" s="1"/>
  <c r="K15" i="2"/>
  <c r="K17" i="2"/>
  <c r="L17" i="2" s="1"/>
  <c r="M17" i="2" s="1"/>
  <c r="K20" i="2"/>
  <c r="L20" i="2"/>
  <c r="M20" i="2" s="1"/>
  <c r="K21" i="2"/>
  <c r="L21" i="2" s="1"/>
  <c r="M21" i="2" s="1"/>
  <c r="K23" i="2"/>
  <c r="L23" i="2" s="1"/>
  <c r="M23" i="2" s="1"/>
  <c r="K24" i="2"/>
  <c r="L24" i="2" s="1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 s="1"/>
  <c r="M213" i="2" s="1"/>
  <c r="K219" i="2"/>
  <c r="K229" i="2"/>
  <c r="L229" i="2" s="1"/>
  <c r="M229" i="2" s="1"/>
  <c r="K245" i="2"/>
  <c r="L245" i="2"/>
  <c r="M245" i="2" s="1"/>
  <c r="L12" i="2"/>
  <c r="M12" i="2" s="1"/>
  <c r="L14" i="2"/>
  <c r="M14" i="2" s="1"/>
  <c r="K35" i="2"/>
  <c r="L35" i="2" s="1"/>
  <c r="M35" i="2" s="1"/>
  <c r="K39" i="2"/>
  <c r="L39" i="2" s="1"/>
  <c r="M39" i="2" s="1"/>
  <c r="K44" i="2"/>
  <c r="L44" i="2"/>
  <c r="M44" i="2"/>
  <c r="K47" i="2"/>
  <c r="L47" i="2" s="1"/>
  <c r="M47" i="2" s="1"/>
  <c r="L52" i="2"/>
  <c r="M52" i="2"/>
  <c r="L64" i="2"/>
  <c r="M64" i="2"/>
  <c r="L68" i="2"/>
  <c r="M68" i="2" s="1"/>
  <c r="L96" i="2"/>
  <c r="M96" i="2" s="1"/>
  <c r="L100" i="2"/>
  <c r="M100" i="2" s="1"/>
  <c r="L108" i="2"/>
  <c r="M108" i="2"/>
  <c r="L140" i="2"/>
  <c r="M140" i="2"/>
  <c r="L144" i="2"/>
  <c r="M144" i="2" s="1"/>
  <c r="L148" i="2"/>
  <c r="M148" i="2" s="1"/>
  <c r="K32" i="2"/>
  <c r="L32" i="2" s="1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 s="1"/>
  <c r="M71" i="2" s="1"/>
  <c r="K75" i="2"/>
  <c r="L75" i="2"/>
  <c r="M75" i="2" s="1"/>
  <c r="K79" i="2"/>
  <c r="L79" i="2" s="1"/>
  <c r="M79" i="2" s="1"/>
  <c r="K91" i="2"/>
  <c r="L91" i="2" s="1"/>
  <c r="M91" i="2" s="1"/>
  <c r="K103" i="2"/>
  <c r="L103" i="2" s="1"/>
  <c r="M103" i="2" s="1"/>
  <c r="K107" i="2"/>
  <c r="L107" i="2" s="1"/>
  <c r="M107" i="2" s="1"/>
  <c r="K111" i="2"/>
  <c r="L111" i="2"/>
  <c r="M111" i="2" s="1"/>
  <c r="K115" i="2"/>
  <c r="L115" i="2" s="1"/>
  <c r="M115" i="2" s="1"/>
  <c r="K119" i="2"/>
  <c r="L119" i="2" s="1"/>
  <c r="M119" i="2" s="1"/>
  <c r="K123" i="2"/>
  <c r="L123" i="2" s="1"/>
  <c r="M123" i="2" s="1"/>
  <c r="K127" i="2"/>
  <c r="L127" i="2" s="1"/>
  <c r="M127" i="2" s="1"/>
  <c r="L131" i="2"/>
  <c r="M131" i="2" s="1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 s="1"/>
  <c r="M173" i="2" s="1"/>
  <c r="K179" i="2"/>
  <c r="K189" i="2"/>
  <c r="L189" i="2" s="1"/>
  <c r="M189" i="2" s="1"/>
  <c r="K205" i="2"/>
  <c r="L205" i="2" s="1"/>
  <c r="M205" i="2" s="1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 s="1"/>
  <c r="M241" i="2" s="1"/>
  <c r="K249" i="2"/>
  <c r="L249" i="2" s="1"/>
  <c r="M249" i="2" s="1"/>
  <c r="K175" i="2"/>
  <c r="M191" i="2"/>
  <c r="K199" i="2"/>
  <c r="K207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 s="1"/>
  <c r="K180" i="2"/>
  <c r="L180" i="2" s="1"/>
  <c r="M180" i="2" s="1"/>
  <c r="K182" i="2"/>
  <c r="K184" i="2"/>
  <c r="L184" i="2"/>
  <c r="M184" i="2" s="1"/>
  <c r="K186" i="2"/>
  <c r="L186" i="2"/>
  <c r="M186" i="2" s="1"/>
  <c r="K188" i="2"/>
  <c r="L188" i="2" s="1"/>
  <c r="M188" i="2" s="1"/>
  <c r="K190" i="2"/>
  <c r="K192" i="2"/>
  <c r="L192" i="2"/>
  <c r="M192" i="2"/>
  <c r="K194" i="2"/>
  <c r="L194" i="2" s="1"/>
  <c r="M194" i="2" s="1"/>
  <c r="K196" i="2"/>
  <c r="L196" i="2" s="1"/>
  <c r="M196" i="2" s="1"/>
  <c r="K198" i="2"/>
  <c r="K200" i="2"/>
  <c r="L200" i="2" s="1"/>
  <c r="M200" i="2" s="1"/>
  <c r="K202" i="2"/>
  <c r="L202" i="2" s="1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 s="1"/>
  <c r="M220" i="2" s="1"/>
  <c r="K222" i="2"/>
  <c r="K224" i="2"/>
  <c r="L224" i="2"/>
  <c r="M224" i="2" s="1"/>
  <c r="K226" i="2"/>
  <c r="L226" i="2" s="1"/>
  <c r="M226" i="2" s="1"/>
  <c r="K228" i="2"/>
  <c r="L228" i="2" s="1"/>
  <c r="M228" i="2" s="1"/>
  <c r="K230" i="2"/>
  <c r="K232" i="2"/>
  <c r="L232" i="2"/>
  <c r="M232" i="2" s="1"/>
  <c r="K234" i="2"/>
  <c r="L234" i="2"/>
  <c r="M234" i="2" s="1"/>
  <c r="K236" i="2"/>
  <c r="L236" i="2" s="1"/>
  <c r="M236" i="2" s="1"/>
  <c r="K238" i="2"/>
  <c r="K240" i="2"/>
  <c r="L240" i="2"/>
  <c r="M240" i="2" s="1"/>
  <c r="K242" i="2"/>
  <c r="L242" i="2" s="1"/>
  <c r="M242" i="2" s="1"/>
  <c r="K244" i="2"/>
  <c r="L244" i="2" s="1"/>
  <c r="M244" i="2" s="1"/>
  <c r="K246" i="2"/>
  <c r="K248" i="2"/>
  <c r="L248" i="2" s="1"/>
  <c r="M248" i="2" s="1"/>
  <c r="K250" i="2"/>
  <c r="L250" i="2" s="1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1"/>
  <c r="L132" i="2"/>
  <c r="M132" i="2"/>
  <c r="L8" i="2"/>
  <c r="M8" i="2"/>
  <c r="L25" i="2"/>
  <c r="M25" i="2"/>
  <c r="K163" i="2"/>
  <c r="L163" i="2" s="1"/>
  <c r="M163" i="2" s="1"/>
  <c r="L199" i="2"/>
  <c r="M199" i="2" s="1"/>
  <c r="L219" i="2"/>
  <c r="M219" i="2"/>
  <c r="L231" i="2"/>
  <c r="M231" i="2" s="1"/>
  <c r="L167" i="2"/>
  <c r="M167" i="2" s="1"/>
  <c r="L28" i="2"/>
  <c r="M28" i="2"/>
  <c r="L66" i="2"/>
  <c r="M66" i="2" s="1"/>
  <c r="L78" i="2"/>
  <c r="M78" i="2"/>
  <c r="L142" i="2"/>
  <c r="M142" i="2" s="1"/>
  <c r="K155" i="2"/>
  <c r="L155" i="2" s="1"/>
  <c r="M155" i="2" s="1"/>
  <c r="K157" i="2"/>
  <c r="L157" i="2" s="1"/>
  <c r="M157" i="2" s="1"/>
  <c r="K159" i="2"/>
  <c r="L159" i="2"/>
  <c r="M159" i="2" s="1"/>
  <c r="L165" i="2"/>
  <c r="M165" i="2" s="1"/>
  <c r="L37" i="2"/>
  <c r="M37" i="2" s="1"/>
  <c r="L128" i="2"/>
  <c r="M128" i="2" s="1"/>
  <c r="L80" i="2"/>
  <c r="M80" i="2"/>
  <c r="K90" i="2"/>
  <c r="L90" i="2" s="1"/>
  <c r="M90" i="2" s="1"/>
  <c r="L166" i="2"/>
  <c r="M166" i="2"/>
  <c r="L63" i="2"/>
  <c r="M63" i="2"/>
  <c r="L175" i="2"/>
  <c r="M175" i="2"/>
  <c r="L179" i="2"/>
  <c r="M179" i="2" s="1"/>
  <c r="L207" i="2"/>
  <c r="M207" i="2" s="1"/>
  <c r="L211" i="2"/>
  <c r="M211" i="2" s="1"/>
  <c r="L239" i="2"/>
  <c r="M239" i="2" s="1"/>
  <c r="L243" i="2"/>
  <c r="M243" i="2" s="1"/>
  <c r="L29" i="2"/>
  <c r="M29" i="2"/>
  <c r="L26" i="2"/>
  <c r="M26" i="2"/>
  <c r="K10" i="2"/>
  <c r="L10" i="2" s="1"/>
  <c r="M10" i="2" s="1"/>
  <c r="L46" i="2"/>
  <c r="M46" i="2" s="1"/>
  <c r="L58" i="2"/>
  <c r="M58" i="2" s="1"/>
  <c r="K82" i="2"/>
  <c r="L82" i="2" s="1"/>
  <c r="M82" i="2" s="1"/>
  <c r="K85" i="2"/>
  <c r="L85" i="2" s="1"/>
  <c r="M85" i="2" s="1"/>
  <c r="L102" i="2"/>
  <c r="M102" i="2"/>
  <c r="K171" i="2"/>
  <c r="L171" i="2" s="1"/>
  <c r="M171" i="2" s="1"/>
  <c r="K203" i="2"/>
  <c r="L203" i="2" s="1"/>
  <c r="M203" i="2" s="1"/>
  <c r="K235" i="2"/>
  <c r="L235" i="2" s="1"/>
  <c r="M235" i="2" s="1"/>
  <c r="L152" i="2"/>
  <c r="M152" i="2" s="1"/>
  <c r="L136" i="2"/>
  <c r="M136" i="2"/>
  <c r="L42" i="2"/>
  <c r="M42" i="2" s="1"/>
  <c r="L187" i="2"/>
  <c r="M187" i="2"/>
  <c r="K73" i="2"/>
  <c r="L73" i="2" s="1"/>
  <c r="M73" i="2" s="1"/>
  <c r="K93" i="2"/>
  <c r="L93" i="2"/>
  <c r="M93" i="2" s="1"/>
  <c r="K106" i="2"/>
  <c r="L106" i="2" s="1"/>
  <c r="M106" i="2" s="1"/>
  <c r="K109" i="2"/>
  <c r="L109" i="2" s="1"/>
  <c r="M109" i="2" s="1"/>
  <c r="K122" i="2"/>
  <c r="L122" i="2"/>
  <c r="M122" i="2" s="1"/>
  <c r="K125" i="2"/>
  <c r="L125" i="2" s="1"/>
  <c r="M125" i="2" s="1"/>
  <c r="K138" i="2"/>
  <c r="L138" i="2" s="1"/>
  <c r="M138" i="2" s="1"/>
  <c r="K141" i="2"/>
  <c r="L141" i="2"/>
  <c r="M141" i="2"/>
  <c r="L160" i="2"/>
  <c r="M160" i="2" s="1"/>
  <c r="K22" i="2"/>
  <c r="L22" i="2"/>
  <c r="M22" i="2" s="1"/>
  <c r="K61" i="2"/>
  <c r="L61" i="2" s="1"/>
  <c r="M61" i="2" s="1"/>
  <c r="L38" i="2"/>
  <c r="M38" i="2" s="1"/>
  <c r="K45" i="2"/>
  <c r="L45" i="2" s="1"/>
  <c r="M45" i="2" s="1"/>
  <c r="L48" i="2"/>
  <c r="M48" i="2"/>
  <c r="K50" i="2"/>
  <c r="L50" i="2" s="1"/>
  <c r="M50" i="2" s="1"/>
  <c r="K53" i="2"/>
  <c r="L53" i="2" s="1"/>
  <c r="M53" i="2" s="1"/>
  <c r="N276" i="3"/>
  <c r="M275" i="3"/>
  <c r="O275" i="3" s="1"/>
  <c r="M262" i="3"/>
  <c r="O262" i="3" s="1"/>
  <c r="M261" i="3"/>
  <c r="O261" i="3" s="1"/>
  <c r="N252" i="3"/>
  <c r="M252" i="3"/>
  <c r="O252" i="3" s="1"/>
  <c r="M79" i="3"/>
  <c r="O79" i="3" s="1"/>
  <c r="M197" i="3"/>
  <c r="O197" i="3" s="1"/>
  <c r="M129" i="3"/>
  <c r="O129" i="3" s="1"/>
  <c r="M216" i="3"/>
  <c r="O216" i="3" s="1"/>
  <c r="L237" i="3"/>
  <c r="N237" i="3" s="1"/>
  <c r="M22" i="3"/>
  <c r="O22" i="3" s="1"/>
  <c r="M253" i="3"/>
  <c r="O253" i="3" s="1"/>
  <c r="N257" i="3"/>
  <c r="M140" i="3"/>
  <c r="O140" i="3" s="1"/>
  <c r="M105" i="3"/>
  <c r="O105" i="3" s="1"/>
  <c r="L263" i="3"/>
  <c r="N263" i="3" s="1"/>
  <c r="L255" i="3"/>
  <c r="N255" i="3" s="1"/>
  <c r="M256" i="3"/>
  <c r="O256" i="3" s="1"/>
  <c r="M125" i="3"/>
  <c r="O125" i="3" s="1"/>
  <c r="N125" i="3"/>
  <c r="M15" i="3"/>
  <c r="O15" i="3" s="1"/>
  <c r="N15" i="3"/>
  <c r="M177" i="3"/>
  <c r="O177" i="3" s="1"/>
  <c r="N177" i="3"/>
  <c r="N171" i="3"/>
  <c r="M171" i="3"/>
  <c r="O171" i="3" s="1"/>
  <c r="M266" i="3"/>
  <c r="O266" i="3" s="1"/>
  <c r="M193" i="3"/>
  <c r="O193" i="3" s="1"/>
  <c r="N188" i="3"/>
  <c r="M236" i="3"/>
  <c r="O236" i="3" s="1"/>
  <c r="M158" i="3"/>
  <c r="O158" i="3" s="1"/>
  <c r="M147" i="3"/>
  <c r="O147" i="3" s="1"/>
  <c r="M111" i="3"/>
  <c r="O111" i="3" s="1"/>
  <c r="M73" i="3"/>
  <c r="O73" i="3" s="1"/>
  <c r="M273" i="3"/>
  <c r="O273" i="3" s="1"/>
  <c r="M160" i="3"/>
  <c r="O160" i="3" s="1"/>
  <c r="M271" i="3"/>
  <c r="O271" i="3" s="1"/>
  <c r="N76" i="4"/>
  <c r="P76" i="4" s="1"/>
  <c r="O76" i="4"/>
  <c r="N69" i="4"/>
  <c r="P69" i="4" s="1"/>
  <c r="O69" i="4"/>
  <c r="O5" i="4"/>
  <c r="N5" i="4"/>
  <c r="P5" i="4"/>
  <c r="T5" i="4" s="1"/>
  <c r="N6" i="4"/>
  <c r="P6" i="4" s="1"/>
  <c r="O85" i="4"/>
  <c r="N85" i="4"/>
  <c r="P85" i="4" s="1"/>
  <c r="O25" i="4"/>
  <c r="N25" i="4"/>
  <c r="P25" i="4" s="1"/>
  <c r="O65" i="4"/>
  <c r="N65" i="4"/>
  <c r="P65" i="4"/>
  <c r="N88" i="4"/>
  <c r="P88" i="4" s="1"/>
  <c r="N70" i="4"/>
  <c r="P70" i="4" s="1"/>
  <c r="N46" i="4"/>
  <c r="P46" i="4" s="1"/>
  <c r="N91" i="4"/>
  <c r="P91" i="4" s="1"/>
  <c r="N54" i="4"/>
  <c r="P54" i="4" s="1"/>
  <c r="N77" i="4"/>
  <c r="P77" i="4" s="1"/>
  <c r="M26" i="4"/>
  <c r="N26" i="4" s="1"/>
  <c r="P26" i="4" s="1"/>
  <c r="M53" i="4"/>
  <c r="N53" i="4" s="1"/>
  <c r="P53" i="4" s="1"/>
  <c r="N83" i="4"/>
  <c r="P83" i="4" s="1"/>
  <c r="T83" i="4" s="1"/>
  <c r="N81" i="4"/>
  <c r="P81" i="4" s="1"/>
  <c r="O81" i="4"/>
  <c r="N78" i="4"/>
  <c r="P78" i="4" s="1"/>
  <c r="N61" i="4"/>
  <c r="P61" i="4" s="1"/>
  <c r="N59" i="4"/>
  <c r="P59" i="4" s="1"/>
  <c r="M249" i="3"/>
  <c r="O249" i="3" s="1"/>
  <c r="N249" i="3"/>
  <c r="N246" i="3"/>
  <c r="M246" i="3"/>
  <c r="O246" i="3" s="1"/>
  <c r="M243" i="3"/>
  <c r="O243" i="3" s="1"/>
  <c r="N243" i="3"/>
  <c r="M231" i="3"/>
  <c r="O231" i="3" s="1"/>
  <c r="M230" i="3"/>
  <c r="O230" i="3" s="1"/>
  <c r="N219" i="3"/>
  <c r="M217" i="3"/>
  <c r="O217" i="3" s="1"/>
  <c r="M215" i="3"/>
  <c r="O215" i="3" s="1"/>
  <c r="M208" i="3"/>
  <c r="O208" i="3" s="1"/>
  <c r="M204" i="3"/>
  <c r="O204" i="3" s="1"/>
  <c r="M202" i="3"/>
  <c r="O202" i="3" s="1"/>
  <c r="N57" i="4"/>
  <c r="P57" i="4" s="1"/>
  <c r="O55" i="4"/>
  <c r="N55" i="4"/>
  <c r="P55" i="4" s="1"/>
  <c r="N52" i="4"/>
  <c r="P52" i="4" s="1"/>
  <c r="O52" i="4"/>
  <c r="N48" i="4"/>
  <c r="P48" i="4" s="1"/>
  <c r="N47" i="4"/>
  <c r="P47" i="4" s="1"/>
  <c r="O45" i="4"/>
  <c r="M194" i="3"/>
  <c r="O194" i="3" s="1"/>
  <c r="N191" i="3"/>
  <c r="M191" i="3"/>
  <c r="O191" i="3" s="1"/>
  <c r="M190" i="3"/>
  <c r="O190" i="3" s="1"/>
  <c r="M186" i="3"/>
  <c r="O186" i="3" s="1"/>
  <c r="M183" i="3"/>
  <c r="O183" i="3" s="1"/>
  <c r="N182" i="3"/>
  <c r="M182" i="3"/>
  <c r="O182" i="3" s="1"/>
  <c r="M175" i="3"/>
  <c r="O175" i="3" s="1"/>
  <c r="N175" i="3"/>
  <c r="M170" i="3"/>
  <c r="O170" i="3" s="1"/>
  <c r="N170" i="3"/>
  <c r="M168" i="3"/>
  <c r="O168" i="3" s="1"/>
  <c r="N168" i="3"/>
  <c r="M163" i="3"/>
  <c r="O163" i="3" s="1"/>
  <c r="M162" i="3"/>
  <c r="O162" i="3" s="1"/>
  <c r="N42" i="4"/>
  <c r="P42" i="4" s="1"/>
  <c r="O41" i="4"/>
  <c r="N41" i="4"/>
  <c r="P41" i="4" s="1"/>
  <c r="N40" i="4"/>
  <c r="P40" i="4" s="1"/>
  <c r="O40" i="4"/>
  <c r="N36" i="4"/>
  <c r="P36" i="4" s="1"/>
  <c r="O31" i="4"/>
  <c r="N31" i="4"/>
  <c r="P31" i="4" s="1"/>
  <c r="O23" i="4"/>
  <c r="M152" i="3"/>
  <c r="O152" i="3" s="1"/>
  <c r="M150" i="3"/>
  <c r="O150" i="3" s="1"/>
  <c r="M149" i="3"/>
  <c r="O149" i="3" s="1"/>
  <c r="M136" i="3"/>
  <c r="O136" i="3" s="1"/>
  <c r="M132" i="3"/>
  <c r="O132" i="3" s="1"/>
  <c r="M126" i="3"/>
  <c r="O126" i="3" s="1"/>
  <c r="M124" i="3"/>
  <c r="O124" i="3" s="1"/>
  <c r="N122" i="3"/>
  <c r="M122" i="3"/>
  <c r="O122" i="3" s="1"/>
  <c r="N119" i="3"/>
  <c r="M119" i="3"/>
  <c r="O119" i="3" s="1"/>
  <c r="M118" i="3"/>
  <c r="O118" i="3" s="1"/>
  <c r="N118" i="3"/>
  <c r="M114" i="3"/>
  <c r="O114" i="3" s="1"/>
  <c r="L108" i="3"/>
  <c r="M108" i="3" s="1"/>
  <c r="O108" i="3" s="1"/>
  <c r="N108" i="3"/>
  <c r="L103" i="3"/>
  <c r="N103" i="3" s="1"/>
  <c r="N102" i="3"/>
  <c r="M102" i="3"/>
  <c r="O102" i="3" s="1"/>
  <c r="M101" i="3"/>
  <c r="O101" i="3" s="1"/>
  <c r="M95" i="3"/>
  <c r="O95" i="3" s="1"/>
  <c r="M90" i="3"/>
  <c r="O90" i="3" s="1"/>
  <c r="N90" i="3"/>
  <c r="M89" i="3"/>
  <c r="O89" i="3" s="1"/>
  <c r="N85" i="3"/>
  <c r="M85" i="3"/>
  <c r="O85" i="3" s="1"/>
  <c r="M81" i="3"/>
  <c r="O81" i="3" s="1"/>
  <c r="M75" i="3"/>
  <c r="O75" i="3" s="1"/>
  <c r="M74" i="3"/>
  <c r="O74" i="3" s="1"/>
  <c r="N12" i="4"/>
  <c r="P12" i="4" s="1"/>
  <c r="O12" i="4"/>
  <c r="M68" i="3"/>
  <c r="O68" i="3" s="1"/>
  <c r="N67" i="3"/>
  <c r="M67" i="3"/>
  <c r="O67" i="3" s="1"/>
  <c r="M59" i="3"/>
  <c r="O59" i="3" s="1"/>
  <c r="M58" i="3"/>
  <c r="O58" i="3" s="1"/>
  <c r="N58" i="3"/>
  <c r="N51" i="3"/>
  <c r="M51" i="3"/>
  <c r="O51" i="3" s="1"/>
  <c r="N48" i="3"/>
  <c r="M48" i="3"/>
  <c r="O48" i="3" s="1"/>
  <c r="M45" i="3"/>
  <c r="O45" i="3" s="1"/>
  <c r="N45" i="3"/>
  <c r="M44" i="3"/>
  <c r="O44" i="3" s="1"/>
  <c r="N41" i="3"/>
  <c r="N38" i="3"/>
  <c r="M38" i="3"/>
  <c r="O38" i="3" s="1"/>
  <c r="M37" i="3"/>
  <c r="O37" i="3"/>
  <c r="N34" i="3"/>
  <c r="N33" i="3"/>
  <c r="M32" i="3"/>
  <c r="O32" i="3" s="1"/>
  <c r="N32" i="3"/>
  <c r="M26" i="3"/>
  <c r="O26" i="3" s="1"/>
  <c r="N26" i="3"/>
  <c r="I278" i="3"/>
  <c r="N8" i="3"/>
  <c r="M255" i="3"/>
  <c r="O255" i="3" s="1"/>
  <c r="L221" i="3"/>
  <c r="M221" i="3" s="1"/>
  <c r="O221" i="3" s="1"/>
  <c r="M146" i="3"/>
  <c r="O146" i="3" s="1"/>
  <c r="L155" i="3"/>
  <c r="N155" i="3" s="1"/>
  <c r="L116" i="3"/>
  <c r="N116" i="3" s="1"/>
  <c r="L223" i="3"/>
  <c r="N223" i="3" s="1"/>
  <c r="M212" i="3"/>
  <c r="O212" i="3"/>
  <c r="N212" i="3"/>
  <c r="L174" i="3"/>
  <c r="N174" i="3" s="1"/>
  <c r="L159" i="3"/>
  <c r="N159" i="3" s="1"/>
  <c r="L12" i="3"/>
  <c r="N12" i="3" s="1"/>
  <c r="N254" i="3"/>
  <c r="M254" i="3"/>
  <c r="O254" i="3" s="1"/>
  <c r="N5" i="3"/>
  <c r="M5" i="3"/>
  <c r="O5" i="3" s="1"/>
  <c r="N142" i="3"/>
  <c r="M142" i="3"/>
  <c r="O142" i="3" s="1"/>
  <c r="L139" i="3"/>
  <c r="M139" i="3" s="1"/>
  <c r="O139" i="3" s="1"/>
  <c r="L121" i="3"/>
  <c r="N121" i="3" s="1"/>
  <c r="L52" i="3"/>
  <c r="N52" i="3" s="1"/>
  <c r="L211" i="3"/>
  <c r="N211" i="3" s="1"/>
  <c r="N19" i="3"/>
  <c r="M19" i="3"/>
  <c r="O19" i="3" s="1"/>
  <c r="L71" i="3"/>
  <c r="N71" i="3" s="1"/>
  <c r="L66" i="3"/>
  <c r="N66" i="3" s="1"/>
  <c r="L23" i="3"/>
  <c r="N23" i="3" s="1"/>
  <c r="R23" i="3" s="1"/>
  <c r="L214" i="3"/>
  <c r="N214" i="3" s="1"/>
  <c r="L289" i="3"/>
  <c r="M92" i="4" l="1"/>
  <c r="O92" i="4" s="1"/>
  <c r="N27" i="4"/>
  <c r="P27" i="4" s="1"/>
  <c r="O27" i="4"/>
  <c r="O14" i="4"/>
  <c r="N14" i="4"/>
  <c r="P14" i="4" s="1"/>
  <c r="O39" i="4"/>
  <c r="N39" i="4"/>
  <c r="P39" i="4" s="1"/>
  <c r="O10" i="4"/>
  <c r="N10" i="4"/>
  <c r="P10" i="4" s="1"/>
  <c r="O24" i="4"/>
  <c r="N24" i="4"/>
  <c r="P24" i="4" s="1"/>
  <c r="O87" i="4"/>
  <c r="N87" i="4"/>
  <c r="P87" i="4" s="1"/>
  <c r="O82" i="4"/>
  <c r="S82" i="4" s="1"/>
  <c r="N82" i="4"/>
  <c r="P82" i="4" s="1"/>
  <c r="T82" i="4" s="1"/>
  <c r="O86" i="4"/>
  <c r="S91" i="4" s="1"/>
  <c r="N86" i="4"/>
  <c r="P86" i="4" s="1"/>
  <c r="N23" i="4"/>
  <c r="P23" i="4" s="1"/>
  <c r="N84" i="4"/>
  <c r="P84" i="4" s="1"/>
  <c r="N58" i="4"/>
  <c r="P58" i="4" s="1"/>
  <c r="O72" i="4"/>
  <c r="N16" i="4"/>
  <c r="P16" i="4" s="1"/>
  <c r="N22" i="4"/>
  <c r="P22" i="4" s="1"/>
  <c r="K106" i="4"/>
  <c r="L106" i="4" s="1"/>
  <c r="N13" i="4"/>
  <c r="P13" i="4" s="1"/>
  <c r="O79" i="4"/>
  <c r="N79" i="4"/>
  <c r="P79" i="4" s="1"/>
  <c r="O66" i="4"/>
  <c r="N66" i="4"/>
  <c r="P66" i="4" s="1"/>
  <c r="N29" i="4"/>
  <c r="P29" i="4" s="1"/>
  <c r="O29" i="4"/>
  <c r="O9" i="4"/>
  <c r="S14" i="4" s="1"/>
  <c r="N9" i="4"/>
  <c r="P9" i="4" s="1"/>
  <c r="O71" i="4"/>
  <c r="N71" i="4"/>
  <c r="P71" i="4" s="1"/>
  <c r="O35" i="4"/>
  <c r="N35" i="4"/>
  <c r="P35" i="4" s="1"/>
  <c r="O34" i="4"/>
  <c r="N34" i="4"/>
  <c r="P34" i="4" s="1"/>
  <c r="N21" i="4"/>
  <c r="P21" i="4" s="1"/>
  <c r="O21" i="4"/>
  <c r="N20" i="4"/>
  <c r="P20" i="4" s="1"/>
  <c r="O20" i="4"/>
  <c r="O75" i="4"/>
  <c r="N75" i="4"/>
  <c r="P75" i="4" s="1"/>
  <c r="N19" i="4"/>
  <c r="P19" i="4" s="1"/>
  <c r="O19" i="4"/>
  <c r="N74" i="4"/>
  <c r="P74" i="4" s="1"/>
  <c r="O74" i="4"/>
  <c r="N38" i="4"/>
  <c r="P38" i="4" s="1"/>
  <c r="O38" i="4"/>
  <c r="O80" i="4"/>
  <c r="N80" i="4"/>
  <c r="P80" i="4" s="1"/>
  <c r="N30" i="4"/>
  <c r="P30" i="4" s="1"/>
  <c r="O30" i="4"/>
  <c r="N7" i="4"/>
  <c r="P7" i="4" s="1"/>
  <c r="N8" i="4"/>
  <c r="P8" i="4" s="1"/>
  <c r="T14" i="4" s="1"/>
  <c r="N32" i="4"/>
  <c r="P32" i="4" s="1"/>
  <c r="N50" i="4"/>
  <c r="P50" i="4" s="1"/>
  <c r="N56" i="4"/>
  <c r="P56" i="4" s="1"/>
  <c r="N17" i="4"/>
  <c r="P17" i="4" s="1"/>
  <c r="O37" i="4"/>
  <c r="N51" i="4"/>
  <c r="P51" i="4" s="1"/>
  <c r="N67" i="4"/>
  <c r="P67" i="4" s="1"/>
  <c r="N73" i="4"/>
  <c r="P73" i="4" s="1"/>
  <c r="N28" i="4"/>
  <c r="P28" i="4" s="1"/>
  <c r="N44" i="4"/>
  <c r="P44" i="4" s="1"/>
  <c r="M43" i="4"/>
  <c r="O43" i="4" s="1"/>
  <c r="N89" i="4"/>
  <c r="P89" i="4" s="1"/>
  <c r="N33" i="4"/>
  <c r="P33" i="4" s="1"/>
  <c r="N90" i="4"/>
  <c r="P90" i="4" s="1"/>
  <c r="N11" i="4"/>
  <c r="P11" i="4" s="1"/>
  <c r="N62" i="4"/>
  <c r="P62" i="4" s="1"/>
  <c r="N68" i="4"/>
  <c r="P68" i="4" s="1"/>
  <c r="N18" i="4"/>
  <c r="P18" i="4" s="1"/>
  <c r="N64" i="4"/>
  <c r="P64" i="4" s="1"/>
  <c r="N63" i="4"/>
  <c r="P63" i="4" s="1"/>
  <c r="U94" i="4"/>
  <c r="N96" i="3"/>
  <c r="M96" i="3"/>
  <c r="O96" i="3" s="1"/>
  <c r="N206" i="3"/>
  <c r="M206" i="3"/>
  <c r="O206" i="3" s="1"/>
  <c r="N29" i="3"/>
  <c r="M29" i="3"/>
  <c r="O29" i="3" s="1"/>
  <c r="N50" i="3"/>
  <c r="M50" i="3"/>
  <c r="O50" i="3" s="1"/>
  <c r="N181" i="3"/>
  <c r="M181" i="3"/>
  <c r="O181" i="3" s="1"/>
  <c r="M130" i="3"/>
  <c r="O130" i="3" s="1"/>
  <c r="N227" i="3"/>
  <c r="M234" i="3"/>
  <c r="O234" i="3" s="1"/>
  <c r="M31" i="3"/>
  <c r="O31" i="3" s="1"/>
  <c r="M13" i="3"/>
  <c r="O13" i="3" s="1"/>
  <c r="M137" i="3"/>
  <c r="O137" i="3" s="1"/>
  <c r="M238" i="3"/>
  <c r="O238" i="3" s="1"/>
  <c r="J290" i="3"/>
  <c r="K290" i="3" s="1"/>
  <c r="L290" i="3" s="1"/>
  <c r="M28" i="3"/>
  <c r="O28" i="3" s="1"/>
  <c r="N139" i="3"/>
  <c r="M54" i="3"/>
  <c r="O54" i="3" s="1"/>
  <c r="M123" i="3"/>
  <c r="O123" i="3" s="1"/>
  <c r="M71" i="3"/>
  <c r="O71" i="3" s="1"/>
  <c r="M116" i="3"/>
  <c r="O116" i="3" s="1"/>
  <c r="M218" i="3"/>
  <c r="O218" i="3" s="1"/>
  <c r="M115" i="3"/>
  <c r="O115" i="3" s="1"/>
  <c r="M6" i="3"/>
  <c r="O6" i="3" s="1"/>
  <c r="N228" i="3"/>
  <c r="M228" i="3"/>
  <c r="O228" i="3" s="1"/>
  <c r="M83" i="3"/>
  <c r="O83" i="3" s="1"/>
  <c r="N83" i="3"/>
  <c r="M20" i="3"/>
  <c r="O20" i="3" s="1"/>
  <c r="N20" i="3"/>
  <c r="N154" i="3"/>
  <c r="M154" i="3"/>
  <c r="O154" i="3" s="1"/>
  <c r="M69" i="3"/>
  <c r="O69" i="3" s="1"/>
  <c r="N69" i="3"/>
  <c r="N88" i="3"/>
  <c r="M88" i="3"/>
  <c r="O88" i="3" s="1"/>
  <c r="M176" i="3"/>
  <c r="O176" i="3" s="1"/>
  <c r="N176" i="3"/>
  <c r="N242" i="3"/>
  <c r="M242" i="3"/>
  <c r="O242" i="3" s="1"/>
  <c r="M16" i="3"/>
  <c r="O16" i="3" s="1"/>
  <c r="N16" i="3"/>
  <c r="M7" i="3"/>
  <c r="O7" i="3" s="1"/>
  <c r="L195" i="3"/>
  <c r="N195" i="3" s="1"/>
  <c r="M237" i="3"/>
  <c r="O237" i="3" s="1"/>
  <c r="M161" i="3"/>
  <c r="O161" i="3" s="1"/>
  <c r="M187" i="3"/>
  <c r="O187" i="3" s="1"/>
  <c r="M240" i="3"/>
  <c r="O240" i="3" s="1"/>
  <c r="M159" i="3"/>
  <c r="O159" i="3" s="1"/>
  <c r="M56" i="3"/>
  <c r="O56" i="3" s="1"/>
  <c r="M91" i="3"/>
  <c r="O91" i="3" s="1"/>
  <c r="M98" i="3"/>
  <c r="O98" i="3" s="1"/>
  <c r="M263" i="3"/>
  <c r="O263" i="3" s="1"/>
  <c r="M203" i="3"/>
  <c r="O203" i="3" s="1"/>
  <c r="M134" i="3"/>
  <c r="O134" i="3" s="1"/>
  <c r="M225" i="3"/>
  <c r="O225" i="3" s="1"/>
  <c r="M250" i="3"/>
  <c r="O250" i="3" s="1"/>
  <c r="M209" i="3"/>
  <c r="O209" i="3" s="1"/>
  <c r="M42" i="3"/>
  <c r="O42" i="3" s="1"/>
  <c r="M180" i="3"/>
  <c r="O180" i="3" s="1"/>
  <c r="M232" i="3"/>
  <c r="O232" i="3" s="1"/>
  <c r="M260" i="3"/>
  <c r="O260" i="3" s="1"/>
  <c r="M165" i="3"/>
  <c r="O165" i="3" s="1"/>
  <c r="M24" i="3"/>
  <c r="O24" i="3" s="1"/>
  <c r="M34" i="3"/>
  <c r="O34" i="3" s="1"/>
  <c r="M276" i="3"/>
  <c r="O276" i="3" s="1"/>
  <c r="N258" i="3"/>
  <c r="M258" i="3"/>
  <c r="O258" i="3" s="1"/>
  <c r="N109" i="3"/>
  <c r="M109" i="3"/>
  <c r="O109" i="3" s="1"/>
  <c r="M53" i="3"/>
  <c r="O53" i="3" s="1"/>
  <c r="N53" i="3"/>
  <c r="M222" i="3"/>
  <c r="O222" i="3" s="1"/>
  <c r="N222" i="3"/>
  <c r="N192" i="3"/>
  <c r="M192" i="3"/>
  <c r="O192" i="3" s="1"/>
  <c r="M267" i="3"/>
  <c r="O267" i="3" s="1"/>
  <c r="N267" i="3"/>
  <c r="N151" i="3"/>
  <c r="M151" i="3"/>
  <c r="O151" i="3" s="1"/>
  <c r="N60" i="3"/>
  <c r="M60" i="3"/>
  <c r="O60" i="3" s="1"/>
  <c r="N199" i="3"/>
  <c r="M199" i="3"/>
  <c r="O199" i="3" s="1"/>
  <c r="N220" i="3"/>
  <c r="M220" i="3"/>
  <c r="O220" i="3" s="1"/>
  <c r="N65" i="3"/>
  <c r="M65" i="3"/>
  <c r="O65" i="3" s="1"/>
  <c r="N78" i="3"/>
  <c r="M78" i="3"/>
  <c r="O78" i="3" s="1"/>
  <c r="N18" i="3"/>
  <c r="M18" i="3"/>
  <c r="O18" i="3" s="1"/>
  <c r="M173" i="3"/>
  <c r="O173" i="3" s="1"/>
  <c r="N173" i="3"/>
  <c r="N270" i="3"/>
  <c r="M270" i="3"/>
  <c r="O270" i="3" s="1"/>
  <c r="N76" i="3"/>
  <c r="M76" i="3"/>
  <c r="O76" i="3" s="1"/>
  <c r="M141" i="3"/>
  <c r="O141" i="3" s="1"/>
  <c r="M14" i="3"/>
  <c r="O14" i="3" s="1"/>
  <c r="N221" i="3"/>
  <c r="M153" i="3"/>
  <c r="O153" i="3" s="1"/>
  <c r="M201" i="3"/>
  <c r="O201" i="3" s="1"/>
  <c r="M120" i="3"/>
  <c r="O120" i="3" s="1"/>
  <c r="M12" i="3"/>
  <c r="O12" i="3" s="1"/>
  <c r="M87" i="3"/>
  <c r="O87" i="3" s="1"/>
  <c r="M94" i="3"/>
  <c r="O94" i="3" s="1"/>
  <c r="M30" i="3"/>
  <c r="O30" i="3" s="1"/>
  <c r="M23" i="3"/>
  <c r="O23" i="3" s="1"/>
  <c r="S23" i="3" s="1"/>
  <c r="M80" i="3"/>
  <c r="O80" i="3" s="1"/>
  <c r="M106" i="3"/>
  <c r="O106" i="3" s="1"/>
  <c r="M112" i="3"/>
  <c r="O112" i="3" s="1"/>
  <c r="T278" i="3"/>
  <c r="M100" i="3"/>
  <c r="O100" i="3" s="1"/>
  <c r="N100" i="3"/>
  <c r="N82" i="3"/>
  <c r="M82" i="3"/>
  <c r="O82" i="3" s="1"/>
  <c r="M196" i="3"/>
  <c r="O196" i="3" s="1"/>
  <c r="N196" i="3"/>
  <c r="M189" i="3"/>
  <c r="O189" i="3" s="1"/>
  <c r="N189" i="3"/>
  <c r="M268" i="3"/>
  <c r="O268" i="3" s="1"/>
  <c r="N268" i="3"/>
  <c r="N135" i="3"/>
  <c r="M135" i="3"/>
  <c r="O135" i="3" s="1"/>
  <c r="N128" i="3"/>
  <c r="M128" i="3"/>
  <c r="O128" i="3" s="1"/>
  <c r="N113" i="3"/>
  <c r="M113" i="3"/>
  <c r="O113" i="3" s="1"/>
  <c r="N99" i="3"/>
  <c r="M99" i="3"/>
  <c r="O99" i="3" s="1"/>
  <c r="N43" i="3"/>
  <c r="M43" i="3"/>
  <c r="O43" i="3" s="1"/>
  <c r="M36" i="3"/>
  <c r="O36" i="3" s="1"/>
  <c r="N36" i="3"/>
  <c r="N27" i="3"/>
  <c r="M27" i="3"/>
  <c r="O27" i="3" s="1"/>
  <c r="N229" i="3"/>
  <c r="M229" i="3"/>
  <c r="O229" i="3" s="1"/>
  <c r="N169" i="3"/>
  <c r="M169" i="3"/>
  <c r="O169" i="3" s="1"/>
  <c r="N274" i="3"/>
  <c r="M274" i="3"/>
  <c r="O274" i="3" s="1"/>
  <c r="N248" i="3"/>
  <c r="M248" i="3"/>
  <c r="O248" i="3" s="1"/>
  <c r="M127" i="3"/>
  <c r="O127" i="3" s="1"/>
  <c r="N127" i="3"/>
  <c r="M62" i="3"/>
  <c r="O62" i="3" s="1"/>
  <c r="N62" i="3"/>
  <c r="M55" i="3"/>
  <c r="O55" i="3" s="1"/>
  <c r="N55" i="3"/>
  <c r="M49" i="3"/>
  <c r="O49" i="3" s="1"/>
  <c r="N49" i="3"/>
  <c r="N247" i="3"/>
  <c r="M247" i="3"/>
  <c r="O247" i="3" s="1"/>
  <c r="N93" i="3"/>
  <c r="M93" i="3"/>
  <c r="O93" i="3" s="1"/>
  <c r="N86" i="3"/>
  <c r="M86" i="3"/>
  <c r="O86" i="3" s="1"/>
  <c r="N61" i="3"/>
  <c r="M61" i="3"/>
  <c r="O61" i="3" s="1"/>
  <c r="N25" i="3"/>
  <c r="M25" i="3"/>
  <c r="O25" i="3" s="1"/>
  <c r="N200" i="3"/>
  <c r="M200" i="3"/>
  <c r="O200" i="3" s="1"/>
  <c r="M167" i="3"/>
  <c r="O167" i="3" s="1"/>
  <c r="N167" i="3"/>
  <c r="N264" i="3"/>
  <c r="M264" i="3"/>
  <c r="O264" i="3" s="1"/>
  <c r="N133" i="3"/>
  <c r="M133" i="3"/>
  <c r="O133" i="3" s="1"/>
  <c r="N92" i="3"/>
  <c r="M92" i="3"/>
  <c r="O92" i="3" s="1"/>
  <c r="N213" i="3"/>
  <c r="M213" i="3"/>
  <c r="O213" i="3" s="1"/>
  <c r="N185" i="3"/>
  <c r="M185" i="3"/>
  <c r="O185" i="3" s="1"/>
  <c r="N166" i="3"/>
  <c r="M166" i="3"/>
  <c r="O166" i="3" s="1"/>
  <c r="N241" i="3"/>
  <c r="M241" i="3"/>
  <c r="O241" i="3" s="1"/>
  <c r="N265" i="3"/>
  <c r="M265" i="3"/>
  <c r="O265" i="3" s="1"/>
  <c r="N138" i="3"/>
  <c r="M138" i="3"/>
  <c r="O138" i="3" s="1"/>
  <c r="M97" i="3"/>
  <c r="O97" i="3" s="1"/>
  <c r="N97" i="3"/>
  <c r="N84" i="3"/>
  <c r="M84" i="3"/>
  <c r="O84" i="3" s="1"/>
  <c r="N72" i="3"/>
  <c r="M72" i="3"/>
  <c r="O72" i="3" s="1"/>
  <c r="N40" i="3"/>
  <c r="M40" i="3"/>
  <c r="O40" i="3" s="1"/>
  <c r="N17" i="3"/>
  <c r="M17" i="3"/>
  <c r="O17" i="3" s="1"/>
  <c r="N226" i="3"/>
  <c r="M226" i="3"/>
  <c r="O226" i="3" s="1"/>
  <c r="N205" i="3"/>
  <c r="M205" i="3"/>
  <c r="O205" i="3" s="1"/>
  <c r="N131" i="3"/>
  <c r="M131" i="3"/>
  <c r="O131" i="3" s="1"/>
  <c r="M77" i="3"/>
  <c r="O77" i="3" s="1"/>
  <c r="N77" i="3"/>
  <c r="R110" i="3" s="1"/>
  <c r="N39" i="3"/>
  <c r="M39" i="3"/>
  <c r="O39" i="3" s="1"/>
  <c r="N198" i="3"/>
  <c r="M198" i="3"/>
  <c r="O198" i="3" s="1"/>
  <c r="N178" i="3"/>
  <c r="M178" i="3"/>
  <c r="O178" i="3" s="1"/>
  <c r="M172" i="3"/>
  <c r="O172" i="3" s="1"/>
  <c r="N172" i="3"/>
  <c r="N239" i="3"/>
  <c r="M239" i="3"/>
  <c r="O239" i="3" s="1"/>
  <c r="N251" i="3"/>
  <c r="R251" i="3" s="1"/>
  <c r="M251" i="3"/>
  <c r="O251" i="3" s="1"/>
  <c r="S251" i="3" s="1"/>
  <c r="M143" i="3"/>
  <c r="O143" i="3" s="1"/>
  <c r="N143" i="3"/>
  <c r="N70" i="3"/>
  <c r="M70" i="3"/>
  <c r="O70" i="3" s="1"/>
  <c r="M64" i="3"/>
  <c r="O64" i="3" s="1"/>
  <c r="N64" i="3"/>
  <c r="N21" i="3"/>
  <c r="M21" i="3"/>
  <c r="O21" i="3" s="1"/>
  <c r="M224" i="3"/>
  <c r="O224" i="3" s="1"/>
  <c r="N224" i="3"/>
  <c r="N210" i="3"/>
  <c r="M210" i="3"/>
  <c r="O210" i="3" s="1"/>
  <c r="N244" i="3"/>
  <c r="M244" i="3"/>
  <c r="O244" i="3" s="1"/>
  <c r="M269" i="3"/>
  <c r="O269" i="3" s="1"/>
  <c r="N269" i="3"/>
  <c r="L9" i="3"/>
  <c r="N9" i="3" s="1"/>
  <c r="M174" i="3"/>
  <c r="O174" i="3" s="1"/>
  <c r="M47" i="3"/>
  <c r="O47" i="3" s="1"/>
  <c r="M155" i="3"/>
  <c r="O155" i="3" s="1"/>
  <c r="M184" i="3"/>
  <c r="O184" i="3" s="1"/>
  <c r="M272" i="3"/>
  <c r="O272" i="3" s="1"/>
  <c r="M211" i="3"/>
  <c r="O211" i="3" s="1"/>
  <c r="M223" i="3"/>
  <c r="O223" i="3" s="1"/>
  <c r="M103" i="3"/>
  <c r="O103" i="3" s="1"/>
  <c r="M66" i="3"/>
  <c r="O66" i="3" s="1"/>
  <c r="N57" i="3"/>
  <c r="N148" i="3"/>
  <c r="M157" i="3"/>
  <c r="O157" i="3" s="1"/>
  <c r="L164" i="3"/>
  <c r="N164" i="3" s="1"/>
  <c r="L43" i="2"/>
  <c r="M43" i="2" s="1"/>
  <c r="L110" i="2"/>
  <c r="M110" i="2" s="1"/>
  <c r="L153" i="2"/>
  <c r="M153" i="2" s="1"/>
  <c r="L145" i="2"/>
  <c r="M145" i="2" s="1"/>
  <c r="L126" i="2"/>
  <c r="M126" i="2" s="1"/>
  <c r="L87" i="2"/>
  <c r="M87" i="2" s="1"/>
  <c r="L99" i="2"/>
  <c r="M99" i="2" s="1"/>
  <c r="L129" i="2"/>
  <c r="M129" i="2" s="1"/>
  <c r="L30" i="2"/>
  <c r="M30" i="2" s="1"/>
  <c r="S5" i="4"/>
  <c r="L145" i="3"/>
  <c r="N145" i="3" s="1"/>
  <c r="L235" i="3"/>
  <c r="N235" i="3" s="1"/>
  <c r="M235" i="3"/>
  <c r="O235" i="3" s="1"/>
  <c r="N144" i="3"/>
  <c r="M144" i="3"/>
  <c r="O144" i="3" s="1"/>
  <c r="M49" i="4"/>
  <c r="O49" i="4" s="1"/>
  <c r="M15" i="4"/>
  <c r="O15" i="4" s="1"/>
  <c r="N15" i="4"/>
  <c r="P15" i="4" s="1"/>
  <c r="M110" i="3"/>
  <c r="O110" i="3" s="1"/>
  <c r="N110" i="3"/>
  <c r="N156" i="3"/>
  <c r="M156" i="3"/>
  <c r="O156" i="3" s="1"/>
  <c r="O60" i="4"/>
  <c r="N60" i="4"/>
  <c r="P60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N259" i="3"/>
  <c r="M259" i="3"/>
  <c r="O259" i="3" s="1"/>
  <c r="T6" i="4"/>
  <c r="O53" i="4"/>
  <c r="O26" i="4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M214" i="3"/>
  <c r="O214" i="3" s="1"/>
  <c r="M52" i="3"/>
  <c r="O52" i="3" s="1"/>
  <c r="M104" i="3"/>
  <c r="O104" i="3" s="1"/>
  <c r="L31" i="1"/>
  <c r="M31" i="1" s="1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N35" i="3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N92" i="4" l="1"/>
  <c r="P92" i="4" s="1"/>
  <c r="M106" i="4"/>
  <c r="T91" i="4"/>
  <c r="S81" i="4"/>
  <c r="T42" i="4"/>
  <c r="T81" i="4"/>
  <c r="S57" i="4"/>
  <c r="S94" i="4" s="1"/>
  <c r="N43" i="4"/>
  <c r="P43" i="4" s="1"/>
  <c r="S42" i="4"/>
  <c r="T19" i="4"/>
  <c r="S19" i="4"/>
  <c r="S73" i="3"/>
  <c r="M195" i="3"/>
  <c r="O195" i="3" s="1"/>
  <c r="R155" i="3"/>
  <c r="M9" i="3"/>
  <c r="O9" i="3" s="1"/>
  <c r="S22" i="3" s="1"/>
  <c r="S276" i="3"/>
  <c r="S110" i="3"/>
  <c r="M145" i="3"/>
  <c r="O145" i="3" s="1"/>
  <c r="S155" i="3" s="1"/>
  <c r="R276" i="3"/>
  <c r="R73" i="3"/>
  <c r="M117" i="3"/>
  <c r="O117" i="3" s="1"/>
  <c r="M164" i="3"/>
  <c r="O164" i="3" s="1"/>
  <c r="M207" i="3"/>
  <c r="O207" i="3" s="1"/>
  <c r="S250" i="3" s="1"/>
  <c r="R250" i="3"/>
  <c r="N277" i="3"/>
  <c r="S194" i="3"/>
  <c r="M12" i="1"/>
  <c r="M831" i="1" s="1"/>
  <c r="L831" i="1"/>
  <c r="L832" i="1" s="1"/>
  <c r="R194" i="3"/>
  <c r="M7" i="2"/>
  <c r="L251" i="2"/>
  <c r="R22" i="3"/>
  <c r="N49" i="4"/>
  <c r="M277" i="3" l="1"/>
  <c r="M278" i="3" s="1"/>
  <c r="O277" i="3"/>
  <c r="R278" i="3"/>
  <c r="S278" i="3"/>
  <c r="P49" i="4"/>
  <c r="N93" i="4"/>
  <c r="M251" i="2"/>
  <c r="L252" i="2"/>
  <c r="N278" i="3" l="1"/>
  <c r="N94" i="4"/>
  <c r="O94" i="4"/>
  <c r="T57" i="4"/>
  <c r="T94" i="4" s="1"/>
</calcChain>
</file>

<file path=xl/sharedStrings.xml><?xml version="1.0" encoding="utf-8"?>
<sst xmlns="http://schemas.openxmlformats.org/spreadsheetml/2006/main" count="7638" uniqueCount="3839">
  <si>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</si>
  <si>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</si>
  <si>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</si>
  <si>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</si>
  <si>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</si>
  <si>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</si>
  <si>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</si>
  <si>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</si>
  <si>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</si>
  <si>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</si>
  <si>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</si>
  <si>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</si>
  <si>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</si>
  <si>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</si>
  <si>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</si>
  <si>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</si>
  <si>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</si>
  <si>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</si>
  <si>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</si>
  <si>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</si>
  <si>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</si>
  <si>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</si>
  <si>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</si>
  <si>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</si>
  <si>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</si>
  <si>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</si>
  <si>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</si>
  <si>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</si>
  <si>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</si>
  <si>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</si>
  <si>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</si>
  <si>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</si>
  <si>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</si>
  <si>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</si>
  <si>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</si>
  <si>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</si>
  <si>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</si>
  <si>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</si>
  <si>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</si>
  <si>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</si>
  <si>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</si>
  <si>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</si>
  <si>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</si>
  <si>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</si>
  <si>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</si>
  <si>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</si>
  <si>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</si>
  <si>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</si>
  <si>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</si>
  <si>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</si>
  <si>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</si>
  <si>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</si>
  <si>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</si>
  <si>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</si>
  <si>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</si>
  <si>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</si>
  <si>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</si>
  <si>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</si>
  <si>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</si>
  <si>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</si>
  <si>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</si>
  <si>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</si>
  <si>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</si>
  <si>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</si>
  <si>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</si>
  <si>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</si>
  <si>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</si>
  <si>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</si>
  <si>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</si>
  <si>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</si>
  <si>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</si>
  <si>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</si>
  <si>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</si>
  <si>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</si>
  <si>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</si>
  <si>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</si>
  <si>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</si>
  <si>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</si>
  <si>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</si>
  <si>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</si>
  <si>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</si>
  <si>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</si>
  <si>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</si>
  <si>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</si>
  <si>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</si>
  <si>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</si>
  <si>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</si>
  <si>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</si>
  <si>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</si>
  <si>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</si>
  <si>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</si>
  <si>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</si>
  <si>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</si>
  <si>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</si>
  <si>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</si>
  <si>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</si>
  <si>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</si>
  <si>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</si>
  <si>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</si>
  <si>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</si>
  <si>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</si>
  <si>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</si>
  <si>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</si>
  <si>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</si>
  <si>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</si>
  <si>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</si>
  <si>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</si>
  <si>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</si>
  <si>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</si>
  <si>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</si>
  <si>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</si>
  <si>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</si>
  <si>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</si>
  <si>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</si>
  <si>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</si>
  <si>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</si>
  <si>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</si>
  <si>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</si>
  <si>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</si>
  <si>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</si>
  <si>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</si>
  <si>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</si>
  <si>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</si>
  <si>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</si>
  <si>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</si>
  <si>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</si>
  <si>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</si>
  <si>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</si>
  <si>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</si>
  <si>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</si>
  <si>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</si>
  <si>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</si>
  <si>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</si>
  <si>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</si>
  <si>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</si>
  <si>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</si>
  <si>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</si>
  <si>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</si>
  <si>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</si>
  <si>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</si>
  <si>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</si>
  <si>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</si>
  <si>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</si>
  <si>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</si>
  <si>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</si>
  <si>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</si>
  <si>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</si>
  <si>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</si>
  <si>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</si>
  <si>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</si>
  <si>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</si>
  <si>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</si>
  <si>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</si>
  <si>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</si>
  <si>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</si>
  <si>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</si>
  <si>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</si>
  <si>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</si>
  <si>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</si>
  <si>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</si>
  <si>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</si>
  <si>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</si>
  <si>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</si>
  <si>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</si>
  <si>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</si>
  <si>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</si>
  <si>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</si>
  <si>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</si>
  <si>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</si>
  <si>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</si>
  <si>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</si>
  <si>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</si>
  <si>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</si>
  <si>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</si>
  <si>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</si>
  <si>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</si>
  <si>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</si>
  <si>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</si>
  <si>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</si>
  <si>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</si>
  <si>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</si>
  <si>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</si>
  <si>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</si>
  <si>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</si>
  <si>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</si>
  <si>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</si>
  <si>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</si>
  <si>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</si>
  <si>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</si>
  <si>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</si>
  <si>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</si>
  <si>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</si>
  <si>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</si>
  <si>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</si>
  <si>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</si>
  <si>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</si>
  <si>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</si>
  <si>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</si>
  <si>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</si>
  <si>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</si>
  <si>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</si>
  <si>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</si>
  <si>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</si>
  <si>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</si>
  <si>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</si>
  <si>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</si>
  <si>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</si>
  <si>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</si>
  <si>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</si>
  <si>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</si>
  <si>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</si>
  <si>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</si>
  <si>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</si>
  <si>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</si>
  <si>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</si>
  <si>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</si>
  <si>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</si>
  <si>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</si>
  <si>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</si>
  <si>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</si>
  <si>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</si>
  <si>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</si>
  <si>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</si>
  <si>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</si>
  <si>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</si>
  <si>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</si>
  <si>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</si>
  <si>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</si>
  <si>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</si>
  <si>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</si>
  <si>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</si>
  <si>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</si>
  <si>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</si>
  <si>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</si>
  <si>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</si>
  <si>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</si>
  <si>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</si>
  <si>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</si>
  <si>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</si>
  <si>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</si>
  <si>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</si>
  <si>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</si>
  <si>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</si>
  <si>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</si>
  <si>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</si>
  <si>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</si>
  <si>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</si>
  <si>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</si>
  <si>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</si>
  <si>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</si>
  <si>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</si>
  <si>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</si>
  <si>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</si>
  <si>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</si>
  <si>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</si>
  <si>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</si>
  <si>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</si>
  <si>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</si>
  <si>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</si>
  <si>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</si>
  <si>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</si>
  <si>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</si>
  <si>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</si>
  <si>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</si>
  <si>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</si>
  <si>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</si>
  <si>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</si>
  <si>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</si>
  <si>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</si>
  <si>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</si>
  <si>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</si>
  <si>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</si>
  <si>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</si>
  <si>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</si>
  <si>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</si>
  <si>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</si>
  <si>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</si>
  <si>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</si>
  <si>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</si>
  <si>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</si>
  <si>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</si>
  <si>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</si>
  <si>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</si>
  <si>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</si>
  <si>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</si>
  <si>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</si>
  <si>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</si>
  <si>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</si>
  <si>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</si>
  <si>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</si>
  <si>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</si>
  <si>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</si>
  <si>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</si>
  <si>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</si>
  <si>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</si>
  <si>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</si>
  <si>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</si>
  <si>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</si>
  <si>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</si>
  <si>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</si>
  <si>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</si>
  <si>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</si>
  <si>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</si>
  <si>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</si>
  <si>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</si>
  <si>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</si>
  <si>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</si>
  <si>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</si>
  <si>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</si>
  <si>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</si>
  <si>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</si>
  <si>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</si>
  <si>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</si>
  <si>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</si>
  <si>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</si>
  <si>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</si>
  <si>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</si>
  <si>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</si>
  <si>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</si>
  <si>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</si>
  <si>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</si>
  <si>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</si>
  <si>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</si>
  <si>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</si>
  <si>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</si>
  <si>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</si>
  <si>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</si>
  <si>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</si>
  <si>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</si>
  <si>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</si>
  <si>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</si>
  <si>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</si>
  <si>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</si>
  <si>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</si>
  <si>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</si>
  <si>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</si>
  <si>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</si>
  <si>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</si>
  <si>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</si>
  <si>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</si>
  <si>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</si>
  <si>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</si>
  <si>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</si>
  <si>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</si>
  <si>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</si>
  <si>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</si>
  <si>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</si>
  <si>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</si>
  <si>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</si>
  <si>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</si>
  <si>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</si>
  <si>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</si>
  <si>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</si>
  <si>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</si>
  <si>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</si>
  <si>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</si>
  <si>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</si>
  <si>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</si>
  <si>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</si>
  <si>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</si>
  <si>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</si>
  <si>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</si>
  <si>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</si>
  <si>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</si>
  <si>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</si>
  <si>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</si>
  <si>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</si>
  <si>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</si>
  <si>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</si>
  <si>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</si>
  <si>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</si>
  <si>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</si>
  <si>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</si>
  <si>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</si>
  <si>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</si>
  <si>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</si>
  <si>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</si>
  <si>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</si>
  <si>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</si>
  <si>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</si>
  <si>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</si>
  <si>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</si>
  <si>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</si>
  <si>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</si>
  <si>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</si>
  <si>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</si>
  <si>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</si>
  <si>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</si>
  <si>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</si>
  <si>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</si>
  <si>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</si>
  <si>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</si>
  <si>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</si>
  <si>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</si>
  <si>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</si>
  <si>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</si>
  <si>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</si>
  <si>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</si>
  <si>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</si>
  <si>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</si>
  <si>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</si>
  <si>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</si>
  <si>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</si>
  <si>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</si>
  <si>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</si>
  <si>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</si>
  <si>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</si>
  <si>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</si>
  <si>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</si>
  <si>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</si>
  <si>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</si>
  <si>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</si>
  <si>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</si>
  <si>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</si>
  <si>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</si>
  <si>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</si>
  <si>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</si>
  <si>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</si>
  <si>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</si>
  <si>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</si>
  <si>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</si>
  <si>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</si>
  <si>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</si>
  <si>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</si>
  <si>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</si>
  <si>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</si>
  <si>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</si>
  <si>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</si>
  <si>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</si>
  <si>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</si>
  <si>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</si>
  <si>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</si>
  <si>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</si>
  <si>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</si>
  <si>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</si>
  <si>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</si>
  <si>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</si>
  <si>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</si>
  <si>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</si>
  <si>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</si>
  <si>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</si>
  <si>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</si>
  <si>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</si>
  <si>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</si>
  <si>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</si>
  <si>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</si>
  <si>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</si>
  <si>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</si>
  <si>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</si>
  <si>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</si>
  <si>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</si>
  <si>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</si>
  <si>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</si>
  <si>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</si>
  <si>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</si>
  <si>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</si>
  <si>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</si>
  <si>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</si>
  <si>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</si>
  <si>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</si>
  <si>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</si>
  <si>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</si>
  <si>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</si>
  <si>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</si>
  <si>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</si>
  <si>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</si>
  <si>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</si>
  <si>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</si>
  <si>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</si>
  <si>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</si>
  <si>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</si>
  <si>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</si>
  <si>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</si>
  <si>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</si>
  <si>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</si>
  <si>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</si>
  <si>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</si>
  <si>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</si>
  <si>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</si>
  <si>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</si>
  <si>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</si>
  <si>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</si>
  <si>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</si>
  <si>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</si>
  <si>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</si>
  <si>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</si>
  <si>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</si>
  <si>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</si>
  <si>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</si>
  <si>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</si>
  <si>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</si>
  <si>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</si>
  <si>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</si>
  <si>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</si>
  <si>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</si>
  <si>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</si>
  <si>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</si>
  <si>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</si>
  <si>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</si>
  <si>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</si>
  <si>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</si>
  <si>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</si>
  <si>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</si>
  <si>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</si>
  <si>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</si>
  <si>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</si>
  <si>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</si>
  <si>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</si>
  <si>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</si>
  <si>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</si>
  <si>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</si>
  <si>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</si>
  <si>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</si>
  <si>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</si>
  <si>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</si>
  <si>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</si>
  <si>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</si>
  <si>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</si>
  <si>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</si>
  <si>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</si>
  <si>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</si>
  <si>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</si>
  <si>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</si>
  <si>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</si>
  <si>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</si>
  <si>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</si>
  <si>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</si>
  <si>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</si>
  <si>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</si>
  <si>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</si>
  <si>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</si>
  <si>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</si>
  <si>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</si>
  <si>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</si>
  <si>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</si>
  <si>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</si>
  <si>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</si>
  <si>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</si>
  <si>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</si>
  <si>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</si>
  <si>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</si>
  <si>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</si>
  <si>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</si>
  <si>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</si>
  <si>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</si>
  <si>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</si>
  <si>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</si>
  <si>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</si>
  <si>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</si>
  <si>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</si>
  <si>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</si>
  <si>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</si>
  <si>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</si>
  <si>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</si>
  <si>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</si>
  <si>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</si>
  <si>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</si>
  <si>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</si>
  <si>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</si>
  <si>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</si>
  <si>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</si>
  <si>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</si>
  <si>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</si>
  <si>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</si>
  <si>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</si>
  <si>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</si>
  <si>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</si>
  <si>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</si>
  <si>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</si>
  <si>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</si>
  <si>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</si>
  <si>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</si>
  <si>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</si>
  <si>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</si>
  <si>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</si>
  <si>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</si>
  <si>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</si>
  <si>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</si>
  <si>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</si>
  <si>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</si>
  <si>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</si>
  <si>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</si>
  <si>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</si>
  <si>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</si>
  <si>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</si>
  <si>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</si>
  <si>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</si>
  <si>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</si>
  <si>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</si>
  <si>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</si>
  <si>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</si>
  <si>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</si>
  <si>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</si>
  <si>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</si>
  <si>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</si>
  <si>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</si>
  <si>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</si>
  <si>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</si>
  <si>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</si>
  <si>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</si>
  <si>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</si>
  <si>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</si>
  <si>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</si>
  <si>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</si>
  <si>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</si>
  <si>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</si>
  <si>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</si>
  <si>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</si>
  <si>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</si>
  <si>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</si>
  <si>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</si>
  <si>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</si>
  <si>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</si>
  <si>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</si>
  <si>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</si>
  <si>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</si>
  <si>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</si>
  <si>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</si>
  <si>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</si>
  <si>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</si>
  <si>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</si>
  <si>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</si>
  <si>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</si>
  <si>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</si>
  <si>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</si>
  <si>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</si>
  <si>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</si>
  <si>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</si>
  <si>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</si>
  <si>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</si>
  <si>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</si>
  <si>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</si>
  <si>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</si>
  <si>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</si>
  <si>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</si>
  <si>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</si>
  <si>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</si>
  <si>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</si>
  <si>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</si>
  <si>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</si>
  <si>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</si>
  <si>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</si>
  <si>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</si>
  <si>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</si>
  <si>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</si>
  <si>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</si>
  <si>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</si>
  <si>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</si>
  <si>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</si>
  <si>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</si>
  <si>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</si>
  <si>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</si>
  <si>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</si>
  <si>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</si>
  <si>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</si>
  <si>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</si>
  <si>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</si>
  <si>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</si>
  <si>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</si>
  <si>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</si>
  <si>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</si>
  <si>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</si>
  <si>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</si>
  <si>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</si>
  <si>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</si>
  <si>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</si>
  <si>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</si>
  <si>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</si>
  <si>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</si>
  <si>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</si>
  <si>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</si>
  <si>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</si>
  <si>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</si>
  <si>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</si>
  <si>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</si>
  <si>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</si>
  <si>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</si>
  <si>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</si>
  <si>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</si>
  <si>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</si>
  <si>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</si>
  <si>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</si>
  <si>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</si>
  <si>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</si>
  <si>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</si>
  <si>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</si>
  <si>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</si>
  <si>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</si>
  <si>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</si>
  <si>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</si>
  <si>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</si>
  <si>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</si>
  <si>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</si>
  <si>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</si>
  <si>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</si>
  <si>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</si>
  <si>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</si>
  <si>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</si>
  <si>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</si>
  <si>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</si>
  <si>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</si>
  <si>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</si>
  <si>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</si>
  <si>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</si>
  <si>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</si>
  <si>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</si>
  <si>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</si>
  <si>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</si>
  <si>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</si>
  <si>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</si>
  <si>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</si>
  <si>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</si>
  <si>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</si>
  <si>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</si>
  <si>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</si>
  <si>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</si>
  <si>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</si>
  <si>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</si>
  <si>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</si>
  <si>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</si>
  <si>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</si>
  <si>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</si>
  <si>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</si>
  <si>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</si>
  <si>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</si>
  <si>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</si>
  <si>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</si>
  <si>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</si>
  <si>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</si>
  <si>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</si>
  <si>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</si>
  <si>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</si>
  <si>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</si>
  <si>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</si>
  <si>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</si>
  <si>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</si>
  <si>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</si>
  <si>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</si>
  <si>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</si>
  <si>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</si>
  <si>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</si>
  <si>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</si>
  <si>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</si>
  <si>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</si>
  <si>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</si>
  <si>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</si>
  <si>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</si>
  <si>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</si>
  <si>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</si>
  <si>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</si>
  <si>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</si>
  <si>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</si>
  <si>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</si>
  <si>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</si>
  <si>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</si>
  <si>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</si>
  <si>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</si>
  <si>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</si>
  <si>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</si>
  <si>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</si>
  <si>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</si>
  <si>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</si>
  <si>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</si>
  <si>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</si>
  <si>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</si>
  <si>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</si>
  <si>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</si>
  <si>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</si>
  <si>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</si>
  <si>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</si>
  <si>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</si>
  <si>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</si>
  <si>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</si>
  <si>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</si>
  <si>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</si>
  <si>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</si>
  <si>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</si>
  <si>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</si>
  <si>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</si>
  <si>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</si>
  <si>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</si>
  <si>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</si>
  <si>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</si>
  <si>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</si>
  <si>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</si>
  <si>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</si>
  <si>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</si>
  <si>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</si>
  <si>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</si>
  <si>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</si>
  <si>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</si>
  <si>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</si>
  <si>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</si>
  <si>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</si>
  <si>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</si>
  <si>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</si>
  <si>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</si>
  <si>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</si>
  <si>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</si>
  <si>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</si>
  <si>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</si>
  <si>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</si>
  <si>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</si>
  <si>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</si>
  <si>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</si>
  <si>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</si>
  <si>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</si>
  <si>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</si>
  <si>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</si>
  <si>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</si>
  <si>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</si>
  <si>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</si>
  <si>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</si>
  <si>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</si>
  <si>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</si>
  <si>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</si>
  <si>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</si>
  <si>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</si>
  <si>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</si>
  <si>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</si>
  <si>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</si>
  <si>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</si>
  <si>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</si>
  <si>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</si>
  <si>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</si>
  <si>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</si>
  <si>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</si>
  <si>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</si>
  <si>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</si>
  <si>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</si>
  <si>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</si>
  <si>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</si>
  <si>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</si>
  <si>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</si>
  <si>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</si>
  <si>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</si>
  <si>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</si>
  <si>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</si>
  <si>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</si>
  <si>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</si>
  <si>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</si>
  <si>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</si>
  <si>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</si>
  <si>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</si>
  <si>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</si>
  <si>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</si>
  <si>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</si>
  <si>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</si>
  <si>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</si>
  <si>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</si>
  <si>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</si>
  <si>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</si>
  <si>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</si>
  <si>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</si>
  <si>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</si>
  <si>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</si>
  <si>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</si>
  <si>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</si>
  <si>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</si>
  <si>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</si>
  <si>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</si>
  <si>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</si>
  <si>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</si>
  <si>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</si>
  <si>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</si>
  <si>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</si>
  <si>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</si>
  <si>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</si>
  <si>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</si>
  <si>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</si>
  <si>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</si>
  <si>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</si>
  <si>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</si>
  <si>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</si>
  <si>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</si>
  <si>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</si>
  <si>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</si>
  <si>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</si>
  <si>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</si>
  <si>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</si>
  <si>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</si>
  <si>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</si>
  <si>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</si>
  <si>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</si>
  <si>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</si>
  <si>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</si>
  <si>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</si>
  <si>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</si>
  <si>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</si>
  <si>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</si>
  <si>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</si>
  <si>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</si>
  <si>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</si>
  <si>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</si>
  <si>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</si>
  <si>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</si>
  <si>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</si>
  <si>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</si>
  <si>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</si>
  <si>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</si>
  <si>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</si>
  <si>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</si>
  <si>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</si>
  <si>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</si>
  <si>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</si>
  <si>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</si>
  <si>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</si>
  <si>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</si>
  <si>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</si>
  <si>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</si>
  <si>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</si>
  <si>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</si>
  <si>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</si>
  <si>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</si>
  <si>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</si>
  <si>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</si>
  <si>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</si>
  <si>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</si>
  <si>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</si>
  <si>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</si>
  <si>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</si>
  <si>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</si>
  <si>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</si>
  <si>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</si>
  <si>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</si>
  <si>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</si>
  <si>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</si>
  <si>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</si>
  <si>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</si>
  <si>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</si>
  <si>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</si>
  <si>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</si>
  <si>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</si>
  <si>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</si>
  <si>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</si>
  <si>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</si>
  <si>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</si>
  <si>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</si>
  <si>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</si>
  <si>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</si>
  <si>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</si>
  <si>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</si>
  <si>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</si>
  <si>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</si>
  <si>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</si>
  <si>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</si>
  <si>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</si>
  <si>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</si>
  <si>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</si>
  <si>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</si>
  <si>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</si>
  <si>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</si>
  <si>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</si>
  <si>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</si>
  <si>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</si>
  <si>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</si>
  <si>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</si>
  <si>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</si>
  <si>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</si>
  <si>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</si>
  <si>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</si>
  <si>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</si>
  <si>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</si>
  <si>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</si>
  <si>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</si>
  <si>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</si>
  <si>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</si>
  <si>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</si>
  <si>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</si>
  <si>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</si>
  <si>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</si>
  <si>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</si>
  <si>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</si>
  <si>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</si>
  <si>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</si>
  <si>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</si>
  <si>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</si>
  <si>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</si>
  <si>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</si>
  <si>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</si>
  <si>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</si>
  <si>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</si>
  <si>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</si>
  <si>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</si>
  <si>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</si>
  <si>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</si>
  <si>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</si>
  <si>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</si>
  <si>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</si>
  <si>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</si>
  <si>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</si>
  <si>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</si>
  <si>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</si>
  <si>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</si>
  <si>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</si>
  <si>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</si>
  <si>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</si>
  <si>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</si>
  <si>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</si>
  <si>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</si>
  <si>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</si>
  <si>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</si>
  <si>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</si>
  <si>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</si>
  <si>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</si>
  <si>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</si>
  <si>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</si>
  <si>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</si>
  <si>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</si>
  <si>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</si>
  <si>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</si>
  <si>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</si>
  <si>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</si>
  <si>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</si>
  <si>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</si>
  <si>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</si>
  <si>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</si>
  <si>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</si>
  <si>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</si>
  <si>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</si>
  <si>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</si>
  <si>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</si>
  <si>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</si>
  <si>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</si>
  <si>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</si>
  <si>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</si>
  <si>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</si>
  <si>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</si>
  <si>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</si>
  <si>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</si>
  <si>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</si>
  <si>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</si>
  <si>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</si>
  <si>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</si>
  <si>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</si>
  <si>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</si>
  <si>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</si>
  <si>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</si>
  <si>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</si>
  <si>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</si>
  <si>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</si>
  <si>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</si>
  <si>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</si>
  <si>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</si>
  <si>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</si>
  <si>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</si>
  <si>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</si>
  <si>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</si>
  <si>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</si>
  <si>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</si>
  <si>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</si>
  <si>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</si>
  <si>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</si>
  <si>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</si>
  <si>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</si>
  <si>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</si>
  <si>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</si>
  <si>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</si>
  <si>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</si>
  <si>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</si>
  <si>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</si>
  <si>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</si>
  <si>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</si>
  <si>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</si>
  <si>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</si>
  <si>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</si>
  <si>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</si>
  <si>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</si>
  <si>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</si>
  <si>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</si>
  <si>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</si>
  <si>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</si>
  <si>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</si>
  <si>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</si>
  <si>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</si>
  <si>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</si>
  <si>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</si>
  <si>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</si>
  <si>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</si>
  <si>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</si>
  <si>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</si>
  <si>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</si>
  <si>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</si>
  <si>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</si>
  <si>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</si>
  <si>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</si>
  <si>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</si>
  <si>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</si>
  <si>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</si>
  <si>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</si>
  <si>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</si>
  <si>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</si>
  <si>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</si>
  <si>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</si>
  <si>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</si>
  <si>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</si>
  <si>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</si>
  <si>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</si>
  <si>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</si>
  <si>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</si>
  <si>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</si>
  <si>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</si>
  <si>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</si>
  <si>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</si>
  <si>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</si>
  <si>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</si>
  <si>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</si>
  <si>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</si>
  <si>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</si>
  <si>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</si>
  <si>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</si>
  <si>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</si>
  <si>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</si>
  <si>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</si>
  <si>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</si>
  <si>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</si>
  <si>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</si>
  <si>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</si>
  <si>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</si>
  <si>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</si>
  <si>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</si>
  <si>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</si>
  <si>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</si>
  <si>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</si>
  <si>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</si>
  <si>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</si>
  <si>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</si>
  <si>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</si>
  <si>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</si>
  <si>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</si>
  <si>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</si>
  <si>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</si>
  <si>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</si>
  <si>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</si>
  <si>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</si>
  <si>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</si>
  <si>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</si>
  <si>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</si>
  <si>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</si>
  <si>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</si>
  <si>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</si>
  <si>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</si>
  <si>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</si>
  <si>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</si>
  <si>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</si>
  <si>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</si>
  <si>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</si>
  <si>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</si>
  <si>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</si>
  <si>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</si>
  <si>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</si>
  <si>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</si>
  <si>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</si>
  <si>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</si>
  <si>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</si>
  <si>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</si>
  <si>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</si>
  <si>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</si>
  <si>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</si>
  <si>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</si>
  <si>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</si>
  <si>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</si>
  <si>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</si>
  <si>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</si>
  <si>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</si>
  <si>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</si>
  <si>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</si>
  <si>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</si>
  <si>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</si>
  <si>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</si>
  <si>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</si>
  <si>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</si>
  <si>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</si>
  <si>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</si>
  <si>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</si>
  <si>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</si>
  <si>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</si>
  <si>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</si>
  <si>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</si>
  <si>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</si>
  <si>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</si>
  <si>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</si>
  <si>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</si>
  <si>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</si>
  <si>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</si>
  <si>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</si>
  <si>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</si>
  <si>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</si>
  <si>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</si>
  <si>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</si>
  <si>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</si>
  <si>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</si>
  <si>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</si>
  <si>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</si>
  <si>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</si>
  <si>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</si>
  <si>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</si>
  <si>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</si>
  <si>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</si>
  <si>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</si>
  <si>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</si>
  <si>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</si>
  <si>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</si>
  <si>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</si>
  <si>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</si>
  <si>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</si>
  <si>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</si>
  <si>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</si>
  <si>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</si>
  <si>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</si>
  <si>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</si>
  <si>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</si>
  <si>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</si>
  <si>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</si>
  <si>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</si>
  <si>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</si>
  <si>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</si>
  <si>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</si>
  <si>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</si>
  <si>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</si>
  <si>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</si>
  <si>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</si>
  <si>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</si>
  <si>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</si>
  <si>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</si>
  <si>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</si>
  <si>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</si>
  <si>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</si>
  <si>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</si>
  <si>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</si>
  <si>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</si>
  <si>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</si>
  <si>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</si>
  <si>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</si>
  <si>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</si>
  <si>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</si>
  <si>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</si>
  <si>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</si>
  <si>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</si>
  <si>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</si>
  <si>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</si>
  <si>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</si>
  <si>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</si>
  <si>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</si>
  <si>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</si>
  <si>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</si>
  <si>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</si>
  <si>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</si>
  <si>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</si>
  <si>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</si>
  <si>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</si>
  <si>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</si>
  <si>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</si>
  <si>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</si>
  <si>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</si>
  <si>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</si>
  <si>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</si>
  <si>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</si>
  <si>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</si>
  <si>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</si>
  <si>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</si>
  <si>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</si>
  <si>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</si>
  <si>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</si>
  <si>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</si>
  <si>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</si>
  <si>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</si>
  <si>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</si>
  <si>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</si>
  <si>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</si>
  <si>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</si>
  <si>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</si>
  <si>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</si>
  <si>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</si>
  <si>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</si>
  <si>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</si>
  <si>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</si>
  <si>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</si>
  <si>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</si>
  <si>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</si>
  <si>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</si>
  <si>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</si>
  <si>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</si>
  <si>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</si>
  <si>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</si>
  <si>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</si>
  <si>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</si>
  <si>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</si>
  <si>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</si>
  <si>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</si>
  <si>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</si>
  <si>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</si>
  <si>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</si>
  <si>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</si>
  <si>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</si>
  <si>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</si>
  <si>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</si>
  <si>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</si>
  <si>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</si>
  <si>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</si>
  <si>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</si>
  <si>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</si>
  <si>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</si>
  <si>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</si>
  <si>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</si>
  <si>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</si>
  <si>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</si>
  <si>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</si>
  <si>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</si>
  <si>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</si>
  <si>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</si>
  <si>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</si>
  <si>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</si>
  <si>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</si>
  <si>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</si>
  <si>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</si>
  <si>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</si>
  <si>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</si>
  <si>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</si>
  <si>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</si>
  <si>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</si>
  <si>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</si>
  <si>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</si>
  <si>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</si>
  <si>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</si>
  <si>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</si>
  <si>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</si>
  <si>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</si>
  <si>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</si>
  <si>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</si>
  <si>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</si>
  <si>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</si>
  <si>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</si>
  <si>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</si>
  <si>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</si>
  <si>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</si>
  <si>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</si>
  <si>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</si>
  <si>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</si>
  <si>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</si>
  <si>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</si>
  <si>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</si>
  <si>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</si>
  <si>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</si>
  <si>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</si>
  <si>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</si>
  <si>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</si>
  <si>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</si>
  <si>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</si>
  <si>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</si>
  <si>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</si>
  <si>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</si>
  <si>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</si>
  <si>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</si>
  <si>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</si>
  <si>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</si>
  <si>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</si>
  <si>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</si>
  <si>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</si>
  <si>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</si>
  <si>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</si>
  <si>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</si>
  <si>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</si>
  <si>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</si>
  <si>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</si>
  <si>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</si>
  <si>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</si>
  <si>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</si>
  <si>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</si>
  <si>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</si>
  <si>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</si>
  <si>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</si>
  <si>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</si>
  <si>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</si>
  <si>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</si>
  <si>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</si>
  <si>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</si>
  <si>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</si>
  <si>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</si>
  <si>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</si>
  <si>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</si>
  <si>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</si>
  <si>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</si>
  <si>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</si>
  <si>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</si>
  <si>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</si>
  <si>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</si>
  <si>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</si>
  <si>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</si>
  <si>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</si>
  <si>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</si>
  <si>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</si>
  <si>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</si>
  <si>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</si>
  <si>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</si>
  <si>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</si>
  <si>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</si>
  <si>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</si>
  <si>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</si>
  <si>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</si>
  <si>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</si>
  <si>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</si>
  <si>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</si>
  <si>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</si>
  <si>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</si>
  <si>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</si>
  <si>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</si>
  <si>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</si>
  <si>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</si>
  <si>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</si>
  <si>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</si>
  <si>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</si>
  <si>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</si>
  <si>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</si>
  <si>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</si>
  <si>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</si>
  <si>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</si>
  <si>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</si>
  <si>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</si>
  <si>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</si>
  <si>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</si>
  <si>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</si>
  <si>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</si>
  <si>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</si>
  <si>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</si>
  <si>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</si>
  <si>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</si>
  <si>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</si>
  <si>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</si>
  <si>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</si>
  <si>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</si>
  <si>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</si>
  <si>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</si>
  <si>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</si>
  <si>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</si>
  <si>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</si>
  <si>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</si>
  <si>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</si>
  <si>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</si>
  <si>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</si>
  <si>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</si>
  <si>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</si>
  <si>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</si>
  <si>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</si>
  <si>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</si>
  <si>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</si>
  <si>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</si>
  <si>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</si>
  <si>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</si>
  <si>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</si>
  <si>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</si>
  <si>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</si>
  <si>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</si>
  <si>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</si>
  <si>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</si>
  <si>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</si>
  <si>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</si>
  <si>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</si>
  <si>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</si>
  <si>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</si>
  <si>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</si>
  <si>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</si>
  <si>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</si>
  <si>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</si>
  <si>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</si>
  <si>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</si>
  <si>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</si>
  <si>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</si>
  <si>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</si>
  <si>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</si>
  <si>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</si>
  <si>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</si>
  <si>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</si>
  <si>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</si>
  <si>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</si>
  <si>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</si>
  <si>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</si>
  <si>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</si>
  <si>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</si>
  <si>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</si>
  <si>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</si>
  <si>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</si>
  <si>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</si>
  <si>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</si>
  <si>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</si>
  <si>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</si>
  <si>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</si>
  <si>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</si>
  <si>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</si>
  <si>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</si>
  <si>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</si>
  <si>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</si>
  <si>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</si>
  <si>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</si>
  <si>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</si>
  <si>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</si>
  <si>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</si>
  <si>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</si>
  <si>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</si>
  <si>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</si>
  <si>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</si>
  <si>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</si>
  <si>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</si>
  <si>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</si>
  <si>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</si>
  <si>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</si>
  <si>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</si>
  <si>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</si>
  <si>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</si>
  <si>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</si>
  <si>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</si>
  <si>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</si>
  <si>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</si>
  <si>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</si>
  <si>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</si>
  <si>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</si>
  <si>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</si>
  <si>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</si>
  <si>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</si>
  <si>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</si>
  <si>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</si>
  <si>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</si>
  <si>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</si>
  <si>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</si>
  <si>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</si>
  <si>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</si>
  <si>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</si>
  <si>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</si>
  <si>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</si>
  <si>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</si>
  <si>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</si>
  <si>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</si>
  <si>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</si>
  <si>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</si>
  <si>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</si>
  <si>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</si>
  <si>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</si>
  <si>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</si>
  <si>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</si>
  <si>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</si>
  <si>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</si>
  <si>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</si>
  <si>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</si>
  <si>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</si>
  <si>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</si>
  <si>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</si>
  <si>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</si>
  <si>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</si>
  <si>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</si>
  <si>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</si>
  <si>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</si>
  <si>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</si>
  <si>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</si>
  <si>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</si>
  <si>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</si>
  <si>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</si>
  <si>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</si>
  <si>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</si>
  <si>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</si>
  <si>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</si>
  <si>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</si>
  <si>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</si>
  <si>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</si>
  <si>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</si>
  <si>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</si>
  <si>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</si>
  <si>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</si>
  <si>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</si>
  <si>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</si>
  <si>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</si>
  <si>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</si>
  <si>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</si>
  <si>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</si>
  <si>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</si>
  <si>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</si>
  <si>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</si>
  <si>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</si>
  <si>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</si>
  <si>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</si>
  <si>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</si>
  <si>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</si>
  <si>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</si>
  <si>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</si>
  <si>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</si>
  <si>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</si>
  <si>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</si>
  <si>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</si>
  <si>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</si>
  <si>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</si>
  <si>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</si>
  <si>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</si>
  <si>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</si>
  <si>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</si>
  <si>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</si>
  <si>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</si>
  <si>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</si>
  <si>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</si>
  <si>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</si>
  <si>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</si>
  <si>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</si>
  <si>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</si>
  <si>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</si>
  <si>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</si>
  <si>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</si>
  <si>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</si>
  <si>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</si>
  <si>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</si>
  <si>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</si>
  <si>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</si>
  <si>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</si>
  <si>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</si>
  <si>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</si>
  <si>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</si>
  <si>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</si>
  <si>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</si>
  <si>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</si>
  <si>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</si>
  <si>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</si>
  <si>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</si>
  <si>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</si>
  <si>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</si>
  <si>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</si>
  <si>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</si>
  <si>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</si>
  <si>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</si>
  <si>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</si>
  <si>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</si>
  <si>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</si>
  <si>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</si>
  <si>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</si>
  <si>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</si>
  <si>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</si>
  <si>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</si>
  <si>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</si>
  <si>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</si>
  <si>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</si>
  <si>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</si>
  <si>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</si>
  <si>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</si>
  <si>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</si>
  <si>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</si>
  <si>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</si>
  <si>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</si>
  <si>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</si>
  <si>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</si>
  <si>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</si>
  <si>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</si>
  <si>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</si>
  <si>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</si>
  <si>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</si>
  <si>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</si>
  <si>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</si>
  <si>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</si>
  <si>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</si>
  <si>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</si>
  <si>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</si>
  <si>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</si>
  <si>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</si>
  <si>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</si>
  <si>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</si>
  <si>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</si>
  <si>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</si>
  <si>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</si>
  <si>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</si>
  <si>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</si>
  <si>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</si>
  <si>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</si>
  <si>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</si>
  <si>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</si>
  <si>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</si>
  <si>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</si>
  <si>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</si>
  <si>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</si>
  <si>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</si>
  <si>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</si>
  <si>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</si>
  <si>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</si>
  <si>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</si>
  <si>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</si>
  <si>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</si>
  <si>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</si>
  <si>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</si>
  <si>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</si>
  <si>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</si>
  <si>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</si>
  <si>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</si>
  <si>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</si>
  <si>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</si>
  <si>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</si>
  <si>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</si>
  <si>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</si>
  <si>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</si>
  <si>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</si>
  <si>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</si>
  <si>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</si>
  <si>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</si>
  <si>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</si>
  <si>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</si>
  <si>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</si>
  <si>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</si>
  <si>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</si>
  <si>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</si>
  <si>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</si>
  <si>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</si>
  <si>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</si>
  <si>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</si>
  <si>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</si>
  <si>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</si>
  <si>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</si>
  <si>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</si>
  <si>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</si>
  <si>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</si>
  <si>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</si>
  <si>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</si>
  <si>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</si>
  <si>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</si>
  <si>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</si>
  <si>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</si>
  <si>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</si>
  <si>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</si>
  <si>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</si>
  <si>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</si>
  <si>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</si>
  <si>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</si>
  <si>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</si>
  <si>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</si>
  <si>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</si>
  <si>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</si>
  <si>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</si>
  <si>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</si>
  <si>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</si>
  <si>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</si>
  <si>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</si>
  <si>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</si>
  <si>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</si>
  <si>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</si>
  <si>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</si>
  <si>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</si>
  <si>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</si>
  <si>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</si>
  <si>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</si>
  <si>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</si>
  <si>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</si>
  <si>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</si>
  <si>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</si>
  <si>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</si>
  <si>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</si>
  <si>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</si>
  <si>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</si>
  <si>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</si>
  <si>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</si>
  <si>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</si>
  <si>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</si>
  <si>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</si>
  <si>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</si>
  <si>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</si>
  <si>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</si>
  <si>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</si>
  <si>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</si>
  <si>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</si>
  <si>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</si>
  <si>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</si>
  <si>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</si>
  <si>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</si>
  <si>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</si>
  <si>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</si>
  <si>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</si>
  <si>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</si>
  <si>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</si>
  <si>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</si>
  <si>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</si>
  <si>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</si>
  <si>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</si>
  <si>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</si>
  <si>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</si>
  <si>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</si>
  <si>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</si>
  <si>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</si>
  <si>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</si>
  <si>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</si>
  <si>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</si>
  <si>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</si>
  <si>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</si>
  <si>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</si>
  <si>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</si>
  <si>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</si>
  <si>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</si>
  <si>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</si>
  <si>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</si>
  <si>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</si>
  <si>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</si>
  <si>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</si>
  <si>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</si>
  <si>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</si>
  <si>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</si>
  <si>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</si>
  <si>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</si>
  <si>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</si>
  <si>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</si>
  <si>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</si>
  <si>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</si>
  <si>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</si>
  <si>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</si>
  <si>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</si>
  <si>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</si>
  <si>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</si>
  <si>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</si>
  <si>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</si>
  <si>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</si>
  <si>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</si>
  <si>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</si>
  <si>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</si>
  <si>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</si>
  <si>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</si>
  <si>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</si>
  <si>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</si>
  <si>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</si>
  <si>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</si>
  <si>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</si>
  <si>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</si>
  <si>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</si>
  <si>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</si>
  <si>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</si>
  <si>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</si>
  <si>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</si>
  <si>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</si>
  <si>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</si>
  <si>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</si>
  <si>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</si>
  <si>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</si>
  <si>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</si>
  <si>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</si>
  <si>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</si>
  <si>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</si>
  <si>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</si>
  <si>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</si>
  <si>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</si>
  <si>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</si>
  <si>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</si>
  <si>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</si>
  <si>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</si>
  <si>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</si>
  <si>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</si>
  <si>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</si>
  <si>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</si>
  <si>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</si>
  <si>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</si>
  <si>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</si>
  <si>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</si>
  <si>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</si>
  <si>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</si>
  <si>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</si>
  <si>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</si>
  <si>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</si>
  <si>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</si>
  <si>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</si>
  <si>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</si>
  <si>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</si>
  <si>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</si>
  <si>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</si>
  <si>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</si>
  <si>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</si>
  <si>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</si>
  <si>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</si>
  <si>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</si>
  <si>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</si>
  <si>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</si>
  <si>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</si>
  <si>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</si>
  <si>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</si>
  <si>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</si>
  <si>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</si>
  <si>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</si>
  <si>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</si>
  <si>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</si>
  <si>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</si>
  <si>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</si>
  <si>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</si>
  <si>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</si>
  <si>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</si>
  <si>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</si>
  <si>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</si>
  <si>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</si>
  <si>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</si>
  <si>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</si>
  <si>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</si>
  <si>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</si>
  <si>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</si>
  <si>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</si>
  <si>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</si>
  <si>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</si>
  <si>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</si>
  <si>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</si>
  <si>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</si>
  <si>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</si>
  <si>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</si>
  <si>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</si>
  <si>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</si>
  <si>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</si>
  <si>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</si>
  <si>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</si>
  <si>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</si>
  <si>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</si>
  <si>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</si>
  <si>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</si>
  <si>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</si>
  <si>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</si>
  <si>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</si>
  <si>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</si>
  <si>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</si>
  <si>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</si>
  <si>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</si>
  <si>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</si>
  <si>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</si>
  <si>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</si>
  <si>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</si>
  <si>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</si>
  <si>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</si>
  <si>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</si>
  <si>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</si>
  <si>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</si>
  <si>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</si>
  <si>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</si>
  <si>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</si>
  <si>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</si>
  <si>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</si>
  <si>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</si>
  <si>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</si>
  <si>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</si>
  <si>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</si>
  <si>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</si>
  <si>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</si>
  <si>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</si>
  <si>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</si>
  <si>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</si>
  <si>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</si>
  <si>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</si>
  <si>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</si>
  <si>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</si>
  <si>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</si>
  <si>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</si>
  <si>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</si>
  <si>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</si>
  <si>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</si>
  <si>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</si>
  <si>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</si>
  <si>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</si>
  <si>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</si>
  <si>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</si>
  <si>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</si>
  <si>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</si>
  <si>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</si>
  <si>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</si>
  <si>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</si>
  <si>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</si>
  <si>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</si>
  <si>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</si>
  <si>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</si>
  <si>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</si>
  <si>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</si>
  <si>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</si>
  <si>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</si>
  <si>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</si>
  <si>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</si>
  <si>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</si>
  <si>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</si>
  <si>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</si>
  <si>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</si>
  <si>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</si>
  <si>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</si>
  <si>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</si>
  <si>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</si>
  <si>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</si>
  <si>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</si>
  <si>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</si>
  <si>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</si>
  <si>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</si>
  <si>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</si>
  <si>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</si>
  <si>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</si>
  <si>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</si>
  <si>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</si>
  <si>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</si>
  <si>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</si>
  <si>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</si>
  <si>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</si>
  <si>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</si>
  <si>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</si>
  <si>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</si>
  <si>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</si>
  <si>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</si>
  <si>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</si>
  <si>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</si>
  <si>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</si>
  <si>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</si>
  <si>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</si>
  <si>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</si>
  <si>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</si>
  <si>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</si>
  <si>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</si>
  <si>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</si>
  <si>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</si>
  <si>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</si>
  <si>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</si>
  <si>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</si>
  <si>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</si>
  <si>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</si>
  <si>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</si>
  <si>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</si>
  <si>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</si>
  <si>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</si>
  <si>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</si>
  <si>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</si>
  <si>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</si>
  <si>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</si>
  <si>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</si>
  <si>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</si>
  <si>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</si>
  <si>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</si>
  <si>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</si>
  <si>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</si>
  <si>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</si>
  <si>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</si>
  <si>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</si>
  <si>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</si>
  <si>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</si>
  <si>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</si>
  <si>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</si>
  <si>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</si>
  <si>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</si>
  <si>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</si>
  <si>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</si>
  <si>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</si>
  <si>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</si>
  <si>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</si>
  <si>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</si>
  <si>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</si>
  <si>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</si>
  <si>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</si>
  <si>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</si>
  <si>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</si>
  <si>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</si>
  <si>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</si>
  <si>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</si>
  <si>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</si>
  <si>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</si>
  <si>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</si>
  <si>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</si>
  <si>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</si>
  <si>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</si>
  <si>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</si>
  <si>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</si>
  <si>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</si>
  <si>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</si>
  <si>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</si>
  <si>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</si>
  <si>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</si>
  <si>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</si>
  <si>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</si>
  <si>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</si>
  <si>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</si>
  <si>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</si>
  <si>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</si>
  <si>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</si>
  <si>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</si>
  <si>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</si>
  <si>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</si>
  <si>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</si>
  <si>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</si>
  <si>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</si>
  <si>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</si>
  <si>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</si>
  <si>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</si>
  <si>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</si>
  <si>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</si>
  <si>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</si>
  <si>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</si>
  <si>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</si>
  <si>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</si>
  <si>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</si>
  <si>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</si>
  <si>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</si>
  <si>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</si>
  <si>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</si>
  <si>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</si>
  <si>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</si>
  <si>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</si>
  <si>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</si>
  <si>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</si>
  <si>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</si>
  <si>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</si>
  <si>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</si>
  <si>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</si>
  <si>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</si>
  <si>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</si>
  <si>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</si>
  <si>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</si>
  <si>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</si>
  <si>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</si>
  <si>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</si>
  <si>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</si>
  <si>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</si>
  <si>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</si>
  <si>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</si>
  <si>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</si>
  <si>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</si>
  <si>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</si>
  <si>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</si>
  <si>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</si>
  <si>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</si>
  <si>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</si>
  <si>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</si>
  <si>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</si>
  <si>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</si>
  <si>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</si>
  <si>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</si>
  <si>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</si>
  <si>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</si>
  <si>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</si>
  <si>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</si>
  <si>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</si>
  <si>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</si>
  <si>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</si>
  <si>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</si>
  <si>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</si>
  <si>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</si>
  <si>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</si>
  <si>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</si>
  <si>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</si>
  <si>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</si>
  <si>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</si>
  <si>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</si>
  <si>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</si>
  <si>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</si>
  <si>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</si>
  <si>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</si>
  <si>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</si>
  <si>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</si>
  <si>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</si>
  <si>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</si>
  <si>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</si>
  <si>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</si>
  <si>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</si>
  <si>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</si>
  <si>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</si>
  <si>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</si>
  <si>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</si>
  <si>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</si>
  <si>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</si>
  <si>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</si>
  <si>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</si>
  <si>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</si>
  <si>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</si>
  <si>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</si>
  <si>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</si>
  <si>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</si>
  <si>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</si>
  <si>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</si>
  <si>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</si>
  <si>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</si>
  <si>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</si>
  <si>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</si>
  <si>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</si>
  <si>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</si>
  <si>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</si>
  <si>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</si>
  <si>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</si>
  <si>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</si>
  <si>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</si>
  <si>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</si>
  <si>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</si>
  <si>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</si>
  <si>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</si>
  <si>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</si>
  <si>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</si>
  <si>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</si>
  <si>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</si>
  <si>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</si>
  <si>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</si>
  <si>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</si>
  <si>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</si>
  <si>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</si>
  <si>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</si>
  <si>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</si>
  <si>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</si>
  <si>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</si>
  <si>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</si>
  <si>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</si>
  <si>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</si>
  <si>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</si>
  <si>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</si>
  <si>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</si>
  <si>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</si>
  <si>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</si>
  <si>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</si>
  <si>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</si>
  <si>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</si>
  <si>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</si>
  <si>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</si>
  <si>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</si>
  <si>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</si>
  <si>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</si>
  <si>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</si>
  <si>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</si>
  <si>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</si>
  <si>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</si>
  <si>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</si>
  <si>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</si>
  <si>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</si>
  <si>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</si>
  <si>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</si>
  <si>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</si>
  <si>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</si>
  <si>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</si>
  <si>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</si>
  <si>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</si>
  <si>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</si>
  <si>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</si>
  <si>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</si>
  <si>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</si>
  <si>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</si>
  <si>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</si>
  <si>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</si>
  <si>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</si>
  <si>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</si>
  <si>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</si>
  <si>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</si>
  <si>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</si>
  <si>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</si>
  <si>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</si>
  <si>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</si>
  <si>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</si>
  <si>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</si>
  <si>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</si>
  <si>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</si>
  <si>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</si>
  <si>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</si>
  <si>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</si>
  <si>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</si>
  <si>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</si>
  <si>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</si>
  <si>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</si>
  <si>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</si>
  <si>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</si>
  <si>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</si>
  <si>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</si>
  <si>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</si>
  <si>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</si>
  <si>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</si>
  <si>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</si>
  <si>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</si>
  <si>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</si>
  <si>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</si>
  <si>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</si>
  <si>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</si>
  <si>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</si>
  <si>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</si>
  <si>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</si>
  <si>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</si>
  <si>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</si>
  <si>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</si>
  <si>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</si>
  <si>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</si>
  <si>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</si>
  <si>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</si>
  <si>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</si>
  <si>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</si>
  <si>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</si>
  <si>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</si>
  <si>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</si>
  <si>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</si>
  <si>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</si>
  <si>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</si>
  <si>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</si>
  <si>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</si>
  <si>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</si>
  <si>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</si>
  <si>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</si>
  <si>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</si>
  <si>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</si>
  <si>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</si>
  <si>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</si>
  <si>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</si>
  <si>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</si>
  <si>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</si>
  <si>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</si>
  <si>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</si>
  <si>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</si>
  <si>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</si>
  <si>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</si>
  <si>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</si>
  <si>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</si>
  <si>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</si>
  <si>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</si>
  <si>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</si>
  <si>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</si>
  <si>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</si>
  <si>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</si>
  <si>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</si>
  <si>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</si>
  <si>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</si>
  <si>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</si>
  <si>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</si>
  <si>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</si>
  <si>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</si>
  <si>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</si>
  <si>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</si>
  <si>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</si>
  <si>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</si>
  <si>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</si>
  <si>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</si>
  <si>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</si>
  <si>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</si>
  <si>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</si>
  <si>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</si>
  <si>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</si>
  <si>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</si>
  <si>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</si>
  <si>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</si>
  <si>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</si>
  <si>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</si>
  <si>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</si>
  <si>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</si>
  <si>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</si>
  <si>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</si>
  <si>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</si>
  <si>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</si>
  <si>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</si>
  <si>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</si>
  <si>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</si>
  <si>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</si>
  <si>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</si>
  <si>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</si>
  <si>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</si>
  <si>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</si>
  <si>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</si>
  <si>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</si>
  <si>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</si>
  <si>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</si>
  <si>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</si>
  <si>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</si>
  <si>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</si>
  <si>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</si>
  <si>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</si>
  <si>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</si>
  <si>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</si>
  <si>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</si>
  <si>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</si>
  <si>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</si>
  <si>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</si>
  <si>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</si>
  <si>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</si>
  <si>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</si>
  <si>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</si>
  <si>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</si>
  <si>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</si>
  <si>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</si>
  <si>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</si>
  <si>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</si>
  <si>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</si>
  <si>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</si>
  <si>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</si>
  <si>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</si>
  <si>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</si>
  <si>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</si>
  <si>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</si>
  <si>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</si>
  <si>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</si>
  <si>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</si>
  <si>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</si>
  <si>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</si>
  <si>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</si>
  <si>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</si>
  <si>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</si>
  <si>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</si>
  <si>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</si>
  <si>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</si>
  <si>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</si>
  <si>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</si>
  <si>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</si>
  <si>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</si>
  <si>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</si>
  <si>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</si>
  <si>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</si>
  <si>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</si>
  <si>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</si>
  <si>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</si>
  <si>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</si>
  <si>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</si>
  <si>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</si>
  <si>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</si>
  <si>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</si>
  <si>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</si>
  <si>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</si>
  <si>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</si>
  <si>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</si>
  <si>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</si>
  <si>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</si>
  <si>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</si>
  <si>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</si>
  <si>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</si>
  <si>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</si>
  <si>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</si>
  <si>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</si>
  <si>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</si>
  <si>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</si>
  <si>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</si>
  <si>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</si>
  <si>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</si>
  <si>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</si>
  <si>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</si>
  <si>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</si>
  <si>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</si>
  <si>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</si>
  <si>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</si>
  <si>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</si>
  <si>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</si>
  <si>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</si>
  <si>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</si>
  <si>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</si>
  <si>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</si>
  <si>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</si>
  <si>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</si>
  <si>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</si>
  <si>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</si>
  <si>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</si>
  <si>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</si>
  <si>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</si>
  <si>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</si>
  <si>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</si>
  <si>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</si>
  <si>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</si>
  <si>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</si>
  <si>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</si>
  <si>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</si>
  <si>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</si>
  <si>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</si>
  <si>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</si>
  <si>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</si>
  <si>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</si>
  <si>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</si>
  <si>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</si>
  <si>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</si>
  <si>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</si>
  <si>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</si>
  <si>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</si>
  <si>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</si>
  <si>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</si>
  <si>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</si>
  <si>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</si>
  <si>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</si>
  <si>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</si>
  <si>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</si>
  <si>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</si>
  <si>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</si>
  <si>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</si>
  <si>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</si>
  <si>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</si>
  <si>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</si>
  <si>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</si>
  <si>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</si>
  <si>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</si>
  <si>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</si>
  <si>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</si>
  <si>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</si>
  <si>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</si>
  <si>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</si>
  <si>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</si>
  <si>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</si>
  <si>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</si>
  <si>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</si>
  <si>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</si>
  <si>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</si>
  <si>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</si>
  <si>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</si>
  <si>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</si>
  <si>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</si>
  <si>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</si>
  <si>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</si>
  <si>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</si>
  <si>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</si>
  <si>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</si>
  <si>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</si>
  <si>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</si>
  <si>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</si>
  <si>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</si>
  <si>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</si>
  <si>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</si>
  <si>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</si>
  <si>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</si>
  <si>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</si>
  <si>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</si>
  <si>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</si>
  <si>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</si>
  <si>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</si>
  <si>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</si>
  <si>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</si>
  <si>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</si>
  <si>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</si>
  <si>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</si>
  <si>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</si>
  <si>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</si>
  <si>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</si>
  <si>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</si>
  <si>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</si>
  <si>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</si>
  <si>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</si>
  <si>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</si>
  <si>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</si>
  <si>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</si>
  <si>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</si>
  <si>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</si>
  <si>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</si>
  <si>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</si>
  <si>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</si>
  <si>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</si>
  <si>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</si>
  <si>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</si>
  <si>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</si>
  <si>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</si>
  <si>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</si>
  <si>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</si>
  <si>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</si>
  <si>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</si>
  <si>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</si>
  <si>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</si>
  <si>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</si>
  <si>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</si>
  <si>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</si>
  <si>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</si>
  <si>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</si>
  <si>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</si>
  <si>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</si>
  <si>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</si>
  <si>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</si>
  <si>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</si>
  <si>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</si>
  <si>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</si>
  <si>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</si>
  <si>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</si>
  <si>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</si>
  <si>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</si>
  <si>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</si>
  <si>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</si>
  <si>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</si>
  <si>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</si>
  <si>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</si>
  <si>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</si>
  <si>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</si>
  <si>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</si>
  <si>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</si>
  <si>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</si>
  <si>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</si>
  <si>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</si>
  <si>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</si>
  <si>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</si>
  <si>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</si>
  <si>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</si>
  <si>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</si>
  <si>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</si>
  <si>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</si>
  <si>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</si>
  <si>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</si>
  <si>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</si>
  <si>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</si>
  <si>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</si>
  <si>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</si>
  <si>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</si>
  <si>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</si>
  <si>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</si>
  <si>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</si>
  <si>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</si>
  <si>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</si>
  <si>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</si>
  <si>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</si>
  <si>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</si>
  <si>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</si>
  <si>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</si>
  <si>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</si>
  <si>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</si>
  <si>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</si>
  <si>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</si>
  <si>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</si>
  <si>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</si>
  <si>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</si>
  <si>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</si>
  <si>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</si>
  <si>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</si>
  <si>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</si>
  <si>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</si>
  <si>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</si>
  <si>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</si>
  <si>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</si>
  <si>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</si>
  <si>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</si>
  <si>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</si>
  <si>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</si>
  <si>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</si>
  <si>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</si>
  <si>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</si>
  <si>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</si>
  <si>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</si>
  <si>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</si>
  <si>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</si>
  <si>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</si>
  <si>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</si>
  <si>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</si>
  <si>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</si>
  <si>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</si>
  <si>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</si>
  <si>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</si>
  <si>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</si>
  <si>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</si>
  <si>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</si>
  <si>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</si>
  <si>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</si>
  <si>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</si>
  <si>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</si>
  <si>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</si>
  <si>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</si>
  <si>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</si>
  <si>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</si>
  <si>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</si>
  <si>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</si>
  <si>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</si>
  <si>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</si>
  <si>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</si>
  <si>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</si>
  <si>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</si>
  <si>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</si>
  <si>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</si>
  <si>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</si>
  <si>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</si>
  <si>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</si>
  <si>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</si>
  <si>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</si>
  <si>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</si>
  <si>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</si>
  <si>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</si>
  <si>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</si>
  <si>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</si>
  <si>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</si>
  <si>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</si>
  <si>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</si>
  <si>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</si>
  <si>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</si>
  <si>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</si>
  <si>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</si>
  <si>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</si>
  <si>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</si>
  <si>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</si>
  <si>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</si>
  <si>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</si>
  <si>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</si>
  <si>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</si>
  <si>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</si>
  <si>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</si>
  <si>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</si>
  <si>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</si>
  <si>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</si>
  <si>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</si>
  <si>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</si>
  <si>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</si>
  <si>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</si>
  <si>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</si>
  <si>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</si>
  <si>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</si>
  <si>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</si>
  <si>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</si>
  <si>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</si>
  <si>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</si>
  <si>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</si>
  <si>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</si>
  <si>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</si>
  <si>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</si>
  <si>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</si>
  <si>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</si>
  <si>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</si>
  <si>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</si>
  <si>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</si>
  <si>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</si>
  <si>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</si>
  <si>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</si>
  <si>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</si>
  <si>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</si>
  <si>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</si>
  <si>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</si>
  <si>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</si>
  <si>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</si>
  <si>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</si>
  <si>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</si>
  <si>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</si>
  <si>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</si>
  <si>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</si>
  <si>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</si>
  <si>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</si>
  <si>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</si>
  <si>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</si>
  <si>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</si>
  <si>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</si>
  <si>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</si>
  <si>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</si>
  <si>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</si>
  <si>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</si>
  <si>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</si>
  <si>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</si>
  <si>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</si>
  <si>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</si>
  <si>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</si>
  <si>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</si>
  <si>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</si>
  <si>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</si>
  <si>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</si>
  <si>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</si>
  <si>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</si>
  <si>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</si>
  <si>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</si>
  <si>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</si>
  <si>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</si>
  <si>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</si>
  <si>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</si>
  <si>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</si>
  <si>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</si>
  <si>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</si>
  <si>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</si>
  <si>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</si>
  <si>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</si>
  <si>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</si>
  <si>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</si>
  <si>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</si>
  <si>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</si>
  <si>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</si>
  <si>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</si>
  <si>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</si>
  <si>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</si>
  <si>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</si>
  <si>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</si>
  <si>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</si>
  <si>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</si>
  <si>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</si>
  <si>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</si>
  <si>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</si>
  <si>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</si>
  <si>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</si>
  <si>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</si>
  <si>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</si>
  <si>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</si>
  <si>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</si>
  <si>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</si>
  <si>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</si>
  <si>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</si>
  <si>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</si>
  <si>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</si>
  <si>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</si>
  <si>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</si>
  <si>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</si>
  <si>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</si>
  <si>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</si>
  <si>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</si>
  <si>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</si>
  <si>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</si>
  <si>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</si>
  <si>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</si>
  <si>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</si>
  <si>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</si>
  <si>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</si>
  <si>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</si>
  <si>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</si>
  <si>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</si>
  <si>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</si>
  <si>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</si>
  <si>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</si>
  <si>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</si>
  <si>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</si>
  <si>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</si>
  <si>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</si>
  <si>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</si>
  <si>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</si>
  <si>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</si>
  <si>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</si>
  <si>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</si>
  <si>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</si>
  <si>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</si>
  <si>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</si>
  <si>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</si>
  <si>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</si>
  <si>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</si>
  <si>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</si>
  <si>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</si>
  <si>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</si>
  <si>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</si>
  <si>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</si>
  <si>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</si>
  <si>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</si>
  <si>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</si>
  <si>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</si>
  <si>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</si>
  <si>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</si>
  <si>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</si>
  <si>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</si>
  <si>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</si>
  <si>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</si>
  <si>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</si>
  <si>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</si>
  <si>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</si>
  <si>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</si>
  <si>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</si>
  <si>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</si>
  <si>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</si>
  <si>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</si>
  <si>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</si>
  <si>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</si>
  <si>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</si>
  <si>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</si>
  <si>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</si>
  <si>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</si>
  <si>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</si>
  <si>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</si>
  <si>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</si>
  <si>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</si>
  <si>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</si>
  <si>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</si>
  <si>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</si>
  <si>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</si>
  <si>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</si>
  <si>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</si>
  <si>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</si>
  <si>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</si>
  <si>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</si>
  <si>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</si>
  <si>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</si>
  <si>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</si>
  <si>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</si>
  <si>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</si>
  <si>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</si>
  <si>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</si>
  <si>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</si>
  <si>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</si>
  <si>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</si>
  <si>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</si>
  <si>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</si>
  <si>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</si>
  <si>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</si>
  <si>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</si>
  <si>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</si>
  <si>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</si>
  <si>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</si>
  <si>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</si>
  <si>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</si>
  <si>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</si>
  <si>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</si>
  <si>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</si>
  <si>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</si>
  <si>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</si>
  <si>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</si>
  <si>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</si>
  <si>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</si>
  <si>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</si>
  <si>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</si>
  <si>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</si>
  <si>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</si>
  <si>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</si>
  <si>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</si>
  <si>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</si>
  <si>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</si>
  <si>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</si>
  <si>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</si>
  <si>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</si>
  <si>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</si>
  <si>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</si>
  <si>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</si>
  <si>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</si>
  <si>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</si>
  <si>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</si>
  <si>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</si>
  <si>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</si>
  <si>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</si>
  <si>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</si>
  <si>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</si>
  <si>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</si>
  <si>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</si>
  <si>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</si>
  <si>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</si>
  <si>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</si>
  <si>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</si>
  <si>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</si>
  <si>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</si>
  <si>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</si>
  <si>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</si>
  <si>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</si>
  <si>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</si>
  <si>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</si>
  <si>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</si>
  <si>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</si>
  <si>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</si>
  <si>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</si>
  <si>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</si>
  <si>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</si>
  <si>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</si>
  <si>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</si>
  <si>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</si>
  <si>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</si>
  <si>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</si>
  <si>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</si>
  <si>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</si>
  <si>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</si>
  <si>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</si>
  <si>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</si>
  <si>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</si>
  <si>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</si>
  <si>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</si>
  <si>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</si>
  <si>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</si>
  <si>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</si>
  <si>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</si>
  <si>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</si>
  <si>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</si>
  <si>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</si>
  <si>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</si>
  <si>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</si>
  <si>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</si>
  <si>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</si>
  <si>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</si>
  <si>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</si>
  <si>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</si>
  <si>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</si>
  <si>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</si>
  <si>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</si>
  <si>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</si>
  <si>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</si>
  <si>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</si>
  <si>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</si>
  <si>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</si>
  <si>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</si>
  <si>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</si>
  <si>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</si>
  <si>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</si>
  <si>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</si>
  <si>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</si>
  <si>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</si>
  <si>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</si>
  <si>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</si>
  <si>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</si>
  <si>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</si>
  <si>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</si>
  <si>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</si>
  <si>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</si>
  <si>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</si>
  <si>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</si>
  <si>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</si>
  <si>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</si>
  <si>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</si>
  <si>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</si>
  <si>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</si>
  <si>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</si>
  <si>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</si>
  <si>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</si>
  <si>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</si>
  <si>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</si>
  <si>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</si>
  <si>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</si>
  <si>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</si>
  <si>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</si>
  <si>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</si>
  <si>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</si>
  <si>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</si>
  <si>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</si>
  <si>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</si>
  <si>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</si>
  <si>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</si>
  <si>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</si>
  <si>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</si>
  <si>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</si>
  <si>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</si>
  <si>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</si>
  <si>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</si>
  <si>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</si>
  <si>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</si>
  <si>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</si>
  <si>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</si>
  <si>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</si>
  <si>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</si>
  <si>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</si>
  <si>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</si>
  <si>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</si>
  <si>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</si>
  <si>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</si>
  <si>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</si>
  <si>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</si>
  <si>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</si>
  <si>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</si>
  <si>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</si>
  <si>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</si>
  <si>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</si>
  <si>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</si>
  <si>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</si>
  <si>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</si>
  <si>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</si>
  <si>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</si>
  <si>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</si>
  <si>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</si>
  <si>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</si>
  <si>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</si>
  <si>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</si>
  <si>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</si>
  <si>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</si>
  <si>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</si>
  <si>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</si>
  <si>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</si>
  <si>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</si>
  <si>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</si>
  <si>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</si>
  <si>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</si>
  <si>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</si>
  <si>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</si>
  <si>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</si>
  <si>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</si>
  <si>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</si>
  <si>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</si>
  <si>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</si>
  <si>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</si>
  <si>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</si>
  <si>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</si>
  <si>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</si>
  <si>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</si>
  <si>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</si>
  <si>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</si>
  <si>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</si>
  <si>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</si>
  <si>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</si>
  <si>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</si>
  <si>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</si>
  <si>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</si>
  <si>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</si>
  <si>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</si>
  <si>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</si>
  <si>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</si>
  <si>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</si>
  <si>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</si>
  <si>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</si>
  <si>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</si>
  <si>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</si>
  <si>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</si>
  <si>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</si>
  <si>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</si>
  <si>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</si>
  <si>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</si>
  <si>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</si>
  <si>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</si>
  <si>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</si>
  <si>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</si>
  <si>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</si>
  <si>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</si>
  <si>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</si>
  <si>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</si>
  <si>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</si>
  <si>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</si>
  <si>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</si>
  <si>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</si>
  <si>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</si>
  <si>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</si>
  <si>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</si>
  <si>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</si>
  <si>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</si>
  <si>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</si>
  <si>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</si>
  <si>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</si>
  <si>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</si>
  <si>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</si>
  <si>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</si>
  <si>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</si>
  <si>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</si>
  <si>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</si>
  <si>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</si>
  <si>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</si>
  <si>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</si>
  <si>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</si>
  <si>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</si>
  <si>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</si>
  <si>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</si>
  <si>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</si>
  <si>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</si>
  <si>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</si>
  <si>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</si>
  <si>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</si>
  <si>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</si>
  <si>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</si>
  <si>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</si>
  <si>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</si>
  <si>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</si>
  <si>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</si>
  <si>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</si>
  <si>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</si>
  <si>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</si>
  <si>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</si>
  <si>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</si>
  <si>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</si>
  <si>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</si>
  <si>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</si>
  <si>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</si>
  <si>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</si>
  <si>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</si>
  <si>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</si>
  <si>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</si>
  <si>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</si>
  <si>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</si>
  <si>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</si>
  <si>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</si>
  <si>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</si>
  <si>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</si>
  <si>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</si>
  <si>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</si>
  <si>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</si>
  <si>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</si>
  <si>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</si>
  <si>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</si>
  <si>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</si>
  <si>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</si>
  <si>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</si>
  <si>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</si>
  <si>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</si>
  <si>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</si>
  <si>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</si>
  <si>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</si>
  <si>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</si>
  <si>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</si>
  <si>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</si>
  <si>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</si>
  <si>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</si>
  <si>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</si>
  <si>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</si>
  <si>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</si>
  <si>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</si>
  <si>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</si>
  <si>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</si>
  <si>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</si>
  <si>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</si>
  <si>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</si>
  <si>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</si>
  <si>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</si>
  <si>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</si>
  <si>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</si>
  <si>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</si>
  <si>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</si>
  <si>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</si>
  <si>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</si>
  <si>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</si>
  <si>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</si>
  <si>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</si>
  <si>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</si>
  <si>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</si>
  <si>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</si>
  <si>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</si>
  <si>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</si>
  <si>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</si>
  <si>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</si>
  <si>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</si>
  <si>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</si>
  <si>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</si>
  <si>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</si>
  <si>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</si>
  <si>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</si>
  <si>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</si>
  <si>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</si>
  <si>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</si>
  <si>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</si>
  <si>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</si>
  <si>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</si>
  <si>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</si>
  <si>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</si>
  <si>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</si>
  <si>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</si>
  <si>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</si>
  <si>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</si>
  <si>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</si>
  <si>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</si>
  <si>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</si>
  <si>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</si>
  <si>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</si>
  <si>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</si>
  <si>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</si>
  <si>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</si>
  <si>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</si>
  <si>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</si>
  <si>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</si>
  <si>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</si>
  <si>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</si>
  <si>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</si>
  <si>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</si>
  <si>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</si>
  <si>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</si>
  <si>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</si>
  <si>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</si>
  <si>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</si>
  <si>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</si>
  <si>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</si>
  <si>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</si>
  <si>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</si>
  <si>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</si>
  <si>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</si>
  <si>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</si>
  <si>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</si>
  <si>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</si>
  <si>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</si>
  <si>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</si>
  <si>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</si>
  <si>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</si>
  <si>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</si>
  <si>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</si>
  <si>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</si>
  <si>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</si>
  <si>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</si>
  <si>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</si>
  <si>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</si>
  <si>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</si>
  <si>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</si>
  <si>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</si>
  <si>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</si>
  <si>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</si>
  <si>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</si>
  <si>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</si>
  <si>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</si>
  <si>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</si>
  <si>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</si>
  <si>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</si>
  <si>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</si>
  <si>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</si>
  <si>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</si>
  <si>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</si>
  <si>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</si>
  <si>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</si>
  <si>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</si>
  <si>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</si>
  <si>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</si>
  <si>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</si>
  <si>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</si>
  <si>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</si>
  <si>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</si>
  <si>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</si>
  <si>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</si>
  <si>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</si>
  <si>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</si>
  <si>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</si>
  <si>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</si>
  <si>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</si>
  <si>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</si>
  <si>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</si>
  <si>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</si>
  <si>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</si>
  <si>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</si>
  <si>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</si>
  <si>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</si>
  <si>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</si>
  <si>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</si>
  <si>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</si>
  <si>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</si>
  <si>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</si>
  <si>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</si>
  <si>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</si>
  <si>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</si>
  <si>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</si>
  <si>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</si>
  <si>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</si>
  <si>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</si>
  <si>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</si>
  <si>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</si>
  <si>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</si>
  <si>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</si>
  <si>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</si>
  <si>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</si>
  <si>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</si>
  <si>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</si>
  <si>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</si>
  <si>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</si>
  <si>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</si>
  <si>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</si>
  <si>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</si>
  <si>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</si>
  <si>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</si>
  <si>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</si>
  <si>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</si>
  <si>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</si>
  <si>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</si>
  <si>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</si>
  <si>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</si>
  <si>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</si>
  <si>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</si>
  <si>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</si>
  <si>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</si>
  <si>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</si>
  <si>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</si>
  <si>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</si>
  <si>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</si>
  <si>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</si>
  <si>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</si>
  <si>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</si>
  <si>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</si>
  <si>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</si>
  <si>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</si>
  <si>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</si>
  <si>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</si>
  <si>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</si>
  <si>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</si>
  <si>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</si>
  <si>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</si>
  <si>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</si>
  <si>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</si>
  <si>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</si>
  <si>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</si>
  <si>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</si>
  <si>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</si>
  <si>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</si>
  <si>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</si>
  <si>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</si>
  <si>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</si>
  <si>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</si>
  <si>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</si>
  <si>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</si>
  <si>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</si>
  <si>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</si>
  <si>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</si>
  <si>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</si>
  <si>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</si>
  <si>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</si>
  <si>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</si>
  <si>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</si>
  <si>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</si>
  <si>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</si>
  <si>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</si>
  <si>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</si>
  <si>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</si>
  <si>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</si>
  <si>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</si>
  <si>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</si>
  <si>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</si>
  <si>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</si>
  <si>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</si>
  <si>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</si>
  <si>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</si>
  <si>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</si>
  <si>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</si>
  <si>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</si>
  <si>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</si>
  <si>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</si>
  <si>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</si>
  <si>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</si>
  <si>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</si>
  <si>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</si>
  <si>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</si>
  <si>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</si>
  <si>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</si>
  <si>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</si>
  <si>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</si>
  <si>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</si>
  <si>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</si>
  <si>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</si>
  <si>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</si>
  <si>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</si>
  <si>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</si>
  <si>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</si>
  <si>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</si>
  <si>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</si>
  <si>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</si>
  <si>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</si>
  <si>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</si>
  <si>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</si>
  <si>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</si>
  <si>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</si>
  <si>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</si>
  <si>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</si>
  <si>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</si>
  <si>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</si>
  <si>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</si>
  <si>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</si>
  <si>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</si>
  <si>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</si>
  <si>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</si>
  <si>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</si>
  <si>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</si>
  <si>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</si>
  <si>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</si>
  <si>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</si>
  <si>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</si>
  <si>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</si>
  <si>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</si>
  <si>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</si>
  <si>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</si>
  <si>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</si>
  <si>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</si>
  <si>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</si>
  <si>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</si>
  <si>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</si>
  <si>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</si>
  <si>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</si>
  <si>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</si>
  <si>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</si>
  <si>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</si>
  <si>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</si>
  <si>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</si>
  <si>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</si>
  <si>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</si>
  <si>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</si>
  <si>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</si>
  <si>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</si>
  <si>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</si>
  <si>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</si>
  <si>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</si>
  <si>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</si>
  <si>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</si>
  <si>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</si>
  <si>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</si>
  <si>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</si>
  <si>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</si>
  <si>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</si>
  <si>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</si>
  <si>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</si>
  <si>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</si>
  <si>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</si>
  <si>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</si>
  <si>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</si>
  <si>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</si>
  <si>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</si>
  <si>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</si>
  <si>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</si>
  <si>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</si>
  <si>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</si>
  <si>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</si>
  <si>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</si>
  <si>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</si>
  <si>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</si>
  <si>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</si>
  <si>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</si>
  <si>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</si>
  <si>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</si>
  <si>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</si>
  <si>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</si>
  <si>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</si>
  <si>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</si>
  <si>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</si>
  <si>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</si>
  <si>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</si>
  <si>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</si>
  <si>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</si>
  <si>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</si>
  <si>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</si>
  <si>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</si>
  <si>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</si>
  <si>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</si>
  <si>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</si>
  <si>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</si>
  <si>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</si>
  <si>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</si>
  <si>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</si>
  <si>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</si>
  <si>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</si>
  <si>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</si>
  <si>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</si>
  <si>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</si>
  <si>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</si>
  <si>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</si>
  <si>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</si>
  <si>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</si>
  <si>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</si>
  <si>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</si>
  <si>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</si>
  <si>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</si>
  <si>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</si>
  <si>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</si>
  <si>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</si>
  <si>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</si>
  <si>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</si>
  <si>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</si>
  <si>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</si>
  <si>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</si>
  <si>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</si>
  <si>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</si>
  <si>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</si>
  <si>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</si>
  <si>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</si>
  <si>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</si>
  <si>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</si>
  <si>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</si>
  <si>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</si>
  <si>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</si>
  <si>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</si>
  <si>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</si>
  <si>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</si>
  <si>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</si>
  <si>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</si>
  <si>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</si>
  <si>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</si>
  <si>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</si>
  <si>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</si>
  <si>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</si>
  <si>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</si>
  <si>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</si>
  <si>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</si>
  <si>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</si>
  <si>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</si>
  <si>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</si>
  <si>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</si>
  <si>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</si>
  <si>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</si>
  <si>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</si>
  <si>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</si>
  <si>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</si>
  <si>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</si>
  <si>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</si>
  <si>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</si>
  <si>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</si>
  <si>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</si>
  <si>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</si>
  <si>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</si>
  <si>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</si>
  <si>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</si>
  <si>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</si>
  <si>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</si>
  <si>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</si>
  <si>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</si>
  <si>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</si>
  <si>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</si>
  <si>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</si>
  <si>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</si>
  <si>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</si>
  <si>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</si>
  <si>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</si>
  <si>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</si>
  <si>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</si>
  <si>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</si>
  <si>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</si>
  <si>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</si>
  <si>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</si>
  <si>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</si>
  <si>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</si>
  <si>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</si>
  <si>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</si>
  <si>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</si>
  <si>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</si>
  <si>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</si>
  <si>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</si>
  <si>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</si>
  <si>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</si>
  <si>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</si>
  <si>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</si>
  <si>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</si>
  <si>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</si>
  <si>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</si>
  <si>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</si>
  <si>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</si>
  <si>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</si>
  <si>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</si>
  <si>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</si>
  <si>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</si>
  <si>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</si>
  <si>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</si>
  <si>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</si>
  <si>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</si>
  <si>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</si>
  <si>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</si>
  <si>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</si>
  <si>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</si>
  <si>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</si>
  <si>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</si>
  <si>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</si>
  <si>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</si>
  <si>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</si>
  <si>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</si>
  <si>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</si>
  <si>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</si>
  <si>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</si>
  <si>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</si>
  <si>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</si>
  <si>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</si>
  <si>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</si>
  <si>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</si>
  <si>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</si>
  <si>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</si>
  <si>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</si>
  <si>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</si>
  <si>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</si>
  <si>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</si>
  <si>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</si>
  <si>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</si>
  <si>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</si>
  <si>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</si>
  <si>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</si>
  <si>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</si>
  <si>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</si>
  <si>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</si>
  <si>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</si>
  <si>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</si>
  <si>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</si>
  <si>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</si>
  <si>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</si>
  <si>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</si>
  <si>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</si>
  <si>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</si>
  <si>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</si>
  <si>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</si>
  <si>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</si>
  <si>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</si>
  <si>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</si>
  <si>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</si>
  <si>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</si>
  <si>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</si>
  <si>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</si>
  <si>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</si>
  <si>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</si>
  <si>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</si>
  <si>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</si>
  <si>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</si>
  <si>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</si>
  <si>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</si>
  <si>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</si>
  <si>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</si>
  <si>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</si>
  <si>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</si>
  <si>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</si>
  <si>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</si>
  <si>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</si>
  <si>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</si>
  <si>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</si>
  <si>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</si>
  <si>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</si>
  <si>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</si>
  <si>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</si>
  <si>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</si>
  <si>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</si>
  <si>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</si>
  <si>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</si>
  <si>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</si>
  <si>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</si>
  <si>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</si>
  <si>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</si>
  <si>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</si>
  <si>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</si>
  <si>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</si>
  <si>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</si>
  <si>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</si>
  <si>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</si>
  <si>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</si>
  <si>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</si>
  <si>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</si>
  <si>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</si>
  <si>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</si>
  <si>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</si>
  <si>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</si>
  <si>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</si>
  <si>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</si>
  <si>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</si>
  <si>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</si>
  <si>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</si>
  <si>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</si>
  <si>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</si>
  <si>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</si>
  <si>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</si>
  <si>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</si>
  <si>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</si>
  <si>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</si>
  <si>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</si>
  <si>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</si>
  <si>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</si>
  <si>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</si>
  <si>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</si>
  <si>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</si>
  <si>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</si>
  <si>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</si>
  <si>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</si>
  <si>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</si>
  <si>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</si>
  <si>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</si>
  <si>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</si>
  <si>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</si>
  <si>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</si>
  <si>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</si>
  <si>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</si>
  <si>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</si>
  <si>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</si>
  <si>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</si>
  <si>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</si>
  <si>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</si>
  <si>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</si>
  <si>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</si>
  <si>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</si>
  <si>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</si>
  <si>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</si>
  <si>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</si>
  <si>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</si>
  <si>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</si>
  <si>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</si>
  <si>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</si>
  <si>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</si>
  <si>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</si>
  <si>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</si>
  <si>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</si>
  <si>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</si>
  <si>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</si>
  <si>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</si>
  <si>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</si>
  <si>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</si>
  <si>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</si>
  <si>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</si>
  <si>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</si>
  <si>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</si>
  <si>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</si>
  <si>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</si>
  <si>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</si>
  <si>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</si>
  <si>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</si>
  <si>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</si>
  <si>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</si>
  <si>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</si>
  <si>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</si>
  <si>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</si>
  <si>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</si>
  <si>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</si>
  <si>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</si>
  <si>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</si>
  <si>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</si>
  <si>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</si>
  <si>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</si>
  <si>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</si>
  <si>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</si>
  <si>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</si>
  <si>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</si>
  <si>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</si>
  <si>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</si>
  <si>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</si>
  <si>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</si>
  <si>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</si>
  <si>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</si>
  <si>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</si>
  <si>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</si>
  <si>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</si>
  <si>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</si>
  <si>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</si>
  <si>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</si>
  <si>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</si>
  <si>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</si>
  <si>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</si>
  <si>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</si>
  <si>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</si>
  <si>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</si>
  <si>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</si>
  <si>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</si>
  <si>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</si>
  <si>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</si>
  <si>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</si>
  <si>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</si>
  <si>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</si>
  <si>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</si>
  <si>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</si>
  <si>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</si>
  <si>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</si>
  <si>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</si>
  <si>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</si>
  <si>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</si>
  <si>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</si>
  <si>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</si>
  <si>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</si>
  <si>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</si>
  <si>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</si>
  <si>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</si>
  <si>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</si>
  <si>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</si>
  <si>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</si>
  <si>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</si>
  <si>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</si>
  <si>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</si>
  <si>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</si>
  <si>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</si>
  <si>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</si>
  <si>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</si>
  <si>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</si>
  <si>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</si>
  <si>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</si>
  <si>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</si>
  <si>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</si>
  <si>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</si>
  <si>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</si>
  <si>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</si>
  <si>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</si>
  <si>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</si>
  <si>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</si>
  <si>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</si>
  <si>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</si>
  <si>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</si>
  <si>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</si>
  <si>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</si>
  <si>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</si>
  <si>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</si>
  <si>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</si>
  <si>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</si>
  <si>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</si>
  <si>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</si>
  <si>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</si>
  <si>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</si>
  <si>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</si>
  <si>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</si>
  <si>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</si>
  <si>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</si>
  <si>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</si>
  <si>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</si>
  <si>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</si>
  <si>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</si>
  <si>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</si>
  <si>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</si>
  <si>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</si>
  <si>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</si>
  <si>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</si>
  <si>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</si>
  <si>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</si>
  <si>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</si>
  <si>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</si>
  <si>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</si>
  <si>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</si>
  <si>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</si>
  <si>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</si>
  <si>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</si>
  <si>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</si>
  <si>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</si>
  <si>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</si>
  <si>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</si>
  <si>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</si>
  <si>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</si>
  <si>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</si>
  <si>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</si>
  <si>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</si>
  <si>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</si>
  <si>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</si>
  <si>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</si>
  <si>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</si>
  <si>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</si>
  <si>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</si>
  <si>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</si>
  <si>
    <t>ชำระเช็คเลขที่ 10474504 จำนวนเงิน 11,268.70 บาท (6,999.40)</t>
  </si>
  <si>
    <t>ชำระเช็คเลขที่ 10474504 จำนวนเงิน 11,268.70 บาท (4,269.30)</t>
  </si>
  <si>
    <t>6มิ.ย.63</t>
  </si>
  <si>
    <t>wma-633000590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</si>
</sst>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165" fontId="1" fillId="0" borderId="6" xfId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6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49" fontId="1" fillId="0" borderId="3" xfId="0" applyNumberFormat="1" applyFont="1" applyFill="1" applyBorder="1" applyAlignment="1">
      <alignment vertical="center"/>
    </xf>
    <xf numFmtId="49" fontId="1" fillId="9" borderId="3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14" customWidth="1"/>
    <col min="17" max="17" width="21.1640625" style="9" customWidth="1"/>
    <col min="18" max="16384" width="9" style="9"/>
  </cols>
  <sheetData>
    <row r="1" spans="1:18" ht="21.75" customHeight="1" x14ac:dyDescent="0.4">
      <c r="A1" s="146" t="s">
        <v>3190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08"/>
      <c r="P2" s="115"/>
    </row>
    <row r="3" spans="1:18" ht="21.75" customHeight="1" x14ac:dyDescent="0.4">
      <c r="A3" s="145" t="s">
        <v>28</v>
      </c>
      <c r="B3" s="145" t="s">
        <v>29</v>
      </c>
      <c r="C3" s="111" t="s">
        <v>30</v>
      </c>
      <c r="D3" s="145" t="s">
        <v>31</v>
      </c>
      <c r="E3" s="145" t="s">
        <v>32</v>
      </c>
      <c r="F3" s="111" t="s">
        <v>33</v>
      </c>
      <c r="G3" s="149" t="s">
        <v>34</v>
      </c>
      <c r="H3" s="113" t="s">
        <v>35</v>
      </c>
      <c r="I3" s="12" t="s">
        <v>36</v>
      </c>
      <c r="J3" s="145" t="s">
        <v>0</v>
      </c>
      <c r="K3" s="145" t="s">
        <v>1</v>
      </c>
      <c r="L3" s="111" t="s">
        <v>37</v>
      </c>
      <c r="M3" s="145" t="s">
        <v>38</v>
      </c>
      <c r="N3" s="148" t="s">
        <v>39</v>
      </c>
    </row>
    <row r="4" spans="1:18" ht="21.75" customHeight="1" x14ac:dyDescent="0.4">
      <c r="A4" s="145"/>
      <c r="B4" s="145"/>
      <c r="C4" s="111" t="s">
        <v>2419</v>
      </c>
      <c r="D4" s="145"/>
      <c r="E4" s="145"/>
      <c r="F4" s="111" t="s">
        <v>2</v>
      </c>
      <c r="G4" s="149"/>
      <c r="H4" s="113" t="s">
        <v>40</v>
      </c>
      <c r="I4" s="12" t="s">
        <v>41</v>
      </c>
      <c r="J4" s="145"/>
      <c r="K4" s="145"/>
      <c r="L4" s="111" t="s">
        <v>42</v>
      </c>
      <c r="M4" s="145"/>
      <c r="N4" s="148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1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1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1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1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1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1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1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1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1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Q6" sqref="Q6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47" t="s">
        <v>3370</v>
      </c>
      <c r="B1" s="147"/>
      <c r="C1" s="147"/>
      <c r="D1" s="147"/>
      <c r="E1" s="147"/>
      <c r="F1" s="147"/>
      <c r="G1" s="147"/>
      <c r="H1" s="150"/>
      <c r="I1" s="147"/>
      <c r="J1" s="147"/>
      <c r="K1" s="147"/>
      <c r="L1" s="147"/>
      <c r="M1" s="147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45" t="s">
        <v>28</v>
      </c>
      <c r="B3" s="145" t="s">
        <v>29</v>
      </c>
      <c r="C3" s="111" t="s">
        <v>30</v>
      </c>
      <c r="D3" s="145" t="s">
        <v>31</v>
      </c>
      <c r="E3" s="145" t="s">
        <v>32</v>
      </c>
      <c r="F3" s="111" t="s">
        <v>33</v>
      </c>
      <c r="G3" s="149" t="s">
        <v>34</v>
      </c>
      <c r="H3" s="113" t="s">
        <v>35</v>
      </c>
      <c r="I3" s="12" t="s">
        <v>36</v>
      </c>
      <c r="J3" s="145" t="s">
        <v>0</v>
      </c>
      <c r="K3" s="145" t="s">
        <v>1</v>
      </c>
      <c r="L3" s="111" t="s">
        <v>37</v>
      </c>
      <c r="M3" s="145" t="s">
        <v>38</v>
      </c>
      <c r="N3" s="148" t="s">
        <v>39</v>
      </c>
    </row>
    <row r="4" spans="1:21" ht="24.75" customHeight="1" x14ac:dyDescent="0.4">
      <c r="A4" s="145"/>
      <c r="B4" s="145"/>
      <c r="C4" s="111" t="s">
        <v>2419</v>
      </c>
      <c r="D4" s="145"/>
      <c r="E4" s="145"/>
      <c r="F4" s="111" t="s">
        <v>2</v>
      </c>
      <c r="G4" s="149"/>
      <c r="H4" s="113" t="s">
        <v>40</v>
      </c>
      <c r="I4" s="12" t="s">
        <v>41</v>
      </c>
      <c r="J4" s="145"/>
      <c r="K4" s="145"/>
      <c r="L4" s="111" t="s">
        <v>42</v>
      </c>
      <c r="M4" s="145"/>
      <c r="N4" s="148"/>
    </row>
    <row r="5" spans="1:21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</row>
    <row r="6" spans="1:21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U6" s="1"/>
    </row>
    <row r="7" spans="1:21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U7" s="1"/>
    </row>
    <row r="8" spans="1:21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U8" s="1"/>
    </row>
    <row r="9" spans="1:21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U9" s="1"/>
    </row>
    <row r="10" spans="1:21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U10" s="1"/>
    </row>
    <row r="11" spans="1:21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U12" s="1"/>
    </row>
    <row r="13" spans="1:21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U13" s="1"/>
    </row>
    <row r="14" spans="1:21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U14" s="1"/>
    </row>
    <row r="15" spans="1:21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U15" s="1"/>
    </row>
    <row r="16" spans="1:21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U16" s="1"/>
    </row>
    <row r="17" spans="1:21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U17" s="1"/>
    </row>
    <row r="18" spans="1:21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U18" s="1"/>
    </row>
    <row r="19" spans="1:21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U19" s="1"/>
    </row>
    <row r="20" spans="1:21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U20" s="1"/>
    </row>
    <row r="21" spans="1:21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U21" s="1"/>
    </row>
    <row r="22" spans="1:21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U23" s="1"/>
    </row>
    <row r="24" spans="1:21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U24" s="1"/>
    </row>
    <row r="25" spans="1:21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U25" s="1"/>
    </row>
    <row r="26" spans="1:21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U26" s="1"/>
    </row>
    <row r="27" spans="1:21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U27" s="1"/>
    </row>
    <row r="28" spans="1:21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U28" s="1"/>
    </row>
    <row r="29" spans="1:21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U29" s="1"/>
    </row>
    <row r="30" spans="1:21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U30" s="1"/>
    </row>
    <row r="31" spans="1:21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U32" s="1"/>
    </row>
    <row r="33" spans="1:21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U35" s="1"/>
    </row>
    <row r="36" spans="1:21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U36" s="1"/>
    </row>
    <row r="37" spans="1:21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U37" s="1"/>
    </row>
    <row r="38" spans="1:21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U38" s="1"/>
    </row>
    <row r="39" spans="1:21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U39" s="1"/>
    </row>
    <row r="40" spans="1:21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U40" s="1"/>
    </row>
    <row r="41" spans="1:21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U42" s="1"/>
    </row>
    <row r="43" spans="1:21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U43" s="1"/>
    </row>
    <row r="44" spans="1:21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U44" s="1"/>
    </row>
    <row r="45" spans="1:21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U45" s="1"/>
    </row>
    <row r="46" spans="1:21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U46" s="1"/>
    </row>
    <row r="47" spans="1:21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U47" s="1"/>
    </row>
    <row r="48" spans="1:21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U48" s="1"/>
    </row>
    <row r="49" spans="1:21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U49" s="1"/>
    </row>
    <row r="50" spans="1:21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U51" s="1"/>
    </row>
    <row r="52" spans="1:21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U52" s="1"/>
    </row>
    <row r="53" spans="1:21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U53" s="1"/>
    </row>
    <row r="54" spans="1:21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U54" s="1"/>
    </row>
    <row r="55" spans="1:21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U55" s="1"/>
    </row>
    <row r="56" spans="1:21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U56" s="1"/>
    </row>
    <row r="57" spans="1:21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U57" s="1"/>
    </row>
    <row r="58" spans="1:21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U58" s="1"/>
    </row>
    <row r="59" spans="1:21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U59" s="1"/>
    </row>
    <row r="60" spans="1:21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U61" s="1"/>
    </row>
    <row r="62" spans="1:21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U62" s="1"/>
    </row>
    <row r="63" spans="1:21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U63" s="1"/>
    </row>
    <row r="64" spans="1:21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U64" s="1"/>
    </row>
    <row r="65" spans="1:21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U65" s="1"/>
    </row>
    <row r="66" spans="1:21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U66" s="1"/>
    </row>
    <row r="67" spans="1:21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U67" s="1"/>
    </row>
    <row r="68" spans="1:21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U69" s="1"/>
    </row>
    <row r="70" spans="1:21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U71" s="1"/>
    </row>
    <row r="72" spans="1:21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U74" s="1"/>
    </row>
    <row r="75" spans="1:21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U76" s="1"/>
    </row>
    <row r="77" spans="1:21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U77" s="1"/>
    </row>
    <row r="78" spans="1:21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U78" s="1"/>
    </row>
    <row r="79" spans="1:21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U79" s="1"/>
    </row>
    <row r="80" spans="1:21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U80" s="1"/>
    </row>
    <row r="81" spans="1:21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U81" s="1"/>
    </row>
    <row r="82" spans="1:21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U83" s="1"/>
    </row>
    <row r="84" spans="1:21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U85" s="1"/>
    </row>
    <row r="86" spans="1:21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U88" s="1"/>
    </row>
    <row r="89" spans="1:21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U89" s="1"/>
    </row>
    <row r="90" spans="1:21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U90" s="1"/>
    </row>
    <row r="91" spans="1:21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U91" s="1"/>
    </row>
    <row r="92" spans="1:21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U92" s="1"/>
    </row>
    <row r="93" spans="1:21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U93" s="1"/>
    </row>
    <row r="94" spans="1:21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U94" s="1"/>
    </row>
    <row r="95" spans="1:21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U95" s="1"/>
    </row>
    <row r="96" spans="1:21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U96" s="1"/>
    </row>
    <row r="97" spans="1:21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U97" s="1"/>
    </row>
    <row r="98" spans="1:21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U98" s="1"/>
    </row>
    <row r="99" spans="1:21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U99" s="1"/>
    </row>
    <row r="100" spans="1:21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U100" s="1"/>
    </row>
    <row r="101" spans="1:21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U102" s="1"/>
    </row>
    <row r="103" spans="1:21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U103" s="1"/>
    </row>
    <row r="104" spans="1:21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U104" s="1"/>
    </row>
    <row r="105" spans="1:21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U105" s="1"/>
    </row>
    <row r="106" spans="1:21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U106" s="1"/>
    </row>
    <row r="107" spans="1:21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U107" s="1"/>
    </row>
    <row r="108" spans="1:21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U108" s="1"/>
    </row>
    <row r="109" spans="1:21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U109" s="1"/>
    </row>
    <row r="110" spans="1:21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U111" s="1"/>
    </row>
    <row r="112" spans="1:21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U112" s="1"/>
    </row>
    <row r="113" spans="1:21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U115" s="1"/>
    </row>
    <row r="116" spans="1:21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U116" s="1"/>
    </row>
    <row r="117" spans="1:21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U117" s="1"/>
    </row>
    <row r="118" spans="1:21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U118" s="1"/>
    </row>
    <row r="119" spans="1:21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U119" s="1"/>
    </row>
    <row r="120" spans="1:21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U120" s="1"/>
    </row>
    <row r="121" spans="1:21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U121" s="1"/>
    </row>
    <row r="122" spans="1:21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U122" s="1"/>
    </row>
    <row r="123" spans="1:21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U123" s="1"/>
    </row>
    <row r="124" spans="1:21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U124" s="1"/>
    </row>
    <row r="125" spans="1:21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U125" s="1"/>
    </row>
    <row r="126" spans="1:21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U126" s="1"/>
    </row>
    <row r="127" spans="1:21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U127" s="1"/>
    </row>
    <row r="128" spans="1:21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U128" s="1"/>
    </row>
    <row r="129" spans="1:23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U129" s="1"/>
    </row>
    <row r="130" spans="1:23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U130" s="1"/>
    </row>
    <row r="131" spans="1:23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U131" s="1"/>
    </row>
    <row r="132" spans="1:23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W132" s="1"/>
    </row>
    <row r="133" spans="1:23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U133" s="1"/>
    </row>
    <row r="134" spans="1:23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U134" s="1"/>
    </row>
    <row r="135" spans="1:23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U135" s="1"/>
    </row>
    <row r="136" spans="1:23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U137" s="1"/>
    </row>
    <row r="138" spans="1:23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U138" s="1"/>
    </row>
    <row r="139" spans="1:23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U139" s="1"/>
    </row>
    <row r="140" spans="1:23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U140" s="1"/>
    </row>
    <row r="141" spans="1:23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U142" s="1"/>
    </row>
    <row r="143" spans="1:23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U144" s="1"/>
    </row>
    <row r="145" spans="1:21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U147" s="1"/>
    </row>
    <row r="148" spans="1:21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U148" s="1"/>
    </row>
    <row r="149" spans="1:21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U149" s="1"/>
    </row>
    <row r="150" spans="1:21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U150" s="1"/>
    </row>
    <row r="151" spans="1:21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U151" s="1"/>
    </row>
    <row r="152" spans="1:21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U152" s="1"/>
    </row>
    <row r="153" spans="1:21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U153" s="1"/>
    </row>
    <row r="154" spans="1:21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U155" s="1"/>
    </row>
    <row r="156" spans="1:21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U156" s="1"/>
    </row>
    <row r="157" spans="1:21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U157" s="1"/>
    </row>
    <row r="158" spans="1:21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U158" s="1"/>
    </row>
    <row r="159" spans="1:21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U159" s="1"/>
    </row>
    <row r="160" spans="1:21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U160" s="1"/>
    </row>
    <row r="161" spans="1:21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U161" s="1"/>
    </row>
    <row r="162" spans="1:21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U162" s="1"/>
    </row>
    <row r="163" spans="1:21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U163" s="1"/>
    </row>
    <row r="164" spans="1:21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U164" s="1"/>
    </row>
    <row r="165" spans="1:21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U165" s="1"/>
    </row>
    <row r="166" spans="1:21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U166" s="1"/>
    </row>
    <row r="167" spans="1:21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U167" s="1"/>
    </row>
    <row r="168" spans="1:21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U168" s="1"/>
    </row>
    <row r="169" spans="1:21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U169" s="1"/>
    </row>
    <row r="170" spans="1:21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U171" s="1"/>
    </row>
    <row r="172" spans="1:21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U172" s="1"/>
    </row>
    <row r="173" spans="1:21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U173" s="1"/>
    </row>
    <row r="174" spans="1:21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U174" s="1"/>
    </row>
    <row r="175" spans="1:21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U175" s="1"/>
    </row>
    <row r="176" spans="1:21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U176" s="1"/>
    </row>
    <row r="177" spans="1:21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U177" s="1"/>
    </row>
    <row r="178" spans="1:21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U178" s="1"/>
    </row>
    <row r="179" spans="1:21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U180" s="1"/>
    </row>
    <row r="181" spans="1:21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U181" s="1"/>
    </row>
    <row r="182" spans="1:21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U182" s="1"/>
    </row>
    <row r="183" spans="1:21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U184" s="1"/>
    </row>
    <row r="185" spans="1:21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U185" s="1"/>
    </row>
    <row r="186" spans="1:21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T187" s="1"/>
    </row>
    <row r="188" spans="1:21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</row>
    <row r="189" spans="1:21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</row>
    <row r="190" spans="1:21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</row>
    <row r="191" spans="1:21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</row>
    <row r="192" spans="1:21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</row>
    <row r="193" spans="1:14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</row>
    <row r="194" spans="1:14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</row>
    <row r="195" spans="1:14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</row>
    <row r="196" spans="1:14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</row>
    <row r="197" spans="1:14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</row>
    <row r="198" spans="1:14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</row>
    <row r="199" spans="1:14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</row>
    <row r="200" spans="1:14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</row>
    <row r="201" spans="1:14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</row>
    <row r="202" spans="1:14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</row>
    <row r="203" spans="1:14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</row>
    <row r="204" spans="1:14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</row>
    <row r="205" spans="1:14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</row>
    <row r="206" spans="1:14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</row>
    <row r="207" spans="1:14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</row>
    <row r="208" spans="1:14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</row>
    <row r="209" spans="1:14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</row>
    <row r="211" spans="1:14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</row>
    <row r="212" spans="1:14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</row>
    <row r="213" spans="1:14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</row>
    <row r="215" spans="1:14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</row>
    <row r="216" spans="1:14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</row>
    <row r="217" spans="1:14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</row>
    <row r="218" spans="1:14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</row>
    <row r="219" spans="1:14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</row>
    <row r="220" spans="1:14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</row>
    <row r="221" spans="1:14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</row>
    <row r="222" spans="1:14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</row>
    <row r="223" spans="1:14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</row>
    <row r="224" spans="1:14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</row>
    <row r="225" spans="1:15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</row>
    <row r="226" spans="1:15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</row>
    <row r="227" spans="1:15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</row>
    <row r="228" spans="1:15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</row>
    <row r="229" spans="1:15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</row>
    <row r="230" spans="1:15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</row>
    <row r="231" spans="1:15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</row>
    <row r="232" spans="1:15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25"/>
    </row>
    <row r="233" spans="1:15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</row>
    <row r="235" spans="1:15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</row>
    <row r="236" spans="1:15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</row>
    <row r="237" spans="1:15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</row>
    <row r="238" spans="1:15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</row>
    <row r="239" spans="1:15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</row>
    <row r="240" spans="1:15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</row>
    <row r="241" spans="1:14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</row>
    <row r="242" spans="1:14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</row>
    <row r="243" spans="1:14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</row>
    <row r="245" spans="1:14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</row>
    <row r="246" spans="1:14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</row>
    <row r="248" spans="1:14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</row>
    <row r="249" spans="1:14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</row>
    <row r="250" spans="1:14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</row>
    <row r="252" spans="1:14" ht="24" customHeight="1" x14ac:dyDescent="0.4">
      <c r="F252" s="42"/>
      <c r="H252" s="42"/>
      <c r="L252" s="43">
        <f>SUM(G251+L251)</f>
        <v>1131413.72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0"/>
  <sheetViews>
    <sheetView tabSelected="1" topLeftCell="A259" zoomScale="70" zoomScaleNormal="70" workbookViewId="0">
      <selection activeCell="F285" sqref="F285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63" t="s">
        <v>3412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18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45" t="s">
        <v>6</v>
      </c>
      <c r="B3" s="145" t="s">
        <v>7</v>
      </c>
      <c r="C3" s="145" t="s">
        <v>8</v>
      </c>
      <c r="D3" s="164" t="s">
        <v>9</v>
      </c>
      <c r="E3" s="145" t="s">
        <v>10</v>
      </c>
      <c r="F3" s="161" t="s">
        <v>32</v>
      </c>
      <c r="G3" s="60" t="s">
        <v>11</v>
      </c>
      <c r="H3" s="161" t="s">
        <v>12</v>
      </c>
      <c r="I3" s="165" t="s">
        <v>13</v>
      </c>
      <c r="J3" s="154" t="s">
        <v>14</v>
      </c>
      <c r="K3" s="167" t="s">
        <v>15</v>
      </c>
      <c r="L3" s="154" t="s">
        <v>1</v>
      </c>
      <c r="M3" s="154" t="s">
        <v>16</v>
      </c>
      <c r="N3" s="154" t="s">
        <v>17</v>
      </c>
      <c r="O3" s="61" t="s">
        <v>0</v>
      </c>
      <c r="P3" s="156" t="s">
        <v>18</v>
      </c>
      <c r="Q3" s="158" t="s">
        <v>19</v>
      </c>
      <c r="R3" s="160">
        <v>7.0000000000000007E-2</v>
      </c>
      <c r="S3" s="151" t="s">
        <v>0</v>
      </c>
      <c r="T3" s="152" t="s">
        <v>18</v>
      </c>
      <c r="U3" s="153" t="s">
        <v>20</v>
      </c>
    </row>
    <row r="4" spans="1:21" s="1" customFormat="1" x14ac:dyDescent="0.4">
      <c r="A4" s="145"/>
      <c r="B4" s="145"/>
      <c r="C4" s="145"/>
      <c r="D4" s="164"/>
      <c r="E4" s="145"/>
      <c r="F4" s="162"/>
      <c r="G4" s="62" t="s">
        <v>2</v>
      </c>
      <c r="H4" s="162"/>
      <c r="I4" s="166"/>
      <c r="J4" s="155"/>
      <c r="K4" s="168"/>
      <c r="L4" s="155"/>
      <c r="M4" s="155"/>
      <c r="N4" s="155"/>
      <c r="O4" s="63" t="s">
        <v>21</v>
      </c>
      <c r="P4" s="157"/>
      <c r="Q4" s="159"/>
      <c r="R4" s="160"/>
      <c r="S4" s="151"/>
      <c r="T4" s="152"/>
      <c r="U4" s="153"/>
    </row>
    <row r="5" spans="1:21" x14ac:dyDescent="0.4">
      <c r="A5" s="51">
        <v>1</v>
      </c>
      <c r="B5" s="122" t="s">
        <v>3434</v>
      </c>
      <c r="C5" s="26" t="s">
        <v>3414</v>
      </c>
      <c r="D5" s="174" t="s">
        <v>2230</v>
      </c>
      <c r="E5" s="172" t="s">
        <v>2231</v>
      </c>
      <c r="F5" s="172" t="s">
        <v>2216</v>
      </c>
      <c r="G5" s="121" t="s">
        <v>3435</v>
      </c>
      <c r="H5" s="120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O68" si="3">ROUNDDOWN(H5+I5+M5,2)</f>
        <v>4475.2700000000004</v>
      </c>
      <c r="P5" s="65">
        <v>4475.2700000000004</v>
      </c>
      <c r="Q5" s="67" t="s">
        <v>3835</v>
      </c>
      <c r="T5" s="69"/>
      <c r="U5" s="69"/>
    </row>
    <row r="6" spans="1:21" x14ac:dyDescent="0.4">
      <c r="A6" s="51">
        <v>2</v>
      </c>
      <c r="B6" s="122" t="s">
        <v>3434</v>
      </c>
      <c r="C6" s="26" t="s">
        <v>3417</v>
      </c>
      <c r="D6" s="174" t="s">
        <v>2230</v>
      </c>
      <c r="E6" s="172" t="s">
        <v>2231</v>
      </c>
      <c r="F6" s="172" t="s">
        <v>2216</v>
      </c>
      <c r="G6" s="121" t="s">
        <v>3163</v>
      </c>
      <c r="H6" s="120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v>2524.13</v>
      </c>
      <c r="Q6" s="67" t="s">
        <v>3835</v>
      </c>
      <c r="R6" s="71"/>
      <c r="S6" s="71"/>
    </row>
    <row r="7" spans="1:21" x14ac:dyDescent="0.4">
      <c r="A7" s="51">
        <v>3</v>
      </c>
      <c r="B7" s="122" t="s">
        <v>3434</v>
      </c>
      <c r="C7" s="26" t="s">
        <v>3418</v>
      </c>
      <c r="D7" s="173" t="s">
        <v>2232</v>
      </c>
      <c r="E7" s="172" t="s">
        <v>2231</v>
      </c>
      <c r="F7" s="172" t="s">
        <v>2216</v>
      </c>
      <c r="G7" s="121" t="s">
        <v>3435</v>
      </c>
      <c r="H7" s="120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v>1295.77</v>
      </c>
      <c r="Q7" s="67" t="s">
        <v>3836</v>
      </c>
      <c r="R7" s="71"/>
      <c r="S7" s="71"/>
      <c r="T7" s="71"/>
    </row>
    <row r="8" spans="1:21" x14ac:dyDescent="0.4">
      <c r="A8" s="51">
        <v>4</v>
      </c>
      <c r="B8" s="122" t="s">
        <v>3434</v>
      </c>
      <c r="C8" s="26" t="s">
        <v>3419</v>
      </c>
      <c r="D8" s="173" t="s">
        <v>2232</v>
      </c>
      <c r="E8" s="172" t="s">
        <v>2231</v>
      </c>
      <c r="F8" s="172" t="s">
        <v>2216</v>
      </c>
      <c r="G8" s="121" t="s">
        <v>3163</v>
      </c>
      <c r="H8" s="120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v>2973.53</v>
      </c>
      <c r="Q8" s="67" t="s">
        <v>3836</v>
      </c>
      <c r="R8" s="73"/>
      <c r="S8" s="73"/>
      <c r="T8" s="73"/>
    </row>
    <row r="9" spans="1:21" x14ac:dyDescent="0.4">
      <c r="A9" s="51">
        <v>5</v>
      </c>
      <c r="B9" s="122" t="s">
        <v>3434</v>
      </c>
      <c r="C9" s="26" t="s">
        <v>3420</v>
      </c>
      <c r="D9" s="3" t="s">
        <v>2230</v>
      </c>
      <c r="E9" s="172" t="s">
        <v>2231</v>
      </c>
      <c r="F9" s="172" t="s">
        <v>2216</v>
      </c>
      <c r="G9" s="121" t="s">
        <v>3202</v>
      </c>
      <c r="H9" s="120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3437</v>
      </c>
      <c r="T9" s="69"/>
    </row>
    <row r="10" spans="1:21" x14ac:dyDescent="0.4">
      <c r="A10" s="51">
        <v>6</v>
      </c>
      <c r="B10" s="122" t="s">
        <v>3434</v>
      </c>
      <c r="C10" s="26" t="s">
        <v>3421</v>
      </c>
      <c r="D10" s="3" t="s">
        <v>2232</v>
      </c>
      <c r="E10" s="172" t="s">
        <v>2231</v>
      </c>
      <c r="F10" s="172" t="s">
        <v>2216</v>
      </c>
      <c r="G10" s="121" t="s">
        <v>3202</v>
      </c>
      <c r="H10" s="120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3437</v>
      </c>
    </row>
    <row r="11" spans="1:21" x14ac:dyDescent="0.4">
      <c r="A11" s="51">
        <v>7</v>
      </c>
      <c r="B11" s="122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21" t="s">
        <v>3236</v>
      </c>
      <c r="H11" s="120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22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21" t="s">
        <v>3236</v>
      </c>
      <c r="H12" s="120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22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21" t="s">
        <v>3200</v>
      </c>
      <c r="H13" s="120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22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21" t="s">
        <v>3200</v>
      </c>
      <c r="H14" s="120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22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21" t="s">
        <v>3200</v>
      </c>
      <c r="H15" s="120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22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21" t="s">
        <v>3200</v>
      </c>
      <c r="H16" s="120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22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21" t="s">
        <v>3309</v>
      </c>
      <c r="H17" s="120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22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21" t="s">
        <v>3180</v>
      </c>
      <c r="H18" s="120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22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21" t="s">
        <v>3202</v>
      </c>
      <c r="H19" s="120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22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21" t="s">
        <v>3202</v>
      </c>
      <c r="H20" s="120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22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21" t="s">
        <v>3204</v>
      </c>
      <c r="H21" s="120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22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21" t="s">
        <v>3202</v>
      </c>
      <c r="H22" s="120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23373.71</v>
      </c>
      <c r="U22" s="73">
        <v>23373.71</v>
      </c>
    </row>
    <row r="23" spans="1:27" x14ac:dyDescent="0.4">
      <c r="A23" s="51">
        <v>19</v>
      </c>
      <c r="B23" s="3" t="s">
        <v>3439</v>
      </c>
      <c r="C23" s="26" t="s">
        <v>3438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3440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3444</v>
      </c>
      <c r="C24" s="26" t="s">
        <v>3445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3444</v>
      </c>
      <c r="C25" s="26" t="s">
        <v>3446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3444</v>
      </c>
      <c r="C26" s="26" t="s">
        <v>3447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3444</v>
      </c>
      <c r="C27" s="26" t="s">
        <v>3448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3444</v>
      </c>
      <c r="C28" s="26" t="s">
        <v>3449</v>
      </c>
      <c r="D28" s="170" t="s">
        <v>1770</v>
      </c>
      <c r="E28" s="134" t="s">
        <v>1771</v>
      </c>
      <c r="F28" s="134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128">
        <v>18.75</v>
      </c>
      <c r="Q28" s="67">
        <v>37.5</v>
      </c>
      <c r="R28" s="73"/>
      <c r="S28" s="73"/>
      <c r="T28" s="73"/>
      <c r="U28" s="73"/>
    </row>
    <row r="29" spans="1:27" x14ac:dyDescent="0.4">
      <c r="A29" s="51">
        <v>25</v>
      </c>
      <c r="B29" s="3" t="s">
        <v>3444</v>
      </c>
      <c r="C29" s="26" t="s">
        <v>3450</v>
      </c>
      <c r="D29" s="170" t="s">
        <v>1770</v>
      </c>
      <c r="E29" s="134" t="s">
        <v>1771</v>
      </c>
      <c r="F29" s="134" t="s">
        <v>1772</v>
      </c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128">
        <v>18.75</v>
      </c>
      <c r="Q29" s="67">
        <v>37.5</v>
      </c>
      <c r="R29" s="73"/>
      <c r="S29" s="73"/>
      <c r="T29" s="73"/>
      <c r="U29" s="73"/>
    </row>
    <row r="30" spans="1:27" x14ac:dyDescent="0.4">
      <c r="A30" s="51">
        <v>26</v>
      </c>
      <c r="B30" s="3" t="s">
        <v>3444</v>
      </c>
      <c r="C30" s="26" t="s">
        <v>3451</v>
      </c>
      <c r="D30" s="3" t="s">
        <v>3463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3444</v>
      </c>
      <c r="C31" s="26" t="s">
        <v>3452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3444</v>
      </c>
      <c r="C32" s="26" t="s">
        <v>3453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3444</v>
      </c>
      <c r="C33" s="26" t="s">
        <v>3454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3444</v>
      </c>
      <c r="C34" s="26" t="s">
        <v>3455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3444</v>
      </c>
      <c r="C35" s="26" t="s">
        <v>3456</v>
      </c>
      <c r="D35" s="3" t="s">
        <v>3464</v>
      </c>
      <c r="E35" s="64" t="s">
        <v>1729</v>
      </c>
      <c r="F35" s="64" t="s">
        <v>3468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3444</v>
      </c>
      <c r="C36" s="26" t="s">
        <v>3457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3444</v>
      </c>
      <c r="C37" s="26" t="s">
        <v>3458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3444</v>
      </c>
      <c r="C38" s="26" t="s">
        <v>3459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3444</v>
      </c>
      <c r="C39" s="26" t="s">
        <v>3460</v>
      </c>
      <c r="D39" s="3" t="s">
        <v>3465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3444</v>
      </c>
      <c r="C40" s="26" t="s">
        <v>3461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3444</v>
      </c>
      <c r="C41" s="26" t="s">
        <v>3462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3444</v>
      </c>
      <c r="C42" s="26" t="s">
        <v>3473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3444</v>
      </c>
      <c r="C43" s="26" t="s">
        <v>3474</v>
      </c>
      <c r="D43" s="3" t="s">
        <v>3466</v>
      </c>
      <c r="E43" s="64" t="s">
        <v>2413</v>
      </c>
      <c r="F43" s="64" t="s">
        <v>3469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3444</v>
      </c>
      <c r="C44" s="26" t="s">
        <v>3475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3444</v>
      </c>
      <c r="C45" s="26" t="s">
        <v>3476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3444</v>
      </c>
      <c r="C46" s="26" t="s">
        <v>3477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3444</v>
      </c>
      <c r="C47" s="26" t="s">
        <v>3478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3444</v>
      </c>
      <c r="C48" s="26" t="s">
        <v>3479</v>
      </c>
      <c r="D48" s="3" t="s">
        <v>3467</v>
      </c>
      <c r="E48" s="64" t="s">
        <v>3470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3444</v>
      </c>
      <c r="C49" s="26" t="s">
        <v>3480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3444</v>
      </c>
      <c r="C50" s="26" t="s">
        <v>3481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3444</v>
      </c>
      <c r="C51" s="26" t="s">
        <v>3482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3444</v>
      </c>
      <c r="C52" s="26" t="s">
        <v>3483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3444</v>
      </c>
      <c r="C53" s="26" t="s">
        <v>3484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3444</v>
      </c>
      <c r="C54" s="26" t="s">
        <v>3485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3444</v>
      </c>
      <c r="C55" s="26" t="s">
        <v>3486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3444</v>
      </c>
      <c r="C56" s="26" t="s">
        <v>3487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3444</v>
      </c>
      <c r="C57" s="26" t="s">
        <v>3488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3444</v>
      </c>
      <c r="C58" s="26" t="s">
        <v>3489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3444</v>
      </c>
      <c r="C59" s="26" t="s">
        <v>3490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3444</v>
      </c>
      <c r="C60" s="26" t="s">
        <v>3491</v>
      </c>
      <c r="D60" s="3" t="s">
        <v>1509</v>
      </c>
      <c r="E60" s="64" t="s">
        <v>3471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3444</v>
      </c>
      <c r="C61" s="26" t="s">
        <v>3492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3444</v>
      </c>
      <c r="C62" s="26" t="s">
        <v>3493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3444</v>
      </c>
      <c r="C63" s="26" t="s">
        <v>3494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3444</v>
      </c>
      <c r="C64" s="26" t="s">
        <v>3495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3444</v>
      </c>
      <c r="C65" s="26" t="s">
        <v>3496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3444</v>
      </c>
      <c r="C66" s="26" t="s">
        <v>3497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3444</v>
      </c>
      <c r="C67" s="26" t="s">
        <v>3498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3444</v>
      </c>
      <c r="C68" s="26" t="s">
        <v>3499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3444</v>
      </c>
      <c r="C69" s="26" t="s">
        <v>3500</v>
      </c>
      <c r="D69" s="173" t="s">
        <v>701</v>
      </c>
      <c r="E69" s="172" t="s">
        <v>702</v>
      </c>
      <c r="F69" s="172" t="s">
        <v>703</v>
      </c>
      <c r="G69" s="101" t="s">
        <v>3505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128">
        <v>86.13</v>
      </c>
      <c r="Q69" s="74">
        <v>378.25</v>
      </c>
      <c r="R69" s="73"/>
      <c r="S69" s="73"/>
      <c r="T69" s="73"/>
      <c r="U69" s="73"/>
    </row>
    <row r="70" spans="1:21" x14ac:dyDescent="0.4">
      <c r="A70" s="51">
        <v>66</v>
      </c>
      <c r="B70" s="3" t="s">
        <v>3444</v>
      </c>
      <c r="C70" s="26" t="s">
        <v>3501</v>
      </c>
      <c r="D70" s="173" t="s">
        <v>701</v>
      </c>
      <c r="E70" s="172" t="s">
        <v>702</v>
      </c>
      <c r="F70" s="172" t="s">
        <v>703</v>
      </c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130">
        <v>104.86</v>
      </c>
      <c r="Q70" s="74">
        <v>378.25</v>
      </c>
      <c r="R70" s="71"/>
      <c r="S70" s="71"/>
    </row>
    <row r="71" spans="1:21" x14ac:dyDescent="0.4">
      <c r="A71" s="51">
        <v>67</v>
      </c>
      <c r="B71" s="3" t="s">
        <v>3444</v>
      </c>
      <c r="C71" s="26" t="s">
        <v>3502</v>
      </c>
      <c r="D71" s="173" t="s">
        <v>701</v>
      </c>
      <c r="E71" s="172" t="s">
        <v>702</v>
      </c>
      <c r="F71" s="172" t="s">
        <v>703</v>
      </c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130">
        <v>86.13</v>
      </c>
      <c r="Q71" s="74">
        <v>378.25</v>
      </c>
      <c r="R71" s="73"/>
      <c r="S71" s="73"/>
    </row>
    <row r="72" spans="1:21" x14ac:dyDescent="0.4">
      <c r="A72" s="51">
        <v>68</v>
      </c>
      <c r="B72" s="3" t="s">
        <v>3444</v>
      </c>
      <c r="C72" s="26" t="s">
        <v>3503</v>
      </c>
      <c r="D72" s="173" t="s">
        <v>701</v>
      </c>
      <c r="E72" s="172" t="s">
        <v>702</v>
      </c>
      <c r="F72" s="172" t="s">
        <v>703</v>
      </c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129">
        <v>101.13</v>
      </c>
      <c r="Q72" s="74">
        <v>378.25</v>
      </c>
      <c r="R72" s="71"/>
      <c r="S72" s="71"/>
    </row>
    <row r="73" spans="1:21" x14ac:dyDescent="0.4">
      <c r="A73" s="51">
        <v>69</v>
      </c>
      <c r="B73" s="3" t="s">
        <v>3444</v>
      </c>
      <c r="C73" s="26" t="s">
        <v>3504</v>
      </c>
      <c r="D73" s="3" t="s">
        <v>2271</v>
      </c>
      <c r="E73" s="64" t="s">
        <v>3472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3561</v>
      </c>
      <c r="C74" s="26" t="s">
        <v>3524</v>
      </c>
      <c r="D74" s="119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3563</v>
      </c>
      <c r="R74" s="73"/>
      <c r="S74" s="73"/>
      <c r="T74" s="73"/>
    </row>
    <row r="75" spans="1:21" x14ac:dyDescent="0.4">
      <c r="A75" s="51">
        <v>71</v>
      </c>
      <c r="B75" s="3" t="s">
        <v>3561</v>
      </c>
      <c r="C75" s="26" t="s">
        <v>3525</v>
      </c>
      <c r="D75" s="119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3561</v>
      </c>
      <c r="C76" s="26" t="s">
        <v>3526</v>
      </c>
      <c r="D76" s="119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3561</v>
      </c>
      <c r="C77" s="26" t="s">
        <v>3527</v>
      </c>
      <c r="D77" s="119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3561</v>
      </c>
      <c r="C78" s="26" t="s">
        <v>3528</v>
      </c>
      <c r="D78" s="119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3561</v>
      </c>
      <c r="C79" s="26" t="s">
        <v>3529</v>
      </c>
      <c r="D79" s="119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3561</v>
      </c>
      <c r="C80" s="26" t="s">
        <v>3530</v>
      </c>
      <c r="D80" s="119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3561</v>
      </c>
      <c r="C81" s="26" t="s">
        <v>3531</v>
      </c>
      <c r="D81" s="119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3561</v>
      </c>
      <c r="C82" s="26" t="s">
        <v>3532</v>
      </c>
      <c r="D82" s="119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3561</v>
      </c>
      <c r="C83" s="26" t="s">
        <v>3533</v>
      </c>
      <c r="D83" s="119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3561</v>
      </c>
      <c r="C84" s="26" t="s">
        <v>3534</v>
      </c>
      <c r="D84" s="119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3561</v>
      </c>
      <c r="C85" s="26" t="s">
        <v>3535</v>
      </c>
      <c r="D85" s="119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3561</v>
      </c>
      <c r="C86" s="26" t="s">
        <v>3536</v>
      </c>
      <c r="D86" s="119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3561</v>
      </c>
      <c r="C87" s="26" t="s">
        <v>3537</v>
      </c>
      <c r="D87" s="119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3561</v>
      </c>
      <c r="C88" s="26" t="s">
        <v>3538</v>
      </c>
      <c r="D88" s="119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3561</v>
      </c>
      <c r="C89" s="26" t="s">
        <v>3539</v>
      </c>
      <c r="D89" s="119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3561</v>
      </c>
      <c r="C90" s="26" t="s">
        <v>3540</v>
      </c>
      <c r="D90" s="119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3561</v>
      </c>
      <c r="C91" s="26" t="s">
        <v>3541</v>
      </c>
      <c r="D91" s="119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3561</v>
      </c>
      <c r="C92" s="26" t="s">
        <v>3542</v>
      </c>
      <c r="D92" s="119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3561</v>
      </c>
      <c r="C93" s="26" t="s">
        <v>3543</v>
      </c>
      <c r="D93" s="119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3561</v>
      </c>
      <c r="C94" s="26" t="s">
        <v>3544</v>
      </c>
      <c r="D94" s="119" t="s">
        <v>1317</v>
      </c>
      <c r="E94" s="64" t="s">
        <v>3562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3561</v>
      </c>
      <c r="C95" s="26" t="s">
        <v>3545</v>
      </c>
      <c r="D95" s="171" t="s">
        <v>1302</v>
      </c>
      <c r="E95" s="134" t="s">
        <v>1303</v>
      </c>
      <c r="F95" s="134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128">
        <v>93.72</v>
      </c>
      <c r="Q95" s="67">
        <v>146.25</v>
      </c>
      <c r="R95" s="73"/>
      <c r="S95" s="73"/>
      <c r="T95" s="73"/>
    </row>
    <row r="96" spans="1:23" x14ac:dyDescent="0.4">
      <c r="A96" s="51">
        <v>92</v>
      </c>
      <c r="B96" s="3" t="s">
        <v>3561</v>
      </c>
      <c r="C96" s="26" t="s">
        <v>3546</v>
      </c>
      <c r="D96" s="171" t="s">
        <v>1302</v>
      </c>
      <c r="E96" s="134" t="s">
        <v>1303</v>
      </c>
      <c r="F96" s="134" t="s">
        <v>1304</v>
      </c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129">
        <v>52.53</v>
      </c>
      <c r="Q96" s="67">
        <v>146.25</v>
      </c>
      <c r="R96" s="73"/>
      <c r="S96" s="73"/>
      <c r="T96" s="73"/>
    </row>
    <row r="97" spans="1:21" x14ac:dyDescent="0.4">
      <c r="A97" s="51">
        <v>93</v>
      </c>
      <c r="B97" s="3" t="s">
        <v>3561</v>
      </c>
      <c r="C97" s="26" t="s">
        <v>3547</v>
      </c>
      <c r="D97" s="119" t="s">
        <v>1270</v>
      </c>
      <c r="E97" s="123" t="s">
        <v>1271</v>
      </c>
      <c r="F97" s="124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3561</v>
      </c>
      <c r="C98" s="26" t="s">
        <v>3548</v>
      </c>
      <c r="D98" s="119" t="s">
        <v>1259</v>
      </c>
      <c r="E98" s="123" t="s">
        <v>1260</v>
      </c>
      <c r="F98" s="124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1" x14ac:dyDescent="0.4">
      <c r="A99" s="51">
        <v>95</v>
      </c>
      <c r="B99" s="3" t="s">
        <v>3561</v>
      </c>
      <c r="C99" s="26" t="s">
        <v>3549</v>
      </c>
      <c r="D99" s="119" t="s">
        <v>1661</v>
      </c>
      <c r="E99" s="124" t="s">
        <v>1662</v>
      </c>
      <c r="F99" s="124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3561</v>
      </c>
      <c r="C100" s="26" t="s">
        <v>3550</v>
      </c>
      <c r="D100" s="119" t="s">
        <v>1652</v>
      </c>
      <c r="E100" s="124" t="s">
        <v>1653</v>
      </c>
      <c r="F100" s="124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3561</v>
      </c>
      <c r="C101" s="26" t="s">
        <v>3551</v>
      </c>
      <c r="D101" s="119" t="s">
        <v>1641</v>
      </c>
      <c r="E101" s="124" t="s">
        <v>1642</v>
      </c>
      <c r="F101" s="124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1" x14ac:dyDescent="0.4">
      <c r="A102" s="51">
        <v>98</v>
      </c>
      <c r="B102" s="3" t="s">
        <v>3561</v>
      </c>
      <c r="C102" s="26" t="s">
        <v>3552</v>
      </c>
      <c r="D102" s="119" t="s">
        <v>1625</v>
      </c>
      <c r="E102" s="124" t="s">
        <v>1616</v>
      </c>
      <c r="F102" s="124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3561</v>
      </c>
      <c r="C103" s="26" t="s">
        <v>3553</v>
      </c>
      <c r="D103" s="119" t="s">
        <v>1627</v>
      </c>
      <c r="E103" s="124" t="s">
        <v>1616</v>
      </c>
      <c r="F103" s="124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1" x14ac:dyDescent="0.4">
      <c r="A104" s="51">
        <v>100</v>
      </c>
      <c r="B104" s="3" t="s">
        <v>3561</v>
      </c>
      <c r="C104" s="26" t="s">
        <v>3554</v>
      </c>
      <c r="D104" s="119" t="s">
        <v>1618</v>
      </c>
      <c r="E104" s="124" t="s">
        <v>1616</v>
      </c>
      <c r="F104" s="124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1" x14ac:dyDescent="0.4">
      <c r="A105" s="51">
        <v>101</v>
      </c>
      <c r="B105" s="3" t="s">
        <v>3561</v>
      </c>
      <c r="C105" s="26" t="s">
        <v>3555</v>
      </c>
      <c r="D105" s="119" t="s">
        <v>1607</v>
      </c>
      <c r="E105" s="124" t="s">
        <v>1608</v>
      </c>
      <c r="F105" s="124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1" x14ac:dyDescent="0.4">
      <c r="A106" s="51">
        <v>102</v>
      </c>
      <c r="B106" s="3" t="s">
        <v>3561</v>
      </c>
      <c r="C106" s="26" t="s">
        <v>3556</v>
      </c>
      <c r="D106" s="119" t="s">
        <v>1598</v>
      </c>
      <c r="E106" s="124" t="s">
        <v>1599</v>
      </c>
      <c r="F106" s="124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3561</v>
      </c>
      <c r="C107" s="26" t="s">
        <v>3557</v>
      </c>
      <c r="D107" s="171" t="s">
        <v>2235</v>
      </c>
      <c r="E107" s="134" t="s">
        <v>2234</v>
      </c>
      <c r="F107" s="134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131">
        <v>1026.1500000000001</v>
      </c>
      <c r="Q107" s="67">
        <v>1711.5</v>
      </c>
      <c r="R107" s="73"/>
      <c r="S107" s="73"/>
      <c r="T107" s="73"/>
      <c r="U107" s="73"/>
    </row>
    <row r="108" spans="1:21" x14ac:dyDescent="0.4">
      <c r="A108" s="51">
        <v>104</v>
      </c>
      <c r="B108" s="3" t="s">
        <v>3561</v>
      </c>
      <c r="C108" s="26" t="s">
        <v>3558</v>
      </c>
      <c r="D108" s="171" t="s">
        <v>2235</v>
      </c>
      <c r="E108" s="134" t="s">
        <v>2234</v>
      </c>
      <c r="F108" s="134" t="s">
        <v>2216</v>
      </c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132">
        <v>685.35</v>
      </c>
      <c r="Q108" s="67">
        <v>1711.5</v>
      </c>
    </row>
    <row r="109" spans="1:21" x14ac:dyDescent="0.4">
      <c r="A109" s="51">
        <v>105</v>
      </c>
      <c r="B109" s="3" t="s">
        <v>3561</v>
      </c>
      <c r="C109" s="26" t="s">
        <v>3559</v>
      </c>
      <c r="D109" s="171" t="s">
        <v>2233</v>
      </c>
      <c r="E109" s="134" t="s">
        <v>2234</v>
      </c>
      <c r="F109" s="134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131">
        <v>86.25</v>
      </c>
      <c r="Q109" s="67">
        <v>120</v>
      </c>
    </row>
    <row r="110" spans="1:21" x14ac:dyDescent="0.4">
      <c r="A110" s="51">
        <v>106</v>
      </c>
      <c r="B110" s="3" t="s">
        <v>3561</v>
      </c>
      <c r="C110" s="26" t="s">
        <v>3560</v>
      </c>
      <c r="D110" s="171" t="s">
        <v>2233</v>
      </c>
      <c r="E110" s="134" t="s">
        <v>2234</v>
      </c>
      <c r="F110" s="134" t="s">
        <v>2216</v>
      </c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132">
        <v>33.75</v>
      </c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5170.8200000000006</v>
      </c>
      <c r="U110" s="72">
        <v>5170.82</v>
      </c>
    </row>
    <row r="111" spans="1:21" x14ac:dyDescent="0.4">
      <c r="A111" s="51">
        <v>107</v>
      </c>
      <c r="B111" s="3" t="s">
        <v>3566</v>
      </c>
      <c r="C111" s="26" t="s">
        <v>3567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1" x14ac:dyDescent="0.4">
      <c r="A112" s="51">
        <v>108</v>
      </c>
      <c r="B112" s="3" t="s">
        <v>3566</v>
      </c>
      <c r="C112" s="26" t="s">
        <v>3568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3566</v>
      </c>
      <c r="C113" s="26" t="s">
        <v>3569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3566</v>
      </c>
      <c r="C114" s="26" t="s">
        <v>3570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3566</v>
      </c>
      <c r="C115" s="26" t="s">
        <v>3571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3566</v>
      </c>
      <c r="C116" s="26" t="s">
        <v>3572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3566</v>
      </c>
      <c r="C117" s="26" t="s">
        <v>3573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3566</v>
      </c>
      <c r="C118" s="26" t="s">
        <v>3574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3566</v>
      </c>
      <c r="C119" s="26" t="s">
        <v>3575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3566</v>
      </c>
      <c r="C120" s="26" t="s">
        <v>3576</v>
      </c>
      <c r="D120" s="3" t="s">
        <v>586</v>
      </c>
      <c r="E120" s="64" t="s">
        <v>3612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3566</v>
      </c>
      <c r="C121" s="26" t="s">
        <v>3577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3566</v>
      </c>
      <c r="C122" s="26" t="s">
        <v>3578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3566</v>
      </c>
      <c r="C123" s="26" t="s">
        <v>3579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3566</v>
      </c>
      <c r="C124" s="26" t="s">
        <v>3580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3566</v>
      </c>
      <c r="C125" s="26" t="s">
        <v>3581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3566</v>
      </c>
      <c r="C126" s="26" t="s">
        <v>3582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3566</v>
      </c>
      <c r="C127" s="26" t="s">
        <v>3583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3566</v>
      </c>
      <c r="C128" s="26" t="s">
        <v>3584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3566</v>
      </c>
      <c r="C129" s="26" t="s">
        <v>3585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3566</v>
      </c>
      <c r="C130" s="26" t="s">
        <v>3586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3566</v>
      </c>
      <c r="C131" s="26" t="s">
        <v>3587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3566</v>
      </c>
      <c r="C132" s="26" t="s">
        <v>3588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3566</v>
      </c>
      <c r="C133" s="26" t="s">
        <v>3589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3566</v>
      </c>
      <c r="C134" s="26" t="s">
        <v>3590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3566</v>
      </c>
      <c r="C135" s="26" t="s">
        <v>3591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3566</v>
      </c>
      <c r="C136" s="26" t="s">
        <v>3592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3566</v>
      </c>
      <c r="C137" s="26" t="s">
        <v>3593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3566</v>
      </c>
      <c r="C138" s="26" t="s">
        <v>3594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3566</v>
      </c>
      <c r="C139" s="26" t="s">
        <v>3595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3566</v>
      </c>
      <c r="C140" s="26" t="s">
        <v>3596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3566</v>
      </c>
      <c r="C141" s="26" t="s">
        <v>3597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3566</v>
      </c>
      <c r="C142" s="26" t="s">
        <v>3598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3566</v>
      </c>
      <c r="C143" s="26" t="s">
        <v>3599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3566</v>
      </c>
      <c r="C144" s="26" t="s">
        <v>3600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3566</v>
      </c>
      <c r="C145" s="26" t="s">
        <v>3601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3566</v>
      </c>
      <c r="C146" s="26" t="s">
        <v>3602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3566</v>
      </c>
      <c r="C147" s="26" t="s">
        <v>3603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3566</v>
      </c>
      <c r="C148" s="26" t="s">
        <v>3604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3566</v>
      </c>
      <c r="C149" s="26" t="s">
        <v>3605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3566</v>
      </c>
      <c r="C150" s="26" t="s">
        <v>3606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3566</v>
      </c>
      <c r="C151" s="26" t="s">
        <v>3607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3566</v>
      </c>
      <c r="C152" s="26" t="s">
        <v>3608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3566</v>
      </c>
      <c r="C153" s="26" t="s">
        <v>3609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3566</v>
      </c>
      <c r="C154" s="26" t="s">
        <v>3610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3566</v>
      </c>
      <c r="C155" s="26" t="s">
        <v>3611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3679</v>
      </c>
      <c r="C156" s="26" t="s">
        <v>3640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3679</v>
      </c>
      <c r="C157" s="26" t="s">
        <v>3641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3679</v>
      </c>
      <c r="C158" s="26" t="s">
        <v>3642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3679</v>
      </c>
      <c r="C159" s="26" t="s">
        <v>3643</v>
      </c>
      <c r="D159" s="3" t="s">
        <v>97</v>
      </c>
      <c r="E159" s="64" t="s">
        <v>3637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3679</v>
      </c>
      <c r="C160" s="26" t="s">
        <v>3644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3679</v>
      </c>
      <c r="C161" s="26" t="s">
        <v>3645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3679</v>
      </c>
      <c r="C162" s="26" t="s">
        <v>3646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3679</v>
      </c>
      <c r="C163" s="26" t="s">
        <v>3647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3679</v>
      </c>
      <c r="C164" s="26" t="s">
        <v>3648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3679</v>
      </c>
      <c r="C165" s="26" t="s">
        <v>3649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3679</v>
      </c>
      <c r="C166" s="26" t="s">
        <v>3650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3679</v>
      </c>
      <c r="C167" s="26" t="s">
        <v>3651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3679</v>
      </c>
      <c r="C168" s="26" t="s">
        <v>3652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3679</v>
      </c>
      <c r="C169" s="26" t="s">
        <v>3653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3679</v>
      </c>
      <c r="C170" s="26" t="s">
        <v>3654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3679</v>
      </c>
      <c r="C171" s="26" t="s">
        <v>3655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3679</v>
      </c>
      <c r="C172" s="26" t="s">
        <v>3656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3679</v>
      </c>
      <c r="C173" s="26" t="s">
        <v>3657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3679</v>
      </c>
      <c r="C174" s="26" t="s">
        <v>3658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3679</v>
      </c>
      <c r="C175" s="26" t="s">
        <v>3659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3679</v>
      </c>
      <c r="C176" s="26" t="s">
        <v>3660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3679</v>
      </c>
      <c r="C177" s="26" t="s">
        <v>3661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1" x14ac:dyDescent="0.4">
      <c r="A178" s="51">
        <v>174</v>
      </c>
      <c r="B178" s="3" t="s">
        <v>3679</v>
      </c>
      <c r="C178" s="26" t="s">
        <v>3662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3679</v>
      </c>
      <c r="C179" s="26" t="s">
        <v>3663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1" x14ac:dyDescent="0.4">
      <c r="A180" s="51">
        <v>176</v>
      </c>
      <c r="B180" s="3" t="s">
        <v>3679</v>
      </c>
      <c r="C180" s="26" t="s">
        <v>3664</v>
      </c>
      <c r="D180" s="3" t="s">
        <v>2360</v>
      </c>
      <c r="E180" s="64" t="s">
        <v>2361</v>
      </c>
      <c r="F180" s="64" t="s">
        <v>3638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3679</v>
      </c>
      <c r="C181" s="26" t="s">
        <v>3665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3679</v>
      </c>
      <c r="C182" s="26" t="s">
        <v>3666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3679</v>
      </c>
      <c r="C183" s="26" t="s">
        <v>3667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1" x14ac:dyDescent="0.4">
      <c r="A184" s="51">
        <v>180</v>
      </c>
      <c r="B184" s="3" t="s">
        <v>3679</v>
      </c>
      <c r="C184" s="26" t="s">
        <v>3668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3679</v>
      </c>
      <c r="C185" s="26" t="s">
        <v>3669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1" x14ac:dyDescent="0.4">
      <c r="A186" s="51">
        <v>182</v>
      </c>
      <c r="B186" s="3" t="s">
        <v>3679</v>
      </c>
      <c r="C186" s="26" t="s">
        <v>3670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1" x14ac:dyDescent="0.4">
      <c r="A187" s="51">
        <v>183</v>
      </c>
      <c r="B187" s="3" t="s">
        <v>3679</v>
      </c>
      <c r="C187" s="26" t="s">
        <v>3671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1" x14ac:dyDescent="0.4">
      <c r="A188" s="51">
        <v>184</v>
      </c>
      <c r="B188" s="3" t="s">
        <v>3679</v>
      </c>
      <c r="C188" s="26" t="s">
        <v>3672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1" x14ac:dyDescent="0.4">
      <c r="A189" s="51">
        <v>185</v>
      </c>
      <c r="B189" s="3" t="s">
        <v>3679</v>
      </c>
      <c r="C189" s="26" t="s">
        <v>3673</v>
      </c>
      <c r="D189" s="3" t="s">
        <v>720</v>
      </c>
      <c r="E189" s="64" t="s">
        <v>721</v>
      </c>
      <c r="F189" s="64" t="s">
        <v>3639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1" x14ac:dyDescent="0.4">
      <c r="A190" s="51">
        <v>186</v>
      </c>
      <c r="B190" s="3" t="s">
        <v>3679</v>
      </c>
      <c r="C190" s="26" t="s">
        <v>3674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1" x14ac:dyDescent="0.4">
      <c r="A191" s="51">
        <v>187</v>
      </c>
      <c r="B191" s="3" t="s">
        <v>3679</v>
      </c>
      <c r="C191" s="26" t="s">
        <v>3675</v>
      </c>
      <c r="D191" s="170" t="s">
        <v>1673</v>
      </c>
      <c r="E191" s="134" t="s">
        <v>1674</v>
      </c>
      <c r="F191" s="134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131">
        <v>14.98</v>
      </c>
      <c r="Q191" s="134" t="s">
        <v>3680</v>
      </c>
      <c r="T191" s="69"/>
      <c r="U191" s="73"/>
    </row>
    <row r="192" spans="1:21" x14ac:dyDescent="0.4">
      <c r="A192" s="51">
        <v>188</v>
      </c>
      <c r="B192" s="3" t="s">
        <v>3679</v>
      </c>
      <c r="C192" s="26" t="s">
        <v>3676</v>
      </c>
      <c r="D192" s="170" t="s">
        <v>1673</v>
      </c>
      <c r="E192" s="134" t="s">
        <v>1674</v>
      </c>
      <c r="F192" s="134" t="s">
        <v>1675</v>
      </c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133">
        <v>7.49</v>
      </c>
      <c r="Q192" s="134" t="s">
        <v>3680</v>
      </c>
      <c r="T192" s="69"/>
      <c r="U192" s="73"/>
    </row>
    <row r="193" spans="1:21" x14ac:dyDescent="0.4">
      <c r="A193" s="51">
        <v>189</v>
      </c>
      <c r="B193" s="3" t="s">
        <v>3679</v>
      </c>
      <c r="C193" s="26" t="s">
        <v>3677</v>
      </c>
      <c r="D193" s="170" t="s">
        <v>1673</v>
      </c>
      <c r="E193" s="134" t="s">
        <v>1674</v>
      </c>
      <c r="F193" s="134" t="s">
        <v>1675</v>
      </c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133">
        <v>33.700000000000003</v>
      </c>
      <c r="Q193" s="134" t="s">
        <v>3680</v>
      </c>
      <c r="T193" s="69"/>
      <c r="U193" s="73"/>
    </row>
    <row r="194" spans="1:21" x14ac:dyDescent="0.4">
      <c r="A194" s="51">
        <v>190</v>
      </c>
      <c r="B194" s="3" t="s">
        <v>3679</v>
      </c>
      <c r="C194" s="26" t="s">
        <v>3678</v>
      </c>
      <c r="D194" s="170" t="s">
        <v>1673</v>
      </c>
      <c r="E194" s="134" t="s">
        <v>1674</v>
      </c>
      <c r="F194" s="134" t="s">
        <v>1675</v>
      </c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132">
        <v>11.23</v>
      </c>
      <c r="Q194" s="134" t="s">
        <v>3680</v>
      </c>
      <c r="R194" s="73">
        <f>SUM(N156:N194)</f>
        <v>312.98</v>
      </c>
      <c r="S194" s="73">
        <f>SUM(O156:O194)</f>
        <v>4784.9799999999987</v>
      </c>
      <c r="T194" s="73">
        <f>SUM(P156:P194)</f>
        <v>4787.8999999999987</v>
      </c>
      <c r="U194" s="73">
        <v>4787.8999999999996</v>
      </c>
    </row>
    <row r="195" spans="1:21" x14ac:dyDescent="0.4">
      <c r="A195" s="51">
        <v>191</v>
      </c>
      <c r="B195" s="3" t="s">
        <v>3757</v>
      </c>
      <c r="C195" s="26" t="s">
        <v>3701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1" x14ac:dyDescent="0.4">
      <c r="A196" s="51">
        <v>192</v>
      </c>
      <c r="B196" s="3" t="s">
        <v>3757</v>
      </c>
      <c r="C196" s="26" t="s">
        <v>3702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1" x14ac:dyDescent="0.4">
      <c r="A197" s="51">
        <v>193</v>
      </c>
      <c r="B197" s="3" t="s">
        <v>3757</v>
      </c>
      <c r="C197" s="26" t="s">
        <v>3703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1" x14ac:dyDescent="0.4">
      <c r="A198" s="51">
        <v>194</v>
      </c>
      <c r="B198" s="3" t="s">
        <v>3757</v>
      </c>
      <c r="C198" s="26" t="s">
        <v>3704</v>
      </c>
      <c r="D198" s="3" t="s">
        <v>779</v>
      </c>
      <c r="E198" s="64" t="s">
        <v>3758</v>
      </c>
      <c r="F198" s="64" t="s">
        <v>3759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1" x14ac:dyDescent="0.4">
      <c r="A199" s="51">
        <v>195</v>
      </c>
      <c r="B199" s="3" t="s">
        <v>3757</v>
      </c>
      <c r="C199" s="26" t="s">
        <v>3705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1" x14ac:dyDescent="0.4">
      <c r="A200" s="51">
        <v>196</v>
      </c>
      <c r="B200" s="3" t="s">
        <v>3757</v>
      </c>
      <c r="C200" s="26" t="s">
        <v>3706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1" x14ac:dyDescent="0.4">
      <c r="A201" s="51">
        <v>197</v>
      </c>
      <c r="B201" s="3" t="s">
        <v>3757</v>
      </c>
      <c r="C201" s="26" t="s">
        <v>3707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3763</v>
      </c>
      <c r="T201" s="69"/>
      <c r="U201" s="73"/>
    </row>
    <row r="202" spans="1:21" x14ac:dyDescent="0.4">
      <c r="A202" s="51">
        <v>198</v>
      </c>
      <c r="B202" s="3" t="s">
        <v>3757</v>
      </c>
      <c r="C202" s="26" t="s">
        <v>3708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1" x14ac:dyDescent="0.4">
      <c r="A203" s="51">
        <v>199</v>
      </c>
      <c r="B203" s="3" t="s">
        <v>3757</v>
      </c>
      <c r="C203" s="26" t="s">
        <v>3709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1" x14ac:dyDescent="0.4">
      <c r="A204" s="51">
        <v>200</v>
      </c>
      <c r="B204" s="3" t="s">
        <v>3757</v>
      </c>
      <c r="C204" s="26" t="s">
        <v>3710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1" x14ac:dyDescent="0.4">
      <c r="A205" s="51">
        <v>201</v>
      </c>
      <c r="B205" s="3" t="s">
        <v>3757</v>
      </c>
      <c r="C205" s="26" t="s">
        <v>3711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1" x14ac:dyDescent="0.4">
      <c r="A206" s="51">
        <v>202</v>
      </c>
      <c r="B206" s="3" t="s">
        <v>3757</v>
      </c>
      <c r="C206" s="26" t="s">
        <v>3712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3757</v>
      </c>
      <c r="C207" s="26" t="s">
        <v>3713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1" x14ac:dyDescent="0.4">
      <c r="A208" s="51">
        <v>204</v>
      </c>
      <c r="B208" s="3" t="s">
        <v>3757</v>
      </c>
      <c r="C208" s="26" t="s">
        <v>3714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3757</v>
      </c>
      <c r="C209" s="26" t="s">
        <v>3715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3757</v>
      </c>
      <c r="C210" s="26" t="s">
        <v>3716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3757</v>
      </c>
      <c r="C211" s="26" t="s">
        <v>3717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3757</v>
      </c>
      <c r="C212" s="26" t="s">
        <v>3718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3757</v>
      </c>
      <c r="C213" s="26" t="s">
        <v>3719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3757</v>
      </c>
      <c r="C214" s="26" t="s">
        <v>3720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3757</v>
      </c>
      <c r="C215" s="26" t="s">
        <v>3721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3757</v>
      </c>
      <c r="C216" s="26" t="s">
        <v>3722</v>
      </c>
      <c r="D216" s="3" t="s">
        <v>2208</v>
      </c>
      <c r="E216" s="64" t="s">
        <v>2209</v>
      </c>
      <c r="F216" s="64" t="s">
        <v>2210</v>
      </c>
      <c r="G216" s="101" t="s">
        <v>3761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3757</v>
      </c>
      <c r="C217" s="26" t="s">
        <v>3723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3757</v>
      </c>
      <c r="C218" s="26" t="s">
        <v>3724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3757</v>
      </c>
      <c r="C219" s="26" t="s">
        <v>3725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3757</v>
      </c>
      <c r="C220" s="26" t="s">
        <v>3726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3757</v>
      </c>
      <c r="C221" s="26" t="s">
        <v>3727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3757</v>
      </c>
      <c r="C222" s="26" t="s">
        <v>3728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3757</v>
      </c>
      <c r="C223" s="26" t="s">
        <v>3729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3757</v>
      </c>
      <c r="C224" s="26" t="s">
        <v>3730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3757</v>
      </c>
      <c r="C225" s="26" t="s">
        <v>3731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3757</v>
      </c>
      <c r="C226" s="26" t="s">
        <v>3732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3757</v>
      </c>
      <c r="C227" s="26" t="s">
        <v>3733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3757</v>
      </c>
      <c r="C228" s="26" t="s">
        <v>3734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3757</v>
      </c>
      <c r="C229" s="26" t="s">
        <v>3735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3757</v>
      </c>
      <c r="C230" s="26" t="s">
        <v>3736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3757</v>
      </c>
      <c r="C231" s="26" t="s">
        <v>3737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3757</v>
      </c>
      <c r="C232" s="26" t="s">
        <v>3738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3757</v>
      </c>
      <c r="C233" s="26" t="s">
        <v>3739</v>
      </c>
      <c r="D233" s="3" t="s">
        <v>1850</v>
      </c>
      <c r="E233" s="64" t="s">
        <v>1851</v>
      </c>
      <c r="F233" s="64" t="s">
        <v>3760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3757</v>
      </c>
      <c r="C234" s="26" t="s">
        <v>3740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3757</v>
      </c>
      <c r="C235" s="26" t="s">
        <v>3741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3757</v>
      </c>
      <c r="C236" s="26" t="s">
        <v>3742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3757</v>
      </c>
      <c r="C237" s="26" t="s">
        <v>3743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3757</v>
      </c>
      <c r="C238" s="26" t="s">
        <v>3744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3757</v>
      </c>
      <c r="C239" s="26" t="s">
        <v>3745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3757</v>
      </c>
      <c r="C240" s="26" t="s">
        <v>3746</v>
      </c>
      <c r="D240" s="3" t="s">
        <v>1938</v>
      </c>
      <c r="E240" s="64" t="s">
        <v>1939</v>
      </c>
      <c r="F240" s="64" t="s">
        <v>1940</v>
      </c>
      <c r="G240" s="101" t="s">
        <v>3762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3757</v>
      </c>
      <c r="C241" s="26" t="s">
        <v>3747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3757</v>
      </c>
      <c r="C242" s="26" t="s">
        <v>3748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3757</v>
      </c>
      <c r="C243" s="26" t="s">
        <v>3749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3757</v>
      </c>
      <c r="C244" s="26" t="s">
        <v>3750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3757</v>
      </c>
      <c r="C245" s="26" t="s">
        <v>3751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3757</v>
      </c>
      <c r="C246" s="26" t="s">
        <v>3752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3757</v>
      </c>
      <c r="C247" s="26" t="s">
        <v>3753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3757</v>
      </c>
      <c r="C248" s="26" t="s">
        <v>3754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3757</v>
      </c>
      <c r="C249" s="26" t="s">
        <v>3755</v>
      </c>
      <c r="D249" s="3" t="s">
        <v>3700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3757</v>
      </c>
      <c r="C250" s="26" t="s">
        <v>3756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3764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3790</v>
      </c>
      <c r="C251" s="26" t="s">
        <v>3789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3791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3799</v>
      </c>
      <c r="C252" s="26" t="s">
        <v>3792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3799</v>
      </c>
      <c r="C253" s="26" t="s">
        <v>3809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3799</v>
      </c>
      <c r="C254" s="26" t="s">
        <v>3810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3799</v>
      </c>
      <c r="C255" s="26" t="s">
        <v>3811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3799</v>
      </c>
      <c r="C256" s="26" t="s">
        <v>3812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3799</v>
      </c>
      <c r="C257" s="26" t="s">
        <v>3813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3799</v>
      </c>
      <c r="C258" s="26" t="s">
        <v>3814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3799</v>
      </c>
      <c r="C259" s="26" t="s">
        <v>3815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3799</v>
      </c>
      <c r="C260" s="26" t="s">
        <v>3816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3799</v>
      </c>
      <c r="C261" s="26" t="s">
        <v>3817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3799</v>
      </c>
      <c r="C262" s="26" t="s">
        <v>3818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3799</v>
      </c>
      <c r="C263" s="26" t="s">
        <v>3819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3799</v>
      </c>
      <c r="C264" s="26" t="s">
        <v>3820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3799</v>
      </c>
      <c r="C265" s="26" t="s">
        <v>3821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3799</v>
      </c>
      <c r="C266" s="26" t="s">
        <v>3822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3799</v>
      </c>
      <c r="C267" s="26" t="s">
        <v>3823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3799</v>
      </c>
      <c r="C268" s="26" t="s">
        <v>3824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3799</v>
      </c>
      <c r="C269" s="26" t="s">
        <v>3825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3799</v>
      </c>
      <c r="C270" s="26" t="s">
        <v>3826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3799</v>
      </c>
      <c r="C271" s="26" t="s">
        <v>3827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3799</v>
      </c>
      <c r="C272" s="26" t="s">
        <v>3828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3799</v>
      </c>
      <c r="C273" s="26" t="s">
        <v>3829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3799</v>
      </c>
      <c r="C274" s="26" t="s">
        <v>3830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3799</v>
      </c>
      <c r="C275" s="26" t="s">
        <v>3831</v>
      </c>
      <c r="D275" s="3" t="s">
        <v>605</v>
      </c>
      <c r="E275" s="64" t="s">
        <v>3833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3799</v>
      </c>
      <c r="C276" s="26" t="s">
        <v>3832</v>
      </c>
      <c r="D276" s="3" t="s">
        <v>2364</v>
      </c>
      <c r="E276" s="64" t="s">
        <v>2365</v>
      </c>
      <c r="F276" s="64" t="s">
        <v>3834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59750.460000000006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3906.7</v>
      </c>
      <c r="S278" s="105">
        <f>SUM(S5:S277)</f>
        <v>59727</v>
      </c>
      <c r="T278" s="106">
        <f>SUM(T5:T277)</f>
        <v>59750.460000000006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20">
    <mergeCell ref="E3:E4"/>
    <mergeCell ref="H3:H4"/>
    <mergeCell ref="A1:P1"/>
    <mergeCell ref="A3:A4"/>
    <mergeCell ref="B3:B4"/>
    <mergeCell ref="C3:C4"/>
    <mergeCell ref="D3:D4"/>
    <mergeCell ref="I3:I4"/>
    <mergeCell ref="J3:J4"/>
    <mergeCell ref="K3:K4"/>
    <mergeCell ref="F3:F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6"/>
  <sheetViews>
    <sheetView topLeftCell="C76" zoomScale="76" zoomScaleNormal="70" workbookViewId="0">
      <selection activeCell="E87" sqref="E87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63" t="s">
        <v>3413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5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45" t="s">
        <v>6</v>
      </c>
      <c r="B3" s="145" t="s">
        <v>7</v>
      </c>
      <c r="C3" s="145" t="s">
        <v>8</v>
      </c>
      <c r="D3" s="164" t="s">
        <v>9</v>
      </c>
      <c r="E3" s="145" t="s">
        <v>10</v>
      </c>
      <c r="F3" s="96"/>
      <c r="G3" s="60" t="s">
        <v>11</v>
      </c>
      <c r="H3" s="161" t="s">
        <v>12</v>
      </c>
      <c r="I3" s="165" t="s">
        <v>13</v>
      </c>
      <c r="J3" s="126"/>
      <c r="K3" s="154" t="s">
        <v>14</v>
      </c>
      <c r="L3" s="167" t="s">
        <v>15</v>
      </c>
      <c r="M3" s="154" t="s">
        <v>1</v>
      </c>
      <c r="N3" s="154" t="s">
        <v>16</v>
      </c>
      <c r="O3" s="154" t="s">
        <v>17</v>
      </c>
      <c r="P3" s="98" t="s">
        <v>0</v>
      </c>
      <c r="Q3" s="156" t="s">
        <v>18</v>
      </c>
      <c r="R3" s="158" t="s">
        <v>19</v>
      </c>
      <c r="S3" s="160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45"/>
      <c r="B4" s="145"/>
      <c r="C4" s="145"/>
      <c r="D4" s="164"/>
      <c r="E4" s="145"/>
      <c r="F4" s="97"/>
      <c r="G4" s="62" t="s">
        <v>2</v>
      </c>
      <c r="H4" s="162"/>
      <c r="I4" s="166"/>
      <c r="J4" s="127"/>
      <c r="K4" s="155"/>
      <c r="L4" s="168"/>
      <c r="M4" s="155"/>
      <c r="N4" s="155"/>
      <c r="O4" s="155"/>
      <c r="P4" s="99" t="s">
        <v>21</v>
      </c>
      <c r="Q4" s="157"/>
      <c r="R4" s="159"/>
      <c r="S4" s="160"/>
      <c r="T4" s="151"/>
      <c r="U4" s="152"/>
      <c r="V4" s="153"/>
    </row>
    <row r="5" spans="1:22" x14ac:dyDescent="0.4">
      <c r="A5" s="51">
        <v>1</v>
      </c>
      <c r="B5" s="3" t="s">
        <v>3506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3442</v>
      </c>
      <c r="C6" s="26" t="s">
        <v>3441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3443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3444</v>
      </c>
      <c r="C7" s="26" t="s">
        <v>3507</v>
      </c>
      <c r="D7" s="3" t="s">
        <v>2776</v>
      </c>
      <c r="E7" s="64" t="s">
        <v>3523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3444</v>
      </c>
      <c r="C8" s="26" t="s">
        <v>3508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3444</v>
      </c>
      <c r="C9" s="26" t="s">
        <v>3509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3444</v>
      </c>
      <c r="C10" s="26" t="s">
        <v>3510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3444</v>
      </c>
      <c r="C11" s="26" t="s">
        <v>3511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3444</v>
      </c>
      <c r="C12" s="26" t="s">
        <v>3512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3444</v>
      </c>
      <c r="C13" s="26" t="s">
        <v>3513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3444</v>
      </c>
      <c r="C14" s="26" t="s">
        <v>3514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3561</v>
      </c>
      <c r="C15" s="26" t="s">
        <v>3515</v>
      </c>
      <c r="D15" s="3" t="s">
        <v>3564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3561</v>
      </c>
      <c r="C16" s="26" t="s">
        <v>3516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3561</v>
      </c>
      <c r="C17" s="26" t="s">
        <v>3517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3561</v>
      </c>
      <c r="C18" s="26" t="s">
        <v>3518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3561</v>
      </c>
      <c r="C19" s="26" t="s">
        <v>3519</v>
      </c>
      <c r="D19" s="3" t="s">
        <v>3119</v>
      </c>
      <c r="E19" s="64" t="s">
        <v>3565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3566</v>
      </c>
      <c r="C20" s="26" t="s">
        <v>3520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3566</v>
      </c>
      <c r="C21" s="26" t="s">
        <v>3521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3566</v>
      </c>
      <c r="C22" s="26" t="s">
        <v>3522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3566</v>
      </c>
      <c r="C23" s="26" t="s">
        <v>3613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3566</v>
      </c>
      <c r="C24" s="26" t="s">
        <v>3614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3566</v>
      </c>
      <c r="C25" s="26" t="s">
        <v>3615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3566</v>
      </c>
      <c r="C26" s="26" t="s">
        <v>3616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3566</v>
      </c>
      <c r="C27" s="26" t="s">
        <v>3617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3566</v>
      </c>
      <c r="C28" s="26" t="s">
        <v>3618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3566</v>
      </c>
      <c r="C29" s="26" t="s">
        <v>3619</v>
      </c>
      <c r="D29" s="3" t="s">
        <v>2503</v>
      </c>
      <c r="E29" s="64" t="s">
        <v>3633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3566</v>
      </c>
      <c r="C30" s="26" t="s">
        <v>3620</v>
      </c>
      <c r="D30" s="3" t="s">
        <v>2512</v>
      </c>
      <c r="E30" s="64" t="s">
        <v>2513</v>
      </c>
      <c r="F30" s="64" t="s">
        <v>2514</v>
      </c>
      <c r="G30" s="3" t="s">
        <v>3636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3566</v>
      </c>
      <c r="C31" s="26" t="s">
        <v>3621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3566</v>
      </c>
      <c r="C32" s="26" t="s">
        <v>3622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3566</v>
      </c>
      <c r="C33" s="26" t="s">
        <v>3623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3566</v>
      </c>
      <c r="C34" s="26" t="s">
        <v>3624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3566</v>
      </c>
      <c r="C35" s="26" t="s">
        <v>3625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3566</v>
      </c>
      <c r="C36" s="26" t="s">
        <v>3626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3566</v>
      </c>
      <c r="C37" s="26" t="s">
        <v>3627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3566</v>
      </c>
      <c r="C38" s="26" t="s">
        <v>3628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3566</v>
      </c>
      <c r="C39" s="26" t="s">
        <v>3629</v>
      </c>
      <c r="D39" s="3" t="s">
        <v>2587</v>
      </c>
      <c r="E39" s="64" t="s">
        <v>2588</v>
      </c>
      <c r="F39" s="64" t="s">
        <v>3634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3566</v>
      </c>
      <c r="C40" s="26" t="s">
        <v>3630</v>
      </c>
      <c r="D40" s="3" t="s">
        <v>2590</v>
      </c>
      <c r="E40" s="64" t="s">
        <v>2588</v>
      </c>
      <c r="F40" s="64" t="s">
        <v>3635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3566</v>
      </c>
      <c r="C41" s="26" t="s">
        <v>3631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3566</v>
      </c>
      <c r="C42" s="26" t="s">
        <v>3632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3679</v>
      </c>
      <c r="C43" s="26" t="s">
        <v>3685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3679</v>
      </c>
      <c r="C44" s="26" t="s">
        <v>3686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3679</v>
      </c>
      <c r="C45" s="26" t="s">
        <v>3687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3679</v>
      </c>
      <c r="C46" s="26" t="s">
        <v>3688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3679</v>
      </c>
      <c r="C47" s="26" t="s">
        <v>3689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3679</v>
      </c>
      <c r="C48" s="26" t="s">
        <v>3690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3679</v>
      </c>
      <c r="C49" s="26" t="s">
        <v>3691</v>
      </c>
      <c r="D49" s="3" t="s">
        <v>2506</v>
      </c>
      <c r="E49" s="64" t="s">
        <v>3682</v>
      </c>
      <c r="F49" s="64" t="s">
        <v>3683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3679</v>
      </c>
      <c r="C50" s="26" t="s">
        <v>3692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3679</v>
      </c>
      <c r="C51" s="26" t="s">
        <v>3693</v>
      </c>
      <c r="D51" s="137" t="s">
        <v>2976</v>
      </c>
      <c r="E51" s="134" t="s">
        <v>2977</v>
      </c>
      <c r="F51" s="134" t="s">
        <v>3684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135">
        <v>304</v>
      </c>
      <c r="R51" s="67">
        <v>509.5</v>
      </c>
      <c r="S51" s="71"/>
      <c r="T51" s="71"/>
    </row>
    <row r="52" spans="1:22" x14ac:dyDescent="0.4">
      <c r="A52" s="51">
        <v>48</v>
      </c>
      <c r="B52" s="3" t="s">
        <v>3679</v>
      </c>
      <c r="C52" s="26" t="s">
        <v>3694</v>
      </c>
      <c r="D52" s="137" t="s">
        <v>2976</v>
      </c>
      <c r="E52" s="134" t="s">
        <v>2977</v>
      </c>
      <c r="F52" s="134" t="s">
        <v>3684</v>
      </c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136">
        <v>205.5</v>
      </c>
      <c r="R52" s="67">
        <v>509.5</v>
      </c>
      <c r="S52" s="73"/>
      <c r="T52" s="73"/>
    </row>
    <row r="53" spans="1:22" x14ac:dyDescent="0.4">
      <c r="A53" s="51">
        <v>49</v>
      </c>
      <c r="B53" s="3" t="s">
        <v>3679</v>
      </c>
      <c r="C53" s="26" t="s">
        <v>3695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3679</v>
      </c>
      <c r="C54" s="26" t="s">
        <v>3696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3679</v>
      </c>
      <c r="C55" s="26" t="s">
        <v>3697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3679</v>
      </c>
      <c r="C56" s="26" t="s">
        <v>3698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3679</v>
      </c>
      <c r="C57" s="26" t="s">
        <v>3699</v>
      </c>
      <c r="D57" s="3" t="s">
        <v>3681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3757</v>
      </c>
      <c r="C58" s="26" t="s">
        <v>3765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3757</v>
      </c>
      <c r="C59" s="26" t="s">
        <v>3766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3757</v>
      </c>
      <c r="C60" s="26" t="s">
        <v>3767</v>
      </c>
      <c r="D60" s="11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3757</v>
      </c>
      <c r="C61" s="26" t="s">
        <v>3768</v>
      </c>
      <c r="D61" s="11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3757</v>
      </c>
      <c r="C62" s="26" t="s">
        <v>3769</v>
      </c>
      <c r="D62" s="11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3757</v>
      </c>
      <c r="C63" s="26" t="s">
        <v>3770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3757</v>
      </c>
      <c r="C64" s="26" t="s">
        <v>3771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3757</v>
      </c>
      <c r="C65" s="26" t="s">
        <v>3772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3757</v>
      </c>
      <c r="C66" s="26" t="s">
        <v>3773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3757</v>
      </c>
      <c r="C67" s="26" t="s">
        <v>3774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3757</v>
      </c>
      <c r="C68" s="26" t="s">
        <v>3775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3757</v>
      </c>
      <c r="C69" s="26" t="s">
        <v>3776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3757</v>
      </c>
      <c r="C70" s="26" t="s">
        <v>3777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3757</v>
      </c>
      <c r="C71" s="26" t="s">
        <v>3778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3757</v>
      </c>
      <c r="C72" s="26" t="s">
        <v>3779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3757</v>
      </c>
      <c r="C73" s="26" t="s">
        <v>3780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3757</v>
      </c>
      <c r="C74" s="26" t="s">
        <v>3781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3757</v>
      </c>
      <c r="C75" s="26" t="s">
        <v>3782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3757</v>
      </c>
      <c r="C76" s="26" t="s">
        <v>3783</v>
      </c>
      <c r="D76" s="138" t="s">
        <v>2946</v>
      </c>
      <c r="E76" s="169" t="s">
        <v>2947</v>
      </c>
      <c r="F76" s="169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135">
        <v>60</v>
      </c>
      <c r="R76" s="74">
        <v>124.25</v>
      </c>
      <c r="S76" s="71"/>
      <c r="T76" s="71"/>
      <c r="U76" s="71"/>
    </row>
    <row r="77" spans="1:27" x14ac:dyDescent="0.4">
      <c r="A77" s="51">
        <v>73</v>
      </c>
      <c r="B77" s="3" t="s">
        <v>3757</v>
      </c>
      <c r="C77" s="26" t="s">
        <v>3784</v>
      </c>
      <c r="D77" s="138" t="s">
        <v>2946</v>
      </c>
      <c r="E77" s="169" t="s">
        <v>2947</v>
      </c>
      <c r="F77" s="169" t="s">
        <v>2948</v>
      </c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136">
        <v>64.25</v>
      </c>
      <c r="R77" s="74">
        <v>124.25</v>
      </c>
      <c r="S77" s="73"/>
      <c r="T77" s="73"/>
    </row>
    <row r="78" spans="1:27" x14ac:dyDescent="0.4">
      <c r="A78" s="51">
        <v>74</v>
      </c>
      <c r="B78" s="3" t="s">
        <v>3757</v>
      </c>
      <c r="C78" s="26" t="s">
        <v>3785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3757</v>
      </c>
      <c r="C79" s="26" t="s">
        <v>3786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3757</v>
      </c>
      <c r="C80" s="26" t="s">
        <v>3787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3757</v>
      </c>
      <c r="C81" s="26" t="s">
        <v>3788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3793</v>
      </c>
      <c r="C82" s="26" t="s">
        <v>3794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3796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3797</v>
      </c>
      <c r="C83" s="26" t="s">
        <v>3795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3798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3799</v>
      </c>
      <c r="C84" s="26" t="s">
        <v>3800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3799</v>
      </c>
      <c r="C85" s="26" t="s">
        <v>3801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3799</v>
      </c>
      <c r="C86" s="26" t="s">
        <v>3802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3799</v>
      </c>
      <c r="C87" s="26" t="s">
        <v>3803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3799</v>
      </c>
      <c r="C88" s="26" t="s">
        <v>3804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3799</v>
      </c>
      <c r="C89" s="26" t="s">
        <v>3805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3799</v>
      </c>
      <c r="C90" s="26" t="s">
        <v>3806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3808</v>
      </c>
      <c r="S90" s="71"/>
      <c r="T90" s="71"/>
      <c r="U90" s="71"/>
    </row>
    <row r="91" spans="1:22" x14ac:dyDescent="0.4">
      <c r="A91" s="51">
        <v>87</v>
      </c>
      <c r="B91" s="3" t="s">
        <v>3799</v>
      </c>
      <c r="C91" s="26" t="s">
        <v>3807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s="144" customFormat="1" x14ac:dyDescent="0.4">
      <c r="A92" s="139">
        <v>87</v>
      </c>
      <c r="B92" s="140" t="s">
        <v>3837</v>
      </c>
      <c r="C92" s="139" t="s">
        <v>3838</v>
      </c>
      <c r="D92" s="140" t="s">
        <v>2674</v>
      </c>
      <c r="E92" s="141" t="s">
        <v>2675</v>
      </c>
      <c r="F92" s="141" t="s">
        <v>2676</v>
      </c>
      <c r="G92" s="140" t="s">
        <v>3202</v>
      </c>
      <c r="H92" s="5">
        <v>2000</v>
      </c>
      <c r="I92" s="65">
        <v>140</v>
      </c>
      <c r="J92" s="65">
        <f>SUM(H92:I92)</f>
        <v>2140</v>
      </c>
      <c r="K92" s="66">
        <v>0</v>
      </c>
      <c r="L92" s="65">
        <f>ROUNDDOWN(K92*4,2)</f>
        <v>0</v>
      </c>
      <c r="M92" s="65">
        <f>ROUNDDOWN(L92*7%,2)</f>
        <v>0</v>
      </c>
      <c r="N92" s="142">
        <f>ROUNDDOWN(L92+M92,2)</f>
        <v>0</v>
      </c>
      <c r="O92" s="65">
        <f>SUM(I92+M92)</f>
        <v>140</v>
      </c>
      <c r="P92" s="65">
        <f>ROUNDDOWN(H92+I92+N92,2)</f>
        <v>2140</v>
      </c>
      <c r="Q92" s="65">
        <v>2140</v>
      </c>
      <c r="R92" s="143"/>
      <c r="S92" s="69"/>
      <c r="T92" s="69"/>
      <c r="U92" s="69"/>
      <c r="V92" s="72"/>
    </row>
    <row r="93" spans="1:22" ht="25" thickBot="1" x14ac:dyDescent="0.45">
      <c r="E93" s="79" t="s">
        <v>22</v>
      </c>
      <c r="G93" s="80"/>
      <c r="H93" s="80">
        <f>SUM(H5:H92)</f>
        <v>22304</v>
      </c>
      <c r="I93" s="80">
        <f>SUM(I5:I92)</f>
        <v>1561.2800000000002</v>
      </c>
      <c r="J93" s="80"/>
      <c r="K93" s="80"/>
      <c r="L93" s="81"/>
      <c r="M93" s="81"/>
      <c r="N93" s="82">
        <f>SUM(N5:N91)</f>
        <v>10836.960000000003</v>
      </c>
      <c r="O93" s="80">
        <f>SUM(O5:O92)</f>
        <v>2270.2400000000011</v>
      </c>
      <c r="P93" s="83">
        <f>SUM(P5:P92)</f>
        <v>34702.239999999998</v>
      </c>
      <c r="Q93" s="84">
        <f>SUM(Q5:Q92)</f>
        <v>34712.340000000004</v>
      </c>
      <c r="R93" s="85"/>
      <c r="U93" s="69"/>
      <c r="V93" s="69"/>
    </row>
    <row r="94" spans="1:22" ht="25" thickTop="1" x14ac:dyDescent="0.4">
      <c r="G94" s="73"/>
      <c r="H94" s="73"/>
      <c r="I94" s="86">
        <f>SUM(H93:I93)</f>
        <v>23865.279999999999</v>
      </c>
      <c r="J94" s="86"/>
      <c r="K94" s="71"/>
      <c r="L94" s="73"/>
      <c r="M94" s="73"/>
      <c r="N94" s="100">
        <f>SUM(I94+N93)</f>
        <v>34702.240000000005</v>
      </c>
      <c r="O94" s="87">
        <f>SUM(I94+N93)</f>
        <v>34702.240000000005</v>
      </c>
      <c r="Q94" s="89"/>
      <c r="R94" s="68"/>
      <c r="S94" s="90">
        <f>SUM(S5:S93)</f>
        <v>2130.2399999999998</v>
      </c>
      <c r="T94" s="105">
        <f>SUM(T5:T93)</f>
        <v>32562.240000000005</v>
      </c>
      <c r="U94" s="106">
        <f>SUM(U5:U93)</f>
        <v>32572.340000000004</v>
      </c>
      <c r="V94" s="106">
        <f>SUM(V5:V93)</f>
        <v>32572.340000000004</v>
      </c>
    </row>
    <row r="95" spans="1:22" x14ac:dyDescent="0.4">
      <c r="U95" s="52"/>
    </row>
    <row r="104" spans="8:13" x14ac:dyDescent="0.4">
      <c r="H104" s="91" t="s">
        <v>23</v>
      </c>
      <c r="I104" s="91" t="s">
        <v>24</v>
      </c>
      <c r="K104" s="93" t="s">
        <v>25</v>
      </c>
      <c r="L104" s="88" t="s">
        <v>1</v>
      </c>
      <c r="M104" s="88" t="s">
        <v>26</v>
      </c>
    </row>
    <row r="105" spans="8:13" x14ac:dyDescent="0.4">
      <c r="H105" s="88">
        <v>25</v>
      </c>
      <c r="I105" s="88">
        <v>3.5</v>
      </c>
      <c r="J105" s="88"/>
      <c r="K105" s="88">
        <f>ROUNDDOWN(H105*I105,2)</f>
        <v>87.5</v>
      </c>
      <c r="L105" s="88">
        <f>ROUNDDOWN(K105*7%,2)</f>
        <v>6.12</v>
      </c>
      <c r="M105" s="88">
        <f>SUM(K105:L105)</f>
        <v>93.62</v>
      </c>
    </row>
    <row r="106" spans="8:13" x14ac:dyDescent="0.4">
      <c r="K106" s="88">
        <f>ROUNDUP(K105,2)</f>
        <v>87.5</v>
      </c>
      <c r="L106" s="88">
        <f>ROUNDUP(K106*7%,2)</f>
        <v>6.13</v>
      </c>
      <c r="M106" s="88">
        <f>SUM(K106:L106)</f>
        <v>93.63</v>
      </c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2021-12-22T09:01:45Z</dcterms:modified>
</cp:coreProperties>
</file>