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AD31914F-A8B0-EF4F-998C-35756937A6D0}" xr6:coauthVersionLast="47" xr6:coauthVersionMax="47" xr10:uidLastSave="{00000000-0000-0000-0000-000000000000}"/>
  <bookViews>
    <workbookView xWindow="13100" yWindow="72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type2!$A$4:$T$819</definedName>
    <definedName name="_xlnm._FilterDatabase" localSheetId="1" hidden="1">type3!$A$4:$Y$247</definedName>
    <definedName name="_xlnm._FilterDatabase" localSheetId="2" hidden="1">'ทะเบียนคุมใบเสร็จประเภท 2'!$A$4:$W$282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5" i="4" l="1"/>
  <c r="T82" i="4"/>
  <c r="T77" i="4"/>
  <c r="T97" i="3"/>
  <c r="X25" i="4"/>
  <c r="T75" i="4"/>
  <c r="K222" i="3"/>
  <c r="T70" i="4"/>
  <c r="T50" i="4"/>
  <c r="T30" i="4"/>
  <c r="U87" i="4"/>
  <c r="T28" i="4"/>
  <c r="T12" i="4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L233" i="2" s="1"/>
  <c r="M233" i="2" s="1"/>
  <c r="K233" i="2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K210" i="2"/>
  <c r="L210" i="2"/>
  <c r="M210" i="2" s="1"/>
  <c r="J209" i="2"/>
  <c r="L209" i="2" s="1"/>
  <c r="M209" i="2" s="1"/>
  <c r="K209" i="2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/>
  <c r="J188" i="2"/>
  <c r="J187" i="2"/>
  <c r="K187" i="2" s="1"/>
  <c r="J186" i="2"/>
  <c r="J185" i="2"/>
  <c r="L185" i="2" s="1"/>
  <c r="M185" i="2" s="1"/>
  <c r="K185" i="2"/>
  <c r="J184" i="2"/>
  <c r="J183" i="2"/>
  <c r="J182" i="2"/>
  <c r="K182" i="2"/>
  <c r="J181" i="2"/>
  <c r="K181" i="2" s="1"/>
  <c r="J180" i="2"/>
  <c r="J179" i="2"/>
  <c r="J178" i="2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J156" i="2"/>
  <c r="K156" i="2"/>
  <c r="L156" i="2" s="1"/>
  <c r="M156" i="2" s="1"/>
  <c r="J155" i="2"/>
  <c r="J154" i="2"/>
  <c r="J153" i="2"/>
  <c r="K153" i="2"/>
  <c r="J152" i="2"/>
  <c r="J151" i="2"/>
  <c r="J150" i="2"/>
  <c r="K150" i="2"/>
  <c r="J149" i="2"/>
  <c r="K149" i="2" s="1"/>
  <c r="J148" i="2"/>
  <c r="J147" i="2"/>
  <c r="K147" i="2"/>
  <c r="L147" i="2"/>
  <c r="M147" i="2"/>
  <c r="J146" i="2"/>
  <c r="K146" i="2"/>
  <c r="L146" i="2"/>
  <c r="M146" i="2" s="1"/>
  <c r="J145" i="2"/>
  <c r="K145" i="2" s="1"/>
  <c r="J144" i="2"/>
  <c r="J143" i="2"/>
  <c r="J142" i="2"/>
  <c r="J141" i="2"/>
  <c r="K141" i="2" s="1"/>
  <c r="L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 s="1"/>
  <c r="J131" i="2"/>
  <c r="J130" i="2"/>
  <c r="K130" i="2" s="1"/>
  <c r="J129" i="2"/>
  <c r="K129" i="2" s="1"/>
  <c r="J128" i="2"/>
  <c r="J127" i="2"/>
  <c r="J126" i="2"/>
  <c r="K126" i="2" s="1"/>
  <c r="J125" i="2"/>
  <c r="K125" i="2"/>
  <c r="J124" i="2"/>
  <c r="L124" i="2" s="1"/>
  <c r="K124" i="2"/>
  <c r="M124" i="2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L114" i="2"/>
  <c r="M114" i="2" s="1"/>
  <c r="J113" i="2"/>
  <c r="K113" i="2" s="1"/>
  <c r="L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/>
  <c r="J105" i="2"/>
  <c r="J104" i="2"/>
  <c r="J103" i="2"/>
  <c r="K103" i="2" s="1"/>
  <c r="L103" i="2" s="1"/>
  <c r="J102" i="2"/>
  <c r="J101" i="2"/>
  <c r="K101" i="2"/>
  <c r="J100" i="2"/>
  <c r="K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K76" i="2" s="1"/>
  <c r="L76" i="2"/>
  <c r="M76" i="2" s="1"/>
  <c r="J75" i="2"/>
  <c r="K75" i="2" s="1"/>
  <c r="J74" i="2"/>
  <c r="K74" i="2"/>
  <c r="J73" i="2"/>
  <c r="J72" i="2"/>
  <c r="K72" i="2" s="1"/>
  <c r="J71" i="2"/>
  <c r="J70" i="2"/>
  <c r="J69" i="2"/>
  <c r="K69" i="2"/>
  <c r="J68" i="2"/>
  <c r="K68" i="2"/>
  <c r="J67" i="2"/>
  <c r="J66" i="2"/>
  <c r="J65" i="2"/>
  <c r="K65" i="2" s="1"/>
  <c r="J64" i="2"/>
  <c r="J63" i="2"/>
  <c r="K63" i="2"/>
  <c r="L63" i="2"/>
  <c r="M63" i="2"/>
  <c r="J62" i="2"/>
  <c r="K62" i="2"/>
  <c r="L62" i="2"/>
  <c r="M62" i="2" s="1"/>
  <c r="J61" i="2"/>
  <c r="K61" i="2" s="1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 s="1"/>
  <c r="J47" i="2"/>
  <c r="J46" i="2"/>
  <c r="K46" i="2"/>
  <c r="L46" i="2" s="1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/>
  <c r="J21" i="2"/>
  <c r="J20" i="2"/>
  <c r="J19" i="2"/>
  <c r="J18" i="2"/>
  <c r="J17" i="2"/>
  <c r="J16" i="2"/>
  <c r="J15" i="2"/>
  <c r="K15" i="2" s="1"/>
  <c r="J14" i="2"/>
  <c r="J13" i="2"/>
  <c r="J12" i="2"/>
  <c r="J11" i="2"/>
  <c r="J10" i="2"/>
  <c r="J9" i="2"/>
  <c r="J8" i="2"/>
  <c r="K8" i="2" s="1"/>
  <c r="J7" i="2"/>
  <c r="J6" i="2"/>
  <c r="K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/>
  <c r="L805" i="1" s="1"/>
  <c r="M805" i="1" s="1"/>
  <c r="J804" i="1"/>
  <c r="J803" i="1"/>
  <c r="J802" i="1"/>
  <c r="K802" i="1"/>
  <c r="L802" i="1" s="1"/>
  <c r="M802" i="1" s="1"/>
  <c r="J801" i="1"/>
  <c r="K801" i="1" s="1"/>
  <c r="J800" i="1"/>
  <c r="J799" i="1"/>
  <c r="J798" i="1"/>
  <c r="K798" i="1"/>
  <c r="L798" i="1" s="1"/>
  <c r="M798" i="1" s="1"/>
  <c r="J797" i="1"/>
  <c r="K797" i="1"/>
  <c r="L797" i="1"/>
  <c r="M797" i="1"/>
  <c r="J796" i="1"/>
  <c r="J795" i="1"/>
  <c r="J794" i="1"/>
  <c r="K794" i="1" s="1"/>
  <c r="J793" i="1"/>
  <c r="J792" i="1"/>
  <c r="J791" i="1"/>
  <c r="J790" i="1"/>
  <c r="K790" i="1"/>
  <c r="L790" i="1"/>
  <c r="M790" i="1"/>
  <c r="J789" i="1"/>
  <c r="K789" i="1"/>
  <c r="L789" i="1"/>
  <c r="M789" i="1" s="1"/>
  <c r="J788" i="1"/>
  <c r="J787" i="1"/>
  <c r="J786" i="1"/>
  <c r="J785" i="1"/>
  <c r="K785" i="1"/>
  <c r="L785" i="1"/>
  <c r="M785" i="1" s="1"/>
  <c r="J784" i="1"/>
  <c r="J783" i="1"/>
  <c r="J782" i="1"/>
  <c r="K782" i="1"/>
  <c r="L782" i="1"/>
  <c r="M782" i="1" s="1"/>
  <c r="J781" i="1"/>
  <c r="L781" i="1" s="1"/>
  <c r="M781" i="1" s="1"/>
  <c r="K781" i="1"/>
  <c r="J780" i="1"/>
  <c r="J779" i="1"/>
  <c r="K779" i="1" s="1"/>
  <c r="L779" i="1" s="1"/>
  <c r="M779" i="1" s="1"/>
  <c r="J778" i="1"/>
  <c r="K778" i="1"/>
  <c r="L778" i="1"/>
  <c r="M778" i="1" s="1"/>
  <c r="J777" i="1"/>
  <c r="K777" i="1" s="1"/>
  <c r="L777" i="1" s="1"/>
  <c r="M777" i="1" s="1"/>
  <c r="J776" i="1"/>
  <c r="J775" i="1"/>
  <c r="J774" i="1"/>
  <c r="J773" i="1"/>
  <c r="K773" i="1" s="1"/>
  <c r="J772" i="1"/>
  <c r="J771" i="1"/>
  <c r="J770" i="1"/>
  <c r="K770" i="1"/>
  <c r="L770" i="1" s="1"/>
  <c r="M770" i="1" s="1"/>
  <c r="J769" i="1"/>
  <c r="K769" i="1"/>
  <c r="L769" i="1"/>
  <c r="M769" i="1"/>
  <c r="J768" i="1"/>
  <c r="J767" i="1"/>
  <c r="J766" i="1"/>
  <c r="K766" i="1" s="1"/>
  <c r="J765" i="1"/>
  <c r="J764" i="1"/>
  <c r="J763" i="1"/>
  <c r="J762" i="1"/>
  <c r="K762" i="1" s="1"/>
  <c r="J761" i="1"/>
  <c r="K761" i="1"/>
  <c r="L761" i="1" s="1"/>
  <c r="M761" i="1" s="1"/>
  <c r="J760" i="1"/>
  <c r="J759" i="1"/>
  <c r="J758" i="1"/>
  <c r="J757" i="1"/>
  <c r="L757" i="1" s="1"/>
  <c r="M757" i="1" s="1"/>
  <c r="K757" i="1"/>
  <c r="J756" i="1"/>
  <c r="J755" i="1"/>
  <c r="J754" i="1"/>
  <c r="K754" i="1" s="1"/>
  <c r="J753" i="1"/>
  <c r="K753" i="1" s="1"/>
  <c r="J752" i="1"/>
  <c r="J751" i="1"/>
  <c r="J750" i="1"/>
  <c r="K750" i="1"/>
  <c r="J749" i="1"/>
  <c r="J748" i="1"/>
  <c r="J747" i="1"/>
  <c r="J746" i="1"/>
  <c r="K746" i="1" s="1"/>
  <c r="L746" i="1" s="1"/>
  <c r="M746" i="1" s="1"/>
  <c r="J745" i="1"/>
  <c r="K745" i="1"/>
  <c r="J744" i="1"/>
  <c r="J743" i="1"/>
  <c r="J742" i="1"/>
  <c r="J741" i="1"/>
  <c r="K741" i="1"/>
  <c r="J740" i="1"/>
  <c r="J739" i="1"/>
  <c r="J738" i="1"/>
  <c r="K738" i="1" s="1"/>
  <c r="J737" i="1"/>
  <c r="K737" i="1"/>
  <c r="L737" i="1"/>
  <c r="M737" i="1" s="1"/>
  <c r="J736" i="1"/>
  <c r="J735" i="1"/>
  <c r="J734" i="1"/>
  <c r="K734" i="1"/>
  <c r="L734" i="1" s="1"/>
  <c r="M734" i="1"/>
  <c r="J733" i="1"/>
  <c r="J732" i="1"/>
  <c r="J731" i="1"/>
  <c r="J730" i="1"/>
  <c r="K730" i="1" s="1"/>
  <c r="J729" i="1"/>
  <c r="K729" i="1"/>
  <c r="J728" i="1"/>
  <c r="J727" i="1"/>
  <c r="J726" i="1"/>
  <c r="J725" i="1"/>
  <c r="J724" i="1"/>
  <c r="J723" i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K711" i="1"/>
  <c r="J711" i="1"/>
  <c r="J710" i="1"/>
  <c r="J709" i="1"/>
  <c r="J708" i="1"/>
  <c r="J707" i="1"/>
  <c r="K707" i="1"/>
  <c r="L707" i="1" s="1"/>
  <c r="M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J693" i="1"/>
  <c r="L693" i="1" s="1"/>
  <c r="K693" i="1"/>
  <c r="M693" i="1"/>
  <c r="J692" i="1"/>
  <c r="J691" i="1"/>
  <c r="K691" i="1"/>
  <c r="L691" i="1" s="1"/>
  <c r="M691" i="1" s="1"/>
  <c r="J690" i="1"/>
  <c r="J689" i="1"/>
  <c r="J688" i="1"/>
  <c r="J687" i="1"/>
  <c r="J686" i="1"/>
  <c r="J685" i="1"/>
  <c r="J684" i="1"/>
  <c r="J683" i="1"/>
  <c r="L683" i="1" s="1"/>
  <c r="M683" i="1" s="1"/>
  <c r="K683" i="1"/>
  <c r="J682" i="1"/>
  <c r="J681" i="1"/>
  <c r="J680" i="1"/>
  <c r="J679" i="1"/>
  <c r="K679" i="1" s="1"/>
  <c r="J678" i="1"/>
  <c r="J677" i="1"/>
  <c r="J676" i="1"/>
  <c r="J675" i="1"/>
  <c r="K675" i="1" s="1"/>
  <c r="J674" i="1"/>
  <c r="L674" i="1" s="1"/>
  <c r="M674" i="1" s="1"/>
  <c r="K674" i="1"/>
  <c r="J673" i="1"/>
  <c r="J672" i="1"/>
  <c r="J671" i="1"/>
  <c r="K671" i="1" s="1"/>
  <c r="J670" i="1"/>
  <c r="K670" i="1" s="1"/>
  <c r="J669" i="1"/>
  <c r="J668" i="1"/>
  <c r="J667" i="1"/>
  <c r="L667" i="1" s="1"/>
  <c r="M667" i="1" s="1"/>
  <c r="K667" i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K635" i="1"/>
  <c r="L635" i="1"/>
  <c r="M635" i="1" s="1"/>
  <c r="J634" i="1"/>
  <c r="J633" i="1"/>
  <c r="J632" i="1"/>
  <c r="J631" i="1"/>
  <c r="J630" i="1"/>
  <c r="J629" i="1"/>
  <c r="J628" i="1"/>
  <c r="J627" i="1"/>
  <c r="K627" i="1" s="1"/>
  <c r="J626" i="1"/>
  <c r="J625" i="1"/>
  <c r="K625" i="1"/>
  <c r="J624" i="1"/>
  <c r="J623" i="1"/>
  <c r="K623" i="1" s="1"/>
  <c r="J622" i="1"/>
  <c r="K622" i="1" s="1"/>
  <c r="J621" i="1"/>
  <c r="J620" i="1"/>
  <c r="J619" i="1"/>
  <c r="J618" i="1"/>
  <c r="K618" i="1" s="1"/>
  <c r="J617" i="1"/>
  <c r="J616" i="1"/>
  <c r="J615" i="1"/>
  <c r="K615" i="1" s="1"/>
  <c r="J614" i="1"/>
  <c r="L614" i="1" s="1"/>
  <c r="M614" i="1" s="1"/>
  <c r="K614" i="1"/>
  <c r="J613" i="1"/>
  <c r="J612" i="1"/>
  <c r="J611" i="1"/>
  <c r="K611" i="1"/>
  <c r="L611" i="1"/>
  <c r="M611" i="1" s="1"/>
  <c r="J610" i="1"/>
  <c r="K610" i="1" s="1"/>
  <c r="J609" i="1"/>
  <c r="J608" i="1"/>
  <c r="J607" i="1"/>
  <c r="K607" i="1" s="1"/>
  <c r="J606" i="1"/>
  <c r="L606" i="1" s="1"/>
  <c r="M606" i="1" s="1"/>
  <c r="K606" i="1"/>
  <c r="J605" i="1"/>
  <c r="J604" i="1"/>
  <c r="J603" i="1"/>
  <c r="K603" i="1"/>
  <c r="L603" i="1"/>
  <c r="M603" i="1" s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K551" i="1"/>
  <c r="L551" i="1"/>
  <c r="M551" i="1" s="1"/>
  <c r="J550" i="1"/>
  <c r="J549" i="1"/>
  <c r="J548" i="1"/>
  <c r="J547" i="1"/>
  <c r="J546" i="1"/>
  <c r="J545" i="1"/>
  <c r="J544" i="1"/>
  <c r="J543" i="1"/>
  <c r="K543" i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/>
  <c r="J525" i="1"/>
  <c r="J524" i="1"/>
  <c r="K524" i="1"/>
  <c r="J523" i="1"/>
  <c r="K523" i="1"/>
  <c r="J522" i="1"/>
  <c r="K522" i="1"/>
  <c r="J521" i="1"/>
  <c r="K521" i="1" s="1"/>
  <c r="J520" i="1"/>
  <c r="J519" i="1"/>
  <c r="J518" i="1"/>
  <c r="K518" i="1" s="1"/>
  <c r="J517" i="1"/>
  <c r="K517" i="1"/>
  <c r="J516" i="1"/>
  <c r="K516" i="1"/>
  <c r="J515" i="1"/>
  <c r="J514" i="1"/>
  <c r="J513" i="1"/>
  <c r="K513" i="1" s="1"/>
  <c r="J512" i="1"/>
  <c r="K512" i="1" s="1"/>
  <c r="J511" i="1"/>
  <c r="L511" i="1" s="1"/>
  <c r="M511" i="1" s="1"/>
  <c r="K511" i="1"/>
  <c r="J510" i="1"/>
  <c r="K510" i="1" s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 s="1"/>
  <c r="M501" i="1"/>
  <c r="J500" i="1"/>
  <c r="K500" i="1"/>
  <c r="L500" i="1"/>
  <c r="M500" i="1" s="1"/>
  <c r="J499" i="1"/>
  <c r="J498" i="1"/>
  <c r="J497" i="1"/>
  <c r="K497" i="1"/>
  <c r="L497" i="1"/>
  <c r="M497" i="1" s="1"/>
  <c r="J496" i="1"/>
  <c r="J495" i="1"/>
  <c r="K495" i="1" s="1"/>
  <c r="J494" i="1"/>
  <c r="J493" i="1"/>
  <c r="K493" i="1"/>
  <c r="J492" i="1"/>
  <c r="K492" i="1" s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/>
  <c r="J481" i="1"/>
  <c r="J480" i="1"/>
  <c r="J479" i="1"/>
  <c r="K479" i="1" s="1"/>
  <c r="J478" i="1"/>
  <c r="K478" i="1" s="1"/>
  <c r="J477" i="1"/>
  <c r="J476" i="1"/>
  <c r="J475" i="1"/>
  <c r="K475" i="1" s="1"/>
  <c r="J474" i="1"/>
  <c r="J473" i="1"/>
  <c r="K473" i="1" s="1"/>
  <c r="J472" i="1"/>
  <c r="J471" i="1"/>
  <c r="K471" i="1" s="1"/>
  <c r="M470" i="1"/>
  <c r="J470" i="1"/>
  <c r="K470" i="1"/>
  <c r="L470" i="1"/>
  <c r="J469" i="1"/>
  <c r="K469" i="1" s="1"/>
  <c r="J468" i="1"/>
  <c r="J467" i="1"/>
  <c r="K467" i="1" s="1"/>
  <c r="J466" i="1"/>
  <c r="K466" i="1"/>
  <c r="L466" i="1" s="1"/>
  <c r="M466" i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/>
  <c r="J457" i="1"/>
  <c r="J456" i="1"/>
  <c r="J455" i="1"/>
  <c r="K455" i="1"/>
  <c r="J454" i="1"/>
  <c r="L454" i="1" s="1"/>
  <c r="M454" i="1" s="1"/>
  <c r="K454" i="1"/>
  <c r="J453" i="1"/>
  <c r="K453" i="1" s="1"/>
  <c r="J452" i="1"/>
  <c r="J451" i="1"/>
  <c r="K451" i="1"/>
  <c r="L451" i="1"/>
  <c r="M451" i="1" s="1"/>
  <c r="J450" i="1"/>
  <c r="K450" i="1" s="1"/>
  <c r="L450" i="1" s="1"/>
  <c r="M450" i="1" s="1"/>
  <c r="J449" i="1"/>
  <c r="J448" i="1"/>
  <c r="J447" i="1"/>
  <c r="L447" i="1" s="1"/>
  <c r="M447" i="1" s="1"/>
  <c r="K447" i="1"/>
  <c r="J446" i="1"/>
  <c r="J445" i="1"/>
  <c r="K445" i="1" s="1"/>
  <c r="J444" i="1"/>
  <c r="K444" i="1"/>
  <c r="J443" i="1"/>
  <c r="K443" i="1" s="1"/>
  <c r="J442" i="1"/>
  <c r="K442" i="1"/>
  <c r="J441" i="1"/>
  <c r="K441" i="1"/>
  <c r="J440" i="1"/>
  <c r="J439" i="1"/>
  <c r="K439" i="1"/>
  <c r="J438" i="1"/>
  <c r="K438" i="1"/>
  <c r="J437" i="1"/>
  <c r="K437" i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 s="1"/>
  <c r="J427" i="1"/>
  <c r="K427" i="1"/>
  <c r="J426" i="1"/>
  <c r="K426" i="1" s="1"/>
  <c r="J425" i="1"/>
  <c r="K425" i="1"/>
  <c r="J424" i="1"/>
  <c r="J423" i="1"/>
  <c r="K423" i="1" s="1"/>
  <c r="J422" i="1"/>
  <c r="K422" i="1"/>
  <c r="J421" i="1"/>
  <c r="K421" i="1"/>
  <c r="J420" i="1"/>
  <c r="K420" i="1"/>
  <c r="J419" i="1"/>
  <c r="K419" i="1"/>
  <c r="J418" i="1"/>
  <c r="K418" i="1" s="1"/>
  <c r="J417" i="1"/>
  <c r="K417" i="1" s="1"/>
  <c r="J416" i="1"/>
  <c r="J415" i="1"/>
  <c r="K415" i="1"/>
  <c r="J414" i="1"/>
  <c r="K414" i="1"/>
  <c r="J413" i="1"/>
  <c r="K413" i="1" s="1"/>
  <c r="J412" i="1"/>
  <c r="J411" i="1"/>
  <c r="K411" i="1"/>
  <c r="J410" i="1"/>
  <c r="J409" i="1"/>
  <c r="K409" i="1"/>
  <c r="J408" i="1"/>
  <c r="J407" i="1"/>
  <c r="J406" i="1"/>
  <c r="K406" i="1"/>
  <c r="J405" i="1"/>
  <c r="K405" i="1"/>
  <c r="J404" i="1"/>
  <c r="J403" i="1"/>
  <c r="K403" i="1"/>
  <c r="J402" i="1"/>
  <c r="J401" i="1"/>
  <c r="K401" i="1" s="1"/>
  <c r="J400" i="1"/>
  <c r="J399" i="1"/>
  <c r="J398" i="1"/>
  <c r="K398" i="1"/>
  <c r="J397" i="1"/>
  <c r="K397" i="1" s="1"/>
  <c r="J396" i="1"/>
  <c r="J395" i="1"/>
  <c r="K395" i="1"/>
  <c r="J394" i="1"/>
  <c r="J393" i="1"/>
  <c r="K393" i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2" i="1" s="1"/>
  <c r="J381" i="1"/>
  <c r="K381" i="1"/>
  <c r="L381" i="1" s="1"/>
  <c r="M381" i="1" s="1"/>
  <c r="J380" i="1"/>
  <c r="J379" i="1"/>
  <c r="J378" i="1"/>
  <c r="J377" i="1"/>
  <c r="J376" i="1"/>
  <c r="J375" i="1"/>
  <c r="J374" i="1"/>
  <c r="J373" i="1"/>
  <c r="K373" i="1" s="1"/>
  <c r="J372" i="1"/>
  <c r="J371" i="1"/>
  <c r="J370" i="1"/>
  <c r="K370" i="1"/>
  <c r="J369" i="1"/>
  <c r="J368" i="1"/>
  <c r="J367" i="1"/>
  <c r="J366" i="1"/>
  <c r="K366" i="1"/>
  <c r="L365" i="1"/>
  <c r="M365" i="1" s="1"/>
  <c r="J365" i="1"/>
  <c r="K365" i="1"/>
  <c r="J364" i="1"/>
  <c r="J363" i="1"/>
  <c r="J362" i="1"/>
  <c r="J361" i="1"/>
  <c r="J360" i="1"/>
  <c r="J359" i="1"/>
  <c r="J358" i="1"/>
  <c r="J357" i="1"/>
  <c r="K357" i="1"/>
  <c r="J356" i="1"/>
  <c r="J355" i="1"/>
  <c r="J354" i="1"/>
  <c r="K354" i="1"/>
  <c r="J353" i="1"/>
  <c r="J352" i="1"/>
  <c r="J351" i="1"/>
  <c r="J350" i="1"/>
  <c r="J349" i="1"/>
  <c r="K349" i="1" s="1"/>
  <c r="J348" i="1"/>
  <c r="K348" i="1" s="1"/>
  <c r="J347" i="1"/>
  <c r="K347" i="1"/>
  <c r="J346" i="1"/>
  <c r="J345" i="1"/>
  <c r="K345" i="1" s="1"/>
  <c r="J344" i="1"/>
  <c r="J343" i="1"/>
  <c r="K343" i="1"/>
  <c r="J342" i="1"/>
  <c r="J341" i="1"/>
  <c r="L341" i="1" s="1"/>
  <c r="M341" i="1" s="1"/>
  <c r="K341" i="1"/>
  <c r="J340" i="1"/>
  <c r="K340" i="1"/>
  <c r="J339" i="1"/>
  <c r="J338" i="1"/>
  <c r="J337" i="1"/>
  <c r="J336" i="1"/>
  <c r="K336" i="1"/>
  <c r="L336" i="1"/>
  <c r="M336" i="1" s="1"/>
  <c r="J335" i="1"/>
  <c r="K335" i="1"/>
  <c r="J334" i="1"/>
  <c r="K334" i="1"/>
  <c r="J333" i="1"/>
  <c r="K333" i="1"/>
  <c r="J332" i="1"/>
  <c r="K332" i="1" s="1"/>
  <c r="J331" i="1"/>
  <c r="K331" i="1" s="1"/>
  <c r="J330" i="1"/>
  <c r="J329" i="1"/>
  <c r="K329" i="1"/>
  <c r="J328" i="1"/>
  <c r="J327" i="1"/>
  <c r="K327" i="1"/>
  <c r="J326" i="1"/>
  <c r="J325" i="1"/>
  <c r="K325" i="1" s="1"/>
  <c r="J324" i="1"/>
  <c r="J323" i="1"/>
  <c r="K323" i="1"/>
  <c r="J322" i="1"/>
  <c r="K322" i="1" s="1"/>
  <c r="L322" i="1" s="1"/>
  <c r="M322" i="1" s="1"/>
  <c r="J321" i="1"/>
  <c r="K321" i="1" s="1"/>
  <c r="L321" i="1" s="1"/>
  <c r="M321" i="1" s="1"/>
  <c r="J320" i="1"/>
  <c r="K320" i="1" s="1"/>
  <c r="J319" i="1"/>
  <c r="J318" i="1"/>
  <c r="J317" i="1"/>
  <c r="L317" i="1" s="1"/>
  <c r="K317" i="1"/>
  <c r="M317" i="1"/>
  <c r="J316" i="1"/>
  <c r="K316" i="1"/>
  <c r="J315" i="1"/>
  <c r="K315" i="1" s="1"/>
  <c r="J314" i="1"/>
  <c r="J313" i="1"/>
  <c r="K313" i="1"/>
  <c r="J312" i="1"/>
  <c r="K312" i="1"/>
  <c r="J311" i="1"/>
  <c r="J310" i="1"/>
  <c r="J309" i="1"/>
  <c r="K309" i="1" s="1"/>
  <c r="J308" i="1"/>
  <c r="J307" i="1"/>
  <c r="K307" i="1"/>
  <c r="J306" i="1"/>
  <c r="J305" i="1"/>
  <c r="K305" i="1" s="1"/>
  <c r="J304" i="1"/>
  <c r="J303" i="1"/>
  <c r="J302" i="1"/>
  <c r="K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L296" i="1" s="1"/>
  <c r="M296" i="1" s="1"/>
  <c r="J295" i="1"/>
  <c r="J294" i="1"/>
  <c r="J293" i="1"/>
  <c r="K293" i="1" s="1"/>
  <c r="J292" i="1"/>
  <c r="K292" i="1"/>
  <c r="J291" i="1"/>
  <c r="K291" i="1"/>
  <c r="J290" i="1"/>
  <c r="K290" i="1"/>
  <c r="J289" i="1"/>
  <c r="K289" i="1"/>
  <c r="L289" i="1"/>
  <c r="M289" i="1" s="1"/>
  <c r="J288" i="1"/>
  <c r="J287" i="1"/>
  <c r="J286" i="1"/>
  <c r="K286" i="1"/>
  <c r="J285" i="1"/>
  <c r="J284" i="1"/>
  <c r="K284" i="1"/>
  <c r="J283" i="1"/>
  <c r="K283" i="1" s="1"/>
  <c r="J282" i="1"/>
  <c r="J281" i="1"/>
  <c r="K281" i="1"/>
  <c r="J280" i="1"/>
  <c r="K280" i="1" s="1"/>
  <c r="J279" i="1"/>
  <c r="K279" i="1" s="1"/>
  <c r="J278" i="1"/>
  <c r="J277" i="1"/>
  <c r="K277" i="1"/>
  <c r="J276" i="1"/>
  <c r="K276" i="1"/>
  <c r="J275" i="1"/>
  <c r="K275" i="1" s="1"/>
  <c r="J274" i="1"/>
  <c r="K274" i="1" s="1"/>
  <c r="J273" i="1"/>
  <c r="J272" i="1"/>
  <c r="K272" i="1" s="1"/>
  <c r="J271" i="1"/>
  <c r="J270" i="1"/>
  <c r="J269" i="1"/>
  <c r="K269" i="1"/>
  <c r="J268" i="1"/>
  <c r="K268" i="1"/>
  <c r="J267" i="1"/>
  <c r="K267" i="1"/>
  <c r="J266" i="1"/>
  <c r="J265" i="1"/>
  <c r="K265" i="1"/>
  <c r="J264" i="1"/>
  <c r="K264" i="1" s="1"/>
  <c r="J263" i="1"/>
  <c r="K263" i="1"/>
  <c r="J262" i="1"/>
  <c r="J261" i="1"/>
  <c r="K261" i="1" s="1"/>
  <c r="J260" i="1"/>
  <c r="K260" i="1"/>
  <c r="J259" i="1"/>
  <c r="K259" i="1"/>
  <c r="L258" i="1"/>
  <c r="M258" i="1"/>
  <c r="J258" i="1"/>
  <c r="K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J251" i="1"/>
  <c r="K251" i="1" s="1"/>
  <c r="J250" i="1"/>
  <c r="J249" i="1"/>
  <c r="K249" i="1" s="1"/>
  <c r="J248" i="1"/>
  <c r="K248" i="1"/>
  <c r="J247" i="1"/>
  <c r="J246" i="1"/>
  <c r="J245" i="1"/>
  <c r="K245" i="1"/>
  <c r="J244" i="1"/>
  <c r="J243" i="1"/>
  <c r="K243" i="1"/>
  <c r="J242" i="1"/>
  <c r="J241" i="1"/>
  <c r="K241" i="1" s="1"/>
  <c r="J240" i="1"/>
  <c r="K240" i="1"/>
  <c r="J239" i="1"/>
  <c r="K239" i="1" s="1"/>
  <c r="J238" i="1"/>
  <c r="K238" i="1"/>
  <c r="J237" i="1"/>
  <c r="J236" i="1"/>
  <c r="K236" i="1" s="1"/>
  <c r="J235" i="1"/>
  <c r="K235" i="1"/>
  <c r="J234" i="1"/>
  <c r="K234" i="1"/>
  <c r="J233" i="1"/>
  <c r="L233" i="1" s="1"/>
  <c r="M233" i="1" s="1"/>
  <c r="K233" i="1"/>
  <c r="J232" i="1"/>
  <c r="K232" i="1" s="1"/>
  <c r="L232" i="1" s="1"/>
  <c r="M232" i="1" s="1"/>
  <c r="J231" i="1"/>
  <c r="K231" i="1"/>
  <c r="J230" i="1"/>
  <c r="K230" i="1"/>
  <c r="J229" i="1"/>
  <c r="K229" i="1" s="1"/>
  <c r="J228" i="1"/>
  <c r="K228" i="1"/>
  <c r="J227" i="1"/>
  <c r="K227" i="1"/>
  <c r="J226" i="1"/>
  <c r="K226" i="1" s="1"/>
  <c r="J225" i="1"/>
  <c r="K225" i="1" s="1"/>
  <c r="J224" i="1"/>
  <c r="K224" i="1"/>
  <c r="L224" i="1" s="1"/>
  <c r="M224" i="1" s="1"/>
  <c r="J223" i="1"/>
  <c r="K223" i="1" s="1"/>
  <c r="J222" i="1"/>
  <c r="L222" i="1" s="1"/>
  <c r="K222" i="1"/>
  <c r="M222" i="1"/>
  <c r="J221" i="1"/>
  <c r="K221" i="1" s="1"/>
  <c r="J220" i="1"/>
  <c r="J219" i="1"/>
  <c r="K219" i="1" s="1"/>
  <c r="J218" i="1"/>
  <c r="L218" i="1" s="1"/>
  <c r="M218" i="1" s="1"/>
  <c r="K218" i="1"/>
  <c r="J217" i="1"/>
  <c r="K217" i="1" s="1"/>
  <c r="J216" i="1"/>
  <c r="J215" i="1"/>
  <c r="J214" i="1"/>
  <c r="J213" i="1"/>
  <c r="K213" i="1" s="1"/>
  <c r="L213" i="1" s="1"/>
  <c r="M213" i="1" s="1"/>
  <c r="J212" i="1"/>
  <c r="J211" i="1"/>
  <c r="J210" i="1"/>
  <c r="J209" i="1"/>
  <c r="L209" i="1" s="1"/>
  <c r="M209" i="1" s="1"/>
  <c r="K209" i="1"/>
  <c r="J208" i="1"/>
  <c r="K208" i="1" s="1"/>
  <c r="L208" i="1" s="1"/>
  <c r="M208" i="1" s="1"/>
  <c r="J207" i="1"/>
  <c r="J206" i="1"/>
  <c r="K206" i="1"/>
  <c r="J205" i="1"/>
  <c r="K205" i="1" s="1"/>
  <c r="L205" i="1" s="1"/>
  <c r="M205" i="1" s="1"/>
  <c r="J204" i="1"/>
  <c r="K204" i="1" s="1"/>
  <c r="J203" i="1"/>
  <c r="J202" i="1"/>
  <c r="J201" i="1"/>
  <c r="L201" i="1" s="1"/>
  <c r="M201" i="1" s="1"/>
  <c r="K201" i="1"/>
  <c r="J200" i="1"/>
  <c r="K200" i="1"/>
  <c r="J199" i="1"/>
  <c r="J198" i="1"/>
  <c r="K198" i="1"/>
  <c r="J197" i="1"/>
  <c r="K197" i="1" s="1"/>
  <c r="J196" i="1"/>
  <c r="K196" i="1"/>
  <c r="J195" i="1"/>
  <c r="J194" i="1"/>
  <c r="K194" i="1"/>
  <c r="J193" i="1"/>
  <c r="K193" i="1"/>
  <c r="L193" i="1" s="1"/>
  <c r="M193" i="1" s="1"/>
  <c r="J192" i="1"/>
  <c r="K192" i="1" s="1"/>
  <c r="L192" i="1" s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 s="1"/>
  <c r="J184" i="1"/>
  <c r="J183" i="1"/>
  <c r="K183" i="1" s="1"/>
  <c r="J182" i="1"/>
  <c r="J181" i="1"/>
  <c r="K181" i="1"/>
  <c r="J180" i="1"/>
  <c r="J179" i="1"/>
  <c r="K179" i="1"/>
  <c r="J178" i="1"/>
  <c r="J177" i="1"/>
  <c r="K177" i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/>
  <c r="J164" i="1"/>
  <c r="J163" i="1"/>
  <c r="K163" i="1"/>
  <c r="J162" i="1"/>
  <c r="J161" i="1"/>
  <c r="K161" i="1" s="1"/>
  <c r="J160" i="1"/>
  <c r="J159" i="1"/>
  <c r="K159" i="1"/>
  <c r="J158" i="1"/>
  <c r="J157" i="1"/>
  <c r="K157" i="1"/>
  <c r="J156" i="1"/>
  <c r="J155" i="1"/>
  <c r="K155" i="1" s="1"/>
  <c r="J154" i="1"/>
  <c r="J153" i="1"/>
  <c r="K153" i="1" s="1"/>
  <c r="J152" i="1"/>
  <c r="J151" i="1"/>
  <c r="K151" i="1" s="1"/>
  <c r="J150" i="1"/>
  <c r="J149" i="1"/>
  <c r="K149" i="1"/>
  <c r="J148" i="1"/>
  <c r="J147" i="1"/>
  <c r="K147" i="1"/>
  <c r="J146" i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/>
  <c r="J121" i="1"/>
  <c r="J120" i="1"/>
  <c r="J119" i="1"/>
  <c r="K119" i="1" s="1"/>
  <c r="J118" i="1"/>
  <c r="J117" i="1"/>
  <c r="J116" i="1"/>
  <c r="J115" i="1"/>
  <c r="K115" i="1"/>
  <c r="J114" i="1"/>
  <c r="J113" i="1"/>
  <c r="K113" i="1"/>
  <c r="J112" i="1"/>
  <c r="J111" i="1"/>
  <c r="K111" i="1" s="1"/>
  <c r="J110" i="1"/>
  <c r="J109" i="1"/>
  <c r="J108" i="1"/>
  <c r="J107" i="1"/>
  <c r="K107" i="1" s="1"/>
  <c r="J106" i="1"/>
  <c r="J105" i="1"/>
  <c r="J104" i="1"/>
  <c r="J103" i="1"/>
  <c r="L103" i="1" s="1"/>
  <c r="M103" i="1" s="1"/>
  <c r="K103" i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/>
  <c r="L93" i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/>
  <c r="J82" i="1"/>
  <c r="J81" i="1"/>
  <c r="K81" i="1" s="1"/>
  <c r="J80" i="1"/>
  <c r="J79" i="1"/>
  <c r="K79" i="1" s="1"/>
  <c r="L79" i="1" s="1"/>
  <c r="M79" i="1" s="1"/>
  <c r="J78" i="1"/>
  <c r="K78" i="1" s="1"/>
  <c r="J77" i="1"/>
  <c r="J76" i="1"/>
  <c r="J75" i="1"/>
  <c r="J74" i="1"/>
  <c r="J73" i="1"/>
  <c r="J72" i="1"/>
  <c r="J71" i="1"/>
  <c r="J70" i="1"/>
  <c r="K70" i="1" s="1"/>
  <c r="L70" i="1"/>
  <c r="M70" i="1" s="1"/>
  <c r="J69" i="1"/>
  <c r="K69" i="1"/>
  <c r="J68" i="1"/>
  <c r="J67" i="1"/>
  <c r="K67" i="1" s="1"/>
  <c r="J66" i="1"/>
  <c r="J65" i="1"/>
  <c r="J64" i="1"/>
  <c r="J63" i="1"/>
  <c r="K63" i="1" s="1"/>
  <c r="J62" i="1"/>
  <c r="K62" i="1" s="1"/>
  <c r="J61" i="1"/>
  <c r="J60" i="1"/>
  <c r="J59" i="1"/>
  <c r="J58" i="1"/>
  <c r="K58" i="1" s="1"/>
  <c r="J57" i="1"/>
  <c r="J56" i="1"/>
  <c r="J55" i="1"/>
  <c r="K55" i="1"/>
  <c r="L55" i="1"/>
  <c r="M55" i="1"/>
  <c r="J54" i="1"/>
  <c r="L54" i="1" s="1"/>
  <c r="M54" i="1" s="1"/>
  <c r="K54" i="1"/>
  <c r="J53" i="1"/>
  <c r="J52" i="1"/>
  <c r="J51" i="1"/>
  <c r="K51" i="1" s="1"/>
  <c r="J50" i="1"/>
  <c r="J49" i="1"/>
  <c r="J48" i="1"/>
  <c r="J47" i="1"/>
  <c r="K47" i="1" s="1"/>
  <c r="J46" i="1"/>
  <c r="K46" i="1"/>
  <c r="L46" i="1"/>
  <c r="M46" i="1" s="1"/>
  <c r="J45" i="1"/>
  <c r="J44" i="1"/>
  <c r="J43" i="1"/>
  <c r="K43" i="1" s="1"/>
  <c r="L43" i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L38" i="1" s="1"/>
  <c r="M38" i="1" s="1"/>
  <c r="K38" i="1"/>
  <c r="J37" i="1"/>
  <c r="J36" i="1"/>
  <c r="J35" i="1"/>
  <c r="J34" i="1"/>
  <c r="J33" i="1"/>
  <c r="J32" i="1"/>
  <c r="J31" i="1"/>
  <c r="K31" i="1"/>
  <c r="J30" i="1"/>
  <c r="J29" i="1"/>
  <c r="K29" i="1" s="1"/>
  <c r="L29" i="1"/>
  <c r="M29" i="1" s="1"/>
  <c r="J28" i="1"/>
  <c r="J27" i="1"/>
  <c r="K27" i="1"/>
  <c r="J26" i="1"/>
  <c r="J25" i="1"/>
  <c r="J24" i="1"/>
  <c r="J23" i="1"/>
  <c r="J22" i="1"/>
  <c r="K22" i="1" s="1"/>
  <c r="J21" i="1"/>
  <c r="J20" i="1"/>
  <c r="J19" i="1"/>
  <c r="K19" i="1"/>
  <c r="J18" i="1"/>
  <c r="J17" i="1"/>
  <c r="K17" i="1" s="1"/>
  <c r="J16" i="1"/>
  <c r="J15" i="1"/>
  <c r="K15" i="1" s="1"/>
  <c r="L15" i="1" s="1"/>
  <c r="M15" i="1" s="1"/>
  <c r="J14" i="1"/>
  <c r="K14" i="1" s="1"/>
  <c r="J13" i="1"/>
  <c r="J12" i="1"/>
  <c r="J11" i="1"/>
  <c r="K11" i="1"/>
  <c r="L11" i="1"/>
  <c r="M11" i="1" s="1"/>
  <c r="J10" i="1"/>
  <c r="J9" i="1"/>
  <c r="J8" i="1"/>
  <c r="J7" i="1"/>
  <c r="J6" i="1"/>
  <c r="J5" i="1"/>
  <c r="K6" i="3"/>
  <c r="L6" i="3" s="1"/>
  <c r="N6" i="3" s="1"/>
  <c r="K7" i="3"/>
  <c r="L7" i="3" s="1"/>
  <c r="N7" i="3" s="1"/>
  <c r="K8" i="3"/>
  <c r="K9" i="3"/>
  <c r="K10" i="3"/>
  <c r="L10" i="3" s="1"/>
  <c r="K11" i="3"/>
  <c r="L11" i="3" s="1"/>
  <c r="K12" i="3"/>
  <c r="L12" i="3" s="1"/>
  <c r="K13" i="3"/>
  <c r="L13" i="3" s="1"/>
  <c r="N13" i="3" s="1"/>
  <c r="K14" i="3"/>
  <c r="K15" i="3"/>
  <c r="K16" i="3"/>
  <c r="K17" i="3"/>
  <c r="L17" i="3" s="1"/>
  <c r="K18" i="3"/>
  <c r="K19" i="3"/>
  <c r="L19" i="3" s="1"/>
  <c r="M19" i="3" s="1"/>
  <c r="O19" i="3" s="1"/>
  <c r="K20" i="3"/>
  <c r="K21" i="3"/>
  <c r="L21" i="3" s="1"/>
  <c r="K22" i="3"/>
  <c r="K23" i="3"/>
  <c r="L23" i="3" s="1"/>
  <c r="K24" i="3"/>
  <c r="K25" i="3"/>
  <c r="K26" i="3"/>
  <c r="L26" i="3" s="1"/>
  <c r="N26" i="3" s="1"/>
  <c r="K27" i="3"/>
  <c r="L27" i="3" s="1"/>
  <c r="N27" i="3" s="1"/>
  <c r="K28" i="3"/>
  <c r="L28" i="3" s="1"/>
  <c r="K29" i="3"/>
  <c r="L29" i="3" s="1"/>
  <c r="K30" i="3"/>
  <c r="L30" i="3" s="1"/>
  <c r="K31" i="3"/>
  <c r="K32" i="3"/>
  <c r="L32" i="3" s="1"/>
  <c r="K33" i="3"/>
  <c r="L33" i="3" s="1"/>
  <c r="N33" i="3" s="1"/>
  <c r="K34" i="3"/>
  <c r="L34" i="3" s="1"/>
  <c r="N34" i="3" s="1"/>
  <c r="K35" i="3"/>
  <c r="L35" i="3" s="1"/>
  <c r="K36" i="3"/>
  <c r="L36" i="3" s="1"/>
  <c r="N36" i="3" s="1"/>
  <c r="K37" i="3"/>
  <c r="K38" i="3"/>
  <c r="L38" i="3" s="1"/>
  <c r="K39" i="3"/>
  <c r="L39" i="3" s="1"/>
  <c r="N39" i="3" s="1"/>
  <c r="K40" i="3"/>
  <c r="L40" i="3" s="1"/>
  <c r="N40" i="3" s="1"/>
  <c r="K41" i="3"/>
  <c r="L41" i="3" s="1"/>
  <c r="K42" i="3"/>
  <c r="L42" i="3" s="1"/>
  <c r="N42" i="3" s="1"/>
  <c r="K43" i="3"/>
  <c r="L43" i="3" s="1"/>
  <c r="K44" i="3"/>
  <c r="L44" i="3" s="1"/>
  <c r="K45" i="3"/>
  <c r="L45" i="3" s="1"/>
  <c r="N45" i="3" s="1"/>
  <c r="K46" i="3"/>
  <c r="K47" i="3"/>
  <c r="L47" i="3" s="1"/>
  <c r="N47" i="3" s="1"/>
  <c r="K48" i="3"/>
  <c r="K49" i="3"/>
  <c r="L49" i="3" s="1"/>
  <c r="N49" i="3" s="1"/>
  <c r="K50" i="3"/>
  <c r="L50" i="3" s="1"/>
  <c r="K51" i="3"/>
  <c r="L51" i="3" s="1"/>
  <c r="N51" i="3" s="1"/>
  <c r="K52" i="3"/>
  <c r="L52" i="3" s="1"/>
  <c r="N52" i="3" s="1"/>
  <c r="K53" i="3"/>
  <c r="L53" i="3" s="1"/>
  <c r="N53" i="3" s="1"/>
  <c r="K54" i="3"/>
  <c r="L54" i="3"/>
  <c r="N54" i="3" s="1"/>
  <c r="K55" i="3"/>
  <c r="L55" i="3" s="1"/>
  <c r="K56" i="3"/>
  <c r="L56" i="3" s="1"/>
  <c r="K57" i="3"/>
  <c r="L57" i="3" s="1"/>
  <c r="N57" i="3" s="1"/>
  <c r="K58" i="3"/>
  <c r="L58" i="3" s="1"/>
  <c r="N58" i="3" s="1"/>
  <c r="K59" i="3"/>
  <c r="L59" i="3"/>
  <c r="M59" i="3" s="1"/>
  <c r="O59" i="3" s="1"/>
  <c r="K60" i="3"/>
  <c r="L60" i="3" s="1"/>
  <c r="K61" i="3"/>
  <c r="L61" i="3" s="1"/>
  <c r="K62" i="3"/>
  <c r="L62" i="3" s="1"/>
  <c r="K63" i="3"/>
  <c r="K64" i="3"/>
  <c r="L64" i="3" s="1"/>
  <c r="M64" i="3" s="1"/>
  <c r="O64" i="3" s="1"/>
  <c r="K65" i="3"/>
  <c r="L65" i="3" s="1"/>
  <c r="K66" i="3"/>
  <c r="L66" i="3" s="1"/>
  <c r="N66" i="3" s="1"/>
  <c r="K67" i="3"/>
  <c r="L67" i="3"/>
  <c r="K68" i="3"/>
  <c r="L68" i="3" s="1"/>
  <c r="N68" i="3" s="1"/>
  <c r="K69" i="3"/>
  <c r="L69" i="3" s="1"/>
  <c r="K70" i="3"/>
  <c r="L70" i="3" s="1"/>
  <c r="N70" i="3" s="1"/>
  <c r="K71" i="3"/>
  <c r="L71" i="3" s="1"/>
  <c r="N71" i="3" s="1"/>
  <c r="K72" i="3"/>
  <c r="K73" i="3"/>
  <c r="L73" i="3" s="1"/>
  <c r="N73" i="3"/>
  <c r="K74" i="3"/>
  <c r="L74" i="3" s="1"/>
  <c r="K75" i="3"/>
  <c r="L75" i="3" s="1"/>
  <c r="K76" i="3"/>
  <c r="K77" i="3"/>
  <c r="L77" i="3" s="1"/>
  <c r="K78" i="3"/>
  <c r="K79" i="3"/>
  <c r="L79" i="3" s="1"/>
  <c r="N79" i="3"/>
  <c r="K80" i="3"/>
  <c r="K81" i="3"/>
  <c r="L81" i="3" s="1"/>
  <c r="K82" i="3"/>
  <c r="K83" i="3"/>
  <c r="L83" i="3" s="1"/>
  <c r="N83" i="3" s="1"/>
  <c r="K84" i="3"/>
  <c r="L84" i="3" s="1"/>
  <c r="K85" i="3"/>
  <c r="L85" i="3" s="1"/>
  <c r="N85" i="3" s="1"/>
  <c r="K86" i="3"/>
  <c r="K87" i="3"/>
  <c r="L87" i="3" s="1"/>
  <c r="N87" i="3" s="1"/>
  <c r="K88" i="3"/>
  <c r="L88" i="3" s="1"/>
  <c r="K89" i="3"/>
  <c r="L89" i="3" s="1"/>
  <c r="N89" i="3" s="1"/>
  <c r="K90" i="3"/>
  <c r="L90" i="3" s="1"/>
  <c r="N90" i="3" s="1"/>
  <c r="K91" i="3"/>
  <c r="L91" i="3" s="1"/>
  <c r="K92" i="3"/>
  <c r="L92" i="3" s="1"/>
  <c r="K93" i="3"/>
  <c r="L93" i="3" s="1"/>
  <c r="K94" i="3"/>
  <c r="K95" i="3"/>
  <c r="L95" i="3" s="1"/>
  <c r="K96" i="3"/>
  <c r="L96" i="3" s="1"/>
  <c r="N96" i="3" s="1"/>
  <c r="K97" i="3"/>
  <c r="K98" i="3"/>
  <c r="L98" i="3" s="1"/>
  <c r="N98" i="3" s="1"/>
  <c r="K99" i="3"/>
  <c r="L99" i="3" s="1"/>
  <c r="K100" i="3"/>
  <c r="L100" i="3"/>
  <c r="N100" i="3" s="1"/>
  <c r="K101" i="3"/>
  <c r="L101" i="3" s="1"/>
  <c r="K102" i="3"/>
  <c r="L102" i="3" s="1"/>
  <c r="N102" i="3" s="1"/>
  <c r="K103" i="3"/>
  <c r="L103" i="3" s="1"/>
  <c r="K104" i="3"/>
  <c r="K105" i="3"/>
  <c r="L105" i="3" s="1"/>
  <c r="K106" i="3"/>
  <c r="L106" i="3" s="1"/>
  <c r="K107" i="3"/>
  <c r="K108" i="3"/>
  <c r="K109" i="3"/>
  <c r="L109" i="3" s="1"/>
  <c r="N109" i="3"/>
  <c r="K110" i="3"/>
  <c r="L110" i="3" s="1"/>
  <c r="K111" i="3"/>
  <c r="K112" i="3"/>
  <c r="K113" i="3"/>
  <c r="L113" i="3" s="1"/>
  <c r="N113" i="3" s="1"/>
  <c r="K114" i="3"/>
  <c r="L114" i="3" s="1"/>
  <c r="K115" i="3"/>
  <c r="L115" i="3" s="1"/>
  <c r="N115" i="3" s="1"/>
  <c r="K116" i="3"/>
  <c r="L116" i="3" s="1"/>
  <c r="K117" i="3"/>
  <c r="L117" i="3" s="1"/>
  <c r="K118" i="3"/>
  <c r="K119" i="3"/>
  <c r="L119" i="3" s="1"/>
  <c r="K120" i="3"/>
  <c r="L120" i="3" s="1"/>
  <c r="N120" i="3" s="1"/>
  <c r="K121" i="3"/>
  <c r="L121" i="3" s="1"/>
  <c r="N121" i="3" s="1"/>
  <c r="K122" i="3"/>
  <c r="K123" i="3"/>
  <c r="L123" i="3" s="1"/>
  <c r="K124" i="3"/>
  <c r="K125" i="3"/>
  <c r="L125" i="3"/>
  <c r="N125" i="3" s="1"/>
  <c r="K126" i="3"/>
  <c r="L126" i="3" s="1"/>
  <c r="K127" i="3"/>
  <c r="L127" i="3" s="1"/>
  <c r="N127" i="3" s="1"/>
  <c r="K128" i="3"/>
  <c r="K129" i="3"/>
  <c r="L129" i="3" s="1"/>
  <c r="N129" i="3" s="1"/>
  <c r="K130" i="3"/>
  <c r="L130" i="3" s="1"/>
  <c r="K131" i="3"/>
  <c r="K132" i="3"/>
  <c r="L132" i="3" s="1"/>
  <c r="K133" i="3"/>
  <c r="K134" i="3"/>
  <c r="K135" i="3"/>
  <c r="L135" i="3"/>
  <c r="N135" i="3" s="1"/>
  <c r="M135" i="3"/>
  <c r="O135" i="3" s="1"/>
  <c r="K136" i="3"/>
  <c r="L136" i="3" s="1"/>
  <c r="K137" i="3"/>
  <c r="L137" i="3"/>
  <c r="N137" i="3" s="1"/>
  <c r="K138" i="3"/>
  <c r="L138" i="3" s="1"/>
  <c r="K139" i="3"/>
  <c r="K140" i="3"/>
  <c r="L140" i="3" s="1"/>
  <c r="N140" i="3" s="1"/>
  <c r="K141" i="3"/>
  <c r="L141" i="3" s="1"/>
  <c r="K142" i="3"/>
  <c r="L142" i="3" s="1"/>
  <c r="K143" i="3"/>
  <c r="L143" i="3" s="1"/>
  <c r="N143" i="3" s="1"/>
  <c r="K144" i="3"/>
  <c r="L144" i="3" s="1"/>
  <c r="N144" i="3" s="1"/>
  <c r="K145" i="3"/>
  <c r="L145" i="3" s="1"/>
  <c r="K146" i="3"/>
  <c r="L146" i="3"/>
  <c r="K147" i="3"/>
  <c r="L147" i="3" s="1"/>
  <c r="K148" i="3"/>
  <c r="L148" i="3" s="1"/>
  <c r="N148" i="3" s="1"/>
  <c r="K149" i="3"/>
  <c r="L149" i="3" s="1"/>
  <c r="N149" i="3" s="1"/>
  <c r="K150" i="3"/>
  <c r="K151" i="3"/>
  <c r="L151" i="3" s="1"/>
  <c r="K152" i="3"/>
  <c r="L152" i="3" s="1"/>
  <c r="K153" i="3"/>
  <c r="K154" i="3"/>
  <c r="L154" i="3" s="1"/>
  <c r="K155" i="3"/>
  <c r="L155" i="3" s="1"/>
  <c r="N155" i="3" s="1"/>
  <c r="K156" i="3"/>
  <c r="L156" i="3" s="1"/>
  <c r="M156" i="3" s="1"/>
  <c r="O156" i="3" s="1"/>
  <c r="K157" i="3"/>
  <c r="L157" i="3" s="1"/>
  <c r="K158" i="3"/>
  <c r="L158" i="3" s="1"/>
  <c r="N158" i="3" s="1"/>
  <c r="K159" i="3"/>
  <c r="L159" i="3" s="1"/>
  <c r="N159" i="3" s="1"/>
  <c r="K160" i="3"/>
  <c r="K161" i="3"/>
  <c r="L161" i="3" s="1"/>
  <c r="N161" i="3" s="1"/>
  <c r="K162" i="3"/>
  <c r="K163" i="3"/>
  <c r="L163" i="3" s="1"/>
  <c r="M163" i="3" s="1"/>
  <c r="O163" i="3" s="1"/>
  <c r="K164" i="3"/>
  <c r="L164" i="3" s="1"/>
  <c r="K165" i="3"/>
  <c r="K166" i="3"/>
  <c r="L166" i="3" s="1"/>
  <c r="K167" i="3"/>
  <c r="K168" i="3"/>
  <c r="L168" i="3" s="1"/>
  <c r="K169" i="3"/>
  <c r="K170" i="3"/>
  <c r="L170" i="3" s="1"/>
  <c r="N170" i="3" s="1"/>
  <c r="K171" i="3"/>
  <c r="L171" i="3"/>
  <c r="K172" i="3"/>
  <c r="L172" i="3" s="1"/>
  <c r="N172" i="3" s="1"/>
  <c r="K173" i="3"/>
  <c r="L173" i="3" s="1"/>
  <c r="K174" i="3"/>
  <c r="L174" i="3" s="1"/>
  <c r="K175" i="3"/>
  <c r="K176" i="3"/>
  <c r="L176" i="3"/>
  <c r="N176" i="3" s="1"/>
  <c r="K177" i="3"/>
  <c r="K178" i="3"/>
  <c r="L178" i="3" s="1"/>
  <c r="N178" i="3" s="1"/>
  <c r="K179" i="3"/>
  <c r="L179" i="3"/>
  <c r="M179" i="3" s="1"/>
  <c r="O179" i="3" s="1"/>
  <c r="K180" i="3"/>
  <c r="L180" i="3" s="1"/>
  <c r="K181" i="3"/>
  <c r="L181" i="3" s="1"/>
  <c r="N181" i="3" s="1"/>
  <c r="K182" i="3"/>
  <c r="L182" i="3" s="1"/>
  <c r="N182" i="3" s="1"/>
  <c r="K183" i="3"/>
  <c r="L183" i="3" s="1"/>
  <c r="N183" i="3" s="1"/>
  <c r="K184" i="3"/>
  <c r="L184" i="3" s="1"/>
  <c r="K185" i="3"/>
  <c r="K186" i="3"/>
  <c r="K187" i="3"/>
  <c r="L187" i="3"/>
  <c r="N187" i="3" s="1"/>
  <c r="K188" i="3"/>
  <c r="L188" i="3" s="1"/>
  <c r="K189" i="3"/>
  <c r="L189" i="3" s="1"/>
  <c r="N189" i="3" s="1"/>
  <c r="K190" i="3"/>
  <c r="L190" i="3" s="1"/>
  <c r="K191" i="3"/>
  <c r="K192" i="3"/>
  <c r="K193" i="3"/>
  <c r="L193" i="3" s="1"/>
  <c r="K194" i="3"/>
  <c r="L194" i="3"/>
  <c r="N194" i="3" s="1"/>
  <c r="K195" i="3"/>
  <c r="L195" i="3" s="1"/>
  <c r="K196" i="3"/>
  <c r="L196" i="3" s="1"/>
  <c r="K197" i="3"/>
  <c r="K198" i="3"/>
  <c r="K199" i="3"/>
  <c r="K200" i="3"/>
  <c r="L200" i="3" s="1"/>
  <c r="N200" i="3" s="1"/>
  <c r="K201" i="3"/>
  <c r="L201" i="3" s="1"/>
  <c r="K202" i="3"/>
  <c r="L202" i="3" s="1"/>
  <c r="N202" i="3" s="1"/>
  <c r="K203" i="3"/>
  <c r="L203" i="3" s="1"/>
  <c r="K204" i="3"/>
  <c r="K205" i="3"/>
  <c r="L205" i="3" s="1"/>
  <c r="M205" i="3" s="1"/>
  <c r="O205" i="3" s="1"/>
  <c r="K206" i="3"/>
  <c r="L206" i="3" s="1"/>
  <c r="N206" i="3" s="1"/>
  <c r="K207" i="3"/>
  <c r="L207" i="3" s="1"/>
  <c r="N207" i="3" s="1"/>
  <c r="K208" i="3"/>
  <c r="L208" i="3"/>
  <c r="N208" i="3" s="1"/>
  <c r="K209" i="3"/>
  <c r="K210" i="3"/>
  <c r="L210" i="3" s="1"/>
  <c r="K211" i="3"/>
  <c r="L211" i="3" s="1"/>
  <c r="K212" i="3"/>
  <c r="L212" i="3" s="1"/>
  <c r="N212" i="3" s="1"/>
  <c r="K213" i="3"/>
  <c r="L213" i="3" s="1"/>
  <c r="K214" i="3"/>
  <c r="K215" i="3"/>
  <c r="K216" i="3"/>
  <c r="L216" i="3" s="1"/>
  <c r="N216" i="3" s="1"/>
  <c r="K217" i="3"/>
  <c r="K218" i="3"/>
  <c r="L218" i="3" s="1"/>
  <c r="N218" i="3" s="1"/>
  <c r="K219" i="3"/>
  <c r="L219" i="3" s="1"/>
  <c r="N219" i="3" s="1"/>
  <c r="K220" i="3"/>
  <c r="L220" i="3" s="1"/>
  <c r="K221" i="3"/>
  <c r="L221" i="3" s="1"/>
  <c r="L222" i="3"/>
  <c r="K223" i="3"/>
  <c r="K224" i="3"/>
  <c r="L224" i="3" s="1"/>
  <c r="K225" i="3"/>
  <c r="K226" i="3"/>
  <c r="L226" i="3" s="1"/>
  <c r="N226" i="3" s="1"/>
  <c r="K227" i="3"/>
  <c r="K228" i="3"/>
  <c r="L228" i="3"/>
  <c r="N228" i="3" s="1"/>
  <c r="K229" i="3"/>
  <c r="L229" i="3" s="1"/>
  <c r="K230" i="3"/>
  <c r="L230" i="3" s="1"/>
  <c r="K231" i="3"/>
  <c r="L231" i="3" s="1"/>
  <c r="K232" i="3"/>
  <c r="L232" i="3" s="1"/>
  <c r="K233" i="3"/>
  <c r="K234" i="3"/>
  <c r="L234" i="3" s="1"/>
  <c r="N234" i="3" s="1"/>
  <c r="K235" i="3"/>
  <c r="L235" i="3" s="1"/>
  <c r="K236" i="3"/>
  <c r="K237" i="3"/>
  <c r="L237" i="3" s="1"/>
  <c r="N237" i="3" s="1"/>
  <c r="K238" i="3"/>
  <c r="L238" i="3" s="1"/>
  <c r="K239" i="3"/>
  <c r="K240" i="3"/>
  <c r="L240" i="3" s="1"/>
  <c r="N240" i="3" s="1"/>
  <c r="K241" i="3"/>
  <c r="K242" i="3"/>
  <c r="L242" i="3" s="1"/>
  <c r="N242" i="3" s="1"/>
  <c r="K243" i="3"/>
  <c r="K244" i="3"/>
  <c r="L244" i="3" s="1"/>
  <c r="K245" i="3"/>
  <c r="L245" i="3" s="1"/>
  <c r="N245" i="3" s="1"/>
  <c r="L246" i="3"/>
  <c r="N246" i="3" s="1"/>
  <c r="K247" i="3"/>
  <c r="L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N251" i="3" s="1"/>
  <c r="K252" i="3"/>
  <c r="K253" i="3"/>
  <c r="L253" i="3" s="1"/>
  <c r="K254" i="3"/>
  <c r="L254" i="3" s="1"/>
  <c r="N254" i="3" s="1"/>
  <c r="K255" i="3"/>
  <c r="K256" i="3"/>
  <c r="K257" i="3"/>
  <c r="L257" i="3"/>
  <c r="N257" i="3" s="1"/>
  <c r="K258" i="3"/>
  <c r="K259" i="3"/>
  <c r="K260" i="3"/>
  <c r="L260" i="3"/>
  <c r="N260" i="3" s="1"/>
  <c r="K261" i="3"/>
  <c r="L261" i="3"/>
  <c r="N261" i="3" s="1"/>
  <c r="K262" i="3"/>
  <c r="L262" i="3" s="1"/>
  <c r="N262" i="3" s="1"/>
  <c r="K263" i="3"/>
  <c r="L263" i="3"/>
  <c r="N263" i="3" s="1"/>
  <c r="K264" i="3"/>
  <c r="L264" i="3" s="1"/>
  <c r="K265" i="3"/>
  <c r="L265" i="3" s="1"/>
  <c r="K266" i="3"/>
  <c r="L266" i="3" s="1"/>
  <c r="K267" i="3"/>
  <c r="L267" i="3"/>
  <c r="N267" i="3" s="1"/>
  <c r="K268" i="3"/>
  <c r="K269" i="3"/>
  <c r="K270" i="3"/>
  <c r="L270" i="3" s="1"/>
  <c r="K271" i="3"/>
  <c r="L271" i="3" s="1"/>
  <c r="K272" i="3"/>
  <c r="L272" i="3" s="1"/>
  <c r="N272" i="3" s="1"/>
  <c r="K273" i="3"/>
  <c r="L273" i="3"/>
  <c r="N273" i="3" s="1"/>
  <c r="K274" i="3"/>
  <c r="L274" i="3" s="1"/>
  <c r="K275" i="3"/>
  <c r="L275" i="3" s="1"/>
  <c r="K276" i="3"/>
  <c r="L276" i="3" s="1"/>
  <c r="K277" i="3"/>
  <c r="L277" i="3"/>
  <c r="N277" i="3" s="1"/>
  <c r="K278" i="3"/>
  <c r="K279" i="3"/>
  <c r="L279" i="3" s="1"/>
  <c r="N279" i="3" s="1"/>
  <c r="K280" i="3"/>
  <c r="L280" i="3" s="1"/>
  <c r="K9" i="4"/>
  <c r="L9" i="4" s="1"/>
  <c r="N9" i="4" s="1"/>
  <c r="K10" i="4"/>
  <c r="L10" i="4" s="1"/>
  <c r="M10" i="4" s="1"/>
  <c r="O10" i="4" s="1"/>
  <c r="K11" i="4"/>
  <c r="K12" i="4"/>
  <c r="L12" i="4" s="1"/>
  <c r="N12" i="4" s="1"/>
  <c r="K13" i="4"/>
  <c r="L13" i="4" s="1"/>
  <c r="K14" i="4"/>
  <c r="L14" i="4" s="1"/>
  <c r="K15" i="4"/>
  <c r="L15" i="4" s="1"/>
  <c r="K16" i="4"/>
  <c r="L16" i="4" s="1"/>
  <c r="N16" i="4" s="1"/>
  <c r="K17" i="4"/>
  <c r="L17" i="4" s="1"/>
  <c r="K18" i="4"/>
  <c r="L18" i="4" s="1"/>
  <c r="K19" i="4"/>
  <c r="L19" i="4" s="1"/>
  <c r="K20" i="4"/>
  <c r="L20" i="4" s="1"/>
  <c r="K21" i="4"/>
  <c r="K22" i="4"/>
  <c r="K23" i="4"/>
  <c r="L23" i="4"/>
  <c r="N23" i="4" s="1"/>
  <c r="K24" i="4"/>
  <c r="L24" i="4" s="1"/>
  <c r="K25" i="4"/>
  <c r="L25" i="4" s="1"/>
  <c r="N25" i="4"/>
  <c r="K26" i="4"/>
  <c r="L26" i="4" s="1"/>
  <c r="N26" i="4" s="1"/>
  <c r="K27" i="4"/>
  <c r="L27" i="4" s="1"/>
  <c r="N27" i="4" s="1"/>
  <c r="K28" i="4"/>
  <c r="L28" i="4" s="1"/>
  <c r="K29" i="4"/>
  <c r="L29" i="4" s="1"/>
  <c r="K30" i="4"/>
  <c r="L30" i="4"/>
  <c r="K31" i="4"/>
  <c r="K32" i="4"/>
  <c r="K33" i="4"/>
  <c r="L33" i="4" s="1"/>
  <c r="K34" i="4"/>
  <c r="L34" i="4" s="1"/>
  <c r="K35" i="4"/>
  <c r="L35" i="4"/>
  <c r="N35" i="4" s="1"/>
  <c r="K36" i="4"/>
  <c r="L36" i="4"/>
  <c r="N36" i="4" s="1"/>
  <c r="K37" i="4"/>
  <c r="L37" i="4" s="1"/>
  <c r="K38" i="4"/>
  <c r="L38" i="4" s="1"/>
  <c r="K39" i="4"/>
  <c r="L39" i="4" s="1"/>
  <c r="M39" i="4" s="1"/>
  <c r="O39" i="4" s="1"/>
  <c r="K40" i="4"/>
  <c r="K41" i="4"/>
  <c r="L41" i="4" s="1"/>
  <c r="N41" i="4" s="1"/>
  <c r="K42" i="4"/>
  <c r="L42" i="4" s="1"/>
  <c r="K43" i="4"/>
  <c r="K44" i="4"/>
  <c r="L44" i="4" s="1"/>
  <c r="N44" i="4" s="1"/>
  <c r="K45" i="4"/>
  <c r="L45" i="4" s="1"/>
  <c r="K46" i="4"/>
  <c r="K47" i="4"/>
  <c r="L47" i="4" s="1"/>
  <c r="N47" i="4" s="1"/>
  <c r="K48" i="4"/>
  <c r="L48" i="4" s="1"/>
  <c r="N48" i="4" s="1"/>
  <c r="K49" i="4"/>
  <c r="L49" i="4" s="1"/>
  <c r="K50" i="4"/>
  <c r="K51" i="4"/>
  <c r="K52" i="4"/>
  <c r="K53" i="4"/>
  <c r="L53" i="4" s="1"/>
  <c r="N53" i="4" s="1"/>
  <c r="K54" i="4"/>
  <c r="L54" i="4" s="1"/>
  <c r="K55" i="4"/>
  <c r="L55" i="4"/>
  <c r="K56" i="4"/>
  <c r="L56" i="4" s="1"/>
  <c r="K57" i="4"/>
  <c r="K58" i="4"/>
  <c r="L58" i="4" s="1"/>
  <c r="K59" i="4"/>
  <c r="L59" i="4" s="1"/>
  <c r="K60" i="4"/>
  <c r="K61" i="4"/>
  <c r="L61" i="4" s="1"/>
  <c r="K62" i="4"/>
  <c r="L62" i="4"/>
  <c r="N62" i="4" s="1"/>
  <c r="K63" i="4"/>
  <c r="L63" i="4" s="1"/>
  <c r="K64" i="4"/>
  <c r="L64" i="4" s="1"/>
  <c r="K65" i="4"/>
  <c r="L65" i="4" s="1"/>
  <c r="K66" i="4"/>
  <c r="L66" i="4"/>
  <c r="K67" i="4"/>
  <c r="L67" i="4"/>
  <c r="N67" i="4" s="1"/>
  <c r="K68" i="4"/>
  <c r="K69" i="4"/>
  <c r="L69" i="4" s="1"/>
  <c r="K70" i="4"/>
  <c r="L70" i="4"/>
  <c r="K71" i="4"/>
  <c r="L71" i="4" s="1"/>
  <c r="N71" i="4" s="1"/>
  <c r="K72" i="4"/>
  <c r="L72" i="4" s="1"/>
  <c r="N72" i="4" s="1"/>
  <c r="K73" i="4"/>
  <c r="L73" i="4" s="1"/>
  <c r="K74" i="4"/>
  <c r="L74" i="4"/>
  <c r="N74" i="4" s="1"/>
  <c r="K75" i="4"/>
  <c r="K76" i="4"/>
  <c r="K77" i="4"/>
  <c r="L77" i="4" s="1"/>
  <c r="N77" i="4" s="1"/>
  <c r="K78" i="4"/>
  <c r="K79" i="4"/>
  <c r="K80" i="4"/>
  <c r="K81" i="4"/>
  <c r="L81" i="4" s="1"/>
  <c r="K82" i="4"/>
  <c r="L82" i="4"/>
  <c r="K83" i="4"/>
  <c r="K84" i="4"/>
  <c r="L84" i="4" s="1"/>
  <c r="K85" i="4"/>
  <c r="L85" i="4" s="1"/>
  <c r="N85" i="4" s="1"/>
  <c r="I86" i="4"/>
  <c r="H86" i="4"/>
  <c r="I281" i="3"/>
  <c r="H281" i="3"/>
  <c r="I282" i="3" s="1"/>
  <c r="T87" i="4"/>
  <c r="P281" i="3"/>
  <c r="P86" i="4"/>
  <c r="K7" i="4"/>
  <c r="L7" i="4" s="1"/>
  <c r="K8" i="4"/>
  <c r="L8" i="4" s="1"/>
  <c r="N8" i="4" s="1"/>
  <c r="K5" i="3"/>
  <c r="L5" i="3" s="1"/>
  <c r="K5" i="4"/>
  <c r="L5" i="4" s="1"/>
  <c r="N5" i="4" s="1"/>
  <c r="K6" i="4"/>
  <c r="L6" i="4"/>
  <c r="N6" i="4" s="1"/>
  <c r="J98" i="4"/>
  <c r="K98" i="4" s="1"/>
  <c r="J293" i="3"/>
  <c r="K293" i="3" s="1"/>
  <c r="L80" i="4"/>
  <c r="M80" i="4" s="1"/>
  <c r="O80" i="4" s="1"/>
  <c r="L68" i="4"/>
  <c r="M68" i="4"/>
  <c r="O68" i="4" s="1"/>
  <c r="L75" i="4"/>
  <c r="N75" i="4" s="1"/>
  <c r="R75" i="4" s="1"/>
  <c r="K192" i="2"/>
  <c r="L192" i="2"/>
  <c r="M192" i="2"/>
  <c r="L176" i="2"/>
  <c r="M176" i="2"/>
  <c r="K208" i="2"/>
  <c r="L208" i="2" s="1"/>
  <c r="M208" i="2" s="1"/>
  <c r="K5" i="2"/>
  <c r="L5" i="2" s="1"/>
  <c r="M5" i="2" s="1"/>
  <c r="K7" i="2"/>
  <c r="L7" i="2"/>
  <c r="M7" i="2" s="1"/>
  <c r="K9" i="2"/>
  <c r="L9" i="2"/>
  <c r="M9" i="2" s="1"/>
  <c r="K11" i="2"/>
  <c r="L11" i="2"/>
  <c r="M11" i="2" s="1"/>
  <c r="K13" i="2"/>
  <c r="L13" i="2"/>
  <c r="M13" i="2" s="1"/>
  <c r="L15" i="2"/>
  <c r="M15" i="2"/>
  <c r="K17" i="2"/>
  <c r="L17" i="2" s="1"/>
  <c r="M17" i="2"/>
  <c r="K21" i="2"/>
  <c r="L21" i="2" s="1"/>
  <c r="M21" i="2" s="1"/>
  <c r="L23" i="2"/>
  <c r="M23" i="2" s="1"/>
  <c r="K25" i="2"/>
  <c r="L25" i="2"/>
  <c r="M25" i="2" s="1"/>
  <c r="K27" i="2"/>
  <c r="K29" i="2"/>
  <c r="L29" i="2" s="1"/>
  <c r="M29" i="2" s="1"/>
  <c r="K33" i="2"/>
  <c r="L33" i="2" s="1"/>
  <c r="M33" i="2" s="1"/>
  <c r="K37" i="2"/>
  <c r="L37" i="2"/>
  <c r="M37" i="2" s="1"/>
  <c r="K41" i="2"/>
  <c r="L41" i="2"/>
  <c r="M41" i="2" s="1"/>
  <c r="K43" i="2"/>
  <c r="L43" i="2"/>
  <c r="M43" i="2" s="1"/>
  <c r="K45" i="2"/>
  <c r="L45" i="2"/>
  <c r="M45" i="2" s="1"/>
  <c r="K47" i="2"/>
  <c r="L47" i="2"/>
  <c r="M47" i="2" s="1"/>
  <c r="K49" i="2"/>
  <c r="L49" i="2"/>
  <c r="M49" i="2" s="1"/>
  <c r="K51" i="2"/>
  <c r="L51" i="2" s="1"/>
  <c r="M51" i="2" s="1"/>
  <c r="K53" i="2"/>
  <c r="L53" i="2"/>
  <c r="M53" i="2"/>
  <c r="K55" i="2"/>
  <c r="L55" i="2"/>
  <c r="M55" i="2"/>
  <c r="K57" i="2"/>
  <c r="L57" i="2"/>
  <c r="M57" i="2" s="1"/>
  <c r="K59" i="2"/>
  <c r="L59" i="2" s="1"/>
  <c r="M59" i="2" s="1"/>
  <c r="K73" i="2"/>
  <c r="L73" i="2" s="1"/>
  <c r="M73" i="2" s="1"/>
  <c r="K79" i="2"/>
  <c r="K95" i="2"/>
  <c r="L95" i="2"/>
  <c r="M95" i="2"/>
  <c r="K99" i="2"/>
  <c r="L99" i="2"/>
  <c r="M99" i="2"/>
  <c r="K105" i="2"/>
  <c r="L105" i="2"/>
  <c r="M105" i="2"/>
  <c r="K107" i="2"/>
  <c r="L107" i="2" s="1"/>
  <c r="M107" i="2"/>
  <c r="K111" i="2"/>
  <c r="L111" i="2" s="1"/>
  <c r="M111" i="2" s="1"/>
  <c r="K115" i="2"/>
  <c r="L115" i="2" s="1"/>
  <c r="M115" i="2" s="1"/>
  <c r="K135" i="2"/>
  <c r="L135" i="2" s="1"/>
  <c r="M135" i="2" s="1"/>
  <c r="K168" i="2"/>
  <c r="L168" i="2" s="1"/>
  <c r="M168" i="2"/>
  <c r="K200" i="2"/>
  <c r="L200" i="2" s="1"/>
  <c r="M200" i="2" s="1"/>
  <c r="K232" i="2"/>
  <c r="L232" i="2"/>
  <c r="M232" i="2" s="1"/>
  <c r="K16" i="2"/>
  <c r="L16" i="2"/>
  <c r="M16" i="2" s="1"/>
  <c r="K32" i="2"/>
  <c r="L32" i="2"/>
  <c r="M32" i="2" s="1"/>
  <c r="K44" i="2"/>
  <c r="K56" i="2"/>
  <c r="L56" i="2" s="1"/>
  <c r="M56" i="2" s="1"/>
  <c r="K123" i="2"/>
  <c r="L123" i="2" s="1"/>
  <c r="M123" i="2" s="1"/>
  <c r="K139" i="2"/>
  <c r="L139" i="2"/>
  <c r="M139" i="2" s="1"/>
  <c r="K155" i="2"/>
  <c r="L155" i="2"/>
  <c r="M155" i="2" s="1"/>
  <c r="L163" i="2"/>
  <c r="M163" i="2"/>
  <c r="K184" i="2"/>
  <c r="L184" i="2"/>
  <c r="M184" i="2"/>
  <c r="K216" i="2"/>
  <c r="L216" i="2"/>
  <c r="M216" i="2" s="1"/>
  <c r="K166" i="2"/>
  <c r="L166" i="2" s="1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/>
  <c r="K172" i="2"/>
  <c r="L172" i="2" s="1"/>
  <c r="M172" i="2"/>
  <c r="K180" i="2"/>
  <c r="L180" i="2" s="1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K244" i="2"/>
  <c r="L244" i="2" s="1"/>
  <c r="M244" i="2" s="1"/>
  <c r="K190" i="2"/>
  <c r="L190" i="2" s="1"/>
  <c r="M190" i="2" s="1"/>
  <c r="K206" i="2"/>
  <c r="L206" i="2"/>
  <c r="M206" i="2"/>
  <c r="L230" i="2"/>
  <c r="M230" i="2"/>
  <c r="K170" i="2"/>
  <c r="K186" i="2"/>
  <c r="K194" i="2"/>
  <c r="K218" i="2"/>
  <c r="L218" i="2"/>
  <c r="M218" i="2"/>
  <c r="K226" i="2"/>
  <c r="K179" i="2"/>
  <c r="L179" i="2"/>
  <c r="M179" i="2" s="1"/>
  <c r="K183" i="2"/>
  <c r="L183" i="2" s="1"/>
  <c r="M183" i="2" s="1"/>
  <c r="L187" i="2"/>
  <c r="M187" i="2" s="1"/>
  <c r="K191" i="2"/>
  <c r="L191" i="2" s="1"/>
  <c r="M191" i="2" s="1"/>
  <c r="K199" i="2"/>
  <c r="L199" i="2" s="1"/>
  <c r="M199" i="2" s="1"/>
  <c r="K203" i="2"/>
  <c r="L203" i="2" s="1"/>
  <c r="M203" i="2" s="1"/>
  <c r="K207" i="2"/>
  <c r="L207" i="2" s="1"/>
  <c r="M207" i="2"/>
  <c r="K211" i="2"/>
  <c r="L211" i="2"/>
  <c r="M211" i="2" s="1"/>
  <c r="K215" i="2"/>
  <c r="L215" i="2" s="1"/>
  <c r="K219" i="2"/>
  <c r="L219" i="2" s="1"/>
  <c r="M219" i="2" s="1"/>
  <c r="K223" i="2"/>
  <c r="L223" i="2" s="1"/>
  <c r="M223" i="2" s="1"/>
  <c r="K227" i="2"/>
  <c r="L227" i="2" s="1"/>
  <c r="M227" i="2" s="1"/>
  <c r="K231" i="2"/>
  <c r="L231" i="2" s="1"/>
  <c r="M231" i="2"/>
  <c r="K235" i="2"/>
  <c r="L235" i="2" s="1"/>
  <c r="M235" i="2" s="1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 s="1"/>
  <c r="L241" i="1"/>
  <c r="M241" i="1" s="1"/>
  <c r="L245" i="1"/>
  <c r="M245" i="1"/>
  <c r="L249" i="1"/>
  <c r="M249" i="1"/>
  <c r="L261" i="1"/>
  <c r="M261" i="1" s="1"/>
  <c r="L277" i="1"/>
  <c r="M277" i="1"/>
  <c r="L293" i="1"/>
  <c r="M293" i="1"/>
  <c r="L301" i="1"/>
  <c r="M301" i="1" s="1"/>
  <c r="L313" i="1"/>
  <c r="M313" i="1"/>
  <c r="K456" i="1"/>
  <c r="L456" i="1" s="1"/>
  <c r="M456" i="1" s="1"/>
  <c r="K472" i="1"/>
  <c r="K488" i="1"/>
  <c r="L488" i="1"/>
  <c r="M488" i="1" s="1"/>
  <c r="K538" i="1"/>
  <c r="L538" i="1"/>
  <c r="M538" i="1"/>
  <c r="K570" i="1"/>
  <c r="L570" i="1"/>
  <c r="M570" i="1"/>
  <c r="K5" i="1"/>
  <c r="L5" i="1"/>
  <c r="K6" i="1"/>
  <c r="L6" i="1"/>
  <c r="M6" i="1" s="1"/>
  <c r="K8" i="1"/>
  <c r="L8" i="1"/>
  <c r="M8" i="1" s="1"/>
  <c r="K9" i="1"/>
  <c r="L9" i="1"/>
  <c r="M9" i="1" s="1"/>
  <c r="K10" i="1"/>
  <c r="K12" i="1"/>
  <c r="L12" i="1" s="1"/>
  <c r="M12" i="1" s="1"/>
  <c r="K13" i="1"/>
  <c r="L13" i="1" s="1"/>
  <c r="M13" i="1"/>
  <c r="K16" i="1"/>
  <c r="L16" i="1" s="1"/>
  <c r="M16" i="1" s="1"/>
  <c r="L17" i="1"/>
  <c r="M17" i="1" s="1"/>
  <c r="K20" i="1"/>
  <c r="L20" i="1"/>
  <c r="M20" i="1"/>
  <c r="K21" i="1"/>
  <c r="L21" i="1"/>
  <c r="M21" i="1"/>
  <c r="K24" i="1"/>
  <c r="L24" i="1"/>
  <c r="M24" i="1"/>
  <c r="K25" i="1"/>
  <c r="L25" i="1"/>
  <c r="M25" i="1"/>
  <c r="K28" i="1"/>
  <c r="L28" i="1"/>
  <c r="M28" i="1" s="1"/>
  <c r="K30" i="1"/>
  <c r="L30" i="1" s="1"/>
  <c r="M30" i="1" s="1"/>
  <c r="K32" i="1"/>
  <c r="L32" i="1" s="1"/>
  <c r="M32" i="1" s="1"/>
  <c r="K33" i="1"/>
  <c r="L33" i="1" s="1"/>
  <c r="M33" i="1" s="1"/>
  <c r="K35" i="1"/>
  <c r="K36" i="1"/>
  <c r="L36" i="1"/>
  <c r="M36" i="1" s="1"/>
  <c r="K37" i="1"/>
  <c r="L37" i="1"/>
  <c r="M37" i="1" s="1"/>
  <c r="K44" i="1"/>
  <c r="L44" i="1" s="1"/>
  <c r="M44" i="1" s="1"/>
  <c r="K45" i="1"/>
  <c r="L45" i="1" s="1"/>
  <c r="M45" i="1" s="1"/>
  <c r="K48" i="1"/>
  <c r="L48" i="1" s="1"/>
  <c r="M48" i="1"/>
  <c r="K49" i="1"/>
  <c r="L49" i="1" s="1"/>
  <c r="M49" i="1" s="1"/>
  <c r="K50" i="1"/>
  <c r="K53" i="1"/>
  <c r="K56" i="1"/>
  <c r="L56" i="1"/>
  <c r="M56" i="1"/>
  <c r="K57" i="1"/>
  <c r="L57" i="1"/>
  <c r="M57" i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/>
  <c r="M68" i="1"/>
  <c r="L69" i="1"/>
  <c r="M69" i="1"/>
  <c r="K72" i="1"/>
  <c r="L72" i="1"/>
  <c r="M72" i="1"/>
  <c r="K73" i="1"/>
  <c r="L73" i="1"/>
  <c r="M73" i="1" s="1"/>
  <c r="K76" i="1"/>
  <c r="L76" i="1"/>
  <c r="M76" i="1" s="1"/>
  <c r="K77" i="1"/>
  <c r="L77" i="1"/>
  <c r="M77" i="1" s="1"/>
  <c r="K80" i="1"/>
  <c r="L80" i="1"/>
  <c r="M80" i="1" s="1"/>
  <c r="L81" i="1"/>
  <c r="M81" i="1"/>
  <c r="K84" i="1"/>
  <c r="L84" i="1"/>
  <c r="M84" i="1" s="1"/>
  <c r="K85" i="1"/>
  <c r="L85" i="1" s="1"/>
  <c r="M85" i="1" s="1"/>
  <c r="K88" i="1"/>
  <c r="K89" i="1"/>
  <c r="L89" i="1"/>
  <c r="M89" i="1"/>
  <c r="K92" i="1"/>
  <c r="L92" i="1"/>
  <c r="M92" i="1"/>
  <c r="K96" i="1"/>
  <c r="L96" i="1"/>
  <c r="M96" i="1"/>
  <c r="K97" i="1"/>
  <c r="L97" i="1"/>
  <c r="M97" i="1"/>
  <c r="K100" i="1"/>
  <c r="L100" i="1" s="1"/>
  <c r="M100" i="1" s="1"/>
  <c r="K101" i="1"/>
  <c r="L101" i="1" s="1"/>
  <c r="M101" i="1" s="1"/>
  <c r="K102" i="1"/>
  <c r="K104" i="1"/>
  <c r="L104" i="1"/>
  <c r="M104" i="1"/>
  <c r="K105" i="1"/>
  <c r="L105" i="1"/>
  <c r="M105" i="1"/>
  <c r="K106" i="1"/>
  <c r="L106" i="1" s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/>
  <c r="M116" i="1"/>
  <c r="K117" i="1"/>
  <c r="L117" i="1"/>
  <c r="M117" i="1"/>
  <c r="K120" i="1"/>
  <c r="K121" i="1"/>
  <c r="L121" i="1"/>
  <c r="M121" i="1"/>
  <c r="L122" i="1"/>
  <c r="M122" i="1"/>
  <c r="K124" i="1"/>
  <c r="L124" i="1" s="1"/>
  <c r="M124" i="1" s="1"/>
  <c r="K125" i="1"/>
  <c r="L125" i="1" s="1"/>
  <c r="M125" i="1"/>
  <c r="K126" i="1"/>
  <c r="L126" i="1"/>
  <c r="M126" i="1"/>
  <c r="K128" i="1"/>
  <c r="L128" i="1"/>
  <c r="M128" i="1" s="1"/>
  <c r="K129" i="1"/>
  <c r="K131" i="1"/>
  <c r="L131" i="1" s="1"/>
  <c r="M131" i="1" s="1"/>
  <c r="K133" i="1"/>
  <c r="L133" i="1" s="1"/>
  <c r="M133" i="1" s="1"/>
  <c r="L228" i="1"/>
  <c r="M228" i="1" s="1"/>
  <c r="L236" i="1"/>
  <c r="M236" i="1" s="1"/>
  <c r="L240" i="1"/>
  <c r="M240" i="1"/>
  <c r="L248" i="1"/>
  <c r="M248" i="1"/>
  <c r="L252" i="1"/>
  <c r="M252" i="1" s="1"/>
  <c r="L260" i="1"/>
  <c r="M260" i="1"/>
  <c r="L264" i="1"/>
  <c r="M264" i="1"/>
  <c r="L268" i="1"/>
  <c r="M268" i="1" s="1"/>
  <c r="L276" i="1"/>
  <c r="M276" i="1" s="1"/>
  <c r="L280" i="1"/>
  <c r="M280" i="1" s="1"/>
  <c r="L284" i="1"/>
  <c r="M284" i="1"/>
  <c r="L300" i="1"/>
  <c r="M300" i="1" s="1"/>
  <c r="L312" i="1"/>
  <c r="M312" i="1"/>
  <c r="L316" i="1"/>
  <c r="M316" i="1"/>
  <c r="L327" i="1"/>
  <c r="M327" i="1"/>
  <c r="L329" i="1"/>
  <c r="M329" i="1"/>
  <c r="L331" i="1"/>
  <c r="M331" i="1" s="1"/>
  <c r="L333" i="1"/>
  <c r="M333" i="1"/>
  <c r="L335" i="1"/>
  <c r="M335" i="1"/>
  <c r="L343" i="1"/>
  <c r="M343" i="1" s="1"/>
  <c r="L345" i="1"/>
  <c r="M345" i="1"/>
  <c r="L347" i="1"/>
  <c r="M347" i="1"/>
  <c r="K452" i="1"/>
  <c r="L452" i="1"/>
  <c r="M452" i="1" s="1"/>
  <c r="K468" i="1"/>
  <c r="L468" i="1" s="1"/>
  <c r="M468" i="1" s="1"/>
  <c r="L505" i="1"/>
  <c r="M505" i="1"/>
  <c r="K546" i="1"/>
  <c r="L546" i="1" s="1"/>
  <c r="M546" i="1" s="1"/>
  <c r="K578" i="1"/>
  <c r="L578" i="1"/>
  <c r="M578" i="1"/>
  <c r="K626" i="1"/>
  <c r="L626" i="1"/>
  <c r="M626" i="1" s="1"/>
  <c r="K448" i="1"/>
  <c r="L448" i="1"/>
  <c r="M448" i="1" s="1"/>
  <c r="K480" i="1"/>
  <c r="L480" i="1" s="1"/>
  <c r="M480" i="1" s="1"/>
  <c r="K554" i="1"/>
  <c r="L554" i="1" s="1"/>
  <c r="M554" i="1" s="1"/>
  <c r="K586" i="1"/>
  <c r="L586" i="1" s="1"/>
  <c r="M586" i="1" s="1"/>
  <c r="K515" i="1"/>
  <c r="L515" i="1" s="1"/>
  <c r="M515" i="1"/>
  <c r="K519" i="1"/>
  <c r="L519" i="1" s="1"/>
  <c r="M519" i="1" s="1"/>
  <c r="K527" i="1"/>
  <c r="L527" i="1"/>
  <c r="M527" i="1" s="1"/>
  <c r="K536" i="1"/>
  <c r="L536" i="1"/>
  <c r="M536" i="1" s="1"/>
  <c r="K544" i="1"/>
  <c r="L544" i="1"/>
  <c r="M544" i="1" s="1"/>
  <c r="K552" i="1"/>
  <c r="L552" i="1" s="1"/>
  <c r="M552" i="1" s="1"/>
  <c r="K560" i="1"/>
  <c r="L560" i="1" s="1"/>
  <c r="M560" i="1" s="1"/>
  <c r="K568" i="1"/>
  <c r="L568" i="1"/>
  <c r="M568" i="1" s="1"/>
  <c r="K576" i="1"/>
  <c r="L576" i="1"/>
  <c r="M576" i="1"/>
  <c r="K584" i="1"/>
  <c r="L584" i="1"/>
  <c r="M584" i="1"/>
  <c r="K650" i="1"/>
  <c r="L650" i="1"/>
  <c r="M650" i="1" s="1"/>
  <c r="K759" i="1"/>
  <c r="L759" i="1" s="1"/>
  <c r="M759" i="1" s="1"/>
  <c r="K534" i="1"/>
  <c r="L534" i="1" s="1"/>
  <c r="M534" i="1" s="1"/>
  <c r="K542" i="1"/>
  <c r="L542" i="1"/>
  <c r="M542" i="1"/>
  <c r="K550" i="1"/>
  <c r="L550" i="1"/>
  <c r="M550" i="1"/>
  <c r="K558" i="1"/>
  <c r="L558" i="1"/>
  <c r="M558" i="1"/>
  <c r="K566" i="1"/>
  <c r="L566" i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 s="1"/>
  <c r="K494" i="1"/>
  <c r="L494" i="1"/>
  <c r="M494" i="1" s="1"/>
  <c r="K496" i="1"/>
  <c r="K498" i="1"/>
  <c r="L498" i="1"/>
  <c r="M498" i="1" s="1"/>
  <c r="K502" i="1"/>
  <c r="L502" i="1" s="1"/>
  <c r="M502" i="1" s="1"/>
  <c r="K506" i="1"/>
  <c r="L506" i="1"/>
  <c r="M506" i="1" s="1"/>
  <c r="L512" i="1"/>
  <c r="M512" i="1"/>
  <c r="L516" i="1"/>
  <c r="M516" i="1"/>
  <c r="K540" i="1"/>
  <c r="L540" i="1" s="1"/>
  <c r="M540" i="1" s="1"/>
  <c r="K548" i="1"/>
  <c r="L548" i="1" s="1"/>
  <c r="M548" i="1" s="1"/>
  <c r="K556" i="1"/>
  <c r="L556" i="1"/>
  <c r="M556" i="1" s="1"/>
  <c r="K564" i="1"/>
  <c r="L564" i="1"/>
  <c r="M564" i="1" s="1"/>
  <c r="K572" i="1"/>
  <c r="L572" i="1"/>
  <c r="M572" i="1" s="1"/>
  <c r="M580" i="1"/>
  <c r="K580" i="1"/>
  <c r="L580" i="1" s="1"/>
  <c r="K602" i="1"/>
  <c r="L602" i="1"/>
  <c r="M602" i="1"/>
  <c r="K634" i="1"/>
  <c r="L634" i="1" s="1"/>
  <c r="M634" i="1" s="1"/>
  <c r="L622" i="1"/>
  <c r="M622" i="1"/>
  <c r="L630" i="1"/>
  <c r="M630" i="1" s="1"/>
  <c r="K630" i="1"/>
  <c r="K638" i="1"/>
  <c r="L638" i="1" s="1"/>
  <c r="M638" i="1" s="1"/>
  <c r="K646" i="1"/>
  <c r="L646" i="1" s="1"/>
  <c r="M646" i="1"/>
  <c r="K678" i="1"/>
  <c r="L678" i="1"/>
  <c r="M678" i="1" s="1"/>
  <c r="K686" i="1"/>
  <c r="L686" i="1" s="1"/>
  <c r="M686" i="1" s="1"/>
  <c r="L694" i="1"/>
  <c r="M694" i="1"/>
  <c r="K694" i="1"/>
  <c r="K710" i="1"/>
  <c r="L710" i="1"/>
  <c r="M710" i="1" s="1"/>
  <c r="K735" i="1"/>
  <c r="L735" i="1"/>
  <c r="M735" i="1" s="1"/>
  <c r="L518" i="1"/>
  <c r="M518" i="1"/>
  <c r="L522" i="1"/>
  <c r="M522" i="1" s="1"/>
  <c r="K535" i="1"/>
  <c r="L535" i="1"/>
  <c r="M535" i="1" s="1"/>
  <c r="K537" i="1"/>
  <c r="L537" i="1"/>
  <c r="M537" i="1" s="1"/>
  <c r="K541" i="1"/>
  <c r="L541" i="1"/>
  <c r="M541" i="1" s="1"/>
  <c r="K545" i="1"/>
  <c r="L545" i="1"/>
  <c r="M545" i="1" s="1"/>
  <c r="K549" i="1"/>
  <c r="L549" i="1"/>
  <c r="M549" i="1" s="1"/>
  <c r="K553" i="1"/>
  <c r="L553" i="1"/>
  <c r="M553" i="1"/>
  <c r="K557" i="1"/>
  <c r="L557" i="1"/>
  <c r="M557" i="1"/>
  <c r="K561" i="1"/>
  <c r="L561" i="1"/>
  <c r="M561" i="1"/>
  <c r="K565" i="1"/>
  <c r="L565" i="1"/>
  <c r="M565" i="1"/>
  <c r="K569" i="1"/>
  <c r="L569" i="1"/>
  <c r="M569" i="1"/>
  <c r="K573" i="1"/>
  <c r="L573" i="1" s="1"/>
  <c r="M573" i="1" s="1"/>
  <c r="K577" i="1"/>
  <c r="L577" i="1" s="1"/>
  <c r="M577" i="1" s="1"/>
  <c r="L579" i="1"/>
  <c r="M579" i="1" s="1"/>
  <c r="K581" i="1"/>
  <c r="L581" i="1"/>
  <c r="M581" i="1" s="1"/>
  <c r="K585" i="1"/>
  <c r="L585" i="1"/>
  <c r="M585" i="1"/>
  <c r="K587" i="1"/>
  <c r="L587" i="1" s="1"/>
  <c r="M587" i="1" s="1"/>
  <c r="L729" i="1"/>
  <c r="M729" i="1" s="1"/>
  <c r="K743" i="1"/>
  <c r="L743" i="1"/>
  <c r="M743" i="1"/>
  <c r="L658" i="1"/>
  <c r="M658" i="1"/>
  <c r="K666" i="1"/>
  <c r="L666" i="1" s="1"/>
  <c r="M666" i="1"/>
  <c r="K682" i="1"/>
  <c r="L682" i="1" s="1"/>
  <c r="M682" i="1"/>
  <c r="K690" i="1"/>
  <c r="L690" i="1"/>
  <c r="M690" i="1"/>
  <c r="K698" i="1"/>
  <c r="L698" i="1"/>
  <c r="M698" i="1" s="1"/>
  <c r="K706" i="1"/>
  <c r="L706" i="1"/>
  <c r="M706" i="1" s="1"/>
  <c r="K714" i="1"/>
  <c r="L714" i="1" s="1"/>
  <c r="M714" i="1" s="1"/>
  <c r="K722" i="1"/>
  <c r="L722" i="1"/>
  <c r="M722" i="1" s="1"/>
  <c r="K751" i="1"/>
  <c r="L751" i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/>
  <c r="M590" i="1"/>
  <c r="K592" i="1"/>
  <c r="L592" i="1"/>
  <c r="M592" i="1" s="1"/>
  <c r="K593" i="1"/>
  <c r="L593" i="1"/>
  <c r="M593" i="1" s="1"/>
  <c r="K594" i="1"/>
  <c r="L594" i="1"/>
  <c r="M594" i="1" s="1"/>
  <c r="K596" i="1"/>
  <c r="L596" i="1"/>
  <c r="M596" i="1"/>
  <c r="K597" i="1"/>
  <c r="L597" i="1" s="1"/>
  <c r="M597" i="1" s="1"/>
  <c r="K598" i="1"/>
  <c r="L598" i="1" s="1"/>
  <c r="M598" i="1"/>
  <c r="K600" i="1"/>
  <c r="L600" i="1" s="1"/>
  <c r="M600" i="1"/>
  <c r="K601" i="1"/>
  <c r="L601" i="1"/>
  <c r="M601" i="1" s="1"/>
  <c r="K605" i="1"/>
  <c r="L605" i="1" s="1"/>
  <c r="M605" i="1" s="1"/>
  <c r="K609" i="1"/>
  <c r="L609" i="1"/>
  <c r="M609" i="1" s="1"/>
  <c r="K613" i="1"/>
  <c r="L613" i="1" s="1"/>
  <c r="M613" i="1" s="1"/>
  <c r="K621" i="1"/>
  <c r="L621" i="1" s="1"/>
  <c r="M621" i="1" s="1"/>
  <c r="L625" i="1"/>
  <c r="M625" i="1" s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/>
  <c r="K645" i="1"/>
  <c r="L645" i="1"/>
  <c r="M645" i="1"/>
  <c r="K649" i="1"/>
  <c r="L649" i="1"/>
  <c r="M649" i="1"/>
  <c r="K653" i="1"/>
  <c r="L653" i="1" s="1"/>
  <c r="M653" i="1" s="1"/>
  <c r="K657" i="1"/>
  <c r="L657" i="1" s="1"/>
  <c r="M657" i="1" s="1"/>
  <c r="K661" i="1"/>
  <c r="L661" i="1" s="1"/>
  <c r="M661" i="1"/>
  <c r="K665" i="1"/>
  <c r="L665" i="1" s="1"/>
  <c r="M665" i="1"/>
  <c r="K669" i="1"/>
  <c r="L669" i="1" s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/>
  <c r="M725" i="1"/>
  <c r="K731" i="1"/>
  <c r="L731" i="1"/>
  <c r="M731" i="1" s="1"/>
  <c r="K739" i="1"/>
  <c r="L739" i="1"/>
  <c r="M739" i="1" s="1"/>
  <c r="K747" i="1"/>
  <c r="L747" i="1"/>
  <c r="M747" i="1"/>
  <c r="K755" i="1"/>
  <c r="L755" i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K764" i="1"/>
  <c r="L764" i="1" s="1"/>
  <c r="M764" i="1" s="1"/>
  <c r="K763" i="1"/>
  <c r="L763" i="1" s="1"/>
  <c r="M763" i="1" s="1"/>
  <c r="K767" i="1"/>
  <c r="L767" i="1"/>
  <c r="M767" i="1" s="1"/>
  <c r="K771" i="1"/>
  <c r="L771" i="1"/>
  <c r="M771" i="1" s="1"/>
  <c r="L775" i="1"/>
  <c r="M775" i="1"/>
  <c r="K775" i="1"/>
  <c r="K783" i="1"/>
  <c r="L783" i="1"/>
  <c r="M783" i="1" s="1"/>
  <c r="K787" i="1"/>
  <c r="L787" i="1"/>
  <c r="M787" i="1" s="1"/>
  <c r="K791" i="1"/>
  <c r="L791" i="1" s="1"/>
  <c r="M791" i="1" s="1"/>
  <c r="K795" i="1"/>
  <c r="L795" i="1"/>
  <c r="M795" i="1" s="1"/>
  <c r="K799" i="1"/>
  <c r="L799" i="1"/>
  <c r="M799" i="1" s="1"/>
  <c r="K803" i="1"/>
  <c r="L803" i="1"/>
  <c r="M803" i="1" s="1"/>
  <c r="K807" i="1"/>
  <c r="L807" i="1" s="1"/>
  <c r="M807" i="1" s="1"/>
  <c r="K811" i="1"/>
  <c r="L811" i="1" s="1"/>
  <c r="M811" i="1" s="1"/>
  <c r="K768" i="1"/>
  <c r="L768" i="1"/>
  <c r="M768" i="1"/>
  <c r="K772" i="1"/>
  <c r="L772" i="1" s="1"/>
  <c r="M772" i="1"/>
  <c r="K774" i="1"/>
  <c r="L774" i="1" s="1"/>
  <c r="M774" i="1" s="1"/>
  <c r="K776" i="1"/>
  <c r="L776" i="1" s="1"/>
  <c r="M776" i="1" s="1"/>
  <c r="K780" i="1"/>
  <c r="L780" i="1" s="1"/>
  <c r="M780" i="1" s="1"/>
  <c r="K784" i="1"/>
  <c r="L784" i="1" s="1"/>
  <c r="M784" i="1" s="1"/>
  <c r="K786" i="1"/>
  <c r="L786" i="1"/>
  <c r="M786" i="1" s="1"/>
  <c r="K788" i="1"/>
  <c r="L788" i="1"/>
  <c r="M788" i="1" s="1"/>
  <c r="K792" i="1"/>
  <c r="L792" i="1" s="1"/>
  <c r="M792" i="1" s="1"/>
  <c r="K796" i="1"/>
  <c r="L796" i="1"/>
  <c r="M796" i="1" s="1"/>
  <c r="K800" i="1"/>
  <c r="L800" i="1"/>
  <c r="M800" i="1"/>
  <c r="K804" i="1"/>
  <c r="L804" i="1" s="1"/>
  <c r="M804" i="1" s="1"/>
  <c r="K806" i="1"/>
  <c r="L806" i="1"/>
  <c r="M806" i="1"/>
  <c r="K808" i="1"/>
  <c r="L808" i="1"/>
  <c r="M808" i="1"/>
  <c r="K812" i="1"/>
  <c r="L812" i="1" s="1"/>
  <c r="M812" i="1" s="1"/>
  <c r="L60" i="4"/>
  <c r="M60" i="4" s="1"/>
  <c r="O60" i="4" s="1"/>
  <c r="L31" i="4"/>
  <c r="M31" i="4" s="1"/>
  <c r="O31" i="4" s="1"/>
  <c r="M85" i="4"/>
  <c r="O85" i="4" s="1"/>
  <c r="L83" i="4"/>
  <c r="N83" i="4" s="1"/>
  <c r="L79" i="4"/>
  <c r="N79" i="4"/>
  <c r="L76" i="4"/>
  <c r="M76" i="4" s="1"/>
  <c r="O76" i="4" s="1"/>
  <c r="L43" i="4"/>
  <c r="N43" i="4" s="1"/>
  <c r="L21" i="4"/>
  <c r="N21" i="4"/>
  <c r="L165" i="3"/>
  <c r="N165" i="3" s="1"/>
  <c r="L258" i="3"/>
  <c r="M258" i="3" s="1"/>
  <c r="O258" i="3" s="1"/>
  <c r="M202" i="3"/>
  <c r="O202" i="3" s="1"/>
  <c r="L122" i="3"/>
  <c r="M122" i="3" s="1"/>
  <c r="N122" i="3"/>
  <c r="L233" i="3"/>
  <c r="N233" i="3" s="1"/>
  <c r="L186" i="3"/>
  <c r="M186" i="3" s="1"/>
  <c r="O186" i="3" s="1"/>
  <c r="N186" i="3"/>
  <c r="L198" i="3"/>
  <c r="N198" i="3" s="1"/>
  <c r="N179" i="3"/>
  <c r="L118" i="3"/>
  <c r="L217" i="3"/>
  <c r="N217" i="3" s="1"/>
  <c r="L215" i="3"/>
  <c r="N215" i="3" s="1"/>
  <c r="M183" i="3"/>
  <c r="O183" i="3" s="1"/>
  <c r="L197" i="3"/>
  <c r="L104" i="3"/>
  <c r="M104" i="3" s="1"/>
  <c r="O104" i="3" s="1"/>
  <c r="L20" i="3"/>
  <c r="M20" i="3" s="1"/>
  <c r="O20" i="3" s="1"/>
  <c r="L18" i="3"/>
  <c r="N18" i="3" s="1"/>
  <c r="L97" i="3"/>
  <c r="N97" i="3" s="1"/>
  <c r="L86" i="3"/>
  <c r="N86" i="3"/>
  <c r="M66" i="3"/>
  <c r="O66" i="3" s="1"/>
  <c r="L37" i="3"/>
  <c r="N37" i="3"/>
  <c r="M100" i="3"/>
  <c r="O100" i="3" s="1"/>
  <c r="L63" i="3"/>
  <c r="M63" i="3" s="1"/>
  <c r="O63" i="3" s="1"/>
  <c r="N12" i="3"/>
  <c r="L160" i="3"/>
  <c r="N160" i="3" s="1"/>
  <c r="L128" i="3"/>
  <c r="N128" i="3" s="1"/>
  <c r="L108" i="3"/>
  <c r="M108" i="3" s="1"/>
  <c r="O108" i="3" s="1"/>
  <c r="L31" i="3"/>
  <c r="M31" i="3"/>
  <c r="O31" i="3" s="1"/>
  <c r="N31" i="3"/>
  <c r="L192" i="3"/>
  <c r="M192" i="3" s="1"/>
  <c r="L252" i="3"/>
  <c r="N252" i="3" s="1"/>
  <c r="L239" i="3"/>
  <c r="N239" i="3" s="1"/>
  <c r="L236" i="3"/>
  <c r="N236" i="3" s="1"/>
  <c r="M236" i="3"/>
  <c r="O236" i="3" s="1"/>
  <c r="L225" i="3"/>
  <c r="N225" i="3" s="1"/>
  <c r="L223" i="3"/>
  <c r="M223" i="3" s="1"/>
  <c r="O223" i="3" s="1"/>
  <c r="L209" i="3"/>
  <c r="L204" i="3"/>
  <c r="N204" i="3"/>
  <c r="L191" i="3"/>
  <c r="N191" i="3" s="1"/>
  <c r="L175" i="3"/>
  <c r="N175" i="3" s="1"/>
  <c r="L124" i="3"/>
  <c r="N124" i="3" s="1"/>
  <c r="M54" i="3"/>
  <c r="O54" i="3"/>
  <c r="M200" i="3"/>
  <c r="O200" i="3" s="1"/>
  <c r="L111" i="3"/>
  <c r="N111" i="3" s="1"/>
  <c r="L94" i="3"/>
  <c r="N94" i="3"/>
  <c r="L80" i="3"/>
  <c r="M80" i="3" s="1"/>
  <c r="O80" i="3" s="1"/>
  <c r="L78" i="3"/>
  <c r="N78" i="3" s="1"/>
  <c r="L48" i="3"/>
  <c r="M48" i="3" s="1"/>
  <c r="O48" i="3" s="1"/>
  <c r="L46" i="3"/>
  <c r="N46" i="3" s="1"/>
  <c r="L16" i="3"/>
  <c r="M16" i="3" s="1"/>
  <c r="O16" i="3" s="1"/>
  <c r="N16" i="3"/>
  <c r="L14" i="3"/>
  <c r="N14" i="3" s="1"/>
  <c r="L112" i="3"/>
  <c r="M112" i="3" s="1"/>
  <c r="O112" i="3" s="1"/>
  <c r="M5" i="1"/>
  <c r="M18" i="3"/>
  <c r="O18" i="3" s="1"/>
  <c r="O122" i="3"/>
  <c r="M86" i="3"/>
  <c r="O86" i="3" s="1"/>
  <c r="M217" i="3"/>
  <c r="O217" i="3"/>
  <c r="M37" i="3"/>
  <c r="O37" i="3" s="1"/>
  <c r="M128" i="3"/>
  <c r="O128" i="3" s="1"/>
  <c r="O192" i="3"/>
  <c r="M12" i="3"/>
  <c r="O12" i="3" s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 s="1"/>
  <c r="K337" i="1"/>
  <c r="L337" i="1"/>
  <c r="M337" i="1"/>
  <c r="K547" i="1"/>
  <c r="L547" i="1"/>
  <c r="M547" i="1" s="1"/>
  <c r="K758" i="1"/>
  <c r="L758" i="1" s="1"/>
  <c r="M758" i="1" s="1"/>
  <c r="K742" i="1"/>
  <c r="L742" i="1" s="1"/>
  <c r="M742" i="1"/>
  <c r="L292" i="1"/>
  <c r="M292" i="1" s="1"/>
  <c r="K214" i="1"/>
  <c r="L214" i="1"/>
  <c r="M214" i="1" s="1"/>
  <c r="K285" i="1"/>
  <c r="L285" i="1" s="1"/>
  <c r="M285" i="1"/>
  <c r="K308" i="1"/>
  <c r="L308" i="1" s="1"/>
  <c r="M308" i="1" s="1"/>
  <c r="K324" i="1"/>
  <c r="L324" i="1"/>
  <c r="M324" i="1" s="1"/>
  <c r="K353" i="1"/>
  <c r="L353" i="1"/>
  <c r="M353" i="1"/>
  <c r="K385" i="1"/>
  <c r="L385" i="1"/>
  <c r="M385" i="1"/>
  <c r="K520" i="1"/>
  <c r="L520" i="1"/>
  <c r="M520" i="1" s="1"/>
  <c r="K7" i="1"/>
  <c r="L7" i="1" s="1"/>
  <c r="M7" i="1" s="1"/>
  <c r="K71" i="1"/>
  <c r="L71" i="1" s="1"/>
  <c r="M71" i="1" s="1"/>
  <c r="K91" i="1"/>
  <c r="L91" i="1" s="1"/>
  <c r="M91" i="1"/>
  <c r="K237" i="1"/>
  <c r="L237" i="1" s="1"/>
  <c r="M237" i="1" s="1"/>
  <c r="K247" i="1"/>
  <c r="L247" i="1"/>
  <c r="M247" i="1" s="1"/>
  <c r="K311" i="1"/>
  <c r="L311" i="1"/>
  <c r="M311" i="1" s="1"/>
  <c r="L563" i="1"/>
  <c r="M563" i="1" s="1"/>
  <c r="L591" i="1"/>
  <c r="M591" i="1" s="1"/>
  <c r="K599" i="1"/>
  <c r="L599" i="1" s="1"/>
  <c r="M599" i="1"/>
  <c r="L762" i="1"/>
  <c r="M762" i="1" s="1"/>
  <c r="K539" i="1"/>
  <c r="L539" i="1"/>
  <c r="M539" i="1" s="1"/>
  <c r="K484" i="1"/>
  <c r="L484" i="1"/>
  <c r="M484" i="1" s="1"/>
  <c r="L27" i="1"/>
  <c r="M27" i="1"/>
  <c r="K212" i="1"/>
  <c r="L212" i="1" s="1"/>
  <c r="M212" i="1" s="1"/>
  <c r="K242" i="1"/>
  <c r="L242" i="1" s="1"/>
  <c r="M242" i="1" s="1"/>
  <c r="L39" i="1"/>
  <c r="M39" i="1" s="1"/>
  <c r="K210" i="1"/>
  <c r="L210" i="1" s="1"/>
  <c r="M210" i="1" s="1"/>
  <c r="K244" i="1"/>
  <c r="L244" i="1"/>
  <c r="M244" i="1"/>
  <c r="L531" i="1"/>
  <c r="M531" i="1"/>
  <c r="K555" i="1"/>
  <c r="L555" i="1" s="1"/>
  <c r="M555" i="1" s="1"/>
  <c r="K571" i="1"/>
  <c r="L571" i="1" s="1"/>
  <c r="M571" i="1" s="1"/>
  <c r="K595" i="1"/>
  <c r="L595" i="1" s="1"/>
  <c r="M595" i="1" s="1"/>
  <c r="L738" i="1"/>
  <c r="M738" i="1" s="1"/>
  <c r="K59" i="1"/>
  <c r="L59" i="1"/>
  <c r="M59" i="1"/>
  <c r="K216" i="1"/>
  <c r="L216" i="1"/>
  <c r="M216" i="1"/>
  <c r="K220" i="1"/>
  <c r="L220" i="1"/>
  <c r="M220" i="1" s="1"/>
  <c r="K306" i="1"/>
  <c r="L306" i="1" s="1"/>
  <c r="M306" i="1" s="1"/>
  <c r="K339" i="1"/>
  <c r="L339" i="1" s="1"/>
  <c r="M339" i="1" s="1"/>
  <c r="K369" i="1"/>
  <c r="L369" i="1"/>
  <c r="M369" i="1"/>
  <c r="L194" i="1"/>
  <c r="M194" i="1" s="1"/>
  <c r="L196" i="1"/>
  <c r="M196" i="1" s="1"/>
  <c r="L198" i="1"/>
  <c r="M198" i="1"/>
  <c r="L200" i="1"/>
  <c r="M200" i="1"/>
  <c r="L206" i="1"/>
  <c r="M206" i="1"/>
  <c r="L217" i="1"/>
  <c r="M217" i="1" s="1"/>
  <c r="L221" i="1"/>
  <c r="M221" i="1"/>
  <c r="L286" i="1"/>
  <c r="M286" i="1"/>
  <c r="L463" i="1"/>
  <c r="M463" i="1"/>
  <c r="M106" i="1"/>
  <c r="L486" i="1"/>
  <c r="M486" i="1"/>
  <c r="K138" i="1"/>
  <c r="L138" i="1" s="1"/>
  <c r="M138" i="1" s="1"/>
  <c r="K146" i="1"/>
  <c r="L146" i="1" s="1"/>
  <c r="M146" i="1" s="1"/>
  <c r="K154" i="1"/>
  <c r="L154" i="1" s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/>
  <c r="M457" i="1"/>
  <c r="L496" i="1"/>
  <c r="M496" i="1" s="1"/>
  <c r="K504" i="1"/>
  <c r="L504" i="1"/>
  <c r="M504" i="1" s="1"/>
  <c r="K530" i="1"/>
  <c r="L530" i="1" s="1"/>
  <c r="M530" i="1" s="1"/>
  <c r="K631" i="1"/>
  <c r="L631" i="1" s="1"/>
  <c r="M631" i="1" s="1"/>
  <c r="K703" i="1"/>
  <c r="L703" i="1" s="1"/>
  <c r="M703" i="1" s="1"/>
  <c r="L733" i="1"/>
  <c r="M733" i="1" s="1"/>
  <c r="K136" i="1"/>
  <c r="L136" i="1"/>
  <c r="M136" i="1" s="1"/>
  <c r="K144" i="1"/>
  <c r="L144" i="1" s="1"/>
  <c r="M144" i="1" s="1"/>
  <c r="K152" i="1"/>
  <c r="L152" i="1" s="1"/>
  <c r="M152" i="1" s="1"/>
  <c r="K160" i="1"/>
  <c r="L160" i="1"/>
  <c r="M160" i="1"/>
  <c r="K168" i="1"/>
  <c r="L168" i="1"/>
  <c r="M168" i="1"/>
  <c r="K176" i="1"/>
  <c r="L176" i="1" s="1"/>
  <c r="M176" i="1" s="1"/>
  <c r="K184" i="1"/>
  <c r="L184" i="1" s="1"/>
  <c r="M184" i="1" s="1"/>
  <c r="K187" i="1"/>
  <c r="L187" i="1"/>
  <c r="M187" i="1" s="1"/>
  <c r="K215" i="1"/>
  <c r="L215" i="1" s="1"/>
  <c r="M215" i="1" s="1"/>
  <c r="K304" i="1"/>
  <c r="L304" i="1" s="1"/>
  <c r="M304" i="1"/>
  <c r="K350" i="1"/>
  <c r="L350" i="1"/>
  <c r="M350" i="1" s="1"/>
  <c r="K361" i="1"/>
  <c r="L361" i="1"/>
  <c r="M361" i="1"/>
  <c r="K377" i="1"/>
  <c r="L377" i="1"/>
  <c r="M377" i="1" s="1"/>
  <c r="K487" i="1"/>
  <c r="L487" i="1"/>
  <c r="M487" i="1" s="1"/>
  <c r="L517" i="1"/>
  <c r="M517" i="1" s="1"/>
  <c r="K528" i="1"/>
  <c r="L528" i="1" s="1"/>
  <c r="M528" i="1" s="1"/>
  <c r="K655" i="1"/>
  <c r="L655" i="1"/>
  <c r="M655" i="1" s="1"/>
  <c r="L689" i="1"/>
  <c r="M689" i="1" s="1"/>
  <c r="K726" i="1"/>
  <c r="L726" i="1"/>
  <c r="M726" i="1"/>
  <c r="L745" i="1"/>
  <c r="M745" i="1"/>
  <c r="K749" i="1"/>
  <c r="L749" i="1"/>
  <c r="M749" i="1" s="1"/>
  <c r="K134" i="1"/>
  <c r="L134" i="1" s="1"/>
  <c r="M134" i="1"/>
  <c r="K142" i="1"/>
  <c r="L142" i="1"/>
  <c r="M142" i="1" s="1"/>
  <c r="K150" i="1"/>
  <c r="L150" i="1" s="1"/>
  <c r="M150" i="1" s="1"/>
  <c r="K158" i="1"/>
  <c r="L158" i="1"/>
  <c r="M158" i="1" s="1"/>
  <c r="K166" i="1"/>
  <c r="L166" i="1" s="1"/>
  <c r="M166" i="1" s="1"/>
  <c r="K174" i="1"/>
  <c r="L174" i="1"/>
  <c r="M174" i="1"/>
  <c r="M182" i="1"/>
  <c r="K182" i="1"/>
  <c r="L182" i="1" s="1"/>
  <c r="K202" i="1"/>
  <c r="L202" i="1" s="1"/>
  <c r="M202" i="1"/>
  <c r="K617" i="1"/>
  <c r="L617" i="1" s="1"/>
  <c r="M617" i="1" s="1"/>
  <c r="K662" i="1"/>
  <c r="L662" i="1"/>
  <c r="M662" i="1" s="1"/>
  <c r="L524" i="1"/>
  <c r="M524" i="1" s="1"/>
  <c r="L10" i="1"/>
  <c r="M10" i="1"/>
  <c r="K26" i="1"/>
  <c r="L26" i="1" s="1"/>
  <c r="M26" i="1" s="1"/>
  <c r="K34" i="1"/>
  <c r="L34" i="1"/>
  <c r="M34" i="1" s="1"/>
  <c r="L50" i="1"/>
  <c r="M50" i="1"/>
  <c r="L66" i="1"/>
  <c r="M66" i="1" s="1"/>
  <c r="K74" i="1"/>
  <c r="L74" i="1" s="1"/>
  <c r="M74" i="1" s="1"/>
  <c r="K90" i="1"/>
  <c r="L90" i="1"/>
  <c r="M90" i="1" s="1"/>
  <c r="K98" i="1"/>
  <c r="L98" i="1"/>
  <c r="M98" i="1"/>
  <c r="L102" i="1"/>
  <c r="M102" i="1"/>
  <c r="K114" i="1"/>
  <c r="L114" i="1"/>
  <c r="M114" i="1" s="1"/>
  <c r="K118" i="1"/>
  <c r="L118" i="1" s="1"/>
  <c r="M118" i="1" s="1"/>
  <c r="K82" i="1"/>
  <c r="L82" i="1"/>
  <c r="M82" i="1" s="1"/>
  <c r="K18" i="1"/>
  <c r="L18" i="1" s="1"/>
  <c r="M18" i="1" s="1"/>
  <c r="L325" i="1"/>
  <c r="M325" i="1"/>
  <c r="K140" i="1"/>
  <c r="L140" i="1" s="1"/>
  <c r="M140" i="1"/>
  <c r="K148" i="1"/>
  <c r="L148" i="1"/>
  <c r="M148" i="1" s="1"/>
  <c r="K156" i="1"/>
  <c r="L156" i="1"/>
  <c r="M156" i="1" s="1"/>
  <c r="K164" i="1"/>
  <c r="L164" i="1" s="1"/>
  <c r="M164" i="1" s="1"/>
  <c r="K172" i="1"/>
  <c r="L172" i="1" s="1"/>
  <c r="M172" i="1" s="1"/>
  <c r="K180" i="1"/>
  <c r="L180" i="1" s="1"/>
  <c r="M180" i="1" s="1"/>
  <c r="K199" i="1"/>
  <c r="L199" i="1"/>
  <c r="M199" i="1" s="1"/>
  <c r="K203" i="1"/>
  <c r="L203" i="1" s="1"/>
  <c r="M203" i="1" s="1"/>
  <c r="L135" i="1"/>
  <c r="M135" i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/>
  <c r="L155" i="1"/>
  <c r="M155" i="1"/>
  <c r="L157" i="1"/>
  <c r="M157" i="1"/>
  <c r="L159" i="1"/>
  <c r="M159" i="1"/>
  <c r="L161" i="1"/>
  <c r="M161" i="1" s="1"/>
  <c r="L163" i="1"/>
  <c r="M163" i="1" s="1"/>
  <c r="L165" i="1"/>
  <c r="M165" i="1"/>
  <c r="L167" i="1"/>
  <c r="M167" i="1"/>
  <c r="L169" i="1"/>
  <c r="M169" i="1"/>
  <c r="L171" i="1"/>
  <c r="M171" i="1"/>
  <c r="L173" i="1"/>
  <c r="M173" i="1"/>
  <c r="L175" i="1"/>
  <c r="M175" i="1"/>
  <c r="L177" i="1"/>
  <c r="M177" i="1" s="1"/>
  <c r="L179" i="1"/>
  <c r="M179" i="1" s="1"/>
  <c r="L181" i="1"/>
  <c r="M181" i="1"/>
  <c r="L183" i="1"/>
  <c r="M183" i="1"/>
  <c r="L185" i="1"/>
  <c r="M185" i="1"/>
  <c r="K191" i="1"/>
  <c r="L191" i="1"/>
  <c r="M191" i="1" s="1"/>
  <c r="K207" i="1"/>
  <c r="L207" i="1" s="1"/>
  <c r="M207" i="1" s="1"/>
  <c r="L53" i="1"/>
  <c r="M53" i="1" s="1"/>
  <c r="L65" i="1"/>
  <c r="M65" i="1" s="1"/>
  <c r="L109" i="1"/>
  <c r="M109" i="1"/>
  <c r="L129" i="1"/>
  <c r="M129" i="1"/>
  <c r="K195" i="1"/>
  <c r="L195" i="1"/>
  <c r="M195" i="1" s="1"/>
  <c r="K211" i="1"/>
  <c r="L211" i="1" s="1"/>
  <c r="M211" i="1" s="1"/>
  <c r="L19" i="1"/>
  <c r="M19" i="1" s="1"/>
  <c r="L31" i="1"/>
  <c r="M31" i="1" s="1"/>
  <c r="L35" i="1"/>
  <c r="M35" i="1"/>
  <c r="L47" i="1"/>
  <c r="M47" i="1"/>
  <c r="L51" i="1"/>
  <c r="M51" i="1"/>
  <c r="L63" i="1"/>
  <c r="M63" i="1" s="1"/>
  <c r="L67" i="1"/>
  <c r="M67" i="1"/>
  <c r="L83" i="1"/>
  <c r="M83" i="1" s="1"/>
  <c r="L95" i="1"/>
  <c r="M95" i="1" s="1"/>
  <c r="L99" i="1"/>
  <c r="M99" i="1"/>
  <c r="L107" i="1"/>
  <c r="M107" i="1"/>
  <c r="L111" i="1"/>
  <c r="M111" i="1"/>
  <c r="L115" i="1"/>
  <c r="M115" i="1"/>
  <c r="L123" i="1"/>
  <c r="M123" i="1"/>
  <c r="L127" i="1"/>
  <c r="M127" i="1"/>
  <c r="K351" i="1"/>
  <c r="L351" i="1" s="1"/>
  <c r="M351" i="1"/>
  <c r="K358" i="1"/>
  <c r="L358" i="1" s="1"/>
  <c r="M358" i="1"/>
  <c r="K374" i="1"/>
  <c r="L374" i="1"/>
  <c r="M374" i="1"/>
  <c r="L458" i="1"/>
  <c r="M458" i="1" s="1"/>
  <c r="L472" i="1"/>
  <c r="M472" i="1"/>
  <c r="K532" i="1"/>
  <c r="L532" i="1" s="1"/>
  <c r="M532" i="1" s="1"/>
  <c r="K254" i="1"/>
  <c r="L254" i="1"/>
  <c r="M254" i="1" s="1"/>
  <c r="K295" i="1"/>
  <c r="L295" i="1" s="1"/>
  <c r="M295" i="1" s="1"/>
  <c r="K318" i="1"/>
  <c r="L318" i="1"/>
  <c r="M318" i="1"/>
  <c r="L727" i="1"/>
  <c r="M727" i="1" s="1"/>
  <c r="L279" i="1"/>
  <c r="M279" i="1" s="1"/>
  <c r="L290" i="1"/>
  <c r="M290" i="1" s="1"/>
  <c r="L302" i="1"/>
  <c r="M302" i="1" s="1"/>
  <c r="L354" i="1"/>
  <c r="M354" i="1"/>
  <c r="L370" i="1"/>
  <c r="M370" i="1" s="1"/>
  <c r="L386" i="1"/>
  <c r="M386" i="1" s="1"/>
  <c r="L459" i="1"/>
  <c r="M459" i="1"/>
  <c r="L529" i="1"/>
  <c r="M529" i="1"/>
  <c r="L623" i="1"/>
  <c r="M623" i="1" s="1"/>
  <c r="K639" i="1"/>
  <c r="L639" i="1"/>
  <c r="M639" i="1" s="1"/>
  <c r="K663" i="1"/>
  <c r="L663" i="1" s="1"/>
  <c r="M663" i="1" s="1"/>
  <c r="L671" i="1"/>
  <c r="M671" i="1" s="1"/>
  <c r="K687" i="1"/>
  <c r="L687" i="1" s="1"/>
  <c r="M687" i="1" s="1"/>
  <c r="L711" i="1"/>
  <c r="M711" i="1" s="1"/>
  <c r="K727" i="1"/>
  <c r="M814" i="1"/>
  <c r="L263" i="1"/>
  <c r="M263" i="1" s="1"/>
  <c r="L274" i="1"/>
  <c r="M274" i="1"/>
  <c r="L357" i="1"/>
  <c r="M357" i="1" s="1"/>
  <c r="L366" i="1"/>
  <c r="M366" i="1"/>
  <c r="L373" i="1"/>
  <c r="M373" i="1"/>
  <c r="M382" i="1"/>
  <c r="L513" i="1"/>
  <c r="M513" i="1"/>
  <c r="L607" i="1"/>
  <c r="M607" i="1"/>
  <c r="L647" i="1"/>
  <c r="M647" i="1"/>
  <c r="L695" i="1"/>
  <c r="M695" i="1"/>
  <c r="L719" i="1"/>
  <c r="M719" i="1" s="1"/>
  <c r="K250" i="1"/>
  <c r="L250" i="1" s="1"/>
  <c r="M250" i="1" s="1"/>
  <c r="K255" i="1"/>
  <c r="L255" i="1" s="1"/>
  <c r="M255" i="1" s="1"/>
  <c r="K262" i="1"/>
  <c r="L262" i="1"/>
  <c r="M262" i="1" s="1"/>
  <c r="K314" i="1"/>
  <c r="L314" i="1"/>
  <c r="M314" i="1"/>
  <c r="K319" i="1"/>
  <c r="L319" i="1" s="1"/>
  <c r="M319" i="1" s="1"/>
  <c r="K326" i="1"/>
  <c r="L326" i="1" s="1"/>
  <c r="M326" i="1" s="1"/>
  <c r="K342" i="1"/>
  <c r="L342" i="1"/>
  <c r="M342" i="1" s="1"/>
  <c r="K355" i="1"/>
  <c r="L355" i="1" s="1"/>
  <c r="M355" i="1" s="1"/>
  <c r="K359" i="1"/>
  <c r="L359" i="1" s="1"/>
  <c r="M359" i="1"/>
  <c r="K367" i="1"/>
  <c r="L367" i="1"/>
  <c r="M367" i="1" s="1"/>
  <c r="K379" i="1"/>
  <c r="L379" i="1"/>
  <c r="M379" i="1"/>
  <c r="K387" i="1"/>
  <c r="L387" i="1" s="1"/>
  <c r="M387" i="1"/>
  <c r="K396" i="1"/>
  <c r="L396" i="1"/>
  <c r="M396" i="1"/>
  <c r="K402" i="1"/>
  <c r="L402" i="1"/>
  <c r="M402" i="1"/>
  <c r="K474" i="1"/>
  <c r="L474" i="1"/>
  <c r="M474" i="1" s="1"/>
  <c r="K612" i="1"/>
  <c r="L612" i="1" s="1"/>
  <c r="M612" i="1" s="1"/>
  <c r="K656" i="1"/>
  <c r="L656" i="1"/>
  <c r="M656" i="1" s="1"/>
  <c r="K676" i="1"/>
  <c r="L676" i="1" s="1"/>
  <c r="M676" i="1"/>
  <c r="K720" i="1"/>
  <c r="L720" i="1" s="1"/>
  <c r="M720" i="1" s="1"/>
  <c r="L269" i="1"/>
  <c r="M269" i="1"/>
  <c r="L227" i="1"/>
  <c r="M227" i="1" s="1"/>
  <c r="L231" i="1"/>
  <c r="M231" i="1"/>
  <c r="L235" i="1"/>
  <c r="M235" i="1"/>
  <c r="L239" i="1"/>
  <c r="M239" i="1" s="1"/>
  <c r="K246" i="1"/>
  <c r="L246" i="1" s="1"/>
  <c r="M246" i="1"/>
  <c r="L267" i="1"/>
  <c r="M267" i="1" s="1"/>
  <c r="K298" i="1"/>
  <c r="L298" i="1" s="1"/>
  <c r="M298" i="1" s="1"/>
  <c r="K303" i="1"/>
  <c r="L303" i="1"/>
  <c r="M303" i="1"/>
  <c r="K310" i="1"/>
  <c r="L310" i="1"/>
  <c r="M310" i="1"/>
  <c r="L332" i="1"/>
  <c r="M332" i="1" s="1"/>
  <c r="L340" i="1"/>
  <c r="M340" i="1" s="1"/>
  <c r="L348" i="1"/>
  <c r="M348" i="1"/>
  <c r="K352" i="1"/>
  <c r="L352" i="1"/>
  <c r="M352" i="1" s="1"/>
  <c r="K356" i="1"/>
  <c r="L356" i="1" s="1"/>
  <c r="M356" i="1" s="1"/>
  <c r="K360" i="1"/>
  <c r="L360" i="1"/>
  <c r="M360" i="1"/>
  <c r="K364" i="1"/>
  <c r="L364" i="1"/>
  <c r="M364" i="1" s="1"/>
  <c r="K368" i="1"/>
  <c r="K372" i="1"/>
  <c r="L372" i="1" s="1"/>
  <c r="M372" i="1" s="1"/>
  <c r="K376" i="1"/>
  <c r="L376" i="1"/>
  <c r="M376" i="1" s="1"/>
  <c r="K380" i="1"/>
  <c r="L380" i="1" s="1"/>
  <c r="M380" i="1" s="1"/>
  <c r="K384" i="1"/>
  <c r="L384" i="1"/>
  <c r="M384" i="1"/>
  <c r="K388" i="1"/>
  <c r="L388" i="1"/>
  <c r="M388" i="1" s="1"/>
  <c r="K394" i="1"/>
  <c r="L394" i="1" s="1"/>
  <c r="M394" i="1" s="1"/>
  <c r="K424" i="1"/>
  <c r="L424" i="1"/>
  <c r="M424" i="1"/>
  <c r="L438" i="1"/>
  <c r="M438" i="1" s="1"/>
  <c r="K499" i="1"/>
  <c r="L499" i="1" s="1"/>
  <c r="M499" i="1" s="1"/>
  <c r="K640" i="1"/>
  <c r="L640" i="1"/>
  <c r="M640" i="1" s="1"/>
  <c r="K660" i="1"/>
  <c r="L660" i="1" s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/>
  <c r="L119" i="1"/>
  <c r="M119" i="1"/>
  <c r="L251" i="1"/>
  <c r="M251" i="1" s="1"/>
  <c r="K282" i="1"/>
  <c r="L282" i="1" s="1"/>
  <c r="M282" i="1" s="1"/>
  <c r="K287" i="1"/>
  <c r="L287" i="1"/>
  <c r="M287" i="1" s="1"/>
  <c r="K294" i="1"/>
  <c r="L294" i="1" s="1"/>
  <c r="M294" i="1" s="1"/>
  <c r="K330" i="1"/>
  <c r="L330" i="1" s="1"/>
  <c r="M330" i="1"/>
  <c r="K346" i="1"/>
  <c r="L346" i="1" s="1"/>
  <c r="M346" i="1" s="1"/>
  <c r="K407" i="1"/>
  <c r="L407" i="1"/>
  <c r="M407" i="1"/>
  <c r="L430" i="1"/>
  <c r="M430" i="1"/>
  <c r="K363" i="1"/>
  <c r="L363" i="1"/>
  <c r="M363" i="1"/>
  <c r="K371" i="1"/>
  <c r="L371" i="1" s="1"/>
  <c r="M371" i="1" s="1"/>
  <c r="K375" i="1"/>
  <c r="L375" i="1"/>
  <c r="M375" i="1"/>
  <c r="K383" i="1"/>
  <c r="L383" i="1" s="1"/>
  <c r="M383" i="1"/>
  <c r="K391" i="1"/>
  <c r="L391" i="1" s="1"/>
  <c r="M391" i="1" s="1"/>
  <c r="K432" i="1"/>
  <c r="L432" i="1" s="1"/>
  <c r="M432" i="1" s="1"/>
  <c r="K490" i="1"/>
  <c r="L490" i="1"/>
  <c r="M490" i="1" s="1"/>
  <c r="L523" i="1"/>
  <c r="M523" i="1" s="1"/>
  <c r="L272" i="1"/>
  <c r="M272" i="1" s="1"/>
  <c r="L87" i="1"/>
  <c r="M87" i="1"/>
  <c r="L315" i="1"/>
  <c r="M315" i="1" s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/>
  <c r="L88" i="1"/>
  <c r="M88" i="1" s="1"/>
  <c r="L120" i="1"/>
  <c r="M120" i="1"/>
  <c r="L226" i="1"/>
  <c r="M226" i="1"/>
  <c r="L230" i="1"/>
  <c r="M230" i="1"/>
  <c r="L234" i="1"/>
  <c r="M234" i="1" s="1"/>
  <c r="L238" i="1"/>
  <c r="M238" i="1"/>
  <c r="K266" i="1"/>
  <c r="L266" i="1"/>
  <c r="M266" i="1" s="1"/>
  <c r="K271" i="1"/>
  <c r="L271" i="1"/>
  <c r="M271" i="1" s="1"/>
  <c r="K278" i="1"/>
  <c r="L278" i="1" s="1"/>
  <c r="M278" i="1" s="1"/>
  <c r="L299" i="1"/>
  <c r="M299" i="1" s="1"/>
  <c r="K328" i="1"/>
  <c r="L328" i="1"/>
  <c r="M328" i="1"/>
  <c r="K344" i="1"/>
  <c r="L344" i="1"/>
  <c r="M344" i="1" s="1"/>
  <c r="K399" i="1"/>
  <c r="L399" i="1"/>
  <c r="M399" i="1" s="1"/>
  <c r="K404" i="1"/>
  <c r="L404" i="1" s="1"/>
  <c r="M404" i="1" s="1"/>
  <c r="K410" i="1"/>
  <c r="L410" i="1"/>
  <c r="M410" i="1" s="1"/>
  <c r="L422" i="1"/>
  <c r="M422" i="1" s="1"/>
  <c r="K440" i="1"/>
  <c r="L440" i="1" s="1"/>
  <c r="M440" i="1" s="1"/>
  <c r="K446" i="1"/>
  <c r="L446" i="1" s="1"/>
  <c r="M446" i="1"/>
  <c r="L390" i="1"/>
  <c r="M390" i="1" s="1"/>
  <c r="K392" i="1"/>
  <c r="L392" i="1" s="1"/>
  <c r="M392" i="1" s="1"/>
  <c r="L395" i="1"/>
  <c r="M395" i="1" s="1"/>
  <c r="L398" i="1"/>
  <c r="M398" i="1" s="1"/>
  <c r="K400" i="1"/>
  <c r="L400" i="1"/>
  <c r="M400" i="1"/>
  <c r="L403" i="1"/>
  <c r="M403" i="1"/>
  <c r="L406" i="1"/>
  <c r="M406" i="1"/>
  <c r="K408" i="1"/>
  <c r="L408" i="1"/>
  <c r="M408" i="1" s="1"/>
  <c r="L411" i="1"/>
  <c r="M411" i="1" s="1"/>
  <c r="L415" i="1"/>
  <c r="M415" i="1" s="1"/>
  <c r="L420" i="1"/>
  <c r="M420" i="1"/>
  <c r="L428" i="1"/>
  <c r="M428" i="1"/>
  <c r="L436" i="1"/>
  <c r="M436" i="1" s="1"/>
  <c r="L444" i="1"/>
  <c r="M444" i="1" s="1"/>
  <c r="L243" i="1"/>
  <c r="M243" i="1"/>
  <c r="L259" i="1"/>
  <c r="M259" i="1" s="1"/>
  <c r="L275" i="1"/>
  <c r="M275" i="1"/>
  <c r="L291" i="1"/>
  <c r="M291" i="1" s="1"/>
  <c r="L307" i="1"/>
  <c r="M307" i="1" s="1"/>
  <c r="L323" i="1"/>
  <c r="M323" i="1" s="1"/>
  <c r="K412" i="1"/>
  <c r="L412" i="1" s="1"/>
  <c r="M412" i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/>
  <c r="M477" i="1" s="1"/>
  <c r="L414" i="1"/>
  <c r="M414" i="1"/>
  <c r="L455" i="1"/>
  <c r="M455" i="1"/>
  <c r="L462" i="1"/>
  <c r="M462" i="1" s="1"/>
  <c r="K624" i="1"/>
  <c r="L624" i="1" s="1"/>
  <c r="M624" i="1" s="1"/>
  <c r="K644" i="1"/>
  <c r="L644" i="1"/>
  <c r="M644" i="1" s="1"/>
  <c r="K688" i="1"/>
  <c r="L688" i="1" s="1"/>
  <c r="M688" i="1" s="1"/>
  <c r="K708" i="1"/>
  <c r="L708" i="1" s="1"/>
  <c r="M708" i="1" s="1"/>
  <c r="L389" i="1"/>
  <c r="M389" i="1"/>
  <c r="L393" i="1"/>
  <c r="M393" i="1"/>
  <c r="L397" i="1"/>
  <c r="M397" i="1"/>
  <c r="L401" i="1"/>
  <c r="M401" i="1"/>
  <c r="L405" i="1"/>
  <c r="M405" i="1" s="1"/>
  <c r="L409" i="1"/>
  <c r="M409" i="1"/>
  <c r="L413" i="1"/>
  <c r="M413" i="1"/>
  <c r="L417" i="1"/>
  <c r="M417" i="1"/>
  <c r="L419" i="1"/>
  <c r="M419" i="1"/>
  <c r="L421" i="1"/>
  <c r="M421" i="1"/>
  <c r="L423" i="1"/>
  <c r="M423" i="1"/>
  <c r="L425" i="1"/>
  <c r="M425" i="1"/>
  <c r="L427" i="1"/>
  <c r="M427" i="1" s="1"/>
  <c r="L429" i="1"/>
  <c r="M429" i="1"/>
  <c r="L431" i="1"/>
  <c r="M431" i="1"/>
  <c r="L433" i="1"/>
  <c r="M433" i="1"/>
  <c r="L435" i="1"/>
  <c r="M435" i="1"/>
  <c r="L437" i="1"/>
  <c r="M437" i="1"/>
  <c r="L439" i="1"/>
  <c r="M439" i="1"/>
  <c r="L441" i="1"/>
  <c r="M441" i="1"/>
  <c r="L443" i="1"/>
  <c r="M443" i="1" s="1"/>
  <c r="L445" i="1"/>
  <c r="M445" i="1"/>
  <c r="K449" i="1"/>
  <c r="L449" i="1"/>
  <c r="M449" i="1" s="1"/>
  <c r="K461" i="1"/>
  <c r="L461" i="1" s="1"/>
  <c r="M461" i="1" s="1"/>
  <c r="L465" i="1"/>
  <c r="M465" i="1" s="1"/>
  <c r="L478" i="1"/>
  <c r="M478" i="1" s="1"/>
  <c r="L485" i="1"/>
  <c r="M485" i="1"/>
  <c r="K608" i="1"/>
  <c r="L608" i="1" s="1"/>
  <c r="M608" i="1" s="1"/>
  <c r="L615" i="1"/>
  <c r="M615" i="1" s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/>
  <c r="K616" i="1"/>
  <c r="L616" i="1"/>
  <c r="M616" i="1" s="1"/>
  <c r="K632" i="1"/>
  <c r="L632" i="1" s="1"/>
  <c r="M632" i="1" s="1"/>
  <c r="K648" i="1"/>
  <c r="L648" i="1"/>
  <c r="M648" i="1"/>
  <c r="K664" i="1"/>
  <c r="L664" i="1"/>
  <c r="M664" i="1" s="1"/>
  <c r="K680" i="1"/>
  <c r="L680" i="1" s="1"/>
  <c r="M680" i="1" s="1"/>
  <c r="K696" i="1"/>
  <c r="L696" i="1"/>
  <c r="M696" i="1"/>
  <c r="K712" i="1"/>
  <c r="L712" i="1" s="1"/>
  <c r="M712" i="1" s="1"/>
  <c r="K728" i="1"/>
  <c r="L728" i="1" s="1"/>
  <c r="M728" i="1" s="1"/>
  <c r="L471" i="1"/>
  <c r="M471" i="1"/>
  <c r="K481" i="1"/>
  <c r="L481" i="1" s="1"/>
  <c r="M481" i="1" s="1"/>
  <c r="K491" i="1"/>
  <c r="L491" i="1" s="1"/>
  <c r="M491" i="1" s="1"/>
  <c r="K509" i="1"/>
  <c r="L509" i="1"/>
  <c r="M509" i="1" s="1"/>
  <c r="K525" i="1"/>
  <c r="L525" i="1" s="1"/>
  <c r="M525" i="1"/>
  <c r="K604" i="1"/>
  <c r="L604" i="1"/>
  <c r="M604" i="1"/>
  <c r="K620" i="1"/>
  <c r="L620" i="1"/>
  <c r="M620" i="1"/>
  <c r="K636" i="1"/>
  <c r="L636" i="1"/>
  <c r="M636" i="1"/>
  <c r="K652" i="1"/>
  <c r="L652" i="1"/>
  <c r="M652" i="1" s="1"/>
  <c r="K668" i="1"/>
  <c r="L668" i="1" s="1"/>
  <c r="M668" i="1" s="1"/>
  <c r="K684" i="1"/>
  <c r="L684" i="1" s="1"/>
  <c r="M684" i="1"/>
  <c r="K700" i="1"/>
  <c r="L700" i="1" s="1"/>
  <c r="M700" i="1" s="1"/>
  <c r="K716" i="1"/>
  <c r="L716" i="1"/>
  <c r="M716" i="1"/>
  <c r="K659" i="1"/>
  <c r="L659" i="1"/>
  <c r="M659" i="1"/>
  <c r="M103" i="2"/>
  <c r="M113" i="2"/>
  <c r="L245" i="2"/>
  <c r="M245" i="2"/>
  <c r="L237" i="2"/>
  <c r="M237" i="2" s="1"/>
  <c r="L205" i="2"/>
  <c r="M205" i="2" s="1"/>
  <c r="L189" i="2"/>
  <c r="M189" i="2"/>
  <c r="K169" i="2"/>
  <c r="L169" i="2" s="1"/>
  <c r="M169" i="2"/>
  <c r="L87" i="2"/>
  <c r="M87" i="2"/>
  <c r="L100" i="2"/>
  <c r="M100" i="2"/>
  <c r="L68" i="2"/>
  <c r="M68" i="2"/>
  <c r="L65" i="2"/>
  <c r="M65" i="2"/>
  <c r="L186" i="2"/>
  <c r="M186" i="2"/>
  <c r="L194" i="2"/>
  <c r="M194" i="2" s="1"/>
  <c r="L238" i="2"/>
  <c r="M238" i="2"/>
  <c r="K173" i="2"/>
  <c r="L173" i="2"/>
  <c r="M173" i="2" s="1"/>
  <c r="L109" i="2"/>
  <c r="M109" i="2"/>
  <c r="L132" i="2"/>
  <c r="M132" i="2"/>
  <c r="L30" i="2"/>
  <c r="M30" i="2"/>
  <c r="L61" i="2"/>
  <c r="M61" i="2" s="1"/>
  <c r="K144" i="2"/>
  <c r="L144" i="2" s="1"/>
  <c r="M144" i="2" s="1"/>
  <c r="L226" i="2"/>
  <c r="M226" i="2" s="1"/>
  <c r="K138" i="2"/>
  <c r="L138" i="2" s="1"/>
  <c r="M138" i="2" s="1"/>
  <c r="K85" i="2"/>
  <c r="L85" i="2"/>
  <c r="M85" i="2" s="1"/>
  <c r="K117" i="2"/>
  <c r="L117" i="2" s="1"/>
  <c r="M117" i="2" s="1"/>
  <c r="K112" i="2"/>
  <c r="L112" i="2"/>
  <c r="M112" i="2" s="1"/>
  <c r="K10" i="2"/>
  <c r="L10" i="2"/>
  <c r="M10" i="2"/>
  <c r="K26" i="2"/>
  <c r="L26" i="2"/>
  <c r="M26" i="2" s="1"/>
  <c r="K34" i="2"/>
  <c r="L34" i="2" s="1"/>
  <c r="M34" i="2" s="1"/>
  <c r="K50" i="2"/>
  <c r="L50" i="2" s="1"/>
  <c r="M50" i="2" s="1"/>
  <c r="K58" i="2"/>
  <c r="K128" i="2"/>
  <c r="L128" i="2" s="1"/>
  <c r="M128" i="2" s="1"/>
  <c r="K160" i="2"/>
  <c r="L160" i="2" s="1"/>
  <c r="M160" i="2"/>
  <c r="K64" i="2"/>
  <c r="L64" i="2"/>
  <c r="M64" i="2" s="1"/>
  <c r="K80" i="2"/>
  <c r="L80" i="2"/>
  <c r="M80" i="2" s="1"/>
  <c r="K96" i="2"/>
  <c r="L96" i="2"/>
  <c r="M96" i="2"/>
  <c r="M130" i="2"/>
  <c r="K136" i="2"/>
  <c r="L136" i="2" s="1"/>
  <c r="M136" i="2" s="1"/>
  <c r="L162" i="2"/>
  <c r="M162" i="2"/>
  <c r="K88" i="2"/>
  <c r="L88" i="2" s="1"/>
  <c r="M88" i="2"/>
  <c r="K104" i="2"/>
  <c r="L104" i="2"/>
  <c r="M104" i="2"/>
  <c r="K120" i="2"/>
  <c r="L120" i="2" s="1"/>
  <c r="M120" i="2" s="1"/>
  <c r="K152" i="2"/>
  <c r="L152" i="2"/>
  <c r="M152" i="2" s="1"/>
  <c r="L121" i="2"/>
  <c r="M121" i="2" s="1"/>
  <c r="L125" i="2"/>
  <c r="M125" i="2" s="1"/>
  <c r="L129" i="2"/>
  <c r="M129" i="2" s="1"/>
  <c r="L133" i="2"/>
  <c r="M133" i="2" s="1"/>
  <c r="L137" i="2"/>
  <c r="M137" i="2"/>
  <c r="M141" i="2"/>
  <c r="L145" i="2"/>
  <c r="M145" i="2"/>
  <c r="L149" i="2"/>
  <c r="M149" i="2" s="1"/>
  <c r="L153" i="2"/>
  <c r="M153" i="2"/>
  <c r="L161" i="2"/>
  <c r="M161" i="2"/>
  <c r="K93" i="2"/>
  <c r="L93" i="2"/>
  <c r="M93" i="2" s="1"/>
  <c r="K67" i="2"/>
  <c r="L67" i="2" s="1"/>
  <c r="M67" i="2"/>
  <c r="M215" i="2"/>
  <c r="K224" i="2"/>
  <c r="L224" i="2" s="1"/>
  <c r="M224" i="2"/>
  <c r="L150" i="2"/>
  <c r="M150" i="2" s="1"/>
  <c r="K177" i="2"/>
  <c r="L177" i="2" s="1"/>
  <c r="M177" i="2" s="1"/>
  <c r="K97" i="2"/>
  <c r="L97" i="2"/>
  <c r="M97" i="2" s="1"/>
  <c r="K14" i="2"/>
  <c r="L14" i="2" s="1"/>
  <c r="M14" i="2"/>
  <c r="K18" i="2"/>
  <c r="L18" i="2"/>
  <c r="M18" i="2" s="1"/>
  <c r="K28" i="2"/>
  <c r="L28" i="2"/>
  <c r="M28" i="2" s="1"/>
  <c r="K31" i="2"/>
  <c r="L31" i="2"/>
  <c r="M31" i="2"/>
  <c r="K35" i="2"/>
  <c r="L35" i="2" s="1"/>
  <c r="M35" i="2" s="1"/>
  <c r="K36" i="2"/>
  <c r="L36" i="2"/>
  <c r="M36" i="2" s="1"/>
  <c r="K90" i="2"/>
  <c r="L90" i="2"/>
  <c r="M90" i="2" s="1"/>
  <c r="K98" i="2"/>
  <c r="L98" i="2" s="1"/>
  <c r="M98" i="2" s="1"/>
  <c r="K171" i="2"/>
  <c r="L171" i="2" s="1"/>
  <c r="M171" i="2" s="1"/>
  <c r="K225" i="2"/>
  <c r="L225" i="2" s="1"/>
  <c r="M225" i="2" s="1"/>
  <c r="L72" i="2"/>
  <c r="M72" i="2" s="1"/>
  <c r="L81" i="2"/>
  <c r="M81" i="2" s="1"/>
  <c r="L195" i="2"/>
  <c r="M195" i="2"/>
  <c r="K40" i="2"/>
  <c r="L40" i="2" s="1"/>
  <c r="M40" i="2" s="1"/>
  <c r="K82" i="2"/>
  <c r="L82" i="2" s="1"/>
  <c r="M82" i="2" s="1"/>
  <c r="K91" i="2"/>
  <c r="L91" i="2" s="1"/>
  <c r="M91" i="2" s="1"/>
  <c r="K102" i="2"/>
  <c r="L102" i="2" s="1"/>
  <c r="M102" i="2" s="1"/>
  <c r="K148" i="2"/>
  <c r="L148" i="2" s="1"/>
  <c r="M148" i="2" s="1"/>
  <c r="K241" i="2"/>
  <c r="L241" i="2"/>
  <c r="M241" i="2"/>
  <c r="K39" i="2"/>
  <c r="L39" i="2"/>
  <c r="M39" i="2" s="1"/>
  <c r="K94" i="2"/>
  <c r="L94" i="2" s="1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 s="1"/>
  <c r="L79" i="2"/>
  <c r="M79" i="2" s="1"/>
  <c r="K83" i="2"/>
  <c r="L83" i="2" s="1"/>
  <c r="M83" i="2" s="1"/>
  <c r="K92" i="2"/>
  <c r="L92" i="2" s="1"/>
  <c r="M92" i="2"/>
  <c r="K140" i="2"/>
  <c r="L140" i="2"/>
  <c r="M140" i="2" s="1"/>
  <c r="K159" i="2"/>
  <c r="L159" i="2" s="1"/>
  <c r="M159" i="2" s="1"/>
  <c r="M98" i="3"/>
  <c r="O98" i="3" s="1"/>
  <c r="M87" i="3"/>
  <c r="O87" i="3" s="1"/>
  <c r="M85" i="3"/>
  <c r="O85" i="3" s="1"/>
  <c r="N84" i="3"/>
  <c r="M84" i="3"/>
  <c r="O84" i="3" s="1"/>
  <c r="L82" i="3"/>
  <c r="M82" i="3" s="1"/>
  <c r="O82" i="3" s="1"/>
  <c r="M79" i="3"/>
  <c r="O79" i="3" s="1"/>
  <c r="N77" i="3"/>
  <c r="M77" i="3"/>
  <c r="O77" i="3" s="1"/>
  <c r="L72" i="3"/>
  <c r="N72" i="3" s="1"/>
  <c r="M70" i="3"/>
  <c r="O70" i="3" s="1"/>
  <c r="N69" i="3"/>
  <c r="M69" i="3"/>
  <c r="O69" i="3" s="1"/>
  <c r="M68" i="3"/>
  <c r="O68" i="3" s="1"/>
  <c r="N67" i="3"/>
  <c r="M67" i="3"/>
  <c r="O67" i="3" s="1"/>
  <c r="M25" i="4"/>
  <c r="O25" i="4" s="1"/>
  <c r="M23" i="4"/>
  <c r="O23" i="4"/>
  <c r="M20" i="4"/>
  <c r="O20" i="4" s="1"/>
  <c r="N20" i="4"/>
  <c r="N17" i="4"/>
  <c r="M17" i="4"/>
  <c r="O17" i="4" s="1"/>
  <c r="N55" i="3"/>
  <c r="M55" i="3"/>
  <c r="O55" i="3" s="1"/>
  <c r="M49" i="3"/>
  <c r="O49" i="3" s="1"/>
  <c r="M47" i="3"/>
  <c r="O47" i="3" s="1"/>
  <c r="M46" i="3"/>
  <c r="O46" i="3" s="1"/>
  <c r="L11" i="4"/>
  <c r="M11" i="4" s="1"/>
  <c r="O11" i="4" s="1"/>
  <c r="M5" i="4"/>
  <c r="O5" i="4" s="1"/>
  <c r="M40" i="3"/>
  <c r="O40" i="3" s="1"/>
  <c r="M36" i="3"/>
  <c r="O36" i="3" s="1"/>
  <c r="N32" i="3"/>
  <c r="M32" i="3"/>
  <c r="O32" i="3" s="1"/>
  <c r="M29" i="3"/>
  <c r="O29" i="3" s="1"/>
  <c r="N29" i="3"/>
  <c r="L25" i="3"/>
  <c r="N25" i="3" s="1"/>
  <c r="L22" i="3"/>
  <c r="M22" i="3" s="1"/>
  <c r="O22" i="3" s="1"/>
  <c r="N22" i="3"/>
  <c r="L15" i="3"/>
  <c r="M15" i="3" s="1"/>
  <c r="O15" i="3" s="1"/>
  <c r="M10" i="3"/>
  <c r="O10" i="3" s="1"/>
  <c r="N10" i="3"/>
  <c r="M72" i="3"/>
  <c r="O72" i="3" s="1"/>
  <c r="N73" i="4"/>
  <c r="M73" i="4"/>
  <c r="O73" i="4" s="1"/>
  <c r="M71" i="4"/>
  <c r="O71" i="4"/>
  <c r="M222" i="3"/>
  <c r="O222" i="3" s="1"/>
  <c r="N235" i="3"/>
  <c r="M235" i="3"/>
  <c r="O235" i="3" s="1"/>
  <c r="M231" i="3"/>
  <c r="O231" i="3" s="1"/>
  <c r="N231" i="3"/>
  <c r="N222" i="3"/>
  <c r="N66" i="4"/>
  <c r="M66" i="4"/>
  <c r="O66" i="4" s="1"/>
  <c r="N55" i="4"/>
  <c r="M55" i="4"/>
  <c r="O55" i="4" s="1"/>
  <c r="N221" i="3"/>
  <c r="M221" i="3"/>
  <c r="O221" i="3" s="1"/>
  <c r="M216" i="3"/>
  <c r="O216" i="3" s="1"/>
  <c r="L214" i="3"/>
  <c r="N214" i="3" s="1"/>
  <c r="M208" i="3"/>
  <c r="O208" i="3" s="1"/>
  <c r="M174" i="3"/>
  <c r="O174" i="3" s="1"/>
  <c r="N174" i="3"/>
  <c r="N173" i="3"/>
  <c r="M173" i="3"/>
  <c r="O173" i="3" s="1"/>
  <c r="M172" i="3"/>
  <c r="O172" i="3" s="1"/>
  <c r="M171" i="3"/>
  <c r="O171" i="3" s="1"/>
  <c r="N171" i="3"/>
  <c r="M170" i="3"/>
  <c r="O170" i="3" s="1"/>
  <c r="L167" i="3"/>
  <c r="N167" i="3" s="1"/>
  <c r="M161" i="3"/>
  <c r="O161" i="3" s="1"/>
  <c r="M159" i="3"/>
  <c r="O159" i="3" s="1"/>
  <c r="L153" i="3"/>
  <c r="N153" i="3" s="1"/>
  <c r="L150" i="3"/>
  <c r="M150" i="3" s="1"/>
  <c r="N150" i="3"/>
  <c r="L50" i="4"/>
  <c r="M50" i="4" s="1"/>
  <c r="O50" i="4" s="1"/>
  <c r="N42" i="4"/>
  <c r="M42" i="4"/>
  <c r="O42" i="4" s="1"/>
  <c r="M41" i="4"/>
  <c r="O41" i="4" s="1"/>
  <c r="L40" i="4"/>
  <c r="M40" i="4" s="1"/>
  <c r="O40" i="4" s="1"/>
  <c r="N39" i="4"/>
  <c r="M36" i="4"/>
  <c r="O36" i="4" s="1"/>
  <c r="L32" i="4"/>
  <c r="N31" i="4"/>
  <c r="M148" i="3"/>
  <c r="O148" i="3"/>
  <c r="N146" i="3"/>
  <c r="M146" i="3"/>
  <c r="O146" i="3" s="1"/>
  <c r="M143" i="3"/>
  <c r="O143" i="3" s="1"/>
  <c r="N142" i="3"/>
  <c r="M142" i="3"/>
  <c r="O142" i="3" s="1"/>
  <c r="M140" i="3"/>
  <c r="O140" i="3" s="1"/>
  <c r="M137" i="3"/>
  <c r="O137" i="3"/>
  <c r="L131" i="3"/>
  <c r="M131" i="3" s="1"/>
  <c r="O131" i="3" s="1"/>
  <c r="M130" i="3"/>
  <c r="O130" i="3" s="1"/>
  <c r="N130" i="3"/>
  <c r="M129" i="3"/>
  <c r="O129" i="3" s="1"/>
  <c r="N123" i="3"/>
  <c r="M123" i="3"/>
  <c r="O123" i="3" s="1"/>
  <c r="M113" i="3"/>
  <c r="O113" i="3" s="1"/>
  <c r="M110" i="3"/>
  <c r="O110" i="3" s="1"/>
  <c r="N110" i="3"/>
  <c r="M109" i="3"/>
  <c r="O109" i="3" s="1"/>
  <c r="M106" i="3"/>
  <c r="O106" i="3" s="1"/>
  <c r="N106" i="3"/>
  <c r="M167" i="3"/>
  <c r="O167" i="3" s="1"/>
  <c r="O150" i="3"/>
  <c r="M237" i="3"/>
  <c r="O237" i="3" s="1"/>
  <c r="L78" i="4"/>
  <c r="M78" i="4" s="1"/>
  <c r="O78" i="4" s="1"/>
  <c r="M268" i="3"/>
  <c r="O268" i="3" s="1"/>
  <c r="L268" i="3"/>
  <c r="N268" i="3" s="1"/>
  <c r="M266" i="3"/>
  <c r="O266" i="3" s="1"/>
  <c r="N266" i="3"/>
  <c r="M263" i="3"/>
  <c r="O263" i="3" s="1"/>
  <c r="L259" i="3"/>
  <c r="M259" i="3" s="1"/>
  <c r="O259" i="3" s="1"/>
  <c r="N253" i="3"/>
  <c r="M252" i="3"/>
  <c r="O252" i="3" s="1"/>
  <c r="M249" i="3"/>
  <c r="O249" i="3" s="1"/>
  <c r="K38" i="2"/>
  <c r="L38" i="2"/>
  <c r="M38" i="2" s="1"/>
  <c r="K66" i="2"/>
  <c r="L66" i="2"/>
  <c r="M66" i="2"/>
  <c r="K119" i="2"/>
  <c r="L119" i="2"/>
  <c r="M119" i="2" s="1"/>
  <c r="K122" i="2"/>
  <c r="L122" i="2" s="1"/>
  <c r="M122" i="2" s="1"/>
  <c r="K131" i="2"/>
  <c r="L131" i="2" s="1"/>
  <c r="M131" i="2" s="1"/>
  <c r="K134" i="2"/>
  <c r="L134" i="2"/>
  <c r="M134" i="2"/>
  <c r="K175" i="2"/>
  <c r="L175" i="2"/>
  <c r="M175" i="2" s="1"/>
  <c r="K202" i="2"/>
  <c r="L202" i="2"/>
  <c r="M202" i="2"/>
  <c r="L108" i="2"/>
  <c r="M108" i="2"/>
  <c r="L42" i="2"/>
  <c r="M42" i="2"/>
  <c r="K24" i="2"/>
  <c r="L24" i="2" s="1"/>
  <c r="M24" i="2"/>
  <c r="K70" i="2"/>
  <c r="L70" i="2" s="1"/>
  <c r="M70" i="2" s="1"/>
  <c r="L167" i="2"/>
  <c r="M167" i="2" s="1"/>
  <c r="K198" i="2"/>
  <c r="L198" i="2" s="1"/>
  <c r="M198" i="2" s="1"/>
  <c r="L221" i="2"/>
  <c r="M221" i="2"/>
  <c r="K20" i="2"/>
  <c r="L20" i="2" s="1"/>
  <c r="M20" i="2"/>
  <c r="L69" i="2"/>
  <c r="M69" i="2" s="1"/>
  <c r="L54" i="2"/>
  <c r="M54" i="2" s="1"/>
  <c r="L197" i="2"/>
  <c r="M197" i="2" s="1"/>
  <c r="K71" i="2"/>
  <c r="L71" i="2"/>
  <c r="M71" i="2"/>
  <c r="L126" i="2"/>
  <c r="M126" i="2"/>
  <c r="K214" i="2"/>
  <c r="L214" i="2" s="1"/>
  <c r="M214" i="2" s="1"/>
  <c r="K242" i="2"/>
  <c r="L242" i="2"/>
  <c r="M242" i="2"/>
  <c r="K19" i="2"/>
  <c r="L19" i="2"/>
  <c r="M19" i="2" s="1"/>
  <c r="L60" i="2"/>
  <c r="M60" i="2" s="1"/>
  <c r="L74" i="2"/>
  <c r="M74" i="2"/>
  <c r="K86" i="2"/>
  <c r="L86" i="2" s="1"/>
  <c r="M86" i="2" s="1"/>
  <c r="K89" i="2"/>
  <c r="L89" i="2" s="1"/>
  <c r="M89" i="2" s="1"/>
  <c r="K118" i="2"/>
  <c r="L118" i="2"/>
  <c r="M118" i="2"/>
  <c r="K127" i="2"/>
  <c r="L127" i="2"/>
  <c r="M127" i="2" s="1"/>
  <c r="K143" i="2"/>
  <c r="L143" i="2" s="1"/>
  <c r="M143" i="2" s="1"/>
  <c r="K151" i="2"/>
  <c r="L151" i="2"/>
  <c r="M151" i="2" s="1"/>
  <c r="L154" i="2"/>
  <c r="M154" i="2" s="1"/>
  <c r="L222" i="2"/>
  <c r="M222" i="2"/>
  <c r="L236" i="2"/>
  <c r="M236" i="2"/>
  <c r="M247" i="2"/>
  <c r="M7" i="4"/>
  <c r="O7" i="4" s="1"/>
  <c r="N7" i="4"/>
  <c r="N49" i="4"/>
  <c r="M49" i="4"/>
  <c r="O49" i="4" s="1"/>
  <c r="N63" i="4"/>
  <c r="M63" i="4"/>
  <c r="O63" i="4" s="1"/>
  <c r="M19" i="4"/>
  <c r="O19" i="4" s="1"/>
  <c r="N19" i="4"/>
  <c r="M14" i="4"/>
  <c r="O14" i="4"/>
  <c r="N14" i="4"/>
  <c r="M54" i="4"/>
  <c r="O54" i="4" s="1"/>
  <c r="N54" i="4"/>
  <c r="M70" i="4"/>
  <c r="O70" i="4" s="1"/>
  <c r="N70" i="4"/>
  <c r="N30" i="4"/>
  <c r="R30" i="4" s="1"/>
  <c r="M30" i="4"/>
  <c r="O30" i="4" s="1"/>
  <c r="S30" i="4" s="1"/>
  <c r="M27" i="4"/>
  <c r="O27" i="4"/>
  <c r="N32" i="4"/>
  <c r="M32" i="4"/>
  <c r="O32" i="4"/>
  <c r="N58" i="4"/>
  <c r="M58" i="4"/>
  <c r="O58" i="4" s="1"/>
  <c r="N82" i="4"/>
  <c r="M43" i="4"/>
  <c r="O43" i="4"/>
  <c r="M35" i="4"/>
  <c r="O35" i="4" s="1"/>
  <c r="N50" i="4"/>
  <c r="M75" i="4"/>
  <c r="O75" i="4" s="1"/>
  <c r="N10" i="4"/>
  <c r="M16" i="4"/>
  <c r="O16" i="4" s="1"/>
  <c r="M26" i="4"/>
  <c r="O26" i="4" s="1"/>
  <c r="M21" i="4"/>
  <c r="O21" i="4" s="1"/>
  <c r="M67" i="4"/>
  <c r="O67" i="4"/>
  <c r="N68" i="4"/>
  <c r="N80" i="4"/>
  <c r="N61" i="4"/>
  <c r="L22" i="4"/>
  <c r="N22" i="4" s="1"/>
  <c r="M12" i="4"/>
  <c r="O12" i="4" s="1"/>
  <c r="M9" i="4"/>
  <c r="O9" i="4" s="1"/>
  <c r="M77" i="4"/>
  <c r="O77" i="4" s="1"/>
  <c r="M47" i="4"/>
  <c r="O47" i="4" s="1"/>
  <c r="M72" i="4"/>
  <c r="O72" i="4" s="1"/>
  <c r="M44" i="4"/>
  <c r="O44" i="4" s="1"/>
  <c r="M48" i="4"/>
  <c r="O48" i="4" s="1"/>
  <c r="M62" i="4"/>
  <c r="O62" i="4" s="1"/>
  <c r="M74" i="4"/>
  <c r="O74" i="4" s="1"/>
  <c r="M6" i="4"/>
  <c r="O6" i="4" s="1"/>
  <c r="M53" i="4"/>
  <c r="O53" i="4" s="1"/>
  <c r="N84" i="4"/>
  <c r="R85" i="4"/>
  <c r="M84" i="4"/>
  <c r="M229" i="3"/>
  <c r="O229" i="3" s="1"/>
  <c r="N229" i="3"/>
  <c r="N224" i="3"/>
  <c r="M224" i="3"/>
  <c r="O224" i="3" s="1"/>
  <c r="N220" i="3"/>
  <c r="M220" i="3"/>
  <c r="O220" i="3"/>
  <c r="N265" i="3"/>
  <c r="M265" i="3"/>
  <c r="O265" i="3" s="1"/>
  <c r="N164" i="3"/>
  <c r="M164" i="3"/>
  <c r="O164" i="3" s="1"/>
  <c r="M251" i="3"/>
  <c r="O251" i="3" s="1"/>
  <c r="M257" i="3"/>
  <c r="O257" i="3" s="1"/>
  <c r="M260" i="3"/>
  <c r="O260" i="3"/>
  <c r="M204" i="3"/>
  <c r="O204" i="3" s="1"/>
  <c r="M34" i="3"/>
  <c r="O34" i="3" s="1"/>
  <c r="N48" i="3"/>
  <c r="M245" i="3"/>
  <c r="O245" i="3" s="1"/>
  <c r="L243" i="3"/>
  <c r="M243" i="3" s="1"/>
  <c r="O243" i="3" s="1"/>
  <c r="N243" i="3"/>
  <c r="L185" i="3"/>
  <c r="M185" i="3" s="1"/>
  <c r="O185" i="3" s="1"/>
  <c r="L8" i="3"/>
  <c r="N8" i="3" s="1"/>
  <c r="M250" i="3"/>
  <c r="O250" i="3" s="1"/>
  <c r="M253" i="3"/>
  <c r="O253" i="3" s="1"/>
  <c r="M262" i="3"/>
  <c r="O262" i="3" s="1"/>
  <c r="M125" i="3"/>
  <c r="O125" i="3" s="1"/>
  <c r="M42" i="3"/>
  <c r="O42" i="3"/>
  <c r="M73" i="3"/>
  <c r="O73" i="3" s="1"/>
  <c r="M246" i="3"/>
  <c r="O246" i="3" s="1"/>
  <c r="M242" i="3"/>
  <c r="O242" i="3"/>
  <c r="M94" i="3"/>
  <c r="O94" i="3" s="1"/>
  <c r="M6" i="3"/>
  <c r="O6" i="3"/>
  <c r="M261" i="3"/>
  <c r="O261" i="3"/>
  <c r="M158" i="3"/>
  <c r="O158" i="3" s="1"/>
  <c r="M160" i="3"/>
  <c r="O160" i="3" s="1"/>
  <c r="M175" i="3"/>
  <c r="O175" i="3" s="1"/>
  <c r="M178" i="3"/>
  <c r="O178" i="3"/>
  <c r="M191" i="3"/>
  <c r="O191" i="3"/>
  <c r="M233" i="3"/>
  <c r="O233" i="3" s="1"/>
  <c r="L256" i="3"/>
  <c r="N256" i="3" s="1"/>
  <c r="J294" i="3"/>
  <c r="K294" i="3" s="1"/>
  <c r="L139" i="3"/>
  <c r="M139" i="3" s="1"/>
  <c r="O139" i="3" s="1"/>
  <c r="N139" i="3"/>
  <c r="L24" i="3"/>
  <c r="M24" i="3" s="1"/>
  <c r="O24" i="3" s="1"/>
  <c r="M277" i="3"/>
  <c r="O277" i="3" s="1"/>
  <c r="N275" i="3"/>
  <c r="M275" i="3"/>
  <c r="O275" i="3" s="1"/>
  <c r="M272" i="3"/>
  <c r="O272" i="3" s="1"/>
  <c r="M271" i="3"/>
  <c r="O271" i="3" s="1"/>
  <c r="N271" i="3"/>
  <c r="L269" i="3"/>
  <c r="M269" i="3" s="1"/>
  <c r="O269" i="3" s="1"/>
  <c r="O84" i="4"/>
  <c r="N24" i="4" l="1"/>
  <c r="M24" i="4"/>
  <c r="O24" i="4" s="1"/>
  <c r="N65" i="4"/>
  <c r="M65" i="4"/>
  <c r="O65" i="4" s="1"/>
  <c r="N64" i="4"/>
  <c r="M64" i="4"/>
  <c r="O64" i="4" s="1"/>
  <c r="N29" i="4"/>
  <c r="M29" i="4"/>
  <c r="O29" i="4" s="1"/>
  <c r="M15" i="4"/>
  <c r="O15" i="4" s="1"/>
  <c r="N15" i="4"/>
  <c r="N69" i="4"/>
  <c r="M69" i="4"/>
  <c r="O69" i="4" s="1"/>
  <c r="N56" i="4"/>
  <c r="M56" i="4"/>
  <c r="O56" i="4" s="1"/>
  <c r="N28" i="4"/>
  <c r="R28" i="4" s="1"/>
  <c r="M28" i="4"/>
  <c r="O28" i="4" s="1"/>
  <c r="S28" i="4" s="1"/>
  <c r="N34" i="4"/>
  <c r="M34" i="4"/>
  <c r="O34" i="4" s="1"/>
  <c r="N59" i="4"/>
  <c r="M59" i="4"/>
  <c r="O59" i="4" s="1"/>
  <c r="N81" i="4"/>
  <c r="M81" i="4"/>
  <c r="O81" i="4" s="1"/>
  <c r="N33" i="4"/>
  <c r="R50" i="4" s="1"/>
  <c r="M33" i="4"/>
  <c r="O33" i="4" s="1"/>
  <c r="N38" i="4"/>
  <c r="M38" i="4"/>
  <c r="O38" i="4" s="1"/>
  <c r="N45" i="4"/>
  <c r="M45" i="4"/>
  <c r="O45" i="4" s="1"/>
  <c r="N37" i="4"/>
  <c r="M37" i="4"/>
  <c r="O37" i="4" s="1"/>
  <c r="N18" i="4"/>
  <c r="M18" i="4"/>
  <c r="O18" i="4" s="1"/>
  <c r="M22" i="4"/>
  <c r="O22" i="4" s="1"/>
  <c r="N76" i="4"/>
  <c r="R77" i="4" s="1"/>
  <c r="N60" i="4"/>
  <c r="M82" i="4"/>
  <c r="O82" i="4" s="1"/>
  <c r="S77" i="4"/>
  <c r="J99" i="4"/>
  <c r="L98" i="4"/>
  <c r="I87" i="4"/>
  <c r="N40" i="4"/>
  <c r="M83" i="4"/>
  <c r="O83" i="4" s="1"/>
  <c r="S85" i="4" s="1"/>
  <c r="M79" i="4"/>
  <c r="O79" i="4" s="1"/>
  <c r="S82" i="4" s="1"/>
  <c r="L46" i="4"/>
  <c r="N46" i="4" s="1"/>
  <c r="N180" i="3"/>
  <c r="M180" i="3"/>
  <c r="O180" i="3" s="1"/>
  <c r="M151" i="3"/>
  <c r="O151" i="3" s="1"/>
  <c r="N151" i="3"/>
  <c r="N116" i="3"/>
  <c r="M116" i="3"/>
  <c r="O116" i="3" s="1"/>
  <c r="M101" i="3"/>
  <c r="O101" i="3" s="1"/>
  <c r="N101" i="3"/>
  <c r="N43" i="3"/>
  <c r="M43" i="3"/>
  <c r="O43" i="3" s="1"/>
  <c r="N247" i="3"/>
  <c r="M247" i="3"/>
  <c r="O247" i="3" s="1"/>
  <c r="M136" i="3"/>
  <c r="O136" i="3" s="1"/>
  <c r="N136" i="3"/>
  <c r="M238" i="3"/>
  <c r="O238" i="3" s="1"/>
  <c r="N238" i="3"/>
  <c r="M92" i="3"/>
  <c r="O92" i="3" s="1"/>
  <c r="N92" i="3"/>
  <c r="N17" i="3"/>
  <c r="M17" i="3"/>
  <c r="O17" i="3" s="1"/>
  <c r="N99" i="3"/>
  <c r="M99" i="3"/>
  <c r="O99" i="3" s="1"/>
  <c r="N184" i="3"/>
  <c r="M184" i="3"/>
  <c r="O184" i="3" s="1"/>
  <c r="M270" i="3"/>
  <c r="O270" i="3" s="1"/>
  <c r="N270" i="3"/>
  <c r="N126" i="3"/>
  <c r="M126" i="3"/>
  <c r="O126" i="3" s="1"/>
  <c r="M211" i="3"/>
  <c r="O211" i="3" s="1"/>
  <c r="N211" i="3"/>
  <c r="N103" i="3"/>
  <c r="M103" i="3"/>
  <c r="O103" i="3" s="1"/>
  <c r="N210" i="3"/>
  <c r="M210" i="3"/>
  <c r="O210" i="3" s="1"/>
  <c r="N20" i="3"/>
  <c r="M215" i="3"/>
  <c r="O215" i="3" s="1"/>
  <c r="M169" i="3"/>
  <c r="O169" i="3" s="1"/>
  <c r="M96" i="3"/>
  <c r="O96" i="3" s="1"/>
  <c r="M225" i="3"/>
  <c r="O225" i="3" s="1"/>
  <c r="N104" i="3"/>
  <c r="M279" i="3"/>
  <c r="O279" i="3" s="1"/>
  <c r="N131" i="3"/>
  <c r="M273" i="3"/>
  <c r="O273" i="3" s="1"/>
  <c r="M267" i="3"/>
  <c r="O267" i="3" s="1"/>
  <c r="M212" i="3"/>
  <c r="O212" i="3" s="1"/>
  <c r="M33" i="3"/>
  <c r="O33" i="3" s="1"/>
  <c r="M26" i="3"/>
  <c r="O26" i="3" s="1"/>
  <c r="M13" i="3"/>
  <c r="O13" i="3" s="1"/>
  <c r="M7" i="3"/>
  <c r="O7" i="3" s="1"/>
  <c r="M256" i="3"/>
  <c r="O256" i="3" s="1"/>
  <c r="N259" i="3"/>
  <c r="N82" i="3"/>
  <c r="N108" i="3"/>
  <c r="N63" i="3"/>
  <c r="M165" i="3"/>
  <c r="O165" i="3" s="1"/>
  <c r="M194" i="3"/>
  <c r="O194" i="3" s="1"/>
  <c r="M52" i="3"/>
  <c r="O52" i="3" s="1"/>
  <c r="M45" i="3"/>
  <c r="O45" i="3" s="1"/>
  <c r="M39" i="3"/>
  <c r="O39" i="3" s="1"/>
  <c r="M206" i="3"/>
  <c r="O206" i="3" s="1"/>
  <c r="M144" i="3"/>
  <c r="O144" i="3" s="1"/>
  <c r="M71" i="3"/>
  <c r="O71" i="3" s="1"/>
  <c r="N269" i="3"/>
  <c r="M176" i="3"/>
  <c r="O176" i="3" s="1"/>
  <c r="L169" i="3"/>
  <c r="N169" i="3" s="1"/>
  <c r="L162" i="3"/>
  <c r="N162" i="3" s="1"/>
  <c r="L133" i="3"/>
  <c r="N133" i="3" s="1"/>
  <c r="L107" i="3"/>
  <c r="N107" i="3" s="1"/>
  <c r="M190" i="3"/>
  <c r="O190" i="3" s="1"/>
  <c r="N190" i="3"/>
  <c r="N276" i="3"/>
  <c r="M276" i="3"/>
  <c r="O276" i="3" s="1"/>
  <c r="N141" i="3"/>
  <c r="M141" i="3"/>
  <c r="O141" i="3" s="1"/>
  <c r="M114" i="3"/>
  <c r="O114" i="3" s="1"/>
  <c r="N114" i="3"/>
  <c r="N21" i="3"/>
  <c r="M21" i="3"/>
  <c r="O21" i="3" s="1"/>
  <c r="N50" i="3"/>
  <c r="M50" i="3"/>
  <c r="O50" i="3" s="1"/>
  <c r="N28" i="3"/>
  <c r="M28" i="3"/>
  <c r="O28" i="3" s="1"/>
  <c r="N232" i="3"/>
  <c r="M232" i="3"/>
  <c r="O232" i="3" s="1"/>
  <c r="N196" i="3"/>
  <c r="M196" i="3"/>
  <c r="O196" i="3" s="1"/>
  <c r="M154" i="3"/>
  <c r="O154" i="3" s="1"/>
  <c r="N154" i="3"/>
  <c r="M147" i="3"/>
  <c r="O147" i="3" s="1"/>
  <c r="N147" i="3"/>
  <c r="N35" i="3"/>
  <c r="M35" i="3"/>
  <c r="O35" i="3" s="1"/>
  <c r="M203" i="3"/>
  <c r="O203" i="3" s="1"/>
  <c r="N203" i="3"/>
  <c r="M188" i="3"/>
  <c r="O188" i="3" s="1"/>
  <c r="N188" i="3"/>
  <c r="N93" i="3"/>
  <c r="M93" i="3"/>
  <c r="O93" i="3" s="1"/>
  <c r="N56" i="3"/>
  <c r="M56" i="3"/>
  <c r="O56" i="3" s="1"/>
  <c r="N274" i="3"/>
  <c r="M274" i="3"/>
  <c r="O274" i="3" s="1"/>
  <c r="N195" i="3"/>
  <c r="M195" i="3"/>
  <c r="O195" i="3" s="1"/>
  <c r="N280" i="3"/>
  <c r="M280" i="3"/>
  <c r="O280" i="3" s="1"/>
  <c r="N168" i="3"/>
  <c r="M168" i="3"/>
  <c r="O168" i="3" s="1"/>
  <c r="N119" i="3"/>
  <c r="M119" i="3"/>
  <c r="O119" i="3" s="1"/>
  <c r="N105" i="3"/>
  <c r="M105" i="3"/>
  <c r="O105" i="3" s="1"/>
  <c r="M41" i="3"/>
  <c r="O41" i="3" s="1"/>
  <c r="N41" i="3"/>
  <c r="N230" i="3"/>
  <c r="M230" i="3"/>
  <c r="O230" i="3" s="1"/>
  <c r="N152" i="3"/>
  <c r="M152" i="3"/>
  <c r="O152" i="3" s="1"/>
  <c r="N62" i="3"/>
  <c r="M62" i="3"/>
  <c r="O62" i="3" s="1"/>
  <c r="N5" i="3"/>
  <c r="M5" i="3"/>
  <c r="O5" i="3" s="1"/>
  <c r="N201" i="3"/>
  <c r="M201" i="3"/>
  <c r="O201" i="3" s="1"/>
  <c r="N145" i="3"/>
  <c r="M145" i="3"/>
  <c r="O145" i="3" s="1"/>
  <c r="N11" i="3"/>
  <c r="M11" i="3"/>
  <c r="O11" i="3" s="1"/>
  <c r="M91" i="3"/>
  <c r="O91" i="3" s="1"/>
  <c r="N91" i="3"/>
  <c r="M61" i="3"/>
  <c r="O61" i="3" s="1"/>
  <c r="N61" i="3"/>
  <c r="N244" i="3"/>
  <c r="M244" i="3"/>
  <c r="O244" i="3" s="1"/>
  <c r="N213" i="3"/>
  <c r="M213" i="3"/>
  <c r="O213" i="3" s="1"/>
  <c r="M193" i="3"/>
  <c r="O193" i="3" s="1"/>
  <c r="N193" i="3"/>
  <c r="N166" i="3"/>
  <c r="M166" i="3"/>
  <c r="O166" i="3" s="1"/>
  <c r="M132" i="3"/>
  <c r="O132" i="3" s="1"/>
  <c r="N132" i="3"/>
  <c r="N117" i="3"/>
  <c r="M117" i="3"/>
  <c r="O117" i="3" s="1"/>
  <c r="N75" i="3"/>
  <c r="M75" i="3"/>
  <c r="O75" i="3" s="1"/>
  <c r="N60" i="3"/>
  <c r="M60" i="3"/>
  <c r="O60" i="3" s="1"/>
  <c r="N264" i="3"/>
  <c r="M264" i="3"/>
  <c r="O264" i="3" s="1"/>
  <c r="N74" i="3"/>
  <c r="M74" i="3"/>
  <c r="O74" i="3" s="1"/>
  <c r="N157" i="3"/>
  <c r="M157" i="3"/>
  <c r="O157" i="3" s="1"/>
  <c r="M81" i="3"/>
  <c r="O81" i="3" s="1"/>
  <c r="N81" i="3"/>
  <c r="M38" i="3"/>
  <c r="O38" i="3" s="1"/>
  <c r="N38" i="3"/>
  <c r="N23" i="3"/>
  <c r="M23" i="3"/>
  <c r="O23" i="3" s="1"/>
  <c r="N30" i="3"/>
  <c r="M30" i="3"/>
  <c r="O30" i="3" s="1"/>
  <c r="N88" i="3"/>
  <c r="M88" i="3"/>
  <c r="O88" i="3" s="1"/>
  <c r="N44" i="3"/>
  <c r="M44" i="3"/>
  <c r="O44" i="3" s="1"/>
  <c r="M155" i="3"/>
  <c r="O155" i="3" s="1"/>
  <c r="M214" i="3"/>
  <c r="O214" i="3" s="1"/>
  <c r="M149" i="3"/>
  <c r="O149" i="3" s="1"/>
  <c r="L293" i="3"/>
  <c r="M83" i="3"/>
  <c r="O83" i="3" s="1"/>
  <c r="M239" i="3"/>
  <c r="O239" i="3" s="1"/>
  <c r="M234" i="3"/>
  <c r="O234" i="3" s="1"/>
  <c r="M14" i="3"/>
  <c r="O14" i="3" s="1"/>
  <c r="L241" i="3"/>
  <c r="N241" i="3" s="1"/>
  <c r="L199" i="3"/>
  <c r="N199" i="3" s="1"/>
  <c r="L278" i="3"/>
  <c r="N278" i="3" s="1"/>
  <c r="M102" i="3"/>
  <c r="O102" i="3" s="1"/>
  <c r="M226" i="3"/>
  <c r="O226" i="3" s="1"/>
  <c r="N15" i="3"/>
  <c r="M51" i="3"/>
  <c r="O51" i="3" s="1"/>
  <c r="N80" i="3"/>
  <c r="M182" i="3"/>
  <c r="O182" i="3" s="1"/>
  <c r="M254" i="3"/>
  <c r="O254" i="3" s="1"/>
  <c r="M218" i="3"/>
  <c r="O218" i="3" s="1"/>
  <c r="M27" i="3"/>
  <c r="O27" i="3" s="1"/>
  <c r="M89" i="3"/>
  <c r="O89" i="3" s="1"/>
  <c r="M127" i="3"/>
  <c r="O127" i="3" s="1"/>
  <c r="N223" i="3"/>
  <c r="M153" i="3"/>
  <c r="O153" i="3" s="1"/>
  <c r="N205" i="3"/>
  <c r="L227" i="3"/>
  <c r="N227" i="3" s="1"/>
  <c r="L255" i="3"/>
  <c r="N255" i="3" s="1"/>
  <c r="M248" i="3"/>
  <c r="O248" i="3" s="1"/>
  <c r="M240" i="3"/>
  <c r="O240" i="3" s="1"/>
  <c r="M121" i="3"/>
  <c r="O121" i="3" s="1"/>
  <c r="M219" i="3"/>
  <c r="O219" i="3" s="1"/>
  <c r="N19" i="3"/>
  <c r="M57" i="3"/>
  <c r="O57" i="3" s="1"/>
  <c r="M90" i="3"/>
  <c r="O90" i="3" s="1"/>
  <c r="M115" i="3"/>
  <c r="O115" i="3" s="1"/>
  <c r="M8" i="3"/>
  <c r="O8" i="3" s="1"/>
  <c r="M78" i="3"/>
  <c r="O78" i="3" s="1"/>
  <c r="N192" i="3"/>
  <c r="M189" i="3"/>
  <c r="O189" i="3" s="1"/>
  <c r="M120" i="3"/>
  <c r="O120" i="3" s="1"/>
  <c r="N24" i="3"/>
  <c r="M58" i="3"/>
  <c r="O58" i="3" s="1"/>
  <c r="S75" i="4"/>
  <c r="M118" i="3"/>
  <c r="O118" i="3" s="1"/>
  <c r="N118" i="3"/>
  <c r="L177" i="3"/>
  <c r="N177" i="3" s="1"/>
  <c r="N138" i="3"/>
  <c r="M138" i="3"/>
  <c r="O138" i="3" s="1"/>
  <c r="L134" i="3"/>
  <c r="N134" i="3" s="1"/>
  <c r="M134" i="3"/>
  <c r="O134" i="3" s="1"/>
  <c r="K702" i="1"/>
  <c r="L702" i="1"/>
  <c r="M702" i="1" s="1"/>
  <c r="N65" i="3"/>
  <c r="M65" i="3"/>
  <c r="O65" i="3" s="1"/>
  <c r="M53" i="3"/>
  <c r="O53" i="3" s="1"/>
  <c r="K99" i="4"/>
  <c r="L99" i="4"/>
  <c r="N64" i="3"/>
  <c r="N95" i="3"/>
  <c r="M95" i="3"/>
  <c r="O95" i="3" s="1"/>
  <c r="M228" i="3"/>
  <c r="O228" i="3" s="1"/>
  <c r="M207" i="3"/>
  <c r="O207" i="3" s="1"/>
  <c r="N185" i="3"/>
  <c r="N11" i="4"/>
  <c r="N78" i="4"/>
  <c r="R82" i="4" s="1"/>
  <c r="M25" i="3"/>
  <c r="O25" i="3" s="1"/>
  <c r="M111" i="3"/>
  <c r="O111" i="3" s="1"/>
  <c r="M209" i="3"/>
  <c r="O209" i="3" s="1"/>
  <c r="N209" i="3"/>
  <c r="L294" i="3"/>
  <c r="M97" i="3"/>
  <c r="O97" i="3" s="1"/>
  <c r="M124" i="3"/>
  <c r="O124" i="3" s="1"/>
  <c r="M198" i="3"/>
  <c r="O198" i="3" s="1"/>
  <c r="N59" i="3"/>
  <c r="L741" i="1"/>
  <c r="M741" i="1" s="1"/>
  <c r="L368" i="1"/>
  <c r="M368" i="1" s="1"/>
  <c r="L40" i="1"/>
  <c r="M40" i="1" s="1"/>
  <c r="K52" i="1"/>
  <c r="L52" i="1" s="1"/>
  <c r="M52" i="1" s="1"/>
  <c r="M187" i="3"/>
  <c r="O187" i="3" s="1"/>
  <c r="K132" i="1"/>
  <c r="L132" i="1"/>
  <c r="M132" i="1" s="1"/>
  <c r="M181" i="3"/>
  <c r="O181" i="3" s="1"/>
  <c r="K40" i="1"/>
  <c r="N112" i="3"/>
  <c r="N156" i="3"/>
  <c r="M13" i="4"/>
  <c r="O13" i="4" s="1"/>
  <c r="N13" i="4"/>
  <c r="N197" i="3"/>
  <c r="M197" i="3"/>
  <c r="O197" i="3" s="1"/>
  <c r="N258" i="3"/>
  <c r="L76" i="3"/>
  <c r="N76" i="3" s="1"/>
  <c r="K619" i="1"/>
  <c r="L619" i="1"/>
  <c r="M619" i="1" s="1"/>
  <c r="L52" i="4"/>
  <c r="N52" i="4" s="1"/>
  <c r="L51" i="4"/>
  <c r="N51" i="4" s="1"/>
  <c r="M51" i="4"/>
  <c r="O51" i="4" s="1"/>
  <c r="N163" i="3"/>
  <c r="M8" i="4"/>
  <c r="L57" i="4"/>
  <c r="N57" i="4" s="1"/>
  <c r="L334" i="1"/>
  <c r="M334" i="1" s="1"/>
  <c r="L58" i="2"/>
  <c r="M58" i="2" s="1"/>
  <c r="K651" i="1"/>
  <c r="L651" i="1"/>
  <c r="M651" i="1" s="1"/>
  <c r="L178" i="2"/>
  <c r="M178" i="2" s="1"/>
  <c r="L217" i="2"/>
  <c r="M217" i="2" s="1"/>
  <c r="L106" i="2"/>
  <c r="M106" i="2" s="1"/>
  <c r="L362" i="1"/>
  <c r="M362" i="1" s="1"/>
  <c r="K514" i="1"/>
  <c r="L514" i="1" s="1"/>
  <c r="M514" i="1" s="1"/>
  <c r="K567" i="1"/>
  <c r="L567" i="1"/>
  <c r="M567" i="1" s="1"/>
  <c r="K234" i="2"/>
  <c r="L234" i="2"/>
  <c r="M234" i="2" s="1"/>
  <c r="M61" i="4"/>
  <c r="O61" i="4" s="1"/>
  <c r="L157" i="2"/>
  <c r="M157" i="2" s="1"/>
  <c r="L170" i="2"/>
  <c r="M170" i="2" s="1"/>
  <c r="L9" i="3"/>
  <c r="N9" i="3" s="1"/>
  <c r="L338" i="1"/>
  <c r="M338" i="1" s="1"/>
  <c r="L493" i="1"/>
  <c r="M493" i="1" s="1"/>
  <c r="L723" i="1"/>
  <c r="M723" i="1" s="1"/>
  <c r="K793" i="1"/>
  <c r="L793" i="1"/>
  <c r="M793" i="1" s="1"/>
  <c r="L378" i="1"/>
  <c r="M378" i="1" s="1"/>
  <c r="L6" i="2"/>
  <c r="L750" i="1"/>
  <c r="M750" i="1" s="1"/>
  <c r="K765" i="1"/>
  <c r="L765" i="1"/>
  <c r="M765" i="1" s="1"/>
  <c r="K273" i="1"/>
  <c r="L273" i="1"/>
  <c r="M273" i="1" s="1"/>
  <c r="K52" i="2"/>
  <c r="L52" i="2" s="1"/>
  <c r="M52" i="2" s="1"/>
  <c r="K217" i="2"/>
  <c r="L62" i="1"/>
  <c r="M62" i="1" s="1"/>
  <c r="L283" i="1"/>
  <c r="M283" i="1" s="1"/>
  <c r="L309" i="1"/>
  <c r="M309" i="1" s="1"/>
  <c r="L349" i="1"/>
  <c r="M349" i="1" s="1"/>
  <c r="L453" i="1"/>
  <c r="M453" i="1" s="1"/>
  <c r="L460" i="1"/>
  <c r="M460" i="1" s="1"/>
  <c r="L479" i="1"/>
  <c r="M479" i="1" s="1"/>
  <c r="L559" i="1"/>
  <c r="M559" i="1" s="1"/>
  <c r="L643" i="1"/>
  <c r="M643" i="1" s="1"/>
  <c r="L715" i="1"/>
  <c r="M715" i="1" s="1"/>
  <c r="L766" i="1"/>
  <c r="M766" i="1" s="1"/>
  <c r="L773" i="1"/>
  <c r="M773" i="1" s="1"/>
  <c r="L794" i="1"/>
  <c r="M794" i="1" s="1"/>
  <c r="L801" i="1"/>
  <c r="M801" i="1" s="1"/>
  <c r="L84" i="2"/>
  <c r="M84" i="2" s="1"/>
  <c r="L229" i="2"/>
  <c r="M229" i="2" s="1"/>
  <c r="K362" i="1"/>
  <c r="L223" i="1"/>
  <c r="M223" i="1" s="1"/>
  <c r="L229" i="1"/>
  <c r="M229" i="1" s="1"/>
  <c r="L467" i="1"/>
  <c r="M467" i="1" s="1"/>
  <c r="L473" i="1"/>
  <c r="M473" i="1" s="1"/>
  <c r="L583" i="1"/>
  <c r="M583" i="1" s="1"/>
  <c r="L675" i="1"/>
  <c r="M675" i="1" s="1"/>
  <c r="L753" i="1"/>
  <c r="M753" i="1" s="1"/>
  <c r="L8" i="2"/>
  <c r="M8" i="2" s="1"/>
  <c r="L116" i="2"/>
  <c r="M116" i="2" s="1"/>
  <c r="L181" i="2"/>
  <c r="M181" i="2" s="1"/>
  <c r="K270" i="1"/>
  <c r="L270" i="1" s="1"/>
  <c r="M270" i="1" s="1"/>
  <c r="L489" i="1"/>
  <c r="M489" i="1" s="1"/>
  <c r="L22" i="1"/>
  <c r="M22" i="1" s="1"/>
  <c r="L86" i="1"/>
  <c r="M86" i="1" s="1"/>
  <c r="L204" i="1"/>
  <c r="M204" i="1" s="1"/>
  <c r="L575" i="1"/>
  <c r="M575" i="1" s="1"/>
  <c r="L670" i="1"/>
  <c r="M670" i="1" s="1"/>
  <c r="L754" i="1"/>
  <c r="M754" i="1" s="1"/>
  <c r="L197" i="1"/>
  <c r="M197" i="1" s="1"/>
  <c r="L219" i="1"/>
  <c r="M219" i="1" s="1"/>
  <c r="L305" i="1"/>
  <c r="M305" i="1" s="1"/>
  <c r="L469" i="1"/>
  <c r="M469" i="1" s="1"/>
  <c r="L475" i="1"/>
  <c r="M475" i="1" s="1"/>
  <c r="L618" i="1"/>
  <c r="M618" i="1" s="1"/>
  <c r="L730" i="1"/>
  <c r="M730" i="1" s="1"/>
  <c r="K157" i="2"/>
  <c r="L14" i="1"/>
  <c r="L78" i="1"/>
  <c r="M78" i="1" s="1"/>
  <c r="L257" i="1"/>
  <c r="M257" i="1" s="1"/>
  <c r="K338" i="1"/>
  <c r="L464" i="1"/>
  <c r="M464" i="1" s="1"/>
  <c r="L492" i="1"/>
  <c r="M492" i="1" s="1"/>
  <c r="L507" i="1"/>
  <c r="M507" i="1" s="1"/>
  <c r="L521" i="1"/>
  <c r="M521" i="1" s="1"/>
  <c r="L627" i="1"/>
  <c r="M627" i="1" s="1"/>
  <c r="L699" i="1"/>
  <c r="M699" i="1" s="1"/>
  <c r="K12" i="2"/>
  <c r="L12" i="2" s="1"/>
  <c r="M12" i="2" s="1"/>
  <c r="L48" i="2"/>
  <c r="M48" i="2" s="1"/>
  <c r="K378" i="1"/>
  <c r="L75" i="2"/>
  <c r="M75" i="2" s="1"/>
  <c r="S50" i="4" l="1"/>
  <c r="M52" i="4"/>
  <c r="O52" i="4" s="1"/>
  <c r="W25" i="4"/>
  <c r="M46" i="4"/>
  <c r="O46" i="4" s="1"/>
  <c r="M107" i="3"/>
  <c r="O107" i="3" s="1"/>
  <c r="M133" i="3"/>
  <c r="O133" i="3" s="1"/>
  <c r="M255" i="3"/>
  <c r="O255" i="3" s="1"/>
  <c r="M162" i="3"/>
  <c r="O162" i="3" s="1"/>
  <c r="M199" i="3"/>
  <c r="O199" i="3" s="1"/>
  <c r="M177" i="3"/>
  <c r="O177" i="3" s="1"/>
  <c r="M227" i="3"/>
  <c r="O227" i="3" s="1"/>
  <c r="M278" i="3"/>
  <c r="O278" i="3" s="1"/>
  <c r="M241" i="3"/>
  <c r="O241" i="3" s="1"/>
  <c r="S97" i="3"/>
  <c r="O8" i="4"/>
  <c r="N281" i="3"/>
  <c r="N86" i="4"/>
  <c r="M14" i="1"/>
  <c r="M813" i="1" s="1"/>
  <c r="L813" i="1"/>
  <c r="L814" i="1" s="1"/>
  <c r="M9" i="3"/>
  <c r="M76" i="3"/>
  <c r="O76" i="3" s="1"/>
  <c r="R70" i="4"/>
  <c r="M57" i="4"/>
  <c r="O57" i="4" s="1"/>
  <c r="S70" i="4" s="1"/>
  <c r="L246" i="2"/>
  <c r="M6" i="2"/>
  <c r="R12" i="4"/>
  <c r="O9" i="3" l="1"/>
  <c r="M281" i="3"/>
  <c r="M86" i="4"/>
  <c r="M246" i="2"/>
  <c r="L247" i="2"/>
  <c r="O86" i="4"/>
  <c r="S12" i="4"/>
  <c r="S87" i="4" s="1"/>
  <c r="R87" i="4"/>
  <c r="N87" i="4" l="1"/>
  <c r="M87" i="4"/>
  <c r="N282" i="3"/>
  <c r="M282" i="3"/>
  <c r="O281" i="3"/>
</calcChain>
</file>

<file path=xl/sharedStrings.xml><?xml version="1.0" encoding="utf-8"?>
<sst xmlns="http://schemas.openxmlformats.org/spreadsheetml/2006/main" count="7521" uniqueCount="3832">
  <si>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</si>
  <si>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</si>
  <si>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</si>
  <si>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</si>
  <si>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</si>
  <si>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</si>
  <si>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</si>
  <si>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</si>
  <si>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</si>
  <si>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</si>
  <si>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</si>
  <si>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</si>
  <si>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</si>
  <si>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</si>
  <si>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</si>
  <si>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</si>
  <si>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</si>
  <si>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</si>
  <si>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</si>
  <si>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</si>
  <si>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</si>
  <si>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</si>
  <si>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</si>
  <si>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</si>
  <si>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</si>
  <si>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</si>
  <si>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</si>
  <si>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</si>
  <si>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</si>
  <si>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</si>
  <si>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</si>
  <si>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</si>
  <si>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</si>
  <si>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</si>
  <si>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</si>
  <si>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</si>
  <si>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</si>
  <si>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</si>
  <si>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</si>
  <si>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</si>
  <si>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</si>
  <si>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</si>
  <si>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</si>
  <si>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</si>
  <si>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</si>
  <si>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</si>
  <si>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</si>
  <si>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</si>
  <si>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</si>
  <si>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</si>
  <si>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</si>
  <si>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</si>
  <si>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</si>
  <si>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</si>
  <si>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</si>
  <si>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</si>
  <si>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</si>
  <si>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</si>
  <si>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</si>
  <si>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</si>
  <si>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</si>
  <si>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</si>
  <si>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</si>
  <si>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</si>
  <si>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</si>
  <si>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</si>
  <si>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</si>
  <si>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</si>
  <si>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</si>
  <si>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</si>
  <si>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</si>
  <si>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</si>
  <si>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</si>
  <si>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</si>
  <si>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</si>
  <si>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</si>
  <si>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</si>
  <si>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</si>
  <si>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</si>
  <si>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</si>
  <si>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</si>
  <si>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</si>
  <si>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</si>
  <si>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</si>
  <si>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</si>
  <si>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</si>
  <si>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</si>
  <si>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</si>
  <si>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</si>
  <si>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</si>
  <si>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</si>
  <si>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</si>
  <si>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</si>
  <si>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</si>
  <si>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</si>
  <si>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</si>
  <si>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</si>
  <si>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</si>
  <si>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</si>
  <si>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</si>
  <si>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</si>
  <si>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</si>
  <si>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</si>
  <si>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</si>
  <si>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</si>
  <si>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</si>
  <si>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</si>
  <si>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</si>
  <si>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</si>
  <si>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</si>
  <si>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</si>
  <si>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</si>
  <si>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</si>
  <si>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</si>
  <si>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</si>
  <si>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</si>
  <si>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</si>
  <si>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</si>
  <si>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</si>
  <si>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</si>
  <si>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</si>
  <si>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</si>
  <si>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</si>
  <si>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</si>
  <si>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</si>
  <si>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</si>
  <si>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</si>
  <si>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</si>
  <si>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</si>
  <si>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</si>
  <si>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</si>
  <si>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</si>
  <si>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</si>
  <si>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</si>
  <si>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</si>
  <si>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</si>
  <si>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</si>
  <si>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</si>
  <si>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</si>
  <si>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</si>
  <si>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</si>
  <si>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</si>
  <si>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</si>
  <si>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</si>
  <si>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</si>
  <si>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</si>
  <si>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</si>
  <si>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</si>
  <si>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</si>
  <si>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</si>
  <si>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</si>
  <si>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</si>
  <si>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</si>
  <si>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</si>
  <si>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</si>
  <si>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</si>
  <si>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</si>
  <si>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</si>
  <si>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</si>
  <si>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</si>
  <si>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</si>
  <si>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</si>
  <si>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</si>
  <si>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</si>
  <si>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</si>
  <si>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</si>
  <si>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</si>
  <si>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</si>
  <si>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</si>
  <si>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</si>
  <si>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</si>
  <si>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</si>
  <si>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</si>
  <si>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</si>
  <si>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</si>
  <si>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</si>
  <si>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</si>
  <si>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</si>
  <si>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</si>
  <si>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</si>
  <si>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</si>
  <si>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</si>
  <si>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</si>
  <si>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</si>
  <si>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</si>
  <si>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</si>
  <si>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</si>
  <si>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</si>
  <si>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</si>
  <si>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</si>
  <si>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</si>
  <si>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</si>
  <si>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</si>
  <si>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</si>
  <si>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</si>
  <si>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</si>
  <si>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</si>
  <si>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</si>
  <si>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</si>
  <si>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</si>
  <si>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</si>
  <si>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</si>
  <si>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</si>
  <si>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</si>
  <si>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</si>
  <si>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</si>
  <si>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</si>
  <si>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</si>
  <si>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</si>
  <si>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</si>
  <si>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</si>
  <si>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</si>
  <si>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</si>
  <si>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</si>
  <si>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</si>
  <si>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</si>
  <si>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</si>
  <si>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</si>
  <si>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</si>
  <si>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</si>
  <si>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</si>
  <si>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</si>
  <si>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</si>
  <si>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</si>
  <si>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</si>
  <si>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</si>
  <si>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</si>
  <si>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</si>
  <si>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</si>
  <si>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</si>
  <si>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</si>
  <si>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</si>
  <si>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</si>
  <si>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</si>
  <si>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</si>
  <si>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</si>
  <si>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</si>
  <si>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</si>
  <si>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</si>
  <si>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</si>
  <si>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</si>
  <si>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</si>
  <si>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</si>
  <si>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</si>
  <si>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</si>
  <si>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</si>
  <si>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</si>
  <si>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</si>
  <si>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</si>
  <si>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</si>
  <si>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</si>
  <si>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</si>
  <si>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</si>
  <si>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</si>
  <si>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</si>
  <si>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</si>
  <si>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</si>
  <si>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</si>
  <si>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</si>
  <si>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</si>
  <si>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</si>
  <si>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</si>
  <si>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</si>
  <si>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</si>
  <si>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</si>
  <si>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</si>
  <si>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</si>
  <si>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</si>
  <si>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</si>
  <si>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</si>
  <si>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</si>
  <si>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</si>
  <si>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</si>
  <si>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</si>
  <si>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</si>
  <si>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</si>
  <si>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</si>
  <si>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</si>
  <si>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</si>
  <si>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</si>
  <si>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</si>
  <si>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</si>
  <si>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</si>
  <si>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</si>
  <si>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</si>
  <si>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</si>
  <si>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</si>
  <si>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</si>
  <si>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</si>
  <si>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</si>
  <si>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</si>
  <si>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</si>
  <si>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</si>
  <si>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</si>
  <si>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</si>
  <si>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</si>
  <si>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</si>
  <si>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</si>
  <si>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</si>
  <si>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</si>
  <si>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</si>
  <si>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</si>
  <si>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</si>
  <si>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</si>
  <si>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</si>
  <si>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</si>
  <si>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</si>
  <si>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</si>
  <si>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</si>
  <si>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</si>
  <si>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</si>
  <si>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</si>
  <si>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</si>
  <si>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</si>
  <si>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</si>
  <si>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</si>
  <si>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</si>
  <si>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</si>
  <si>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</si>
  <si>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</si>
  <si>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</si>
  <si>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</si>
  <si>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</si>
  <si>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</si>
  <si>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</si>
  <si>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</si>
  <si>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</si>
  <si>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</si>
  <si>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</si>
  <si>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</si>
  <si>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</si>
  <si>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</si>
  <si>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</si>
  <si>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</si>
  <si>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</si>
  <si>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</si>
  <si>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</si>
  <si>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</si>
  <si>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</si>
  <si>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</si>
  <si>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</si>
  <si>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</si>
  <si>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</si>
  <si>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</si>
  <si>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</si>
  <si>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</si>
  <si>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</si>
  <si>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</si>
  <si>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</si>
  <si>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</si>
  <si>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</si>
  <si>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</si>
  <si>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</si>
  <si>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</si>
  <si>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</si>
  <si>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</si>
  <si>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</si>
  <si>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</si>
  <si>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</si>
  <si>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</si>
  <si>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</si>
  <si>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</si>
  <si>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</si>
  <si>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</si>
  <si>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</si>
  <si>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</si>
  <si>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</si>
  <si>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</si>
  <si>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</si>
  <si>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</si>
  <si>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</si>
  <si>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</si>
  <si>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</si>
  <si>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</si>
  <si>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</si>
  <si>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</si>
  <si>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</si>
  <si>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</si>
  <si>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</si>
  <si>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</si>
  <si>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</si>
  <si>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</si>
  <si>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</si>
  <si>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</si>
  <si>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</si>
  <si>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</si>
  <si>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</si>
  <si>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</si>
  <si>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</si>
  <si>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</si>
  <si>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</si>
  <si>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</si>
  <si>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</si>
  <si>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</si>
  <si>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</si>
  <si>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</si>
  <si>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</si>
  <si>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</si>
  <si>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</si>
  <si>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</si>
  <si>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</si>
  <si>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</si>
  <si>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</si>
  <si>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</si>
  <si>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</si>
  <si>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</si>
  <si>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</si>
  <si>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</si>
  <si>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</si>
  <si>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</si>
  <si>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</si>
  <si>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</si>
  <si>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</si>
  <si>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</si>
  <si>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</si>
  <si>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</si>
  <si>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</si>
  <si>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</si>
  <si>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</si>
  <si>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</si>
  <si>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</si>
  <si>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</si>
  <si>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</si>
  <si>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</si>
  <si>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</si>
  <si>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</si>
  <si>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</si>
  <si>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</si>
  <si>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</si>
  <si>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</si>
  <si>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</si>
  <si>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</si>
  <si>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</si>
  <si>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</si>
  <si>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</si>
  <si>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</si>
  <si>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</si>
  <si>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</si>
  <si>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</si>
  <si>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</si>
  <si>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</si>
  <si>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</si>
  <si>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</si>
  <si>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</si>
  <si>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</si>
  <si>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</si>
  <si>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</si>
  <si>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</si>
  <si>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</si>
  <si>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</si>
  <si>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</si>
  <si>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</si>
  <si>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</si>
  <si>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</si>
  <si>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</si>
  <si>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</si>
  <si>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</si>
  <si>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</si>
  <si>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</si>
  <si>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</si>
  <si>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</si>
  <si>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</si>
  <si>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</si>
  <si>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</si>
  <si>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</si>
  <si>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</si>
  <si>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</si>
  <si>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</si>
  <si>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</si>
  <si>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</si>
  <si>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</si>
  <si>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</si>
  <si>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</si>
  <si>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</si>
  <si>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</si>
  <si>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</si>
  <si>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</si>
  <si>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</si>
  <si>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</si>
  <si>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</si>
  <si>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</si>
  <si>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</si>
  <si>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</si>
  <si>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</si>
  <si>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</si>
  <si>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</si>
  <si>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</si>
  <si>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</si>
  <si>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</si>
  <si>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</si>
  <si>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</si>
  <si>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</si>
  <si>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</si>
  <si>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</si>
  <si>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</si>
  <si>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</si>
  <si>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</si>
  <si>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</si>
  <si>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</si>
  <si>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</si>
  <si>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</si>
  <si>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</si>
  <si>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</si>
  <si>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</si>
  <si>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</si>
  <si>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</si>
  <si>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</si>
  <si>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</si>
  <si>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</si>
  <si>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</si>
  <si>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</si>
  <si>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</si>
  <si>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</si>
  <si>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</si>
  <si>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</si>
  <si>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</si>
  <si>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</si>
  <si>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</si>
  <si>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</si>
  <si>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</si>
  <si>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</si>
  <si>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</si>
  <si>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</si>
  <si>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</si>
  <si>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</si>
  <si>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</si>
  <si>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</si>
  <si>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</si>
  <si>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</si>
  <si>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</si>
  <si>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</si>
  <si>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</si>
  <si>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</si>
  <si>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</si>
  <si>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</si>
  <si>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</si>
  <si>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</si>
  <si>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</si>
  <si>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</si>
  <si>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</si>
  <si>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</si>
  <si>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</si>
  <si>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</si>
  <si>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</si>
  <si>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</si>
  <si>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</si>
  <si>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</si>
  <si>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</si>
  <si>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</si>
  <si>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</si>
  <si>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</si>
  <si>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</si>
  <si>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</si>
  <si>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</si>
  <si>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</si>
  <si>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</si>
  <si>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</si>
  <si>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</si>
  <si>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</si>
  <si>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</si>
  <si>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</si>
  <si>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</si>
  <si>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</si>
  <si>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</si>
  <si>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</si>
  <si>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</si>
  <si>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</si>
  <si>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</si>
  <si>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</si>
  <si>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</si>
  <si>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</si>
  <si>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</si>
  <si>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</si>
  <si>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</si>
  <si>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</si>
  <si>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</si>
  <si>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</si>
  <si>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</si>
  <si>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</si>
  <si>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</si>
  <si>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</si>
  <si>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</si>
  <si>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</si>
  <si>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</si>
  <si>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</si>
  <si>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</si>
  <si>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</si>
  <si>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</si>
  <si>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</si>
  <si>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</si>
  <si>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</si>
  <si>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</si>
  <si>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</si>
  <si>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</si>
  <si>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</si>
  <si>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</si>
  <si>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</si>
  <si>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</si>
  <si>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</si>
  <si>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</si>
  <si>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</si>
  <si>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</si>
  <si>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</si>
  <si>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</si>
  <si>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</si>
  <si>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</si>
  <si>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</si>
  <si>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</si>
  <si>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</si>
  <si>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</si>
  <si>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</si>
  <si>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</si>
  <si>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</si>
  <si>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</si>
  <si>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</si>
  <si>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</si>
  <si>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</si>
  <si>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</si>
  <si>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</si>
  <si>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</si>
  <si>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</si>
  <si>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</si>
  <si>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</si>
  <si>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</si>
  <si>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</si>
  <si>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</si>
  <si>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</si>
  <si>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</si>
  <si>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</si>
  <si>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</si>
  <si>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</si>
  <si>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</si>
  <si>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</si>
  <si>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</si>
  <si>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</si>
  <si>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</si>
  <si>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</si>
  <si>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</si>
  <si>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</si>
  <si>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</si>
  <si>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</si>
  <si>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</si>
  <si>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</si>
  <si>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</si>
  <si>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</si>
  <si>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</si>
  <si>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</si>
  <si>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</si>
  <si>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</si>
  <si>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</si>
  <si>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</si>
  <si>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</si>
  <si>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</si>
  <si>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</si>
  <si>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</si>
  <si>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</si>
  <si>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</si>
  <si>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</si>
  <si>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</si>
  <si>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</si>
  <si>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</si>
  <si>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</si>
  <si>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</si>
  <si>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</si>
  <si>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</si>
  <si>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</si>
  <si>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</si>
  <si>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</si>
  <si>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</si>
  <si>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</si>
  <si>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</si>
  <si>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</si>
  <si>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</si>
  <si>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</si>
  <si>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</si>
  <si>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</si>
  <si>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</si>
  <si>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</si>
  <si>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</si>
  <si>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</si>
  <si>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</si>
  <si>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</si>
  <si>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</si>
  <si>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</si>
  <si>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</si>
  <si>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</si>
  <si>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</si>
  <si>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</si>
  <si>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</si>
  <si>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</si>
  <si>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</si>
  <si>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</si>
  <si>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</si>
  <si>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</si>
  <si>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</si>
  <si>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</si>
  <si>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</si>
  <si>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</si>
  <si>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</si>
  <si>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</si>
  <si>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</si>
  <si>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</si>
  <si>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</si>
  <si>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</si>
  <si>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</si>
  <si>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</si>
  <si>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</si>
  <si>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</si>
  <si>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</si>
  <si>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</si>
  <si>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</si>
  <si>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</si>
  <si>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</si>
  <si>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</si>
  <si>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</si>
  <si>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</si>
  <si>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</si>
  <si>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</si>
  <si>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</si>
  <si>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</si>
  <si>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</si>
  <si>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</si>
  <si>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</si>
  <si>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</si>
  <si>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</si>
  <si>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</si>
  <si>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</si>
  <si>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</si>
  <si>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</si>
  <si>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</si>
  <si>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</si>
  <si>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</si>
  <si>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</si>
  <si>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</si>
  <si>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</si>
  <si>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</si>
  <si>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</si>
  <si>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</si>
  <si>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</si>
  <si>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</si>
  <si>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</si>
  <si>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</si>
  <si>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</si>
  <si>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</si>
  <si>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</si>
  <si>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</si>
  <si>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</si>
  <si>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</si>
  <si>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</si>
  <si>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</si>
  <si>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</si>
  <si>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</si>
  <si>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</si>
  <si>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</si>
  <si>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</si>
  <si>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</si>
  <si>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</si>
  <si>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</si>
  <si>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</si>
  <si>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</si>
  <si>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</si>
  <si>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</si>
  <si>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</si>
  <si>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</si>
  <si>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</si>
  <si>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</si>
  <si>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</si>
  <si>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</si>
  <si>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</si>
  <si>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</si>
  <si>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</si>
  <si>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</si>
  <si>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</si>
  <si>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</si>
  <si>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</si>
  <si>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</si>
  <si>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</si>
  <si>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</si>
  <si>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</si>
  <si>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</si>
  <si>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</si>
  <si>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</si>
  <si>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</si>
  <si>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</si>
  <si>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</si>
  <si>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</si>
  <si>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</si>
  <si>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</si>
  <si>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</si>
  <si>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</si>
  <si>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</si>
  <si>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</si>
  <si>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</si>
  <si>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</si>
  <si>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</si>
  <si>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</si>
  <si>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</si>
  <si>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</si>
  <si>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</si>
  <si>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</si>
  <si>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</si>
  <si>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</si>
  <si>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</si>
  <si>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</si>
  <si>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</si>
  <si>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</si>
  <si>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</si>
  <si>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</si>
  <si>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</si>
  <si>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</si>
  <si>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</si>
  <si>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</si>
  <si>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</si>
  <si>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</si>
  <si>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</si>
  <si>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</si>
  <si>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</si>
  <si>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</si>
  <si>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</si>
  <si>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</si>
  <si>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</si>
  <si>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</si>
  <si>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</si>
  <si>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</si>
  <si>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</si>
  <si>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</si>
  <si>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</si>
  <si>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</si>
  <si>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</si>
  <si>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</si>
  <si>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</si>
  <si>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</si>
  <si>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</si>
  <si>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</si>
  <si>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</si>
  <si>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</si>
  <si>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</si>
  <si>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</si>
  <si>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</si>
  <si>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</si>
  <si>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</si>
  <si>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</si>
  <si>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</si>
  <si>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</si>
  <si>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</si>
  <si>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</si>
  <si>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</si>
  <si>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</si>
  <si>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</si>
  <si>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</si>
  <si>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</si>
  <si>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</si>
  <si>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</si>
  <si>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</si>
  <si>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</si>
  <si>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</si>
  <si>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</si>
  <si>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</si>
  <si>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</si>
  <si>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</si>
  <si>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</si>
  <si>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</si>
  <si>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</si>
  <si>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</si>
  <si>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</si>
  <si>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</si>
  <si>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</si>
  <si>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</si>
  <si>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</si>
  <si>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</si>
  <si>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</si>
  <si>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</si>
  <si>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</si>
  <si>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</si>
  <si>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</si>
  <si>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</si>
  <si>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</si>
  <si>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</si>
  <si>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</si>
  <si>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</si>
  <si>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</si>
  <si>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</si>
  <si>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</si>
  <si>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</si>
  <si>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</si>
  <si>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</si>
  <si>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</si>
  <si>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</si>
  <si>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</si>
  <si>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</si>
  <si>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</si>
  <si>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</si>
  <si>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</si>
  <si>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</si>
  <si>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</si>
  <si>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</si>
  <si>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</si>
  <si>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</si>
  <si>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</si>
  <si>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</si>
  <si>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</si>
  <si>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</si>
  <si>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</si>
  <si>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</si>
  <si>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</si>
  <si>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</si>
  <si>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</si>
  <si>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</si>
  <si>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</si>
  <si>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</si>
  <si>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</si>
  <si>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</si>
  <si>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</si>
  <si>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</si>
  <si>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</si>
  <si>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</si>
  <si>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</si>
  <si>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</si>
  <si>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</si>
  <si>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</si>
  <si>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</si>
  <si>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</si>
  <si>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</si>
  <si>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</si>
  <si>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</si>
  <si>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</si>
  <si>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</si>
  <si>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</si>
  <si>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</si>
  <si>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</si>
  <si>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</si>
  <si>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</si>
  <si>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</si>
  <si>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</si>
  <si>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</si>
  <si>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</si>
  <si>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</si>
  <si>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</si>
  <si>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</si>
  <si>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</si>
  <si>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</si>
  <si>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</si>
  <si>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</si>
  <si>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</si>
  <si>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</si>
  <si>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</si>
  <si>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</si>
  <si>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</si>
  <si>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</si>
  <si>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</si>
  <si>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</si>
  <si>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</si>
  <si>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</si>
  <si>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</si>
  <si>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</si>
  <si>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</si>
  <si>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</si>
  <si>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</si>
  <si>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</si>
  <si>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</si>
  <si>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</si>
  <si>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</si>
  <si>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</si>
  <si>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</si>
  <si>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</si>
  <si>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</si>
  <si>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</si>
  <si>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</si>
  <si>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</si>
  <si>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</si>
  <si>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</si>
  <si>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</si>
  <si>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</si>
  <si>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</si>
  <si>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</si>
  <si>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</si>
  <si>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</si>
  <si>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</si>
  <si>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</si>
  <si>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</si>
  <si>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</si>
  <si>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</si>
  <si>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</si>
  <si>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</si>
  <si>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</si>
  <si>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</si>
  <si>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</si>
  <si>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</si>
  <si>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</si>
  <si>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</si>
  <si>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</si>
  <si>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</si>
  <si>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</si>
  <si>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</si>
  <si>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</si>
  <si>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</si>
  <si>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</si>
  <si>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</si>
  <si>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</si>
  <si>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</si>
  <si>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</si>
  <si>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</si>
  <si>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</si>
  <si>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</si>
  <si>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</si>
  <si>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</si>
  <si>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</si>
  <si>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</si>
  <si>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</si>
  <si>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</si>
  <si>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</si>
  <si>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</si>
  <si>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</si>
  <si>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</si>
  <si>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</si>
  <si>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</si>
  <si>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</si>
  <si>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</si>
  <si>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</si>
  <si>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</si>
  <si>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</si>
  <si>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</si>
  <si>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</si>
  <si>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</si>
  <si>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</si>
  <si>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</si>
  <si>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</si>
  <si>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</si>
  <si>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</si>
  <si>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</si>
  <si>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</si>
  <si>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</si>
  <si>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</si>
  <si>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</si>
  <si>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</si>
  <si>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</si>
  <si>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</si>
  <si>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</si>
  <si>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</si>
  <si>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</si>
  <si>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</si>
  <si>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</si>
  <si>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</si>
  <si>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</si>
  <si>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</si>
  <si>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</si>
  <si>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</si>
  <si>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</si>
  <si>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</si>
  <si>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</si>
  <si>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</si>
  <si>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</si>
  <si>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</si>
  <si>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</si>
  <si>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</si>
  <si>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</si>
  <si>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</si>
  <si>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</si>
  <si>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</si>
  <si>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</si>
  <si>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</si>
  <si>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</si>
  <si>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</si>
  <si>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</si>
  <si>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</si>
  <si>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</si>
  <si>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</si>
  <si>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</si>
  <si>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</si>
  <si>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</si>
  <si>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</si>
  <si>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</si>
  <si>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</si>
  <si>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</si>
  <si>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</si>
  <si>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</si>
  <si>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</si>
  <si>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</si>
  <si>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</si>
  <si>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</si>
  <si>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</si>
  <si>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</si>
  <si>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</si>
  <si>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</si>
  <si>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</si>
  <si>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</si>
  <si>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</si>
  <si>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</si>
  <si>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</si>
  <si>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</si>
  <si>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</si>
  <si>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</si>
  <si>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</si>
  <si>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</si>
  <si>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</si>
  <si>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</si>
  <si>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</si>
  <si>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</si>
  <si>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</si>
  <si>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</si>
  <si>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</si>
  <si>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</si>
  <si>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</si>
  <si>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</si>
  <si>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</si>
  <si>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</si>
  <si>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</si>
  <si>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</si>
  <si>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</si>
  <si>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</si>
  <si>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</si>
  <si>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</si>
  <si>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</si>
  <si>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</si>
  <si>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</si>
  <si>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</si>
  <si>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</si>
  <si>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</si>
  <si>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</si>
  <si>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</si>
  <si>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</si>
  <si>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</si>
  <si>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</si>
  <si>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</si>
  <si>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</si>
  <si>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</si>
  <si>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</si>
  <si>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</si>
  <si>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</si>
  <si>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</si>
  <si>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</si>
  <si>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</si>
  <si>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</si>
  <si>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</si>
  <si>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</si>
  <si>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</si>
  <si>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</si>
  <si>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</si>
  <si>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</si>
  <si>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</si>
  <si>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</si>
  <si>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</si>
  <si>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</si>
  <si>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</si>
  <si>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</si>
  <si>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</si>
  <si>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</si>
  <si>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</si>
  <si>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</si>
  <si>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</si>
  <si>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</si>
  <si>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</si>
  <si>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</si>
  <si>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</si>
  <si>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</si>
  <si>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</si>
  <si>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</si>
  <si>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</si>
  <si>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</si>
  <si>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</si>
  <si>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</si>
  <si>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</si>
  <si>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</si>
  <si>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</si>
  <si>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</si>
  <si>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</si>
  <si>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</si>
  <si>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</si>
  <si>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</si>
  <si>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</si>
  <si>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</si>
  <si>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</si>
  <si>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</si>
  <si>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</si>
  <si>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</si>
  <si>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</si>
  <si>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</si>
  <si>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</si>
  <si>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</si>
  <si>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</si>
  <si>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</si>
  <si>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</si>
  <si>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</si>
  <si>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</si>
  <si>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</si>
  <si>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</si>
  <si>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</si>
  <si>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</si>
  <si>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</si>
  <si>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</si>
  <si>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</si>
  <si>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</si>
  <si>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</si>
  <si>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</si>
  <si>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</si>
  <si>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</si>
  <si>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</si>
  <si>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</si>
  <si>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</si>
  <si>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</si>
  <si>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</si>
  <si>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</si>
  <si>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</si>
  <si>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</si>
  <si>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</si>
  <si>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</si>
  <si>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</si>
  <si>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</si>
  <si>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</si>
  <si>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</si>
  <si>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</si>
  <si>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</si>
  <si>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</si>
  <si>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</si>
  <si>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</si>
  <si>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</si>
  <si>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</si>
  <si>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</si>
  <si>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</si>
  <si>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</si>
  <si>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</si>
  <si>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</si>
  <si>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</si>
  <si>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</si>
  <si>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</si>
  <si>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</si>
  <si>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</si>
  <si>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</si>
  <si>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</si>
  <si>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</si>
  <si>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</si>
  <si>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</si>
  <si>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</si>
  <si>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</si>
  <si>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</si>
  <si>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</si>
  <si>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</si>
  <si>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</si>
  <si>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</si>
  <si>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</si>
  <si>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</si>
  <si>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</si>
  <si>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</si>
  <si>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</si>
  <si>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</si>
  <si>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</si>
  <si>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</si>
  <si>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</si>
  <si>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</si>
  <si>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</si>
  <si>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</si>
  <si>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</si>
  <si>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</si>
  <si>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</si>
  <si>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</si>
  <si>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</si>
  <si>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</si>
  <si>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</si>
  <si>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</si>
  <si>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</si>
  <si>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</si>
  <si>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</si>
  <si>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</si>
  <si>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</si>
  <si>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</si>
  <si>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</si>
  <si>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</si>
  <si>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</si>
  <si>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</si>
  <si>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</si>
  <si>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</si>
  <si>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</si>
  <si>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</si>
  <si>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</si>
  <si>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</si>
  <si>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</si>
  <si>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</si>
  <si>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</si>
  <si>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</si>
  <si>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</si>
  <si>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</si>
  <si>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</si>
  <si>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</si>
  <si>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</si>
  <si>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</si>
  <si>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</si>
  <si>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</si>
  <si>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</si>
  <si>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</si>
  <si>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</si>
  <si>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</si>
  <si>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</si>
  <si>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</si>
  <si>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</si>
  <si>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</si>
  <si>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</si>
  <si>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</si>
  <si>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</si>
  <si>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</si>
  <si>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</si>
  <si>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</si>
  <si>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</si>
  <si>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</si>
  <si>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</si>
  <si>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</si>
  <si>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</si>
  <si>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</si>
  <si>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</si>
  <si>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</si>
  <si>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</si>
  <si>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</si>
  <si>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</si>
  <si>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</si>
  <si>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</si>
  <si>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</si>
  <si>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</si>
  <si>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</si>
  <si>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</si>
  <si>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</si>
  <si>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</si>
  <si>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</si>
  <si>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</si>
  <si>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</si>
  <si>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</si>
  <si>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</si>
  <si>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</si>
  <si>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</si>
  <si>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</si>
  <si>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</si>
  <si>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</si>
  <si>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</si>
  <si>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</si>
  <si>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</si>
  <si>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</si>
  <si>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</si>
  <si>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</si>
  <si>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</si>
  <si>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</si>
  <si>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</si>
  <si>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</si>
  <si>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</si>
  <si>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</si>
  <si>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</si>
  <si>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</si>
  <si>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</si>
  <si>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</si>
  <si>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</si>
  <si>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</si>
  <si>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</si>
  <si>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</si>
  <si>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</si>
  <si>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</si>
  <si>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</si>
  <si>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</si>
  <si>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</si>
  <si>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</si>
  <si>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</si>
  <si>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</si>
  <si>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</si>
  <si>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</si>
  <si>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</si>
  <si>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</si>
  <si>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</si>
  <si>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</si>
  <si>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</si>
  <si>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</si>
  <si>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</si>
  <si>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</si>
  <si>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</si>
  <si>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</si>
  <si>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</si>
  <si>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</si>
  <si>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</si>
  <si>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</si>
  <si>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</si>
  <si>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</si>
  <si>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</si>
  <si>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</si>
  <si>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</si>
  <si>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</si>
  <si>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</si>
  <si>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</si>
  <si>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</si>
  <si>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</si>
  <si>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</si>
  <si>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</si>
  <si>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</si>
  <si>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</si>
  <si>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</si>
  <si>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</si>
  <si>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</si>
  <si>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</si>
  <si>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</si>
  <si>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</si>
  <si>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</si>
  <si>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</si>
  <si>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</si>
  <si>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</si>
  <si>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</si>
  <si>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</si>
  <si>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</si>
  <si>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</si>
  <si>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</si>
  <si>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</si>
  <si>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</si>
  <si>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</si>
  <si>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</si>
  <si>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</si>
  <si>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</si>
  <si>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</si>
  <si>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</si>
  <si>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</si>
  <si>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</si>
  <si>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</si>
  <si>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</si>
  <si>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</si>
  <si>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</si>
  <si>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</si>
  <si>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</si>
  <si>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</si>
  <si>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</si>
  <si>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</si>
  <si>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</si>
  <si>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</si>
  <si>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</si>
  <si>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</si>
  <si>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</si>
  <si>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</si>
  <si>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</si>
  <si>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</si>
  <si>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</si>
  <si>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</si>
  <si>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</si>
  <si>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</si>
  <si>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</si>
  <si>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</si>
  <si>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</si>
  <si>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</si>
  <si>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</si>
  <si>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</si>
  <si>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</si>
  <si>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</si>
  <si>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</si>
  <si>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</si>
  <si>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</si>
  <si>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</si>
  <si>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</si>
  <si>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</si>
  <si>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</si>
  <si>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</si>
  <si>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</si>
  <si>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</si>
  <si>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</si>
  <si>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</si>
  <si>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</si>
  <si>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</si>
  <si>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</si>
  <si>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</si>
  <si>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</si>
  <si>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</si>
  <si>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</si>
  <si>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</si>
  <si>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</si>
  <si>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</si>
  <si>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</si>
  <si>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</si>
  <si>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</si>
  <si>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</si>
  <si>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</si>
  <si>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</si>
  <si>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</si>
  <si>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</si>
  <si>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</si>
  <si>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</si>
  <si>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</si>
  <si>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</si>
  <si>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</si>
  <si>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</si>
  <si>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</si>
  <si>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</si>
  <si>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</si>
  <si>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</si>
  <si>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</si>
  <si>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</si>
  <si>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</si>
  <si>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</si>
  <si>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</si>
  <si>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</si>
  <si>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</si>
  <si>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</si>
  <si>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</si>
  <si>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</si>
  <si>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</si>
  <si>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</si>
  <si>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</si>
  <si>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</si>
  <si>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</si>
  <si>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</si>
  <si>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</si>
  <si>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</si>
  <si>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</si>
  <si>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</si>
  <si>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</si>
  <si>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</si>
  <si>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</si>
  <si>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</si>
  <si>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</si>
  <si>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</si>
  <si>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</si>
  <si>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</si>
  <si>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</si>
  <si>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</si>
  <si>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</si>
  <si>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</si>
  <si>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</si>
  <si>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</si>
  <si>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</si>
  <si>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</si>
  <si>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</si>
  <si>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</si>
  <si>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</si>
  <si>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</si>
  <si>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</si>
  <si>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</si>
  <si>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</si>
  <si>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</si>
  <si>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</si>
  <si>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</si>
  <si>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</si>
  <si>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</si>
  <si>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</si>
  <si>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</si>
  <si>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</si>
  <si>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</si>
  <si>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</si>
  <si>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</si>
  <si>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</si>
  <si>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</si>
  <si>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</si>
  <si>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</si>
  <si>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</si>
  <si>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</si>
  <si>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</si>
  <si>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</si>
  <si>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</si>
  <si>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</si>
  <si>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</si>
  <si>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</si>
  <si>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</si>
  <si>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</si>
  <si>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</si>
  <si>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</si>
  <si>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</si>
  <si>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</si>
  <si>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</si>
  <si>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</si>
  <si>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</si>
  <si>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</si>
  <si>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</si>
  <si>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</si>
  <si>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</si>
  <si>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</si>
  <si>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</si>
  <si>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</si>
  <si>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</si>
  <si>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</si>
  <si>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</si>
  <si>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</si>
  <si>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</si>
  <si>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</si>
  <si>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</si>
  <si>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</si>
  <si>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</si>
  <si>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</si>
  <si>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</si>
  <si>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</si>
  <si>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</si>
  <si>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</si>
  <si>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</si>
  <si>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</si>
  <si>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</si>
  <si>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</si>
  <si>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</si>
  <si>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</si>
  <si>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</si>
  <si>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</si>
  <si>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</si>
  <si>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</si>
  <si>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</si>
  <si>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</si>
  <si>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</si>
  <si>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</si>
  <si>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</si>
  <si>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</si>
  <si>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</si>
  <si>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</si>
  <si>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</si>
  <si>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</si>
  <si>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</si>
  <si>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</si>
  <si>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</si>
  <si>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</si>
  <si>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</si>
  <si>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</si>
  <si>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</si>
  <si>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</si>
  <si>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</si>
  <si>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</si>
  <si>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</si>
  <si>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</si>
  <si>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</si>
  <si>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</si>
  <si>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</si>
  <si>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</si>
  <si>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</si>
  <si>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</si>
  <si>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</si>
  <si>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</si>
  <si>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</si>
  <si>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</si>
  <si>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</si>
  <si>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</si>
  <si>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</si>
  <si>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</si>
  <si>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</si>
  <si>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</si>
  <si>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</si>
  <si>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</si>
  <si>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</si>
  <si>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</si>
  <si>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</si>
  <si>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</si>
  <si>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</si>
  <si>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</si>
  <si>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</si>
  <si>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</si>
  <si>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</si>
  <si>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</si>
  <si>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</si>
  <si>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</si>
  <si>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</si>
  <si>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</si>
  <si>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</si>
  <si>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</si>
  <si>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</si>
  <si>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</si>
  <si>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</si>
  <si>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</si>
  <si>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</si>
  <si>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</si>
  <si>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</si>
  <si>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</si>
  <si>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</si>
  <si>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</si>
  <si>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</si>
  <si>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</si>
  <si>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</si>
  <si>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</si>
  <si>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</si>
  <si>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</si>
  <si>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</si>
  <si>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</si>
  <si>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</si>
  <si>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</si>
  <si>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</si>
  <si>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</si>
  <si>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</si>
  <si>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</si>
  <si>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</si>
  <si>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</si>
  <si>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</si>
  <si>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</si>
  <si>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</si>
  <si>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</si>
  <si>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</si>
  <si>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</si>
  <si>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</si>
  <si>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</si>
  <si>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</si>
  <si>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</si>
  <si>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</si>
  <si>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</si>
  <si>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</si>
  <si>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</si>
  <si>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</si>
  <si>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</si>
  <si>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</si>
  <si>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</si>
  <si>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</si>
  <si>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</si>
  <si>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</si>
  <si>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</si>
  <si>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</si>
  <si>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</si>
  <si>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</si>
  <si>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</si>
  <si>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</si>
  <si>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</si>
  <si>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</si>
  <si>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</si>
  <si>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</si>
  <si>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</si>
  <si>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</si>
  <si>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</si>
  <si>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</si>
  <si>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</si>
  <si>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</si>
  <si>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</si>
  <si>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</si>
  <si>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</si>
  <si>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</si>
  <si>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</si>
  <si>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</si>
  <si>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</si>
  <si>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</si>
  <si>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</si>
  <si>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</si>
  <si>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</si>
  <si>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</si>
  <si>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</si>
  <si>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</si>
  <si>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</si>
  <si>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</si>
  <si>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</si>
  <si>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</si>
  <si>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</si>
  <si>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</si>
  <si>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</si>
  <si>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</si>
  <si>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</si>
  <si>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</si>
  <si>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</si>
  <si>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</si>
  <si>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</si>
  <si>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</si>
  <si>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</si>
  <si>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</si>
  <si>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</si>
  <si>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</si>
  <si>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</si>
  <si>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</si>
  <si>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</si>
  <si>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</si>
  <si>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</si>
  <si>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</si>
  <si>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</si>
  <si>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</si>
  <si>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</si>
  <si>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</si>
  <si>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</si>
  <si>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</si>
  <si>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</si>
  <si>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</si>
  <si>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</si>
  <si>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</si>
  <si>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</si>
  <si>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</si>
  <si>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</si>
  <si>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</si>
  <si>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</si>
  <si>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</si>
  <si>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</si>
  <si>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</si>
  <si>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</si>
  <si>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</si>
  <si>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</si>
  <si>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</si>
  <si>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</si>
  <si>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</si>
  <si>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</si>
  <si>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</si>
  <si>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</si>
  <si>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</si>
  <si>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</si>
  <si>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</si>
  <si>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</si>
  <si>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</si>
  <si>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</si>
  <si>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</si>
  <si>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</si>
  <si>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</si>
  <si>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</si>
  <si>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</si>
  <si>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</si>
  <si>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</si>
  <si>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</si>
  <si>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</si>
  <si>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</si>
  <si>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</si>
  <si>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</si>
  <si>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</si>
  <si>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</si>
  <si>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</si>
  <si>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</si>
  <si>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</si>
  <si>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</si>
  <si>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</si>
  <si>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</si>
  <si>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</si>
  <si>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</si>
  <si>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</si>
  <si>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</si>
  <si>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</si>
  <si>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</si>
  <si>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</si>
  <si>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</si>
  <si>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</si>
  <si>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</si>
  <si>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</si>
  <si>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</si>
  <si>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</si>
  <si>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</si>
  <si>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</si>
  <si>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</si>
  <si>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</si>
  <si>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</si>
  <si>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</si>
  <si>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</si>
  <si>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</si>
  <si>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</si>
  <si>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</si>
  <si>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</si>
  <si>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</si>
  <si>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</si>
  <si>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</si>
  <si>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</si>
  <si>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</si>
  <si>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</si>
  <si>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</si>
  <si>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</si>
  <si>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</si>
  <si>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</si>
  <si>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</si>
  <si>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</si>
  <si>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</si>
  <si>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</si>
  <si>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</si>
  <si>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</si>
  <si>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</si>
  <si>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</si>
  <si>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</si>
  <si>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</si>
  <si>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</si>
  <si>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</si>
  <si>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</si>
  <si>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</si>
  <si>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</si>
  <si>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</si>
  <si>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</si>
  <si>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</si>
  <si>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</si>
  <si>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</si>
  <si>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</si>
  <si>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</si>
  <si>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</si>
  <si>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</si>
  <si>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</si>
  <si>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</si>
  <si>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</si>
  <si>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</si>
  <si>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</si>
  <si>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</si>
  <si>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</si>
  <si>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</si>
  <si>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</si>
  <si>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</si>
  <si>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</si>
  <si>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</si>
  <si>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</si>
  <si>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</si>
  <si>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</si>
  <si>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</si>
  <si>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</si>
  <si>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</si>
  <si>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</si>
  <si>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</si>
  <si>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</si>
  <si>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</si>
  <si>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</si>
  <si>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</si>
  <si>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</si>
  <si>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</si>
  <si>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</si>
  <si>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</si>
  <si>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</si>
  <si>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</si>
  <si>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</si>
  <si>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</si>
  <si>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</si>
  <si>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</si>
  <si>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</si>
  <si>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</si>
  <si>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</si>
  <si>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</si>
  <si>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</si>
  <si>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</si>
  <si>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</si>
  <si>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</si>
  <si>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</si>
  <si>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</si>
  <si>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</si>
  <si>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</si>
  <si>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</si>
  <si>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</si>
  <si>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</si>
  <si>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</si>
  <si>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</si>
  <si>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</si>
  <si>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</si>
  <si>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</si>
  <si>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</si>
  <si>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</si>
  <si>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</si>
  <si>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</si>
  <si>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</si>
  <si>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</si>
  <si>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</si>
  <si>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</si>
  <si>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</si>
  <si>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</si>
  <si>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</si>
  <si>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</si>
  <si>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</si>
  <si>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</si>
  <si>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</si>
  <si>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</si>
  <si>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</si>
  <si>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</si>
  <si>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</si>
  <si>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</si>
  <si>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</si>
  <si>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</si>
  <si>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</si>
  <si>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</si>
  <si>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</si>
  <si>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</si>
  <si>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</si>
  <si>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</si>
  <si>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</si>
  <si>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</si>
  <si>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</si>
  <si>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</si>
  <si>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</si>
  <si>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</si>
  <si>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</si>
  <si>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</si>
  <si>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</si>
  <si>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</si>
  <si>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</si>
  <si>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</si>
  <si>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</si>
  <si>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</si>
  <si>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</si>
  <si>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</si>
  <si>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</si>
  <si>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</si>
  <si>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</si>
  <si>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</si>
  <si>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</si>
  <si>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</si>
  <si>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</si>
  <si>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</si>
  <si>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</si>
  <si>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</si>
  <si>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</si>
  <si>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</si>
  <si>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</si>
  <si>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</si>
  <si>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</si>
  <si>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</si>
  <si>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</si>
  <si>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</si>
  <si>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</si>
  <si>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</si>
  <si>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</si>
  <si>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</si>
  <si>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</si>
  <si>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</si>
  <si>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</si>
  <si>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</si>
  <si>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</si>
  <si>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</si>
  <si>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</si>
  <si>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</si>
  <si>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</si>
  <si>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</si>
  <si>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</si>
  <si>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</si>
  <si>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</si>
  <si>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</si>
  <si>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</si>
  <si>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</si>
  <si>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</si>
  <si>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</si>
  <si>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</si>
  <si>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</si>
  <si>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</si>
  <si>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</si>
  <si>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</si>
  <si>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</si>
  <si>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</si>
  <si>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</si>
  <si>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</si>
  <si>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</si>
  <si>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</si>
  <si>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</si>
  <si>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</si>
  <si>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</si>
  <si>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</si>
  <si>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</si>
  <si>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</si>
  <si>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</si>
  <si>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</si>
  <si>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</si>
  <si>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</si>
  <si>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</si>
  <si>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</si>
  <si>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</si>
  <si>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</si>
  <si>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</si>
  <si>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</si>
  <si>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</si>
  <si>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</si>
  <si>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</si>
  <si>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</si>
  <si>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</si>
  <si>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</si>
  <si>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</si>
  <si>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</si>
  <si>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</si>
  <si>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</si>
  <si>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</si>
  <si>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</si>
  <si>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</si>
  <si>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</si>
  <si>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</si>
  <si>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</si>
  <si>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</si>
  <si>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</si>
  <si>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</si>
  <si>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</si>
  <si>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</si>
  <si>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</si>
  <si>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</si>
  <si>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</si>
  <si>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</si>
  <si>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</si>
  <si>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</si>
  <si>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</si>
  <si>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</si>
  <si>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</si>
  <si>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</si>
  <si>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</si>
  <si>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</si>
  <si>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</si>
  <si>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</si>
  <si>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</si>
  <si>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</si>
  <si>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</si>
  <si>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</si>
  <si>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</si>
  <si>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</si>
  <si>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</si>
  <si>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</si>
  <si>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</si>
  <si>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</si>
  <si>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</si>
  <si>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</si>
  <si>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</si>
  <si>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</si>
  <si>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</si>
  <si>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</si>
  <si>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</si>
  <si>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</si>
  <si>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</si>
  <si>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</si>
  <si>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</si>
  <si>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</si>
  <si>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</si>
  <si>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</si>
  <si>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</si>
  <si>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</si>
  <si>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</si>
  <si>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</si>
  <si>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</si>
  <si>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</si>
  <si>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</si>
  <si>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</si>
  <si>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</si>
  <si>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</si>
  <si>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</si>
  <si>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</si>
  <si>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</si>
  <si>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</si>
  <si>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</si>
  <si>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</si>
  <si>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</si>
  <si>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</si>
  <si>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</si>
  <si>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</si>
  <si>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</si>
  <si>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</si>
  <si>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</si>
  <si>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</si>
  <si>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</si>
  <si>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</si>
  <si>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</si>
  <si>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</si>
  <si>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</si>
  <si>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</si>
  <si>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</si>
  <si>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</si>
  <si>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</si>
  <si>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</si>
  <si>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</si>
  <si>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</si>
  <si>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</si>
  <si>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</si>
  <si>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</si>
  <si>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</si>
  <si>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</si>
  <si>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</si>
  <si>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</si>
  <si>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</si>
  <si>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</si>
  <si>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</si>
  <si>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</si>
  <si>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</si>
  <si>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</si>
  <si>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</si>
  <si>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</si>
  <si>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</si>
  <si>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</si>
  <si>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</si>
  <si>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</si>
  <si>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</si>
  <si>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</si>
  <si>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</si>
  <si>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</si>
  <si>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</si>
  <si>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</si>
  <si>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</si>
  <si>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</si>
  <si>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</si>
  <si>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</si>
  <si>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</si>
  <si>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</si>
  <si>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</si>
  <si>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</si>
  <si>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</si>
  <si>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</si>
  <si>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</si>
  <si>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</si>
  <si>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</si>
  <si>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</si>
  <si>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</si>
  <si>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</si>
  <si>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</si>
  <si>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</si>
  <si>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</si>
  <si>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</si>
  <si>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</si>
  <si>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</si>
  <si>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</si>
  <si>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</si>
  <si>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</si>
  <si>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</si>
  <si>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</si>
  <si>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</si>
  <si>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</si>
  <si>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</si>
  <si>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</si>
  <si>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</si>
  <si>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</si>
  <si>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</si>
  <si>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</si>
  <si>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</si>
  <si>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</si>
  <si>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</si>
  <si>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</si>
  <si>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</si>
  <si>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</si>
  <si>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</si>
  <si>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</si>
  <si>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</si>
  <si>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</si>
  <si>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</si>
  <si>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</si>
  <si>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</si>
  <si>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</si>
  <si>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</si>
  <si>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</si>
  <si>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</si>
  <si>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</si>
  <si>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</si>
  <si>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</si>
  <si>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</si>
  <si>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</si>
  <si>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</si>
  <si>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</si>
  <si>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</si>
  <si>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</si>
  <si>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</si>
  <si>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</si>
  <si>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</si>
  <si>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</si>
  <si>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</si>
  <si>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</si>
  <si>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</si>
  <si>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</si>
  <si>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</si>
  <si>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</si>
  <si>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</si>
  <si>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</si>
  <si>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</si>
  <si>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</si>
  <si>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</si>
  <si>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</si>
  <si>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</si>
  <si>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</si>
  <si>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</si>
  <si>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</si>
  <si>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</si>
  <si>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</si>
  <si>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</si>
  <si>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</si>
  <si>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</si>
  <si>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</si>
  <si>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</si>
  <si>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</si>
  <si>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</si>
  <si>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</si>
  <si>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</si>
  <si>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</si>
  <si>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</si>
  <si>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</si>
  <si>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</si>
  <si>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</si>
  <si>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</si>
  <si>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</si>
  <si>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</si>
  <si>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</si>
  <si>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</si>
  <si>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</si>
  <si>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</si>
  <si>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</si>
  <si>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</si>
  <si>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</si>
  <si>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</si>
  <si>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</si>
  <si>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</si>
  <si>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</si>
  <si>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</si>
  <si>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</si>
  <si>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</si>
  <si>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</si>
  <si>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</si>
  <si>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</si>
  <si>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</si>
  <si>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</si>
  <si>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</si>
  <si>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</si>
  <si>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</si>
  <si>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</si>
  <si>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</si>
  <si>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</si>
  <si>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</si>
  <si>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</si>
  <si>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</si>
  <si>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</si>
  <si>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</si>
  <si>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</si>
  <si>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</si>
  <si>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</si>
  <si>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</si>
  <si>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</si>
  <si>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</si>
  <si>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</si>
  <si>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</si>
  <si>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</si>
  <si>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</si>
  <si>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</si>
  <si>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</si>
  <si>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</si>
  <si>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</si>
  <si>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</si>
  <si>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</si>
  <si>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</si>
  <si>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</si>
  <si>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</si>
  <si>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</si>
  <si>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</si>
  <si>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</si>
  <si>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</si>
  <si>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</si>
  <si>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</si>
  <si>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</si>
  <si>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</si>
  <si>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</si>
  <si>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</si>
  <si>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</si>
  <si>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</si>
  <si>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</si>
  <si>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</si>
  <si>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</si>
  <si>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</si>
  <si>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</si>
  <si>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</si>
  <si>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</si>
  <si>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</si>
  <si>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</si>
  <si>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</si>
  <si>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</si>
  <si>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</si>
  <si>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</si>
  <si>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</si>
  <si>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</si>
  <si>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</si>
  <si>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</si>
  <si>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</si>
  <si>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</si>
  <si>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</si>
  <si>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</si>
  <si>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</si>
  <si>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</si>
  <si>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</si>
  <si>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</si>
  <si>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</si>
  <si>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</si>
  <si>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</si>
  <si>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</si>
  <si>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</si>
  <si>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</si>
  <si>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</si>
  <si>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</si>
  <si>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</si>
  <si>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</si>
  <si>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</si>
  <si>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</si>
  <si>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</si>
  <si>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</si>
  <si>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</si>
  <si>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</si>
  <si>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</si>
  <si>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</si>
  <si>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</si>
  <si>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</si>
  <si>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</si>
  <si>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</si>
  <si>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</si>
  <si>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</si>
  <si>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</si>
  <si>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</si>
  <si>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</si>
  <si>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</si>
  <si>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</si>
  <si>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</si>
  <si>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</si>
  <si>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</si>
  <si>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</si>
  <si>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</si>
  <si>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</si>
  <si>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</si>
  <si>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</si>
  <si>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</si>
  <si>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</si>
  <si>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</si>
  <si>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</si>
  <si>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</si>
  <si>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</si>
  <si>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</si>
  <si>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</si>
  <si>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</si>
  <si>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</si>
  <si>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</si>
  <si>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</si>
  <si>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</si>
  <si>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</si>
  <si>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</si>
  <si>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</si>
  <si>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</si>
  <si>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</si>
  <si>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</si>
  <si>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</si>
  <si>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</si>
  <si>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</si>
  <si>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</si>
  <si>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</si>
  <si>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</si>
  <si>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</si>
  <si>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</si>
  <si>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</si>
  <si>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</si>
  <si>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</si>
  <si>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</si>
  <si>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</si>
  <si>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</si>
  <si>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</si>
  <si>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</si>
  <si>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</si>
  <si>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</si>
  <si>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</si>
  <si>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</si>
  <si>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</si>
  <si>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</si>
  <si>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</si>
  <si>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</si>
  <si>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</si>
  <si>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</si>
  <si>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</si>
  <si>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</si>
  <si>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</si>
  <si>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</si>
  <si>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</si>
  <si>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</si>
  <si>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</si>
  <si>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</si>
  <si>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</si>
  <si>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</si>
  <si>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</si>
  <si>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</si>
  <si>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</si>
  <si>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</si>
  <si>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</si>
  <si>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</si>
  <si>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</si>
  <si>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</si>
  <si>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</si>
  <si>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</si>
  <si>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</si>
  <si>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</si>
  <si>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</si>
  <si>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</si>
  <si>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</si>
  <si>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</si>
  <si>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</si>
  <si>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</si>
  <si>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</si>
  <si>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</si>
  <si>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</si>
  <si>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</si>
  <si>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</si>
  <si>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</si>
  <si>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</si>
  <si>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</si>
  <si>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</si>
  <si>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</si>
  <si>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</si>
  <si>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</si>
  <si>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</si>
  <si>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</si>
  <si>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</si>
  <si>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</si>
  <si>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</si>
  <si>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</si>
  <si>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</si>
  <si>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</si>
  <si>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</si>
  <si>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</si>
  <si>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</si>
  <si>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</si>
  <si>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</si>
  <si>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</si>
  <si>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</si>
  <si>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</si>
  <si>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</si>
  <si>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</si>
  <si>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</si>
  <si>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</si>
  <si>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</si>
  <si>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</si>
  <si>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</si>
  <si>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</si>
  <si>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</si>
  <si>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</si>
  <si>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</si>
  <si>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</si>
  <si>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</si>
  <si>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</si>
  <si>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</si>
  <si>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</si>
  <si>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</si>
  <si>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</si>
  <si>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</si>
  <si>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</si>
  <si>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</si>
  <si>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</si>
  <si>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</si>
  <si>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</si>
  <si>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</si>
  <si>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</si>
  <si>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</si>
  <si>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</si>
  <si>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</si>
  <si>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</si>
  <si>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</si>
  <si>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</si>
  <si>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</si>
  <si>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</si>
  <si>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</si>
  <si>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</si>
  <si>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</si>
  <si>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</si>
  <si>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</si>
  <si>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</si>
  <si>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</si>
  <si>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</si>
  <si>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</si>
  <si>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</si>
  <si>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</si>
  <si>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</si>
  <si>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</si>
  <si>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</si>
  <si>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</si>
  <si>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</si>
  <si>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</si>
  <si>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</si>
  <si>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</si>
  <si>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</si>
  <si>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</si>
  <si>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</si>
  <si>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</si>
  <si>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</si>
  <si>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</si>
  <si>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</si>
  <si>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</si>
  <si>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</si>
  <si>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</si>
  <si>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</si>
  <si>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</si>
  <si>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</si>
  <si>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</si>
  <si>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</si>
  <si>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</si>
  <si>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</si>
  <si>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</si>
  <si>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</si>
  <si>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</si>
  <si>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</si>
  <si>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</si>
  <si>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</si>
  <si>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</si>
  <si>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</si>
  <si>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</si>
  <si>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</si>
  <si>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</si>
  <si>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</si>
  <si>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</si>
  <si>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</si>
  <si>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</si>
  <si>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</si>
  <si>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</si>
  <si>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</si>
  <si>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</si>
  <si>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</si>
  <si>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</si>
  <si>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</si>
  <si>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</si>
  <si>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</si>
  <si>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</si>
  <si>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</si>
  <si>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</si>
  <si>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</si>
  <si>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</si>
  <si>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</si>
  <si>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</si>
  <si>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</si>
  <si>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</si>
  <si>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</si>
  <si>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</si>
  <si>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</si>
  <si>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</si>
  <si>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</si>
  <si>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</si>
  <si>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</si>
  <si>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</si>
  <si>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</si>
  <si>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</si>
  <si>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</si>
  <si>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</si>
  <si>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</si>
  <si>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</si>
  <si>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</si>
  <si>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</si>
  <si>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</si>
  <si>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</si>
  <si>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</si>
  <si>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</si>
  <si>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</si>
  <si>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</si>
  <si>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</si>
  <si>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</si>
  <si>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</si>
  <si>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</si>
  <si>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</si>
  <si>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</si>
  <si>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</si>
  <si>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</si>
  <si>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</si>
  <si>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</si>
  <si>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</si>
  <si>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</si>
  <si>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</si>
  <si>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</si>
  <si>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</si>
  <si>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</si>
  <si>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</si>
  <si>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</si>
  <si>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</si>
  <si>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</si>
  <si>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</si>
  <si>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</si>
  <si>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</si>
  <si>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</si>
  <si>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</si>
  <si>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</si>
  <si>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</si>
  <si>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</si>
  <si>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</si>
  <si>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</si>
  <si>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</si>
  <si>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</si>
  <si>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</si>
  <si>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</si>
  <si>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</si>
  <si>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</si>
  <si>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</si>
  <si>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</si>
  <si>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</si>
  <si>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</si>
  <si>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</si>
  <si>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</si>
  <si>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</si>
  <si>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</si>
  <si>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</si>
  <si>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</si>
  <si>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</si>
  <si>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</si>
  <si>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</si>
  <si>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</si>
  <si>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</si>
  <si>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</si>
  <si>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</si>
  <si>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</si>
  <si>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</si>
  <si>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</si>
  <si>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</si>
  <si>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</si>
  <si>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</si>
  <si>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</si>
  <si>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</si>
  <si>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</si>
  <si>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</si>
  <si>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</si>
  <si>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</si>
  <si>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</si>
  <si>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</si>
  <si>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</si>
  <si>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</si>
  <si>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</si>
  <si>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</si>
  <si>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</si>
  <si>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</si>
  <si>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</si>
  <si>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</si>
  <si>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</si>
  <si>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</si>
  <si>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</si>
  <si>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</si>
  <si>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</si>
  <si>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</si>
  <si>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</si>
  <si>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</si>
  <si>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</si>
  <si>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</si>
  <si>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</si>
  <si>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</si>
  <si>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</si>
  <si>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</si>
  <si>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</si>
  <si>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</si>
  <si>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</si>
  <si>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</si>
  <si>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</si>
  <si>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</si>
  <si>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</si>
  <si>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</si>
  <si>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</si>
  <si>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</si>
  <si>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</si>
  <si>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</si>
  <si>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</si>
  <si>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</si>
  <si>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</si>
  <si>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</si>
  <si>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</si>
  <si>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</si>
  <si>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</si>
  <si>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</si>
  <si>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</si>
  <si>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</si>
  <si>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</si>
  <si>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</si>
  <si>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</si>
  <si>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</si>
  <si>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</si>
  <si>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</si>
  <si>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</si>
  <si>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</si>
  <si>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</si>
  <si>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</si>
  <si>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</si>
  <si>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</si>
  <si>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</si>
  <si>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</si>
  <si>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</si>
  <si>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</si>
  <si>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</si>
  <si>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</si>
  <si>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</si>
  <si>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</si>
  <si>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</si>
  <si>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</si>
  <si>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</si>
  <si>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</si>
  <si>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</si>
  <si>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</si>
  <si>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</si>
  <si>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</si>
  <si>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</si>
  <si>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</si>
  <si>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</si>
  <si>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</si>
  <si>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</si>
  <si>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</si>
  <si>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</si>
  <si>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</si>
  <si>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</si>
  <si>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</si>
  <si>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</si>
  <si>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</si>
  <si>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</si>
  <si>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</si>
  <si>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</si>
  <si>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</si>
  <si>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</si>
  <si>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</si>
  <si>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</si>
  <si>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</si>
  <si>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</si>
  <si>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</si>
  <si>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</si>
  <si>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</si>
  <si>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</si>
  <si>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</si>
  <si>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</si>
  <si>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</si>
  <si>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</si>
  <si>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</si>
  <si>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</si>
  <si>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</si>
  <si>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</si>
  <si>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</si>
  <si>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</si>
  <si>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</si>
  <si>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</si>
  <si>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</si>
  <si>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</si>
  <si>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</si>
  <si>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</si>
  <si>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</si>
  <si>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</si>
  <si>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</si>
  <si>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</si>
  <si>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</si>
  <si>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</si>
  <si>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</si>
  <si>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</si>
  <si>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</si>
  <si>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</si>
  <si>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</si>
  <si>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</si>
  <si>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</si>
  <si>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</si>
  <si>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</si>
  <si>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</si>
  <si>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</si>
  <si>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</si>
  <si>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</si>
  <si>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</si>
  <si>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</si>
  <si>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</si>
  <si>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</si>
  <si>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</si>
  <si>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</si>
  <si>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</si>
  <si>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</si>
  <si>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</si>
  <si>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</si>
  <si>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</si>
  <si>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</si>
  <si>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</si>
  <si>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</si>
  <si>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</si>
  <si>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</si>
  <si>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</si>
  <si>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</si>
  <si>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</si>
  <si>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</si>
  <si>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</si>
  <si>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</si>
  <si>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</si>
  <si>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</si>
  <si>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</si>
  <si>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</si>
  <si>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</si>
  <si>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</si>
  <si>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</si>
  <si>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</si>
  <si>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</si>
  <si>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</si>
  <si>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</si>
  <si>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</si>
  <si>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</si>
  <si>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</si>
  <si>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</si>
  <si>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</si>
  <si>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</si>
  <si>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</si>
  <si>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</si>
  <si>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</si>
  <si>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</si>
  <si>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</si>
  <si>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</si>
  <si>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</si>
  <si>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</si>
  <si>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</si>
  <si>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</si>
  <si>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</si>
  <si>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</si>
  <si>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</si>
  <si>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</si>
  <si>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</si>
  <si>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</si>
  <si>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</si>
  <si>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</si>
  <si>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</si>
  <si>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</si>
  <si>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</si>
  <si>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</si>
  <si>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</si>
  <si>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</si>
  <si>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</si>
  <si>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</si>
  <si>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</si>
  <si>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</si>
  <si>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</si>
  <si>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</si>
  <si>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</si>
  <si>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</si>
  <si>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</si>
  <si>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</si>
  <si>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</si>
  <si>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</si>
  <si>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</si>
  <si>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</si>
  <si>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</si>
  <si>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</si>
  <si>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</si>
  <si>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</si>
  <si>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</si>
  <si>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</si>
  <si>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</si>
  <si>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</si>
  <si>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</si>
  <si>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</si>
  <si>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</si>
  <si>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</si>
  <si>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</si>
  <si>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</si>
  <si>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</si>
  <si>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</si>
  <si>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</si>
  <si>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</si>
  <si>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</si>
  <si>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</si>
  <si>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</si>
  <si>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</si>
  <si>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</si>
  <si>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</si>
  <si>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</si>
  <si>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</si>
  <si>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</si>
  <si>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</si>
  <si>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</si>
  <si>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</si>
  <si>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</si>
  <si>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</si>
  <si>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</si>
  <si>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</si>
  <si>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</si>
  <si>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</si>
  <si>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</si>
  <si>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</si>
  <si>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</si>
  <si>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</si>
  <si>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</si>
  <si>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</si>
  <si>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</si>
  <si>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</si>
  <si>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</si>
  <si>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</si>
  <si>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</si>
  <si>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</si>
  <si>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</si>
  <si>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</si>
  <si>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</si>
  <si>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</si>
  <si>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</si>
  <si>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</si>
  <si>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</si>
  <si>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</si>
  <si>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</si>
  <si>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</si>
  <si>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</si>
  <si>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</si>
  <si>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</si>
  <si>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</si>
  <si>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</si>
  <si>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</si>
  <si>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</si>
  <si>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</si>
  <si>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</si>
  <si>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</si>
  <si>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</si>
  <si>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</si>
  <si>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</si>
  <si>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</si>
  <si>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</si>
  <si>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</si>
  <si>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</si>
  <si>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</si>
  <si>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</si>
  <si>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</si>
  <si>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</si>
  <si>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</si>
  <si>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</si>
  <si>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</si>
  <si>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</si>
  <si>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</si>
  <si>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</si>
  <si>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</si>
  <si>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</si>
  <si>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</si>
  <si>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</si>
  <si>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</si>
  <si>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</si>
  <si>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</si>
  <si>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</si>
  <si>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</si>
  <si>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</si>
  <si>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</si>
  <si>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</si>
  <si>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</si>
  <si>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</si>
  <si>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</si>
  <si>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</si>
  <si>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</si>
  <si>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</si>
  <si>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</si>
  <si>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</si>
  <si>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</si>
  <si>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</si>
  <si>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</si>
  <si>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</si>
  <si>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</si>
  <si>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</si>
  <si>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</si>
  <si>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</si>
  <si>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</si>
  <si>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</si>
  <si>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</si>
  <si>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</si>
  <si>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</si>
  <si>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</si>
  <si>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</si>
  <si>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</si>
  <si>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</si>
  <si>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</si>
  <si>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</si>
  <si>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</si>
  <si>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</si>
  <si>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</si>
  <si>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</si>
  <si>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</si>
  <si>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</si>
  <si>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</si>
  <si>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</si>
  <si>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</si>
  <si>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</si>
  <si>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</si>
  <si>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</si>
  <si>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</si>
  <si>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</si>
  <si>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</si>
  <si>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</si>
  <si>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</si>
  <si>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</si>
  <si>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</si>
  <si>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</si>
  <si>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</si>
  <si>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</si>
  <si>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</si>
  <si>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</si>
  <si>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</si>
  <si>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</si>
  <si>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</si>
  <si>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</si>
  <si>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</si>
  <si>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</si>
  <si>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</si>
  <si>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</si>
  <si>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</si>
  <si>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</si>
  <si>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</si>
  <si>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</si>
  <si>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</si>
  <si>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</si>
  <si>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</si>
  <si>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</si>
  <si>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</si>
  <si>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</si>
  <si>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</si>
  <si>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</si>
  <si>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</si>
  <si>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</si>
  <si>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</si>
  <si>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</si>
  <si>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</si>
  <si>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</si>
  <si>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</si>
  <si>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</si>
  <si>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</si>
  <si>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</si>
  <si>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</si>
  <si>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</si>
  <si>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</si>
  <si>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</si>
  <si>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</si>
  <si>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</si>
  <si>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</si>
  <si>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</si>
  <si>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</si>
  <si>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</si>
  <si>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</si>
  <si>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</si>
  <si>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</si>
  <si>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</si>
  <si>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</si>
  <si>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</si>
  <si>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</si>
  <si>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</si>
  <si>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</si>
  <si>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</si>
  <si>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</si>
  <si>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</si>
  <si>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</si>
  <si>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</si>
  <si>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</si>
  <si>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</si>
  <si>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</si>
  <si>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</si>
  <si>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</si>
  <si>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</si>
  <si>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</si>
  <si>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</si>
  <si>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</si>
  <si>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</si>
  <si>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</si>
  <si>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</si>
  <si>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</si>
  <si>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</si>
  <si>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</si>
  <si>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</si>
  <si>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</si>
  <si>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</si>
  <si>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</si>
  <si>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</si>
  <si>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</si>
  <si>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</si>
  <si>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</si>
  <si>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</si>
  <si>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</si>
  <si>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</si>
  <si>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</si>
  <si>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</si>
  <si>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</si>
  <si>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</si>
  <si>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</si>
  <si>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</si>
  <si>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</si>
  <si>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</si>
  <si>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</si>
  <si>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</si>
  <si>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</si>
  <si>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</si>
  <si>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</si>
  <si>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</si>
  <si>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</si>
  <si>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</si>
  <si>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</si>
  <si>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</si>
  <si>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</si>
  <si>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</si>
  <si>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</si>
  <si>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</si>
  <si>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</si>
  <si>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</si>
  <si>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</si>
  <si>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</si>
  <si>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</si>
  <si>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</si>
  <si>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</si>
  <si>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</si>
  <si>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</si>
  <si>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</si>
  <si>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</si>
  <si>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</si>
  <si>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</si>
  <si>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</si>
  <si>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</si>
  <si>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</si>
  <si>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</si>
  <si>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</si>
  <si>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</si>
  <si>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</si>
  <si>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</si>
  <si>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</si>
  <si>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</si>
  <si>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</si>
  <si>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</si>
  <si>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</si>
  <si>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</si>
  <si>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</si>
  <si>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</si>
  <si>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</si>
  <si>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</si>
  <si>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</si>
  <si>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</si>
  <si>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</si>
  <si>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</si>
  <si>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</si>
  <si>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</si>
  <si>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</si>
  <si>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</si>
  <si>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</si>
  <si>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</si>
  <si>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</si>
  <si>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</si>
  <si>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</si>
  <si>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</si>
  <si>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</si>
  <si>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</si>
  <si>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</si>
  <si>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</si>
  <si>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</si>
  <si>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</si>
  <si>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</si>
  <si>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</si>
  <si>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</si>
  <si>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</si>
  <si>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</si>
  <si>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</si>
  <si>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</si>
  <si>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</si>
  <si>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</si>
  <si>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</si>
  <si>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</si>
  <si>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</si>
  <si>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</si>
  <si>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</si>
  <si>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</si>
  <si>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</si>
  <si>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</si>
  <si>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</si>
  <si>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</si>
  <si>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</si>
  <si>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</si>
  <si>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</si>
  <si>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</si>
  <si>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</si>
  <si>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</si>
  <si>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</si>
  <si>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</si>
  <si>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</si>
  <si>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</si>
  <si>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</si>
  <si>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</si>
  <si>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</si>
  <si>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</si>
  <si>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</si>
  <si>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</si>
  <si>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</si>
  <si>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</si>
  <si>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</si>
  <si>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</si>
  <si>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</si>
  <si>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</si>
  <si>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</si>
  <si>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</si>
  <si>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</si>
  <si>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</si>
  <si>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</si>
  <si>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</si>
  <si>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</si>
  <si>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</si>
  <si>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</si>
  <si>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</si>
  <si>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</si>
  <si>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</si>
  <si>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</si>
  <si>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</si>
  <si>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</si>
  <si>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</si>
  <si>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</si>
  <si>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</si>
  <si>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</si>
  <si>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</si>
  <si>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</si>
  <si>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</si>
  <si>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</si>
  <si>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</si>
  <si>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</si>
  <si>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</si>
  <si>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</si>
  <si>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</si>
  <si>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</si>
  <si>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</si>
  <si>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</si>
  <si>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</si>
  <si>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</si>
  <si>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</si>
  <si>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</si>
  <si>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</si>
  <si>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</si>
  <si>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</si>
  <si>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</si>
  <si>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</si>
  <si>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</si>
  <si>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</si>
  <si>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</si>
  <si>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</si>
  <si>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</si>
  <si>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</si>
  <si>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</si>
  <si>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</si>
  <si>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</si>
  <si>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</si>
  <si>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</si>
  <si>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</si>
  <si>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</si>
  <si>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</si>
  <si>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</si>
  <si>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</si>
  <si>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</si>
  <si>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</si>
  <si>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</si>
  <si>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</si>
  <si>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</si>
  <si>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</si>
  <si>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</si>
  <si>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</si>
  <si>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</si>
  <si>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</si>
  <si>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</si>
  <si>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</si>
  <si>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</si>
  <si>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</si>
  <si>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</si>
  <si>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</si>
  <si>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</si>
  <si>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</si>
  <si>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</si>
  <si>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</si>
  <si>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</si>
  <si>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</si>
  <si>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</si>
  <si>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</si>
  <si>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</si>
  <si>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</si>
  <si>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</si>
  <si>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</si>
  <si>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</si>
  <si>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</si>
  <si>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</si>
  <si>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</si>
  <si>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</si>
  <si>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</si>
  <si>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</si>
  <si>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</si>
  <si>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</si>
  <si>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</si>
  <si>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</si>
  <si>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</si>
  <si>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</si>
  <si>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</si>
  <si>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</si>
  <si>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</si>
  <si>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</si>
  <si>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</si>
  <si>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</si>
  <si>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</si>
  <si>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</si>
  <si>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</si>
  <si>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</si>
  <si>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</si>
  <si>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</si>
  <si>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</si>
  <si>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</si>
  <si>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</si>
  <si>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</si>
  <si>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</si>
  <si>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</si>
  <si>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</si>
  <si>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</si>
  <si>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</si>
  <si>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</si>
  <si>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</si>
  <si>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</si>
  <si>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</si>
  <si>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</si>
  <si>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</si>
  <si>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</si>
  <si>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</si>
  <si>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</si>
  <si>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</si>
  <si>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</si>
  <si>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</si>
  <si>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</si>
  <si>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</si>
  <si>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</si>
  <si>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</si>
  <si>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</si>
  <si>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</si>
  <si>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</si>
  <si>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</si>
  <si>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</si>
  <si>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</si>
  <si>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</si>
  <si>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</si>
  <si>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</si>
  <si>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</si>
  <si>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</si>
  <si>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</si>
  <si>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</si>
  <si>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</si>
  <si>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</si>
  <si>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</si>
  <si>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</si>
  <si>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</si>
  <si>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</si>
  <si>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</si>
  <si>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</si>
  <si>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</si>
  <si>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</si>
  <si>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</si>
  <si>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</si>
  <si>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</si>
  <si>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</si>
  <si>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</si>
  <si>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</si>
  <si>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</si>
  <si>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</si>
  <si>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</si>
  <si>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</si>
  <si>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</si>
  <si>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</si>
  <si>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</si>
  <si>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</si>
  <si>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</si>
  <si>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</si>
  <si>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</si>
  <si>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</si>
  <si>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</si>
  <si>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</si>
  <si>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</si>
  <si>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</si>
  <si>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</si>
  <si>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</si>
  <si>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</si>
  <si>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</si>
  <si>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</si>
  <si>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</si>
  <si>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</si>
  <si>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</si>
  <si>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</si>
  <si>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</si>
  <si>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</si>
  <si>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</si>
  <si>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</si>
  <si>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</si>
  <si>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</si>
  <si>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</si>
  <si>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</si>
  <si>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</si>
  <si>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</si>
  <si>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</si>
  <si>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</si>
  <si>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</si>
  <si>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</si>
  <si>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</si>
  <si>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</si>
  <si>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</si>
  <si>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</si>
  <si>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</si>
  <si>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</si>
  <si>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</si>
  <si>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</si>
  <si>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</si>
  <si>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</si>
  <si>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</si>
  <si>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</si>
  <si>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</si>
  <si>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</si>
  <si>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</si>
  <si>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</si>
  <si>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</si>
  <si>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</si>
  <si>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</si>
  <si>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</si>
  <si>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</si>
  <si>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</si>
  <si>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</si>
  <si>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</si>
  <si>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</si>
  <si>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</si>
  <si>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</si>
  <si>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</si>
  <si>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</si>
  <si>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</si>
  <si>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</si>
  <si>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</si>
  <si>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</si>
  <si>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</si>
  <si>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</si>
  <si>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</si>
  <si>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</si>
  <si>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</si>
  <si>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</si>
  <si>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</si>
  <si>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</si>
  <si>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</si>
  <si>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</si>
  <si>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</si>
  <si>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</si>
  <si>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</si>
  <si>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</si>
  <si>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</si>
  <si>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</si>
  <si>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</si>
  <si>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</si>
  <si>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</si>
  <si>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</si>
  <si>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</si>
  <si>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</si>
  <si>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</si>
  <si>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</si>
  <si>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</si>
  <si>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</si>
  <si>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</si>
  <si>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</si>
  <si>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</si>
  <si>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</si>
  <si>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</si>
  <si>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</si>
  <si>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</si>
  <si>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</si>
  <si>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</si>
  <si>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</si>
  <si>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</si>
  <si>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</si>
  <si>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</si>
  <si>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</si>
  <si>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</si>
  <si>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</si>
  <si>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</si>
  <si>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</si>
  <si>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</si>
  <si>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</si>
  <si>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</si>
  <si>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</si>
  <si>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</si>
  <si>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</si>
  <si>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</si>
  <si>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</si>
  <si>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</si>
  <si>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</si>
  <si>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</si>
  <si>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</si>
  <si>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</si>
  <si>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</si>
  <si>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</si>
  <si>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</si>
  <si>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</si>
  <si>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</si>
  <si>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</si>
  <si>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</si>
  <si>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</si>
  <si>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</si>
  <si>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</si>
  <si>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</si>
  <si>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</si>
  <si>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</si>
  <si>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</si>
  <si>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</si>
  <si>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</si>
  <si>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</si>
  <si>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</si>
  <si>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</si>
  <si>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</si>
  <si>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</si>
  <si>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</si>
  <si>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</si>
  <si>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</si>
  <si>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</si>
  <si>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</si>
  <si>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</si>
  <si>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</si>
  <si>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</si>
  <si>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</si>
  <si>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</si>
  <si>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</si>
  <si>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</si>
  <si>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</si>
  <si>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</si>
  <si>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</si>
  <si>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</si>
  <si>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</si>
  <si>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</si>
  <si>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</si>
  <si>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</si>
  <si>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</si>
  <si>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</si>
  <si>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</si>
  <si>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</si>
  <si>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</si>
  <si>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</si>
  <si>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</si>
  <si>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</si>
  <si>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</si>
  <si>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</si>
  <si>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</si>
  <si>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</si>
  <si>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</si>
  <si>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</si>
  <si>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</si>
  <si>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</si>
  <si>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</si>
  <si>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</si>
  <si>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</si>
  <si>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</si>
  <si>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</si>
  <si>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</si>
  <si>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</si>
  <si>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</si>
  <si>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</si>
  <si>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</si>
  <si>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</si>
  <si>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</si>
  <si>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</si>
  <si>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</si>
  <si>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</si>
  <si>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</si>
  <si>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</si>
  <si>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</si>
  <si>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</si>
  <si>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</si>
  <si>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</si>
  <si>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</si>
  <si>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</si>
  <si>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</si>
  <si>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</si>
  <si>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</si>
  <si>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</si>
  <si>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</si>
  <si>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</si>
  <si>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</si>
  <si>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</si>
  <si>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</si>
  <si>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</si>
  <si>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</si>
  <si>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</si>
  <si>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</si>
  <si>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</si>
  <si>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</si>
  <si>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</si>
  <si>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</si>
  <si>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</si>
  <si>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</si>
  <si>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</si>
  <si>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</si>
  <si>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</si>
  <si>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</si>
  <si>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</si>
  <si>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</si>
  <si>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</si>
  <si>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</si>
  <si>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</si>
  <si>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</si>
  <si>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</si>
  <si>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</si>
  <si>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</si>
  <si>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</si>
  <si>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</si>
  <si>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</si>
  <si>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</si>
  <si>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</si>
  <si>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</si>
  <si>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</si>
  <si>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</si>
  <si>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</si>
  <si>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</si>
  <si>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</si>
  <si>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</si>
  <si>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</si>
  <si>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</si>
  <si>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</si>
  <si>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</si>
  <si>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</si>
  <si>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</si>
  <si>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</si>
  <si>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</si>
  <si>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</si>
  <si>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</si>
  <si>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</si>
  <si>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</si>
  <si>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</si>
  <si>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</si>
  <si>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</si>
  <si>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</si>
  <si>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</si>
  <si>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</si>
  <si>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</si>
  <si>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</si>
  <si>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</si>
  <si>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</si>
  <si>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</si>
  <si>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</si>
  <si>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</si>
  <si>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</si>
  <si>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</si>
  <si>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</si>
  <si>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</si>
  <si>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</si>
  <si>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</si>
  <si>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</si>
  <si>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</si>
  <si>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</si>
  <si>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</si>
  <si>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</si>
  <si>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</si>
  <si>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</si>
  <si>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</si>
  <si>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</si>
  <si>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</si>
  <si>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</si>
  <si>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</si>
  <si>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</si>
  <si>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</si>
  <si>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</si>
  <si>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</si>
  <si>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</si>
  <si>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</si>
  <si>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</si>
  <si>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</si>
  <si>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</si>
  <si>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</si>
  <si>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</si>
  <si>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</si>
  <si>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</si>
  <si>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</si>
  <si>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</si>
  <si>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</si>
  <si>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</si>
  <si>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</si>
  <si>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</si>
  <si>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</si>
  <si>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</si>
  <si>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</si>
  <si>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</si>
  <si>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</si>
  <si>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</si>
  <si>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</si>
  <si>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</si>
  <si>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</si>
  <si>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</si>
  <si>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</si>
  <si>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</si>
  <si>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</si>
  <si>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</si>
  <si>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</si>
  <si>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</si>
  <si>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</si>
  <si>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</si>
  <si>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</si>
  <si>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</si>
  <si>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</si>
  <si>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</si>
  <si>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</si>
  <si>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</si>
  <si>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</si>
  <si>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</si>
  <si>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</si>
  <si>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</si>
  <si>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</si>
  <si>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</si>
  <si>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</si>
  <si>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</si>
  <si>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</si>
  <si>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</si>
  <si>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</si>
  <si>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</si>
  <si>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</si>
  <si>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</si>
  <si>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</si>
  <si>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</si>
  <si>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</si>
  <si>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</si>
  <si>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</si>
  <si>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</si>
  <si>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</si>
  <si>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</si>
  <si>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</si>
  <si>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</si>
  <si>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</si>
  <si>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</si>
  <si>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</si>
  <si>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</si>
  <si>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</si>
  <si>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</si>
  <si>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</si>
  <si>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</si>
  <si>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</si>
  <si>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</si>
  <si>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</si>
  <si>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</si>
  <si>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</si>
  <si>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</si>
  <si>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</si>
  <si>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</si>
  <si>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</si>
  <si>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</si>
  <si>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</si>
  <si>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</si>
  <si>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</si>
  <si>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</si>
  <si>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</si>
  <si>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</si>
  <si>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</si>
  <si>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</si>
  <si>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</si>
  <si>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</si>
  <si>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</si>
  <si>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</si>
  <si>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</si>
  <si>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</si>
  <si>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</si>
  <si>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</si>
  <si>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</si>
  <si>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</si>
  <si>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</si>
  <si>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</si>
  <si>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</si>
  <si>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</si>
  <si>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</si>
  <si>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</si>
  <si>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</si>
  <si>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</si>
  <si>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</si>
  <si>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</si>
  <si>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</si>
  <si>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</si>
  <si>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</si>
  <si>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</si>
  <si>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</si>
  <si>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</si>
  <si>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</si>
  <si>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</si>
  <si>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</si>
  <si>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</si>
  <si>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</si>
  <si>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</si>
  <si>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</si>
  <si>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</si>
  <si>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</si>
  <si>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</si>
  <si>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</si>
  <si>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</si>
  <si>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</si>
  <si>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</si>
  <si>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</si>
  <si>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</si>
  <si>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</si>
  <si>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</si>
  <si>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</si>
  <si>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</si>
  <si>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</si>
  <si>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</si>
  <si>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</si>
  <si>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</si>
  <si>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</si>
  <si>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</si>
  <si>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</si>
  <si>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</si>
  <si>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</si>
  <si>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</si>
  <si>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</si>
  <si>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</si>
  <si>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</si>
  <si>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</si>
  <si>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</si>
  <si>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</si>
  <si>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</si>
  <si>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</si>
  <si>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</si>
  <si>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</si>
  <si>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</si>
  <si>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</si>
  <si>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</si>
  <si>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</si>
  <si>
    <t>797.75 บาท</t>
  </si>
  <si>
    <t>41.25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</si>
</sst>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5" fontId="9" fillId="6" borderId="0" xfId="1" applyFont="1" applyFill="1" applyBorder="1"/>
    <xf numFmtId="165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1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64" t="s">
        <v>3070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8" s="1" customFormat="1" ht="21.75" customHeight="1" x14ac:dyDescent="0.4">
      <c r="A2" s="153"/>
      <c r="B2" s="153"/>
      <c r="C2" s="22"/>
      <c r="D2" s="153"/>
      <c r="E2" s="153"/>
      <c r="F2" s="153"/>
      <c r="G2" s="153"/>
      <c r="H2" s="38"/>
      <c r="I2" s="153"/>
      <c r="J2" s="153"/>
      <c r="K2" s="153"/>
      <c r="L2" s="153"/>
      <c r="N2" s="153" t="s">
        <v>27</v>
      </c>
      <c r="O2" s="118"/>
      <c r="P2" s="125"/>
    </row>
    <row r="3" spans="1:18" ht="21.75" customHeight="1" x14ac:dyDescent="0.4">
      <c r="A3" s="163" t="s">
        <v>28</v>
      </c>
      <c r="B3" s="163" t="s">
        <v>29</v>
      </c>
      <c r="C3" s="152" t="s">
        <v>30</v>
      </c>
      <c r="D3" s="163" t="s">
        <v>31</v>
      </c>
      <c r="E3" s="163" t="s">
        <v>32</v>
      </c>
      <c r="F3" s="152" t="s">
        <v>33</v>
      </c>
      <c r="G3" s="167" t="s">
        <v>34</v>
      </c>
      <c r="H3" s="154" t="s">
        <v>35</v>
      </c>
      <c r="I3" s="12" t="s">
        <v>36</v>
      </c>
      <c r="J3" s="163" t="s">
        <v>0</v>
      </c>
      <c r="K3" s="163" t="s">
        <v>1</v>
      </c>
      <c r="L3" s="152" t="s">
        <v>37</v>
      </c>
      <c r="M3" s="163" t="s">
        <v>38</v>
      </c>
      <c r="N3" s="166" t="s">
        <v>39</v>
      </c>
    </row>
    <row r="4" spans="1:18" x14ac:dyDescent="0.4">
      <c r="A4" s="163"/>
      <c r="B4" s="163"/>
      <c r="C4" s="152" t="s">
        <v>2287</v>
      </c>
      <c r="D4" s="163"/>
      <c r="E4" s="163"/>
      <c r="F4" s="152" t="s">
        <v>2</v>
      </c>
      <c r="G4" s="167"/>
      <c r="H4" s="154" t="s">
        <v>40</v>
      </c>
      <c r="I4" s="12" t="s">
        <v>41</v>
      </c>
      <c r="J4" s="163"/>
      <c r="K4" s="163"/>
      <c r="L4" s="152" t="s">
        <v>42</v>
      </c>
      <c r="M4" s="163"/>
      <c r="N4" s="166"/>
      <c r="R4" s="100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17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17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17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17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17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17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17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17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17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17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17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17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17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17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17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17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17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17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55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17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17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17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17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17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17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17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17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17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17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17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17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17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17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17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17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17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17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17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17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17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17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17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17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17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17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17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17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17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17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17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17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17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17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17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17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17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17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17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17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17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17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17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17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17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17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17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17">
        <v>1</v>
      </c>
      <c r="P93" s="146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17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17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17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17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17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17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17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17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17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17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17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17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17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17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17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17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17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17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17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17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17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17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17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17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17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17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17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17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17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17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17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17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17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17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17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17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17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17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17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17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17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17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17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17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17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17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17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17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17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17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17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17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17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17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17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17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17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17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17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17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17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17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17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17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17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17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17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17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17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17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17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17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17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17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17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17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17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17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17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17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17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17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17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17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17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17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17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17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17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17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17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17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17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17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17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17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17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17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17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17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17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17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17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17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17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17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17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17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17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17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17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17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17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17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17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17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17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17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17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17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17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17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17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17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17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17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17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17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17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17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17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17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17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17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17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17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17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17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17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17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17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17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17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17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17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17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17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17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17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17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17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17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17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17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17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17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17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17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17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17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17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17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17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17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17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17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17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17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17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17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17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17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17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17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17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17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17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17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17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17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17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17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17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17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17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17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17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17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17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17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17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17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17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17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17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17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17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17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17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17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17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17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17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17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17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17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17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17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17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17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17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17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17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17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17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17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17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17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17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17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17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17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17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17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17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17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17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17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17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17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17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17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17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17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17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17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17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17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17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17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17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17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17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17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17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17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17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17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17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17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17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17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17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17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17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17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17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17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17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17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17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17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17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17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17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17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17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17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17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17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17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17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17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17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17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17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17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17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17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17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17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17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17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17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17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17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17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17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17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17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17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17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17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17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17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17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17">
        <v>0</v>
      </c>
      <c r="P452" s="124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17">
        <v>0</v>
      </c>
      <c r="P453" s="124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17">
        <v>0</v>
      </c>
      <c r="P454" s="124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17">
        <v>0</v>
      </c>
      <c r="P456" s="124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17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17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17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17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17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17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17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17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17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17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17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17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17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17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17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17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17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17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17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17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17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17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17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17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17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17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17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17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17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17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17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17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17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17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17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17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17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17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17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17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17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17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17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17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17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17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17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17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17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17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17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17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17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17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17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17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17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17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17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17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17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17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17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17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17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17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17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17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17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17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17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17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17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17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17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17">
        <v>0</v>
      </c>
    </row>
    <row r="533" spans="1:20" ht="21.75" customHeight="1" x14ac:dyDescent="0.4">
      <c r="A533" s="2">
        <v>529</v>
      </c>
      <c r="B533" s="26">
        <v>6420001345</v>
      </c>
      <c r="C533" s="127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17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17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17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17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17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17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17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17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17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17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17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17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17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17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17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17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17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17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17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17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17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17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17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17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17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17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17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17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17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17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17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17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17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17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17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17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17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17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17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17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17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17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17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17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17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17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17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17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17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17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17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17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17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17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17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17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17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17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17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17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17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17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17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17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17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17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17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17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17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17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17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17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17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17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17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17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17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17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17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17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17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17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17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17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17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17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17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17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17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17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17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17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17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17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17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17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17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17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17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17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17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17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17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17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17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17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17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17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17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17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17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17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17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17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17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17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17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17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17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17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17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17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17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17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17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17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17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17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17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17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17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17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17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17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17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17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17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17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17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17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17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17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17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17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17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17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17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17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17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17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17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17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17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17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17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17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17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17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17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17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17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17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17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17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17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17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17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17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17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17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17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17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17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17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17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17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17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17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17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17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17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17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17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17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17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17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17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17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17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17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17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17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17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17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17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17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17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17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17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17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17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17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17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17">
        <v>0</v>
      </c>
      <c r="Q741" s="69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17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17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17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17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17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17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17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17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17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17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17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17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17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17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17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17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17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17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17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17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17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17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17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17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17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17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17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17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17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17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17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17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17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17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17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17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17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17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17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17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17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17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17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17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17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17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17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17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17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17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17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17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17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2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17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17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17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17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17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17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17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17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17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17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17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17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17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08">
        <f>SUM(N5:N812)</f>
        <v>2266977.5699999956</v>
      </c>
      <c r="O813" s="119"/>
      <c r="P813" s="156">
        <f>SUM(P5:P812)</f>
        <v>0</v>
      </c>
    </row>
    <row r="814" spans="1:20" ht="21.75" customHeight="1" x14ac:dyDescent="0.4">
      <c r="B814" s="37"/>
      <c r="C814" s="133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33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33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33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33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34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5" t="s">
        <v>3369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99"/>
    </row>
    <row r="2" spans="1:25" x14ac:dyDescent="0.4">
      <c r="A2" s="153"/>
      <c r="B2" s="153"/>
      <c r="C2" s="46"/>
      <c r="D2" s="153"/>
      <c r="E2" s="153"/>
      <c r="F2" s="153"/>
      <c r="G2" s="36"/>
      <c r="H2" s="38"/>
      <c r="I2" s="153"/>
      <c r="J2" s="153"/>
      <c r="K2" s="153"/>
      <c r="L2" s="153"/>
      <c r="N2" s="153" t="s">
        <v>27</v>
      </c>
    </row>
    <row r="3" spans="1:25" ht="27.75" customHeight="1" x14ac:dyDescent="0.4">
      <c r="A3" s="168" t="s">
        <v>28</v>
      </c>
      <c r="B3" s="168" t="s">
        <v>29</v>
      </c>
      <c r="C3" s="152" t="s">
        <v>30</v>
      </c>
      <c r="D3" s="168" t="s">
        <v>31</v>
      </c>
      <c r="E3" s="168" t="s">
        <v>32</v>
      </c>
      <c r="F3" s="152" t="s">
        <v>33</v>
      </c>
      <c r="G3" s="170" t="s">
        <v>34</v>
      </c>
      <c r="H3" s="154" t="s">
        <v>35</v>
      </c>
      <c r="I3" s="12" t="s">
        <v>36</v>
      </c>
      <c r="J3" s="168" t="s">
        <v>0</v>
      </c>
      <c r="K3" s="168" t="s">
        <v>1</v>
      </c>
      <c r="L3" s="152" t="s">
        <v>37</v>
      </c>
      <c r="M3" s="168" t="s">
        <v>38</v>
      </c>
      <c r="N3" s="172" t="s">
        <v>39</v>
      </c>
    </row>
    <row r="4" spans="1:25" x14ac:dyDescent="0.4">
      <c r="A4" s="169"/>
      <c r="B4" s="169"/>
      <c r="C4" s="152" t="s">
        <v>2287</v>
      </c>
      <c r="D4" s="169"/>
      <c r="E4" s="169"/>
      <c r="F4" s="152" t="s">
        <v>2</v>
      </c>
      <c r="G4" s="171"/>
      <c r="H4" s="154" t="s">
        <v>40</v>
      </c>
      <c r="I4" s="12" t="s">
        <v>41</v>
      </c>
      <c r="J4" s="169"/>
      <c r="K4" s="169"/>
      <c r="L4" s="152" t="s">
        <v>42</v>
      </c>
      <c r="M4" s="169"/>
      <c r="N4" s="173"/>
      <c r="Q4" s="102"/>
      <c r="R4" s="103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89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89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89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89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89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89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89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89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89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89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89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89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89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89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89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89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89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89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89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89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89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89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89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89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89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89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89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89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89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89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89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89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89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89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89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89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89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89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89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89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89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89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89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89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89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89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89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89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89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89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89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89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89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89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89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89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89">
        <v>0</v>
      </c>
      <c r="P129" s="75"/>
      <c r="Q129" s="105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89">
        <v>0</v>
      </c>
      <c r="P130" s="120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89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89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89">
        <v>0</v>
      </c>
      <c r="Q183" s="102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89">
        <v>0</v>
      </c>
      <c r="Q187" s="102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89">
        <v>0</v>
      </c>
      <c r="Q188" s="102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89">
        <v>0</v>
      </c>
      <c r="P199" s="24"/>
      <c r="Q199" s="102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89">
        <v>0</v>
      </c>
      <c r="Q201" s="106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89">
        <v>0</v>
      </c>
      <c r="P203" s="128"/>
      <c r="Q203" s="102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89">
        <v>0</v>
      </c>
      <c r="Q204" s="102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89">
        <v>0</v>
      </c>
      <c r="Q208" s="102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89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89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89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89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89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89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89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89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89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89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89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89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89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89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89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89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89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89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89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89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89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89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89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89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89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89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89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89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89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89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89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89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89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89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89">
        <v>0</v>
      </c>
      <c r="Q243" s="104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89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89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07"/>
      <c r="P246" s="121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4"/>
    </row>
    <row r="249" spans="1:17" x14ac:dyDescent="0.4">
      <c r="F249" s="32"/>
      <c r="M249" s="8"/>
    </row>
    <row r="250" spans="1:17" x14ac:dyDescent="0.4">
      <c r="Q250" s="104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4"/>
  <sheetViews>
    <sheetView tabSelected="1" topLeftCell="B1" zoomScale="63" zoomScaleNormal="70" workbookViewId="0">
      <selection activeCell="F6" sqref="F6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30.6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6" t="s">
        <v>3068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53"/>
    </row>
    <row r="2" spans="1:17" s="1" customFormat="1" ht="30" x14ac:dyDescent="0.5">
      <c r="A2" s="54"/>
      <c r="B2" s="131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63" t="s">
        <v>6</v>
      </c>
      <c r="B3" s="163" t="s">
        <v>7</v>
      </c>
      <c r="C3" s="163" t="s">
        <v>8</v>
      </c>
      <c r="D3" s="177" t="s">
        <v>9</v>
      </c>
      <c r="E3" s="163" t="s">
        <v>10</v>
      </c>
      <c r="F3" s="168" t="s">
        <v>32</v>
      </c>
      <c r="G3" s="59" t="s">
        <v>11</v>
      </c>
      <c r="H3" s="168" t="s">
        <v>12</v>
      </c>
      <c r="I3" s="182" t="s">
        <v>13</v>
      </c>
      <c r="J3" s="178" t="s">
        <v>14</v>
      </c>
      <c r="K3" s="184" t="s">
        <v>15</v>
      </c>
      <c r="L3" s="178" t="s">
        <v>1</v>
      </c>
      <c r="M3" s="178" t="s">
        <v>16</v>
      </c>
      <c r="N3" s="178" t="s">
        <v>17</v>
      </c>
      <c r="O3" s="60" t="s">
        <v>0</v>
      </c>
      <c r="P3" s="180" t="s">
        <v>18</v>
      </c>
      <c r="Q3" s="174" t="s">
        <v>19</v>
      </c>
    </row>
    <row r="4" spans="1:17" s="1" customFormat="1" x14ac:dyDescent="0.4">
      <c r="A4" s="163"/>
      <c r="B4" s="163"/>
      <c r="C4" s="163"/>
      <c r="D4" s="177"/>
      <c r="E4" s="163"/>
      <c r="F4" s="169"/>
      <c r="G4" s="61" t="s">
        <v>2</v>
      </c>
      <c r="H4" s="169"/>
      <c r="I4" s="183"/>
      <c r="J4" s="179"/>
      <c r="K4" s="185"/>
      <c r="L4" s="179"/>
      <c r="M4" s="179"/>
      <c r="N4" s="179"/>
      <c r="O4" s="62" t="s">
        <v>21</v>
      </c>
      <c r="P4" s="181"/>
      <c r="Q4" s="175"/>
    </row>
    <row r="5" spans="1:17" x14ac:dyDescent="0.4">
      <c r="A5" s="51">
        <v>1</v>
      </c>
      <c r="B5" s="112" t="s">
        <v>3561</v>
      </c>
      <c r="C5" s="26" t="s">
        <v>3064</v>
      </c>
      <c r="D5" s="114" t="s">
        <v>2082</v>
      </c>
      <c r="E5" s="116" t="s">
        <v>2083</v>
      </c>
      <c r="F5" s="116" t="s">
        <v>2084</v>
      </c>
      <c r="G5" s="111" t="s">
        <v>3094</v>
      </c>
      <c r="H5" s="110">
        <v>714</v>
      </c>
      <c r="I5" s="97">
        <v>49.98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 t="shared" ref="N5:N68" si="0">SUM(I5+L5)</f>
        <v>49.98</v>
      </c>
      <c r="O5" s="64">
        <f t="shared" ref="O5:O68" si="1">ROUNDDOWN(H5+I5+M5,2)</f>
        <v>763.98</v>
      </c>
      <c r="P5" s="129">
        <v>763.98</v>
      </c>
      <c r="Q5" s="129" t="s">
        <v>3562</v>
      </c>
    </row>
    <row r="6" spans="1:17" x14ac:dyDescent="0.4">
      <c r="A6" s="51">
        <v>2</v>
      </c>
      <c r="B6" s="112" t="s">
        <v>3567</v>
      </c>
      <c r="C6" s="26" t="s">
        <v>3065</v>
      </c>
      <c r="D6" s="114" t="s">
        <v>2098</v>
      </c>
      <c r="E6" s="116" t="s">
        <v>2099</v>
      </c>
      <c r="F6" s="116" t="s">
        <v>2087</v>
      </c>
      <c r="G6" s="111" t="s">
        <v>3094</v>
      </c>
      <c r="H6" s="110">
        <v>1347.5</v>
      </c>
      <c r="I6" s="97">
        <v>94.32</v>
      </c>
      <c r="J6" s="98">
        <v>0</v>
      </c>
      <c r="K6" s="64">
        <f t="shared" ref="K6:K69" si="2">ROUNDDOWN(J6*3.5,2)</f>
        <v>0</v>
      </c>
      <c r="L6" s="64">
        <f t="shared" ref="L6:L69" si="3">ROUNDDOWN(K6*7%,2)</f>
        <v>0</v>
      </c>
      <c r="M6" s="6">
        <f t="shared" ref="M6:M69" si="4">ROUNDDOWN(K6+L6,2)</f>
        <v>0</v>
      </c>
      <c r="N6" s="64">
        <f t="shared" si="0"/>
        <v>94.32</v>
      </c>
      <c r="O6" s="64">
        <f t="shared" si="1"/>
        <v>1441.82</v>
      </c>
      <c r="P6" s="129">
        <v>1442</v>
      </c>
      <c r="Q6" s="129"/>
    </row>
    <row r="7" spans="1:17" x14ac:dyDescent="0.4">
      <c r="A7" s="51">
        <v>3</v>
      </c>
      <c r="B7" s="112" t="s">
        <v>3567</v>
      </c>
      <c r="C7" s="26" t="s">
        <v>3421</v>
      </c>
      <c r="D7" s="114" t="s">
        <v>2100</v>
      </c>
      <c r="E7" s="116" t="s">
        <v>3563</v>
      </c>
      <c r="F7" s="116" t="s">
        <v>2087</v>
      </c>
      <c r="G7" s="111" t="s">
        <v>3094</v>
      </c>
      <c r="H7" s="110">
        <v>1018.5</v>
      </c>
      <c r="I7" s="97">
        <v>71.290000000000006</v>
      </c>
      <c r="J7" s="98">
        <v>0</v>
      </c>
      <c r="K7" s="64">
        <f t="shared" si="2"/>
        <v>0</v>
      </c>
      <c r="L7" s="64">
        <f t="shared" si="3"/>
        <v>0</v>
      </c>
      <c r="M7" s="6">
        <f t="shared" si="4"/>
        <v>0</v>
      </c>
      <c r="N7" s="64">
        <f t="shared" si="0"/>
        <v>71.290000000000006</v>
      </c>
      <c r="O7" s="64">
        <f t="shared" si="1"/>
        <v>1089.79</v>
      </c>
      <c r="P7" s="129">
        <v>1090</v>
      </c>
      <c r="Q7" s="129"/>
    </row>
    <row r="8" spans="1:17" x14ac:dyDescent="0.4">
      <c r="A8" s="51">
        <v>4</v>
      </c>
      <c r="B8" s="112" t="s">
        <v>3567</v>
      </c>
      <c r="C8" s="26" t="s">
        <v>3422</v>
      </c>
      <c r="D8" s="114" t="s">
        <v>615</v>
      </c>
      <c r="E8" s="116" t="s">
        <v>616</v>
      </c>
      <c r="F8" s="116" t="s">
        <v>617</v>
      </c>
      <c r="G8" s="111" t="s">
        <v>3094</v>
      </c>
      <c r="H8" s="110">
        <v>129.5</v>
      </c>
      <c r="I8" s="97">
        <v>9.06</v>
      </c>
      <c r="J8" s="98">
        <v>0</v>
      </c>
      <c r="K8" s="64">
        <f t="shared" si="2"/>
        <v>0</v>
      </c>
      <c r="L8" s="64">
        <f t="shared" si="3"/>
        <v>0</v>
      </c>
      <c r="M8" s="6">
        <f t="shared" si="4"/>
        <v>0</v>
      </c>
      <c r="N8" s="64">
        <f t="shared" si="0"/>
        <v>9.06</v>
      </c>
      <c r="O8" s="64">
        <f t="shared" si="1"/>
        <v>138.56</v>
      </c>
      <c r="P8" s="129">
        <v>138.75</v>
      </c>
      <c r="Q8" s="129"/>
    </row>
    <row r="9" spans="1:17" x14ac:dyDescent="0.4">
      <c r="A9" s="51">
        <v>5</v>
      </c>
      <c r="B9" s="112" t="s">
        <v>3567</v>
      </c>
      <c r="C9" s="26" t="s">
        <v>3423</v>
      </c>
      <c r="D9" s="114" t="s">
        <v>1239</v>
      </c>
      <c r="E9" s="116" t="s">
        <v>1240</v>
      </c>
      <c r="F9" s="116" t="s">
        <v>1241</v>
      </c>
      <c r="G9" s="111" t="s">
        <v>3094</v>
      </c>
      <c r="H9" s="110">
        <v>248.5</v>
      </c>
      <c r="I9" s="97">
        <v>17.39</v>
      </c>
      <c r="J9" s="98">
        <v>0</v>
      </c>
      <c r="K9" s="64">
        <f t="shared" si="2"/>
        <v>0</v>
      </c>
      <c r="L9" s="64">
        <f t="shared" si="3"/>
        <v>0</v>
      </c>
      <c r="M9" s="6">
        <f t="shared" si="4"/>
        <v>0</v>
      </c>
      <c r="N9" s="64">
        <f t="shared" si="0"/>
        <v>17.39</v>
      </c>
      <c r="O9" s="64">
        <f t="shared" si="1"/>
        <v>265.89</v>
      </c>
      <c r="P9" s="129">
        <v>266</v>
      </c>
      <c r="Q9" s="129"/>
    </row>
    <row r="10" spans="1:17" x14ac:dyDescent="0.4">
      <c r="A10" s="51">
        <v>6</v>
      </c>
      <c r="B10" s="112" t="s">
        <v>3567</v>
      </c>
      <c r="C10" s="26" t="s">
        <v>3424</v>
      </c>
      <c r="D10" s="114" t="s">
        <v>2181</v>
      </c>
      <c r="E10" s="116" t="s">
        <v>2182</v>
      </c>
      <c r="F10" s="116" t="s">
        <v>2183</v>
      </c>
      <c r="G10" s="111" t="s">
        <v>3</v>
      </c>
      <c r="H10" s="110">
        <v>0</v>
      </c>
      <c r="I10" s="97">
        <v>0</v>
      </c>
      <c r="J10" s="98">
        <v>53</v>
      </c>
      <c r="K10" s="64">
        <f t="shared" si="2"/>
        <v>185.5</v>
      </c>
      <c r="L10" s="64">
        <f t="shared" si="3"/>
        <v>12.98</v>
      </c>
      <c r="M10" s="6">
        <f t="shared" si="4"/>
        <v>198.48</v>
      </c>
      <c r="N10" s="64">
        <f t="shared" si="0"/>
        <v>12.98</v>
      </c>
      <c r="O10" s="64">
        <f t="shared" si="1"/>
        <v>198.48</v>
      </c>
      <c r="P10" s="129">
        <v>198.5</v>
      </c>
      <c r="Q10" s="129"/>
    </row>
    <row r="11" spans="1:17" x14ac:dyDescent="0.4">
      <c r="A11" s="51">
        <v>7</v>
      </c>
      <c r="B11" s="112" t="s">
        <v>3567</v>
      </c>
      <c r="C11" s="26" t="s">
        <v>3425</v>
      </c>
      <c r="D11" s="114" t="s">
        <v>1684</v>
      </c>
      <c r="E11" s="63" t="s">
        <v>1685</v>
      </c>
      <c r="F11" s="63" t="s">
        <v>1686</v>
      </c>
      <c r="G11" s="111" t="s">
        <v>3</v>
      </c>
      <c r="H11" s="110">
        <v>0</v>
      </c>
      <c r="I11" s="97">
        <v>0</v>
      </c>
      <c r="J11" s="98">
        <v>10</v>
      </c>
      <c r="K11" s="64">
        <f t="shared" si="2"/>
        <v>35</v>
      </c>
      <c r="L11" s="64">
        <f t="shared" si="3"/>
        <v>2.4500000000000002</v>
      </c>
      <c r="M11" s="6">
        <f t="shared" si="4"/>
        <v>37.450000000000003</v>
      </c>
      <c r="N11" s="64">
        <f t="shared" si="0"/>
        <v>2.4500000000000002</v>
      </c>
      <c r="O11" s="64">
        <f t="shared" si="1"/>
        <v>37.450000000000003</v>
      </c>
      <c r="P11" s="129">
        <v>37.5</v>
      </c>
      <c r="Q11" s="129"/>
    </row>
    <row r="12" spans="1:17" ht="24" customHeight="1" x14ac:dyDescent="0.4">
      <c r="A12" s="51">
        <v>8</v>
      </c>
      <c r="B12" s="112" t="s">
        <v>3567</v>
      </c>
      <c r="C12" s="26" t="s">
        <v>3426</v>
      </c>
      <c r="D12" s="114" t="s">
        <v>1687</v>
      </c>
      <c r="E12" s="126" t="s">
        <v>1688</v>
      </c>
      <c r="F12" s="123" t="s">
        <v>1689</v>
      </c>
      <c r="G12" s="111" t="s">
        <v>3</v>
      </c>
      <c r="H12" s="110">
        <v>0</v>
      </c>
      <c r="I12" s="97">
        <v>0</v>
      </c>
      <c r="J12" s="98">
        <v>15</v>
      </c>
      <c r="K12" s="64">
        <f t="shared" si="2"/>
        <v>52.5</v>
      </c>
      <c r="L12" s="64">
        <f t="shared" si="3"/>
        <v>3.67</v>
      </c>
      <c r="M12" s="6">
        <f t="shared" si="4"/>
        <v>56.17</v>
      </c>
      <c r="N12" s="64">
        <f t="shared" si="0"/>
        <v>3.67</v>
      </c>
      <c r="O12" s="64">
        <f t="shared" si="1"/>
        <v>56.17</v>
      </c>
      <c r="P12" s="129">
        <v>56.25</v>
      </c>
      <c r="Q12" s="129"/>
    </row>
    <row r="13" spans="1:17" ht="24" customHeight="1" x14ac:dyDescent="0.4">
      <c r="A13" s="51">
        <v>9</v>
      </c>
      <c r="B13" s="112" t="s">
        <v>3567</v>
      </c>
      <c r="C13" s="26" t="s">
        <v>3427</v>
      </c>
      <c r="D13" s="114" t="s">
        <v>1628</v>
      </c>
      <c r="E13" s="126" t="s">
        <v>1629</v>
      </c>
      <c r="F13" s="123" t="s">
        <v>1630</v>
      </c>
      <c r="G13" s="111" t="s">
        <v>3</v>
      </c>
      <c r="H13" s="110">
        <v>0</v>
      </c>
      <c r="I13" s="97">
        <v>0</v>
      </c>
      <c r="J13" s="98">
        <v>29</v>
      </c>
      <c r="K13" s="64">
        <f t="shared" si="2"/>
        <v>101.5</v>
      </c>
      <c r="L13" s="64">
        <f t="shared" si="3"/>
        <v>7.1</v>
      </c>
      <c r="M13" s="6">
        <f t="shared" si="4"/>
        <v>108.6</v>
      </c>
      <c r="N13" s="64">
        <f t="shared" si="0"/>
        <v>7.1</v>
      </c>
      <c r="O13" s="64">
        <f t="shared" si="1"/>
        <v>108.6</v>
      </c>
      <c r="P13" s="129">
        <v>108.75</v>
      </c>
      <c r="Q13" s="129"/>
    </row>
    <row r="14" spans="1:17" ht="24" customHeight="1" x14ac:dyDescent="0.4">
      <c r="A14" s="51">
        <v>10</v>
      </c>
      <c r="B14" s="112" t="s">
        <v>3567</v>
      </c>
      <c r="C14" s="26" t="s">
        <v>3428</v>
      </c>
      <c r="D14" s="114" t="s">
        <v>1631</v>
      </c>
      <c r="E14" s="126" t="s">
        <v>1632</v>
      </c>
      <c r="F14" s="123" t="s">
        <v>1633</v>
      </c>
      <c r="G14" s="111" t="s">
        <v>3</v>
      </c>
      <c r="H14" s="110">
        <v>0</v>
      </c>
      <c r="I14" s="97">
        <v>0</v>
      </c>
      <c r="J14" s="98">
        <v>2</v>
      </c>
      <c r="K14" s="64">
        <f t="shared" si="2"/>
        <v>7</v>
      </c>
      <c r="L14" s="64">
        <f t="shared" si="3"/>
        <v>0.49</v>
      </c>
      <c r="M14" s="6">
        <f t="shared" si="4"/>
        <v>7.49</v>
      </c>
      <c r="N14" s="64">
        <f t="shared" si="0"/>
        <v>0.49</v>
      </c>
      <c r="O14" s="64">
        <f t="shared" si="1"/>
        <v>7.49</v>
      </c>
      <c r="P14" s="129">
        <v>7.5</v>
      </c>
      <c r="Q14" s="129"/>
    </row>
    <row r="15" spans="1:17" x14ac:dyDescent="0.4">
      <c r="A15" s="51">
        <v>11</v>
      </c>
      <c r="B15" s="112" t="s">
        <v>3567</v>
      </c>
      <c r="C15" s="26" t="s">
        <v>3429</v>
      </c>
      <c r="D15" s="114" t="s">
        <v>1634</v>
      </c>
      <c r="E15" s="122" t="s">
        <v>1635</v>
      </c>
      <c r="F15" s="63" t="s">
        <v>1636</v>
      </c>
      <c r="G15" s="111" t="s">
        <v>3</v>
      </c>
      <c r="H15" s="110">
        <v>0</v>
      </c>
      <c r="I15" s="97">
        <v>0</v>
      </c>
      <c r="J15" s="98">
        <v>10</v>
      </c>
      <c r="K15" s="64">
        <f t="shared" si="2"/>
        <v>35</v>
      </c>
      <c r="L15" s="64">
        <f t="shared" si="3"/>
        <v>2.4500000000000002</v>
      </c>
      <c r="M15" s="6">
        <f t="shared" si="4"/>
        <v>37.450000000000003</v>
      </c>
      <c r="N15" s="64">
        <f t="shared" si="0"/>
        <v>2.4500000000000002</v>
      </c>
      <c r="O15" s="64">
        <f t="shared" si="1"/>
        <v>37.450000000000003</v>
      </c>
      <c r="P15" s="129">
        <v>37.5</v>
      </c>
      <c r="Q15" s="129"/>
    </row>
    <row r="16" spans="1:17" x14ac:dyDescent="0.4">
      <c r="A16" s="51">
        <v>12</v>
      </c>
      <c r="B16" s="112" t="s">
        <v>3567</v>
      </c>
      <c r="C16" s="26" t="s">
        <v>3430</v>
      </c>
      <c r="D16" s="114" t="s">
        <v>1637</v>
      </c>
      <c r="E16" s="122" t="s">
        <v>1629</v>
      </c>
      <c r="F16" s="63" t="s">
        <v>1638</v>
      </c>
      <c r="G16" s="111" t="s">
        <v>3</v>
      </c>
      <c r="H16" s="110">
        <v>0</v>
      </c>
      <c r="I16" s="97">
        <v>0</v>
      </c>
      <c r="J16" s="98">
        <v>11</v>
      </c>
      <c r="K16" s="64">
        <f t="shared" si="2"/>
        <v>38.5</v>
      </c>
      <c r="L16" s="64">
        <f t="shared" si="3"/>
        <v>2.69</v>
      </c>
      <c r="M16" s="6">
        <f t="shared" si="4"/>
        <v>41.19</v>
      </c>
      <c r="N16" s="64">
        <f t="shared" si="0"/>
        <v>2.69</v>
      </c>
      <c r="O16" s="64">
        <f t="shared" si="1"/>
        <v>41.19</v>
      </c>
      <c r="P16" s="129">
        <v>41.253</v>
      </c>
      <c r="Q16" s="129"/>
    </row>
    <row r="17" spans="1:23" x14ac:dyDescent="0.4">
      <c r="A17" s="51">
        <v>13</v>
      </c>
      <c r="B17" s="112" t="s">
        <v>3567</v>
      </c>
      <c r="C17" s="26" t="s">
        <v>3431</v>
      </c>
      <c r="D17" s="114" t="s">
        <v>1639</v>
      </c>
      <c r="E17" s="122" t="s">
        <v>1640</v>
      </c>
      <c r="F17" s="63" t="s">
        <v>1641</v>
      </c>
      <c r="G17" s="111" t="s">
        <v>3094</v>
      </c>
      <c r="H17" s="110">
        <v>80.5</v>
      </c>
      <c r="I17" s="97">
        <v>5.63</v>
      </c>
      <c r="J17" s="98">
        <v>26</v>
      </c>
      <c r="K17" s="64">
        <f t="shared" si="2"/>
        <v>91</v>
      </c>
      <c r="L17" s="64">
        <f t="shared" si="3"/>
        <v>6.37</v>
      </c>
      <c r="M17" s="6">
        <f t="shared" si="4"/>
        <v>97.37</v>
      </c>
      <c r="N17" s="64">
        <f t="shared" si="0"/>
        <v>12</v>
      </c>
      <c r="O17" s="64">
        <f t="shared" si="1"/>
        <v>183.5</v>
      </c>
      <c r="P17" s="129">
        <v>183.5</v>
      </c>
      <c r="Q17" s="129"/>
    </row>
    <row r="18" spans="1:23" x14ac:dyDescent="0.4">
      <c r="A18" s="51">
        <v>14</v>
      </c>
      <c r="B18" s="112" t="s">
        <v>3567</v>
      </c>
      <c r="C18" s="26" t="s">
        <v>3432</v>
      </c>
      <c r="D18" s="114" t="s">
        <v>1595</v>
      </c>
      <c r="E18" s="122" t="s">
        <v>1596</v>
      </c>
      <c r="F18" s="63" t="s">
        <v>1597</v>
      </c>
      <c r="G18" s="111" t="s">
        <v>3</v>
      </c>
      <c r="H18" s="110">
        <v>0</v>
      </c>
      <c r="I18" s="97">
        <v>0</v>
      </c>
      <c r="J18" s="98">
        <v>42</v>
      </c>
      <c r="K18" s="64">
        <f t="shared" si="2"/>
        <v>147</v>
      </c>
      <c r="L18" s="64">
        <f t="shared" si="3"/>
        <v>10.29</v>
      </c>
      <c r="M18" s="6">
        <f t="shared" si="4"/>
        <v>157.29</v>
      </c>
      <c r="N18" s="64">
        <f t="shared" si="0"/>
        <v>10.29</v>
      </c>
      <c r="O18" s="64">
        <f t="shared" si="1"/>
        <v>157.29</v>
      </c>
      <c r="P18" s="129">
        <v>157.5</v>
      </c>
      <c r="Q18" s="129"/>
    </row>
    <row r="19" spans="1:23" x14ac:dyDescent="0.4">
      <c r="A19" s="51">
        <v>15</v>
      </c>
      <c r="B19" s="112" t="s">
        <v>3567</v>
      </c>
      <c r="C19" s="26" t="s">
        <v>3433</v>
      </c>
      <c r="D19" s="114" t="s">
        <v>3031</v>
      </c>
      <c r="E19" s="122" t="s">
        <v>1626</v>
      </c>
      <c r="F19" s="63" t="s">
        <v>3564</v>
      </c>
      <c r="G19" s="111" t="s">
        <v>3</v>
      </c>
      <c r="H19" s="110">
        <v>0</v>
      </c>
      <c r="I19" s="97">
        <v>0</v>
      </c>
      <c r="J19" s="98">
        <v>49</v>
      </c>
      <c r="K19" s="64">
        <f t="shared" si="2"/>
        <v>171.5</v>
      </c>
      <c r="L19" s="64">
        <f t="shared" si="3"/>
        <v>12</v>
      </c>
      <c r="M19" s="6">
        <f t="shared" si="4"/>
        <v>183.5</v>
      </c>
      <c r="N19" s="64">
        <f t="shared" si="0"/>
        <v>12</v>
      </c>
      <c r="O19" s="64">
        <f t="shared" si="1"/>
        <v>183.5</v>
      </c>
      <c r="P19" s="129">
        <v>183.5</v>
      </c>
      <c r="Q19" s="129"/>
      <c r="W19" s="71"/>
    </row>
    <row r="20" spans="1:23" x14ac:dyDescent="0.4">
      <c r="A20" s="51">
        <v>16</v>
      </c>
      <c r="B20" s="112" t="s">
        <v>3567</v>
      </c>
      <c r="C20" s="26" t="s">
        <v>3434</v>
      </c>
      <c r="D20" s="114" t="s">
        <v>927</v>
      </c>
      <c r="E20" s="63" t="s">
        <v>928</v>
      </c>
      <c r="F20" s="63" t="s">
        <v>929</v>
      </c>
      <c r="G20" s="111" t="s">
        <v>3</v>
      </c>
      <c r="H20" s="110">
        <v>0</v>
      </c>
      <c r="I20" s="97">
        <v>0</v>
      </c>
      <c r="J20" s="98">
        <v>32</v>
      </c>
      <c r="K20" s="64">
        <f t="shared" si="2"/>
        <v>112</v>
      </c>
      <c r="L20" s="64">
        <f t="shared" si="3"/>
        <v>7.84</v>
      </c>
      <c r="M20" s="6">
        <f t="shared" si="4"/>
        <v>119.84</v>
      </c>
      <c r="N20" s="64">
        <f t="shared" si="0"/>
        <v>7.84</v>
      </c>
      <c r="O20" s="64">
        <f t="shared" si="1"/>
        <v>119.84</v>
      </c>
      <c r="P20" s="129">
        <v>120</v>
      </c>
      <c r="Q20" s="129"/>
      <c r="W20" s="31"/>
    </row>
    <row r="21" spans="1:23" x14ac:dyDescent="0.4">
      <c r="A21" s="51">
        <v>17</v>
      </c>
      <c r="B21" s="112" t="s">
        <v>3567</v>
      </c>
      <c r="C21" s="26" t="s">
        <v>3435</v>
      </c>
      <c r="D21" s="114" t="s">
        <v>919</v>
      </c>
      <c r="E21" s="63" t="s">
        <v>920</v>
      </c>
      <c r="F21" s="63" t="s">
        <v>921</v>
      </c>
      <c r="G21" s="111" t="s">
        <v>3</v>
      </c>
      <c r="H21" s="110">
        <v>0</v>
      </c>
      <c r="I21" s="97">
        <v>0</v>
      </c>
      <c r="J21" s="98">
        <v>64</v>
      </c>
      <c r="K21" s="64">
        <f t="shared" si="2"/>
        <v>224</v>
      </c>
      <c r="L21" s="64">
        <f t="shared" si="3"/>
        <v>15.68</v>
      </c>
      <c r="M21" s="6">
        <f t="shared" si="4"/>
        <v>239.68</v>
      </c>
      <c r="N21" s="64">
        <f t="shared" si="0"/>
        <v>15.68</v>
      </c>
      <c r="O21" s="64">
        <f t="shared" si="1"/>
        <v>239.68</v>
      </c>
      <c r="P21" s="129">
        <v>239.75</v>
      </c>
      <c r="Q21" s="129"/>
    </row>
    <row r="22" spans="1:23" x14ac:dyDescent="0.4">
      <c r="A22" s="51">
        <v>18</v>
      </c>
      <c r="B22" s="112" t="s">
        <v>3567</v>
      </c>
      <c r="C22" s="26" t="s">
        <v>3436</v>
      </c>
      <c r="D22" s="114" t="s">
        <v>922</v>
      </c>
      <c r="E22" s="63" t="s">
        <v>920</v>
      </c>
      <c r="F22" s="63" t="s">
        <v>923</v>
      </c>
      <c r="G22" s="111" t="s">
        <v>3</v>
      </c>
      <c r="H22" s="110">
        <v>0</v>
      </c>
      <c r="I22" s="97">
        <v>0</v>
      </c>
      <c r="J22" s="98">
        <v>24</v>
      </c>
      <c r="K22" s="64">
        <f t="shared" si="2"/>
        <v>84</v>
      </c>
      <c r="L22" s="64">
        <f t="shared" si="3"/>
        <v>5.88</v>
      </c>
      <c r="M22" s="6">
        <f t="shared" si="4"/>
        <v>89.88</v>
      </c>
      <c r="N22" s="64">
        <f t="shared" si="0"/>
        <v>5.88</v>
      </c>
      <c r="O22" s="64">
        <f t="shared" si="1"/>
        <v>89.88</v>
      </c>
      <c r="P22" s="129">
        <v>90</v>
      </c>
      <c r="Q22" s="129"/>
    </row>
    <row r="23" spans="1:23" x14ac:dyDescent="0.4">
      <c r="A23" s="51">
        <v>19</v>
      </c>
      <c r="B23" s="112" t="s">
        <v>3567</v>
      </c>
      <c r="C23" s="26" t="s">
        <v>3437</v>
      </c>
      <c r="D23" s="114" t="s">
        <v>884</v>
      </c>
      <c r="E23" s="63" t="s">
        <v>885</v>
      </c>
      <c r="F23" s="63" t="s">
        <v>886</v>
      </c>
      <c r="G23" s="111" t="s">
        <v>3</v>
      </c>
      <c r="H23" s="110">
        <v>0</v>
      </c>
      <c r="I23" s="97">
        <v>0</v>
      </c>
      <c r="J23" s="98">
        <v>17</v>
      </c>
      <c r="K23" s="64">
        <f t="shared" si="2"/>
        <v>59.5</v>
      </c>
      <c r="L23" s="64">
        <f t="shared" si="3"/>
        <v>4.16</v>
      </c>
      <c r="M23" s="6">
        <f t="shared" si="4"/>
        <v>63.66</v>
      </c>
      <c r="N23" s="64">
        <f t="shared" si="0"/>
        <v>4.16</v>
      </c>
      <c r="O23" s="64">
        <f t="shared" si="1"/>
        <v>63.66</v>
      </c>
      <c r="P23" s="129">
        <v>63.75</v>
      </c>
      <c r="Q23" s="129"/>
    </row>
    <row r="24" spans="1:23" x14ac:dyDescent="0.4">
      <c r="A24" s="51">
        <v>20</v>
      </c>
      <c r="B24" s="112" t="s">
        <v>3567</v>
      </c>
      <c r="C24" s="26" t="s">
        <v>3438</v>
      </c>
      <c r="D24" s="114" t="s">
        <v>876</v>
      </c>
      <c r="E24" s="63" t="s">
        <v>668</v>
      </c>
      <c r="F24" s="63" t="s">
        <v>877</v>
      </c>
      <c r="G24" s="111" t="s">
        <v>3</v>
      </c>
      <c r="H24" s="110">
        <v>0</v>
      </c>
      <c r="I24" s="97">
        <v>0</v>
      </c>
      <c r="J24" s="98">
        <v>15</v>
      </c>
      <c r="K24" s="64">
        <f t="shared" si="2"/>
        <v>52.5</v>
      </c>
      <c r="L24" s="64">
        <f t="shared" si="3"/>
        <v>3.67</v>
      </c>
      <c r="M24" s="6">
        <f t="shared" si="4"/>
        <v>56.17</v>
      </c>
      <c r="N24" s="64">
        <f t="shared" si="0"/>
        <v>3.67</v>
      </c>
      <c r="O24" s="64">
        <f t="shared" si="1"/>
        <v>56.17</v>
      </c>
      <c r="P24" s="129">
        <v>56.25</v>
      </c>
      <c r="Q24" s="129"/>
    </row>
    <row r="25" spans="1:23" x14ac:dyDescent="0.4">
      <c r="A25" s="51">
        <v>21</v>
      </c>
      <c r="B25" s="112" t="s">
        <v>3567</v>
      </c>
      <c r="C25" s="26" t="s">
        <v>3439</v>
      </c>
      <c r="D25" s="114" t="s">
        <v>849</v>
      </c>
      <c r="E25" s="63" t="s">
        <v>850</v>
      </c>
      <c r="F25" s="63" t="s">
        <v>851</v>
      </c>
      <c r="G25" s="111" t="s">
        <v>3</v>
      </c>
      <c r="H25" s="110">
        <v>0</v>
      </c>
      <c r="I25" s="97">
        <v>0</v>
      </c>
      <c r="J25" s="98">
        <v>29</v>
      </c>
      <c r="K25" s="64">
        <f t="shared" si="2"/>
        <v>101.5</v>
      </c>
      <c r="L25" s="64">
        <f t="shared" si="3"/>
        <v>7.1</v>
      </c>
      <c r="M25" s="6">
        <f t="shared" si="4"/>
        <v>108.6</v>
      </c>
      <c r="N25" s="64">
        <f t="shared" si="0"/>
        <v>7.1</v>
      </c>
      <c r="O25" s="64">
        <f t="shared" si="1"/>
        <v>108.6</v>
      </c>
      <c r="P25" s="129">
        <v>108.75</v>
      </c>
      <c r="Q25" s="129"/>
    </row>
    <row r="26" spans="1:23" x14ac:dyDescent="0.4">
      <c r="A26" s="51">
        <v>22</v>
      </c>
      <c r="B26" s="112" t="s">
        <v>3567</v>
      </c>
      <c r="C26" s="26" t="s">
        <v>3440</v>
      </c>
      <c r="D26" s="114" t="s">
        <v>3033</v>
      </c>
      <c r="E26" s="63" t="s">
        <v>3565</v>
      </c>
      <c r="F26" s="63" t="s">
        <v>786</v>
      </c>
      <c r="G26" s="111" t="s">
        <v>3</v>
      </c>
      <c r="H26" s="110">
        <v>0</v>
      </c>
      <c r="I26" s="97">
        <v>0</v>
      </c>
      <c r="J26" s="98">
        <v>17</v>
      </c>
      <c r="K26" s="64">
        <f t="shared" si="2"/>
        <v>59.5</v>
      </c>
      <c r="L26" s="64">
        <f t="shared" si="3"/>
        <v>4.16</v>
      </c>
      <c r="M26" s="6">
        <f t="shared" si="4"/>
        <v>63.66</v>
      </c>
      <c r="N26" s="64">
        <f t="shared" si="0"/>
        <v>4.16</v>
      </c>
      <c r="O26" s="64">
        <f t="shared" si="1"/>
        <v>63.66</v>
      </c>
      <c r="P26" s="129">
        <v>63.75</v>
      </c>
      <c r="Q26" s="129"/>
    </row>
    <row r="27" spans="1:23" x14ac:dyDescent="0.4">
      <c r="A27" s="51">
        <v>23</v>
      </c>
      <c r="B27" s="112" t="s">
        <v>3567</v>
      </c>
      <c r="C27" s="26" t="s">
        <v>3441</v>
      </c>
      <c r="D27" s="114" t="s">
        <v>787</v>
      </c>
      <c r="E27" s="63" t="s">
        <v>788</v>
      </c>
      <c r="F27" s="63" t="s">
        <v>789</v>
      </c>
      <c r="G27" s="111" t="s">
        <v>3</v>
      </c>
      <c r="H27" s="110">
        <v>0</v>
      </c>
      <c r="I27" s="97">
        <v>0</v>
      </c>
      <c r="J27" s="98">
        <v>2</v>
      </c>
      <c r="K27" s="64">
        <f t="shared" si="2"/>
        <v>7</v>
      </c>
      <c r="L27" s="64">
        <f t="shared" si="3"/>
        <v>0.49</v>
      </c>
      <c r="M27" s="6">
        <f t="shared" si="4"/>
        <v>7.49</v>
      </c>
      <c r="N27" s="64">
        <f t="shared" si="0"/>
        <v>0.49</v>
      </c>
      <c r="O27" s="64">
        <f t="shared" si="1"/>
        <v>7.49</v>
      </c>
      <c r="P27" s="129">
        <v>7.5</v>
      </c>
      <c r="Q27" s="129"/>
    </row>
    <row r="28" spans="1:23" x14ac:dyDescent="0.4">
      <c r="A28" s="51">
        <v>24</v>
      </c>
      <c r="B28" s="112" t="s">
        <v>3567</v>
      </c>
      <c r="C28" s="26" t="s">
        <v>3442</v>
      </c>
      <c r="D28" s="114" t="s">
        <v>790</v>
      </c>
      <c r="E28" s="115" t="s">
        <v>791</v>
      </c>
      <c r="F28" s="115" t="s">
        <v>792</v>
      </c>
      <c r="G28" s="111" t="s">
        <v>3</v>
      </c>
      <c r="H28" s="110">
        <v>0</v>
      </c>
      <c r="I28" s="97">
        <v>0</v>
      </c>
      <c r="J28" s="98">
        <v>2</v>
      </c>
      <c r="K28" s="64">
        <f t="shared" si="2"/>
        <v>7</v>
      </c>
      <c r="L28" s="64">
        <f t="shared" si="3"/>
        <v>0.49</v>
      </c>
      <c r="M28" s="6">
        <f t="shared" si="4"/>
        <v>7.49</v>
      </c>
      <c r="N28" s="64">
        <f t="shared" si="0"/>
        <v>0.49</v>
      </c>
      <c r="O28" s="64">
        <f t="shared" si="1"/>
        <v>7.49</v>
      </c>
      <c r="P28" s="129">
        <v>7.5</v>
      </c>
      <c r="Q28" s="129"/>
    </row>
    <row r="29" spans="1:23" x14ac:dyDescent="0.4">
      <c r="A29" s="51">
        <v>25</v>
      </c>
      <c r="B29" s="112" t="s">
        <v>3567</v>
      </c>
      <c r="C29" s="26" t="s">
        <v>3443</v>
      </c>
      <c r="D29" s="114" t="s">
        <v>780</v>
      </c>
      <c r="E29" s="115" t="s">
        <v>781</v>
      </c>
      <c r="F29" s="115" t="s">
        <v>782</v>
      </c>
      <c r="G29" s="111" t="s">
        <v>3</v>
      </c>
      <c r="H29" s="110">
        <v>0</v>
      </c>
      <c r="I29" s="97">
        <v>0</v>
      </c>
      <c r="J29" s="98">
        <v>24</v>
      </c>
      <c r="K29" s="64">
        <f t="shared" si="2"/>
        <v>84</v>
      </c>
      <c r="L29" s="64">
        <f t="shared" si="3"/>
        <v>5.88</v>
      </c>
      <c r="M29" s="6">
        <f t="shared" si="4"/>
        <v>89.88</v>
      </c>
      <c r="N29" s="64">
        <f t="shared" si="0"/>
        <v>5.88</v>
      </c>
      <c r="O29" s="64">
        <f t="shared" si="1"/>
        <v>89.88</v>
      </c>
      <c r="P29" s="129">
        <v>90</v>
      </c>
      <c r="Q29" s="129"/>
    </row>
    <row r="30" spans="1:23" x14ac:dyDescent="0.4">
      <c r="A30" s="51">
        <v>26</v>
      </c>
      <c r="B30" s="112" t="s">
        <v>3567</v>
      </c>
      <c r="C30" s="26" t="s">
        <v>3444</v>
      </c>
      <c r="D30" s="114" t="s">
        <v>769</v>
      </c>
      <c r="E30" s="115" t="s">
        <v>765</v>
      </c>
      <c r="F30" s="115" t="s">
        <v>770</v>
      </c>
      <c r="G30" s="111" t="s">
        <v>3</v>
      </c>
      <c r="H30" s="110">
        <v>0</v>
      </c>
      <c r="I30" s="97">
        <v>0</v>
      </c>
      <c r="J30" s="98">
        <v>5</v>
      </c>
      <c r="K30" s="64">
        <f t="shared" si="2"/>
        <v>17.5</v>
      </c>
      <c r="L30" s="64">
        <f t="shared" si="3"/>
        <v>1.22</v>
      </c>
      <c r="M30" s="6">
        <f t="shared" si="4"/>
        <v>18.72</v>
      </c>
      <c r="N30" s="64">
        <f t="shared" si="0"/>
        <v>1.22</v>
      </c>
      <c r="O30" s="64">
        <f t="shared" si="1"/>
        <v>18.72</v>
      </c>
      <c r="P30" s="129">
        <v>18.75</v>
      </c>
      <c r="Q30" s="129"/>
    </row>
    <row r="31" spans="1:23" x14ac:dyDescent="0.4">
      <c r="A31" s="51">
        <v>27</v>
      </c>
      <c r="B31" s="112" t="s">
        <v>3567</v>
      </c>
      <c r="C31" s="26" t="s">
        <v>3445</v>
      </c>
      <c r="D31" s="114" t="s">
        <v>771</v>
      </c>
      <c r="E31" s="115" t="s">
        <v>772</v>
      </c>
      <c r="F31" s="115" t="s">
        <v>773</v>
      </c>
      <c r="G31" s="111" t="s">
        <v>3</v>
      </c>
      <c r="H31" s="110">
        <v>0</v>
      </c>
      <c r="I31" s="97">
        <v>0</v>
      </c>
      <c r="J31" s="98">
        <v>25</v>
      </c>
      <c r="K31" s="64">
        <f t="shared" si="2"/>
        <v>87.5</v>
      </c>
      <c r="L31" s="64">
        <f t="shared" si="3"/>
        <v>6.12</v>
      </c>
      <c r="M31" s="6">
        <f t="shared" si="4"/>
        <v>93.62</v>
      </c>
      <c r="N31" s="64">
        <f t="shared" si="0"/>
        <v>6.12</v>
      </c>
      <c r="O31" s="64">
        <f t="shared" si="1"/>
        <v>93.62</v>
      </c>
      <c r="P31" s="129">
        <v>93.75</v>
      </c>
      <c r="Q31" s="129"/>
    </row>
    <row r="32" spans="1:23" x14ac:dyDescent="0.4">
      <c r="A32" s="51">
        <v>28</v>
      </c>
      <c r="B32" s="112" t="s">
        <v>3567</v>
      </c>
      <c r="C32" s="26" t="s">
        <v>3446</v>
      </c>
      <c r="D32" s="114" t="s">
        <v>764</v>
      </c>
      <c r="E32" s="116" t="s">
        <v>765</v>
      </c>
      <c r="F32" s="116" t="s">
        <v>766</v>
      </c>
      <c r="G32" s="111" t="s">
        <v>3</v>
      </c>
      <c r="H32" s="110">
        <v>0</v>
      </c>
      <c r="I32" s="97">
        <v>0</v>
      </c>
      <c r="J32" s="98">
        <v>15</v>
      </c>
      <c r="K32" s="64">
        <f t="shared" si="2"/>
        <v>52.5</v>
      </c>
      <c r="L32" s="64">
        <f t="shared" si="3"/>
        <v>3.67</v>
      </c>
      <c r="M32" s="6">
        <f t="shared" si="4"/>
        <v>56.17</v>
      </c>
      <c r="N32" s="64">
        <f t="shared" si="0"/>
        <v>3.67</v>
      </c>
      <c r="O32" s="64">
        <f t="shared" si="1"/>
        <v>56.17</v>
      </c>
      <c r="P32" s="129">
        <v>56.25</v>
      </c>
      <c r="Q32" s="129"/>
    </row>
    <row r="33" spans="1:17" x14ac:dyDescent="0.4">
      <c r="A33" s="51">
        <v>29</v>
      </c>
      <c r="B33" s="112" t="s">
        <v>3567</v>
      </c>
      <c r="C33" s="26" t="s">
        <v>3447</v>
      </c>
      <c r="D33" s="114" t="s">
        <v>760</v>
      </c>
      <c r="E33" s="116" t="s">
        <v>755</v>
      </c>
      <c r="F33" s="116" t="s">
        <v>761</v>
      </c>
      <c r="G33" s="111" t="s">
        <v>3</v>
      </c>
      <c r="H33" s="110">
        <v>0</v>
      </c>
      <c r="I33" s="97">
        <v>0</v>
      </c>
      <c r="J33" s="98">
        <v>18</v>
      </c>
      <c r="K33" s="64">
        <f t="shared" si="2"/>
        <v>63</v>
      </c>
      <c r="L33" s="64">
        <f t="shared" si="3"/>
        <v>4.41</v>
      </c>
      <c r="M33" s="6">
        <f t="shared" si="4"/>
        <v>67.41</v>
      </c>
      <c r="N33" s="64">
        <f t="shared" si="0"/>
        <v>4.41</v>
      </c>
      <c r="O33" s="64">
        <f t="shared" si="1"/>
        <v>67.41</v>
      </c>
      <c r="P33" s="129">
        <v>67.5</v>
      </c>
      <c r="Q33" s="129"/>
    </row>
    <row r="34" spans="1:17" x14ac:dyDescent="0.4">
      <c r="A34" s="51">
        <v>30</v>
      </c>
      <c r="B34" s="112" t="s">
        <v>3567</v>
      </c>
      <c r="C34" s="26" t="s">
        <v>3448</v>
      </c>
      <c r="D34" s="114" t="s">
        <v>748</v>
      </c>
      <c r="E34" s="63" t="s">
        <v>749</v>
      </c>
      <c r="F34" s="63" t="s">
        <v>750</v>
      </c>
      <c r="G34" s="111" t="s">
        <v>3</v>
      </c>
      <c r="H34" s="110">
        <v>0</v>
      </c>
      <c r="I34" s="97">
        <v>0</v>
      </c>
      <c r="J34" s="98">
        <v>14</v>
      </c>
      <c r="K34" s="64">
        <f t="shared" si="2"/>
        <v>49</v>
      </c>
      <c r="L34" s="64">
        <f t="shared" si="3"/>
        <v>3.43</v>
      </c>
      <c r="M34" s="6">
        <f t="shared" si="4"/>
        <v>52.43</v>
      </c>
      <c r="N34" s="64">
        <f t="shared" si="0"/>
        <v>3.43</v>
      </c>
      <c r="O34" s="64">
        <f t="shared" si="1"/>
        <v>52.43</v>
      </c>
      <c r="P34" s="129">
        <v>52.5</v>
      </c>
      <c r="Q34" s="129"/>
    </row>
    <row r="35" spans="1:17" x14ac:dyDescent="0.4">
      <c r="A35" s="51">
        <v>31</v>
      </c>
      <c r="B35" s="112" t="s">
        <v>3567</v>
      </c>
      <c r="C35" s="26" t="s">
        <v>3449</v>
      </c>
      <c r="D35" s="114" t="s">
        <v>1458</v>
      </c>
      <c r="E35" s="63" t="s">
        <v>1459</v>
      </c>
      <c r="F35" s="63" t="s">
        <v>1460</v>
      </c>
      <c r="G35" s="111" t="s">
        <v>3</v>
      </c>
      <c r="H35" s="110">
        <v>0</v>
      </c>
      <c r="I35" s="97">
        <v>0</v>
      </c>
      <c r="J35" s="98">
        <v>18</v>
      </c>
      <c r="K35" s="64">
        <f t="shared" si="2"/>
        <v>63</v>
      </c>
      <c r="L35" s="64">
        <f t="shared" si="3"/>
        <v>4.41</v>
      </c>
      <c r="M35" s="6">
        <f t="shared" si="4"/>
        <v>67.41</v>
      </c>
      <c r="N35" s="64">
        <f t="shared" si="0"/>
        <v>4.41</v>
      </c>
      <c r="O35" s="64">
        <f t="shared" si="1"/>
        <v>67.41</v>
      </c>
      <c r="P35" s="129">
        <v>67.5</v>
      </c>
      <c r="Q35" s="129"/>
    </row>
    <row r="36" spans="1:17" x14ac:dyDescent="0.4">
      <c r="A36" s="51">
        <v>32</v>
      </c>
      <c r="B36" s="112" t="s">
        <v>3567</v>
      </c>
      <c r="C36" s="26" t="s">
        <v>3450</v>
      </c>
      <c r="D36" s="114" t="s">
        <v>1419</v>
      </c>
      <c r="E36" s="63" t="s">
        <v>1420</v>
      </c>
      <c r="F36" s="63" t="s">
        <v>1421</v>
      </c>
      <c r="G36" s="111" t="s">
        <v>3</v>
      </c>
      <c r="H36" s="110">
        <v>0</v>
      </c>
      <c r="I36" s="97">
        <v>0</v>
      </c>
      <c r="J36" s="98">
        <v>6</v>
      </c>
      <c r="K36" s="64">
        <f t="shared" si="2"/>
        <v>21</v>
      </c>
      <c r="L36" s="64">
        <f t="shared" si="3"/>
        <v>1.47</v>
      </c>
      <c r="M36" s="6">
        <f t="shared" si="4"/>
        <v>22.47</v>
      </c>
      <c r="N36" s="64">
        <f t="shared" si="0"/>
        <v>1.47</v>
      </c>
      <c r="O36" s="64">
        <f t="shared" si="1"/>
        <v>22.47</v>
      </c>
      <c r="P36" s="129">
        <v>22.5</v>
      </c>
      <c r="Q36" s="129"/>
    </row>
    <row r="37" spans="1:17" x14ac:dyDescent="0.4">
      <c r="A37" s="51">
        <v>33</v>
      </c>
      <c r="B37" s="112" t="s">
        <v>3567</v>
      </c>
      <c r="C37" s="26" t="s">
        <v>3451</v>
      </c>
      <c r="D37" s="114" t="s">
        <v>1404</v>
      </c>
      <c r="E37" s="63" t="s">
        <v>1405</v>
      </c>
      <c r="F37" s="63" t="s">
        <v>1406</v>
      </c>
      <c r="G37" s="111" t="s">
        <v>3</v>
      </c>
      <c r="H37" s="110">
        <v>0</v>
      </c>
      <c r="I37" s="97">
        <v>0</v>
      </c>
      <c r="J37" s="98">
        <v>13</v>
      </c>
      <c r="K37" s="64">
        <f t="shared" si="2"/>
        <v>45.5</v>
      </c>
      <c r="L37" s="64">
        <f t="shared" si="3"/>
        <v>3.18</v>
      </c>
      <c r="M37" s="6">
        <f t="shared" si="4"/>
        <v>48.68</v>
      </c>
      <c r="N37" s="64">
        <f t="shared" si="0"/>
        <v>3.18</v>
      </c>
      <c r="O37" s="64">
        <f t="shared" si="1"/>
        <v>48.68</v>
      </c>
      <c r="P37" s="129">
        <v>48.75</v>
      </c>
      <c r="Q37" s="129"/>
    </row>
    <row r="38" spans="1:17" x14ac:dyDescent="0.4">
      <c r="A38" s="51">
        <v>34</v>
      </c>
      <c r="B38" s="112" t="s">
        <v>3567</v>
      </c>
      <c r="C38" s="26" t="s">
        <v>3452</v>
      </c>
      <c r="D38" s="114" t="s">
        <v>1407</v>
      </c>
      <c r="E38" s="63" t="s">
        <v>3566</v>
      </c>
      <c r="F38" s="63" t="s">
        <v>1409</v>
      </c>
      <c r="G38" s="111" t="s">
        <v>3</v>
      </c>
      <c r="H38" s="110">
        <v>0</v>
      </c>
      <c r="I38" s="97">
        <v>0</v>
      </c>
      <c r="J38" s="98">
        <v>32</v>
      </c>
      <c r="K38" s="64">
        <f t="shared" si="2"/>
        <v>112</v>
      </c>
      <c r="L38" s="64">
        <f t="shared" si="3"/>
        <v>7.84</v>
      </c>
      <c r="M38" s="6">
        <f t="shared" si="4"/>
        <v>119.84</v>
      </c>
      <c r="N38" s="64">
        <f t="shared" si="0"/>
        <v>7.84</v>
      </c>
      <c r="O38" s="64">
        <f t="shared" si="1"/>
        <v>119.84</v>
      </c>
      <c r="P38" s="129">
        <v>120</v>
      </c>
      <c r="Q38" s="129"/>
    </row>
    <row r="39" spans="1:17" x14ac:dyDescent="0.4">
      <c r="A39" s="51">
        <v>35</v>
      </c>
      <c r="B39" s="112" t="s">
        <v>3567</v>
      </c>
      <c r="C39" s="26" t="s">
        <v>3453</v>
      </c>
      <c r="D39" s="114" t="s">
        <v>1410</v>
      </c>
      <c r="E39" s="73" t="s">
        <v>1411</v>
      </c>
      <c r="F39" s="73" t="s">
        <v>1412</v>
      </c>
      <c r="G39" s="111" t="s">
        <v>3</v>
      </c>
      <c r="H39" s="110">
        <v>0</v>
      </c>
      <c r="I39" s="97">
        <v>0</v>
      </c>
      <c r="J39" s="98">
        <v>33</v>
      </c>
      <c r="K39" s="64">
        <f t="shared" si="2"/>
        <v>115.5</v>
      </c>
      <c r="L39" s="64">
        <f t="shared" si="3"/>
        <v>8.08</v>
      </c>
      <c r="M39" s="6">
        <f t="shared" si="4"/>
        <v>123.58</v>
      </c>
      <c r="N39" s="64">
        <f t="shared" si="0"/>
        <v>8.08</v>
      </c>
      <c r="O39" s="64">
        <f t="shared" si="1"/>
        <v>123.58</v>
      </c>
      <c r="P39" s="129">
        <v>123.75</v>
      </c>
      <c r="Q39" s="129"/>
    </row>
    <row r="40" spans="1:17" x14ac:dyDescent="0.4">
      <c r="A40" s="51">
        <v>36</v>
      </c>
      <c r="B40" s="112" t="s">
        <v>3567</v>
      </c>
      <c r="C40" s="26" t="s">
        <v>3454</v>
      </c>
      <c r="D40" s="114" t="s">
        <v>1358</v>
      </c>
      <c r="E40" s="73" t="s">
        <v>1359</v>
      </c>
      <c r="F40" s="73" t="s">
        <v>1360</v>
      </c>
      <c r="G40" s="111" t="s">
        <v>3094</v>
      </c>
      <c r="H40" s="110">
        <v>66.5</v>
      </c>
      <c r="I40" s="97">
        <v>4.6500000000000004</v>
      </c>
      <c r="J40" s="98">
        <v>18</v>
      </c>
      <c r="K40" s="64">
        <f t="shared" si="2"/>
        <v>63</v>
      </c>
      <c r="L40" s="64">
        <f t="shared" si="3"/>
        <v>4.41</v>
      </c>
      <c r="M40" s="6">
        <f t="shared" si="4"/>
        <v>67.41</v>
      </c>
      <c r="N40" s="64">
        <f t="shared" si="0"/>
        <v>9.06</v>
      </c>
      <c r="O40" s="64">
        <f t="shared" si="1"/>
        <v>138.56</v>
      </c>
      <c r="P40" s="129">
        <v>138.75</v>
      </c>
      <c r="Q40" s="129"/>
    </row>
    <row r="41" spans="1:17" x14ac:dyDescent="0.4">
      <c r="A41" s="51">
        <v>37</v>
      </c>
      <c r="B41" s="112" t="s">
        <v>3567</v>
      </c>
      <c r="C41" s="26" t="s">
        <v>3455</v>
      </c>
      <c r="D41" s="114" t="s">
        <v>1306</v>
      </c>
      <c r="E41" s="73" t="s">
        <v>1307</v>
      </c>
      <c r="F41" s="73" t="s">
        <v>1308</v>
      </c>
      <c r="G41" s="111" t="s">
        <v>3</v>
      </c>
      <c r="H41" s="110">
        <v>0</v>
      </c>
      <c r="I41" s="97">
        <v>0</v>
      </c>
      <c r="J41" s="98">
        <v>26</v>
      </c>
      <c r="K41" s="64">
        <f t="shared" si="2"/>
        <v>91</v>
      </c>
      <c r="L41" s="64">
        <f t="shared" si="3"/>
        <v>6.37</v>
      </c>
      <c r="M41" s="6">
        <f t="shared" si="4"/>
        <v>97.37</v>
      </c>
      <c r="N41" s="64">
        <f t="shared" si="0"/>
        <v>6.37</v>
      </c>
      <c r="O41" s="64">
        <f t="shared" si="1"/>
        <v>97.37</v>
      </c>
      <c r="P41" s="129">
        <v>97.5</v>
      </c>
      <c r="Q41" s="129"/>
    </row>
    <row r="42" spans="1:17" x14ac:dyDescent="0.4">
      <c r="A42" s="51">
        <v>38</v>
      </c>
      <c r="B42" s="112" t="s">
        <v>3567</v>
      </c>
      <c r="C42" s="26" t="s">
        <v>3456</v>
      </c>
      <c r="D42" s="114" t="s">
        <v>1300</v>
      </c>
      <c r="E42" s="73" t="s">
        <v>1301</v>
      </c>
      <c r="F42" s="73" t="s">
        <v>1302</v>
      </c>
      <c r="G42" s="111" t="s">
        <v>3</v>
      </c>
      <c r="H42" s="110">
        <v>0</v>
      </c>
      <c r="I42" s="97">
        <v>0</v>
      </c>
      <c r="J42" s="98">
        <v>79</v>
      </c>
      <c r="K42" s="64">
        <f t="shared" si="2"/>
        <v>276.5</v>
      </c>
      <c r="L42" s="64">
        <f t="shared" si="3"/>
        <v>19.350000000000001</v>
      </c>
      <c r="M42" s="6">
        <f t="shared" si="4"/>
        <v>295.85000000000002</v>
      </c>
      <c r="N42" s="64">
        <f t="shared" si="0"/>
        <v>19.350000000000001</v>
      </c>
      <c r="O42" s="64">
        <f t="shared" si="1"/>
        <v>295.85000000000002</v>
      </c>
      <c r="P42" s="129">
        <v>296</v>
      </c>
      <c r="Q42" s="129"/>
    </row>
    <row r="43" spans="1:17" ht="23.25" customHeight="1" x14ac:dyDescent="0.4">
      <c r="A43" s="51">
        <v>39</v>
      </c>
      <c r="B43" s="112" t="s">
        <v>3575</v>
      </c>
      <c r="C43" s="26" t="s">
        <v>3457</v>
      </c>
      <c r="D43" s="114" t="s">
        <v>1926</v>
      </c>
      <c r="E43" s="73" t="s">
        <v>1927</v>
      </c>
      <c r="F43" s="73" t="s">
        <v>1928</v>
      </c>
      <c r="G43" s="111" t="s">
        <v>3186</v>
      </c>
      <c r="H43" s="110">
        <v>643.99</v>
      </c>
      <c r="I43" s="97">
        <v>45.08</v>
      </c>
      <c r="J43" s="98">
        <v>51</v>
      </c>
      <c r="K43" s="64">
        <f t="shared" si="2"/>
        <v>178.5</v>
      </c>
      <c r="L43" s="64">
        <f t="shared" si="3"/>
        <v>12.49</v>
      </c>
      <c r="M43" s="6">
        <f t="shared" si="4"/>
        <v>190.99</v>
      </c>
      <c r="N43" s="64">
        <f t="shared" si="0"/>
        <v>57.57</v>
      </c>
      <c r="O43" s="64">
        <f t="shared" si="1"/>
        <v>880.06</v>
      </c>
      <c r="P43" s="129">
        <v>880.25</v>
      </c>
      <c r="Q43" s="129"/>
    </row>
    <row r="44" spans="1:17" x14ac:dyDescent="0.4">
      <c r="A44" s="51">
        <v>40</v>
      </c>
      <c r="B44" s="112" t="s">
        <v>3575</v>
      </c>
      <c r="C44" s="26" t="s">
        <v>3458</v>
      </c>
      <c r="D44" s="114" t="s">
        <v>1929</v>
      </c>
      <c r="E44" s="73" t="s">
        <v>1930</v>
      </c>
      <c r="F44" s="73" t="s">
        <v>1931</v>
      </c>
      <c r="G44" s="111" t="s">
        <v>3094</v>
      </c>
      <c r="H44" s="110">
        <v>38.5</v>
      </c>
      <c r="I44" s="97">
        <v>2.69</v>
      </c>
      <c r="J44" s="98">
        <v>16</v>
      </c>
      <c r="K44" s="64">
        <f t="shared" si="2"/>
        <v>56</v>
      </c>
      <c r="L44" s="64">
        <f t="shared" si="3"/>
        <v>3.92</v>
      </c>
      <c r="M44" s="6">
        <f t="shared" si="4"/>
        <v>59.92</v>
      </c>
      <c r="N44" s="64">
        <f t="shared" si="0"/>
        <v>6.6099999999999994</v>
      </c>
      <c r="O44" s="64">
        <f t="shared" si="1"/>
        <v>101.11</v>
      </c>
      <c r="P44" s="129">
        <v>101.25</v>
      </c>
      <c r="Q44" s="129"/>
    </row>
    <row r="45" spans="1:17" x14ac:dyDescent="0.4">
      <c r="A45" s="51">
        <v>41</v>
      </c>
      <c r="B45" s="112" t="s">
        <v>3575</v>
      </c>
      <c r="C45" s="26" t="s">
        <v>3459</v>
      </c>
      <c r="D45" s="114" t="s">
        <v>1905</v>
      </c>
      <c r="E45" s="73" t="s">
        <v>1906</v>
      </c>
      <c r="F45" s="73" t="s">
        <v>1907</v>
      </c>
      <c r="G45" s="111" t="s">
        <v>3</v>
      </c>
      <c r="H45" s="110">
        <v>0</v>
      </c>
      <c r="I45" s="97">
        <v>0</v>
      </c>
      <c r="J45" s="98">
        <v>24</v>
      </c>
      <c r="K45" s="64">
        <f t="shared" si="2"/>
        <v>84</v>
      </c>
      <c r="L45" s="64">
        <f t="shared" si="3"/>
        <v>5.88</v>
      </c>
      <c r="M45" s="6">
        <f t="shared" si="4"/>
        <v>89.88</v>
      </c>
      <c r="N45" s="64">
        <f t="shared" si="0"/>
        <v>5.88</v>
      </c>
      <c r="O45" s="64">
        <f t="shared" si="1"/>
        <v>89.88</v>
      </c>
      <c r="P45" s="129">
        <v>90</v>
      </c>
      <c r="Q45" s="129"/>
    </row>
    <row r="46" spans="1:17" x14ac:dyDescent="0.4">
      <c r="A46" s="51">
        <v>42</v>
      </c>
      <c r="B46" s="112" t="s">
        <v>3575</v>
      </c>
      <c r="C46" s="26" t="s">
        <v>3460</v>
      </c>
      <c r="D46" s="3" t="s">
        <v>2071</v>
      </c>
      <c r="E46" s="73" t="s">
        <v>2072</v>
      </c>
      <c r="F46" s="73" t="s">
        <v>2073</v>
      </c>
      <c r="G46" s="111" t="s">
        <v>3</v>
      </c>
      <c r="H46" s="110">
        <v>0</v>
      </c>
      <c r="I46" s="97">
        <v>0</v>
      </c>
      <c r="J46" s="98">
        <v>14</v>
      </c>
      <c r="K46" s="64">
        <f t="shared" si="2"/>
        <v>49</v>
      </c>
      <c r="L46" s="64">
        <f t="shared" si="3"/>
        <v>3.43</v>
      </c>
      <c r="M46" s="6">
        <f t="shared" si="4"/>
        <v>52.43</v>
      </c>
      <c r="N46" s="64">
        <f t="shared" si="0"/>
        <v>3.43</v>
      </c>
      <c r="O46" s="64">
        <f t="shared" si="1"/>
        <v>52.43</v>
      </c>
      <c r="P46" s="129">
        <v>52.5</v>
      </c>
      <c r="Q46" s="129"/>
    </row>
    <row r="47" spans="1:17" x14ac:dyDescent="0.4">
      <c r="A47" s="51">
        <v>43</v>
      </c>
      <c r="B47" s="112" t="s">
        <v>3575</v>
      </c>
      <c r="C47" s="26" t="s">
        <v>3461</v>
      </c>
      <c r="D47" s="3" t="s">
        <v>2059</v>
      </c>
      <c r="E47" s="73" t="s">
        <v>2060</v>
      </c>
      <c r="F47" s="73" t="s">
        <v>2061</v>
      </c>
      <c r="G47" s="111" t="s">
        <v>3</v>
      </c>
      <c r="H47" s="110">
        <v>0</v>
      </c>
      <c r="I47" s="97">
        <v>0</v>
      </c>
      <c r="J47" s="98">
        <v>9</v>
      </c>
      <c r="K47" s="64">
        <f t="shared" si="2"/>
        <v>31.5</v>
      </c>
      <c r="L47" s="64">
        <f t="shared" si="3"/>
        <v>2.2000000000000002</v>
      </c>
      <c r="M47" s="6">
        <f t="shared" si="4"/>
        <v>33.700000000000003</v>
      </c>
      <c r="N47" s="64">
        <f t="shared" si="0"/>
        <v>2.2000000000000002</v>
      </c>
      <c r="O47" s="64">
        <f t="shared" si="1"/>
        <v>33.700000000000003</v>
      </c>
      <c r="P47" s="129">
        <v>33.75</v>
      </c>
      <c r="Q47" s="129"/>
    </row>
    <row r="48" spans="1:17" x14ac:dyDescent="0.4">
      <c r="A48" s="51">
        <v>44</v>
      </c>
      <c r="B48" s="112" t="s">
        <v>3575</v>
      </c>
      <c r="C48" s="26" t="s">
        <v>3462</v>
      </c>
      <c r="D48" s="3" t="s">
        <v>2047</v>
      </c>
      <c r="E48" s="73" t="s">
        <v>2048</v>
      </c>
      <c r="F48" s="73" t="s">
        <v>2049</v>
      </c>
      <c r="G48" s="111" t="s">
        <v>3</v>
      </c>
      <c r="H48" s="110">
        <v>0</v>
      </c>
      <c r="I48" s="97">
        <v>0</v>
      </c>
      <c r="J48" s="98">
        <v>27</v>
      </c>
      <c r="K48" s="64">
        <f t="shared" si="2"/>
        <v>94.5</v>
      </c>
      <c r="L48" s="64">
        <f t="shared" si="3"/>
        <v>6.61</v>
      </c>
      <c r="M48" s="6">
        <f t="shared" si="4"/>
        <v>101.11</v>
      </c>
      <c r="N48" s="64">
        <f t="shared" si="0"/>
        <v>6.61</v>
      </c>
      <c r="O48" s="64">
        <f t="shared" si="1"/>
        <v>101.11</v>
      </c>
      <c r="P48" s="129">
        <v>101.25</v>
      </c>
      <c r="Q48" s="129"/>
    </row>
    <row r="49" spans="1:17" x14ac:dyDescent="0.4">
      <c r="A49" s="51">
        <v>45</v>
      </c>
      <c r="B49" s="112" t="s">
        <v>3575</v>
      </c>
      <c r="C49" s="26" t="s">
        <v>3463</v>
      </c>
      <c r="D49" s="3" t="s">
        <v>2050</v>
      </c>
      <c r="E49" s="73" t="s">
        <v>2051</v>
      </c>
      <c r="F49" s="73" t="s">
        <v>2052</v>
      </c>
      <c r="G49" s="111" t="s">
        <v>3</v>
      </c>
      <c r="H49" s="110">
        <v>0</v>
      </c>
      <c r="I49" s="97">
        <v>0</v>
      </c>
      <c r="J49" s="98">
        <v>22</v>
      </c>
      <c r="K49" s="64">
        <f t="shared" si="2"/>
        <v>77</v>
      </c>
      <c r="L49" s="64">
        <f t="shared" si="3"/>
        <v>5.39</v>
      </c>
      <c r="M49" s="6">
        <f t="shared" si="4"/>
        <v>82.39</v>
      </c>
      <c r="N49" s="64">
        <f t="shared" si="0"/>
        <v>5.39</v>
      </c>
      <c r="O49" s="64">
        <f t="shared" si="1"/>
        <v>82.39</v>
      </c>
      <c r="P49" s="129">
        <v>82.5</v>
      </c>
      <c r="Q49" s="129"/>
    </row>
    <row r="50" spans="1:17" x14ac:dyDescent="0.4">
      <c r="A50" s="51">
        <v>46</v>
      </c>
      <c r="B50" s="112" t="s">
        <v>3575</v>
      </c>
      <c r="C50" s="26" t="s">
        <v>3464</v>
      </c>
      <c r="D50" s="3" t="s">
        <v>2729</v>
      </c>
      <c r="E50" s="73" t="s">
        <v>2730</v>
      </c>
      <c r="F50" s="73" t="s">
        <v>2731</v>
      </c>
      <c r="G50" s="111" t="s">
        <v>3</v>
      </c>
      <c r="H50" s="110">
        <v>0</v>
      </c>
      <c r="I50" s="97">
        <v>0</v>
      </c>
      <c r="J50" s="98">
        <v>6</v>
      </c>
      <c r="K50" s="64">
        <f t="shared" si="2"/>
        <v>21</v>
      </c>
      <c r="L50" s="64">
        <f t="shared" si="3"/>
        <v>1.47</v>
      </c>
      <c r="M50" s="6">
        <f t="shared" si="4"/>
        <v>22.47</v>
      </c>
      <c r="N50" s="64">
        <f t="shared" si="0"/>
        <v>1.47</v>
      </c>
      <c r="O50" s="64">
        <f t="shared" si="1"/>
        <v>22.47</v>
      </c>
      <c r="P50" s="129">
        <v>22.5</v>
      </c>
      <c r="Q50" s="129"/>
    </row>
    <row r="51" spans="1:17" x14ac:dyDescent="0.4">
      <c r="A51" s="51">
        <v>47</v>
      </c>
      <c r="B51" s="112" t="s">
        <v>3575</v>
      </c>
      <c r="C51" s="26" t="s">
        <v>3465</v>
      </c>
      <c r="D51" s="3" t="s">
        <v>2044</v>
      </c>
      <c r="E51" s="73" t="s">
        <v>2045</v>
      </c>
      <c r="F51" s="73" t="s">
        <v>2046</v>
      </c>
      <c r="G51" s="111" t="s">
        <v>3094</v>
      </c>
      <c r="H51" s="110">
        <v>21</v>
      </c>
      <c r="I51" s="97">
        <v>1.47</v>
      </c>
      <c r="J51" s="98">
        <v>9</v>
      </c>
      <c r="K51" s="64">
        <f t="shared" si="2"/>
        <v>31.5</v>
      </c>
      <c r="L51" s="64">
        <f t="shared" si="3"/>
        <v>2.2000000000000002</v>
      </c>
      <c r="M51" s="6">
        <f t="shared" si="4"/>
        <v>33.700000000000003</v>
      </c>
      <c r="N51" s="64">
        <f t="shared" si="0"/>
        <v>3.67</v>
      </c>
      <c r="O51" s="64">
        <f t="shared" si="1"/>
        <v>56.17</v>
      </c>
      <c r="P51" s="129">
        <v>56.25</v>
      </c>
      <c r="Q51" s="129"/>
    </row>
    <row r="52" spans="1:17" x14ac:dyDescent="0.4">
      <c r="A52" s="51">
        <v>48</v>
      </c>
      <c r="B52" s="112" t="s">
        <v>3575</v>
      </c>
      <c r="C52" s="26" t="s">
        <v>3466</v>
      </c>
      <c r="D52" s="3" t="s">
        <v>2041</v>
      </c>
      <c r="E52" s="73" t="s">
        <v>2042</v>
      </c>
      <c r="F52" s="73" t="s">
        <v>2043</v>
      </c>
      <c r="G52" s="111" t="s">
        <v>3</v>
      </c>
      <c r="H52" s="110">
        <v>0</v>
      </c>
      <c r="I52" s="97">
        <v>0</v>
      </c>
      <c r="J52" s="98">
        <v>9</v>
      </c>
      <c r="K52" s="64">
        <f t="shared" si="2"/>
        <v>31.5</v>
      </c>
      <c r="L52" s="64">
        <f t="shared" si="3"/>
        <v>2.2000000000000002</v>
      </c>
      <c r="M52" s="6">
        <f t="shared" si="4"/>
        <v>33.700000000000003</v>
      </c>
      <c r="N52" s="64">
        <f t="shared" si="0"/>
        <v>2.2000000000000002</v>
      </c>
      <c r="O52" s="64">
        <f t="shared" si="1"/>
        <v>33.700000000000003</v>
      </c>
      <c r="P52" s="129">
        <v>33.75</v>
      </c>
      <c r="Q52" s="129"/>
    </row>
    <row r="53" spans="1:17" x14ac:dyDescent="0.4">
      <c r="A53" s="51">
        <v>49</v>
      </c>
      <c r="B53" s="112" t="s">
        <v>3575</v>
      </c>
      <c r="C53" s="26" t="s">
        <v>3467</v>
      </c>
      <c r="D53" s="3" t="s">
        <v>2023</v>
      </c>
      <c r="E53" s="73" t="s">
        <v>2024</v>
      </c>
      <c r="F53" s="73" t="s">
        <v>2025</v>
      </c>
      <c r="G53" s="111" t="s">
        <v>3</v>
      </c>
      <c r="H53" s="110">
        <v>0</v>
      </c>
      <c r="I53" s="97">
        <v>0</v>
      </c>
      <c r="J53" s="98">
        <v>35</v>
      </c>
      <c r="K53" s="64">
        <f t="shared" si="2"/>
        <v>122.5</v>
      </c>
      <c r="L53" s="64">
        <f t="shared" si="3"/>
        <v>8.57</v>
      </c>
      <c r="M53" s="6">
        <f t="shared" si="4"/>
        <v>131.07</v>
      </c>
      <c r="N53" s="64">
        <f t="shared" si="0"/>
        <v>8.57</v>
      </c>
      <c r="O53" s="64">
        <f t="shared" si="1"/>
        <v>131.07</v>
      </c>
      <c r="P53" s="129">
        <v>131.25</v>
      </c>
      <c r="Q53" s="129"/>
    </row>
    <row r="54" spans="1:17" x14ac:dyDescent="0.4">
      <c r="A54" s="51">
        <v>50</v>
      </c>
      <c r="B54" s="112" t="s">
        <v>3575</v>
      </c>
      <c r="C54" s="26" t="s">
        <v>3468</v>
      </c>
      <c r="D54" s="3" t="s">
        <v>2030</v>
      </c>
      <c r="E54" s="73" t="s">
        <v>2031</v>
      </c>
      <c r="F54" s="73" t="s">
        <v>2032</v>
      </c>
      <c r="G54" s="111" t="s">
        <v>3</v>
      </c>
      <c r="H54" s="110">
        <v>0</v>
      </c>
      <c r="I54" s="97">
        <v>0</v>
      </c>
      <c r="J54" s="98">
        <v>3</v>
      </c>
      <c r="K54" s="64">
        <f t="shared" si="2"/>
        <v>10.5</v>
      </c>
      <c r="L54" s="64">
        <f t="shared" si="3"/>
        <v>0.73</v>
      </c>
      <c r="M54" s="6">
        <f t="shared" si="4"/>
        <v>11.23</v>
      </c>
      <c r="N54" s="64">
        <f t="shared" si="0"/>
        <v>0.73</v>
      </c>
      <c r="O54" s="64">
        <f t="shared" si="1"/>
        <v>11.23</v>
      </c>
      <c r="P54" s="129">
        <v>11.25</v>
      </c>
      <c r="Q54" s="129"/>
    </row>
    <row r="55" spans="1:17" x14ac:dyDescent="0.4">
      <c r="A55" s="51">
        <v>51</v>
      </c>
      <c r="B55" s="112" t="s">
        <v>3575</v>
      </c>
      <c r="C55" s="26" t="s">
        <v>3469</v>
      </c>
      <c r="D55" s="3" t="s">
        <v>2020</v>
      </c>
      <c r="E55" s="73" t="s">
        <v>2021</v>
      </c>
      <c r="F55" s="73" t="s">
        <v>2022</v>
      </c>
      <c r="G55" s="111" t="s">
        <v>3</v>
      </c>
      <c r="H55" s="110">
        <v>0</v>
      </c>
      <c r="I55" s="97">
        <v>0</v>
      </c>
      <c r="J55" s="98">
        <v>27</v>
      </c>
      <c r="K55" s="64">
        <f t="shared" si="2"/>
        <v>94.5</v>
      </c>
      <c r="L55" s="64">
        <f t="shared" si="3"/>
        <v>6.61</v>
      </c>
      <c r="M55" s="6">
        <f t="shared" si="4"/>
        <v>101.11</v>
      </c>
      <c r="N55" s="64">
        <f t="shared" si="0"/>
        <v>6.61</v>
      </c>
      <c r="O55" s="64">
        <f t="shared" si="1"/>
        <v>101.11</v>
      </c>
      <c r="P55" s="129">
        <v>101.25</v>
      </c>
      <c r="Q55" s="129"/>
    </row>
    <row r="56" spans="1:17" x14ac:dyDescent="0.4">
      <c r="A56" s="51">
        <v>52</v>
      </c>
      <c r="B56" s="112" t="s">
        <v>3575</v>
      </c>
      <c r="C56" s="26" t="s">
        <v>3470</v>
      </c>
      <c r="D56" s="3" t="s">
        <v>2003</v>
      </c>
      <c r="E56" s="73" t="s">
        <v>2004</v>
      </c>
      <c r="F56" s="73" t="s">
        <v>2005</v>
      </c>
      <c r="G56" s="111" t="s">
        <v>3</v>
      </c>
      <c r="H56" s="110">
        <v>0</v>
      </c>
      <c r="I56" s="97">
        <v>0</v>
      </c>
      <c r="J56" s="98">
        <v>26</v>
      </c>
      <c r="K56" s="64">
        <f t="shared" si="2"/>
        <v>91</v>
      </c>
      <c r="L56" s="64">
        <f t="shared" si="3"/>
        <v>6.37</v>
      </c>
      <c r="M56" s="6">
        <f t="shared" si="4"/>
        <v>97.37</v>
      </c>
      <c r="N56" s="64">
        <f t="shared" si="0"/>
        <v>6.37</v>
      </c>
      <c r="O56" s="64">
        <f t="shared" si="1"/>
        <v>97.37</v>
      </c>
      <c r="P56" s="129">
        <v>97.5</v>
      </c>
      <c r="Q56" s="129"/>
    </row>
    <row r="57" spans="1:17" x14ac:dyDescent="0.4">
      <c r="A57" s="51">
        <v>53</v>
      </c>
      <c r="B57" s="112" t="s">
        <v>3575</v>
      </c>
      <c r="C57" s="26" t="s">
        <v>3471</v>
      </c>
      <c r="D57" s="3" t="s">
        <v>1997</v>
      </c>
      <c r="E57" s="73" t="s">
        <v>1998</v>
      </c>
      <c r="F57" s="73" t="s">
        <v>1999</v>
      </c>
      <c r="G57" s="111" t="s">
        <v>3</v>
      </c>
      <c r="H57" s="110">
        <v>0</v>
      </c>
      <c r="I57" s="97">
        <v>0</v>
      </c>
      <c r="J57" s="98">
        <v>21</v>
      </c>
      <c r="K57" s="64">
        <f t="shared" si="2"/>
        <v>73.5</v>
      </c>
      <c r="L57" s="64">
        <f t="shared" si="3"/>
        <v>5.14</v>
      </c>
      <c r="M57" s="6">
        <f t="shared" si="4"/>
        <v>78.64</v>
      </c>
      <c r="N57" s="64">
        <f t="shared" si="0"/>
        <v>5.14</v>
      </c>
      <c r="O57" s="64">
        <f t="shared" si="1"/>
        <v>78.64</v>
      </c>
      <c r="P57" s="129">
        <v>78.75</v>
      </c>
      <c r="Q57" s="129"/>
    </row>
    <row r="58" spans="1:17" x14ac:dyDescent="0.4">
      <c r="A58" s="51">
        <v>54</v>
      </c>
      <c r="B58" s="112" t="s">
        <v>3575</v>
      </c>
      <c r="C58" s="26" t="s">
        <v>3472</v>
      </c>
      <c r="D58" s="3" t="s">
        <v>1988</v>
      </c>
      <c r="E58" s="73" t="s">
        <v>1989</v>
      </c>
      <c r="F58" s="73" t="s">
        <v>1990</v>
      </c>
      <c r="G58" s="111" t="s">
        <v>3</v>
      </c>
      <c r="H58" s="110">
        <v>0</v>
      </c>
      <c r="I58" s="97">
        <v>0</v>
      </c>
      <c r="J58" s="98">
        <v>3</v>
      </c>
      <c r="K58" s="64">
        <f t="shared" si="2"/>
        <v>10.5</v>
      </c>
      <c r="L58" s="64">
        <f t="shared" si="3"/>
        <v>0.73</v>
      </c>
      <c r="M58" s="6">
        <f t="shared" si="4"/>
        <v>11.23</v>
      </c>
      <c r="N58" s="64">
        <f t="shared" si="0"/>
        <v>0.73</v>
      </c>
      <c r="O58" s="64">
        <f t="shared" si="1"/>
        <v>11.23</v>
      </c>
      <c r="P58" s="129">
        <v>11.25</v>
      </c>
      <c r="Q58" s="129"/>
    </row>
    <row r="59" spans="1:17" x14ac:dyDescent="0.4">
      <c r="A59" s="51">
        <v>55</v>
      </c>
      <c r="B59" s="112" t="s">
        <v>3575</v>
      </c>
      <c r="C59" s="26" t="s">
        <v>3473</v>
      </c>
      <c r="D59" s="3" t="s">
        <v>1980</v>
      </c>
      <c r="E59" s="73" t="s">
        <v>1981</v>
      </c>
      <c r="F59" s="73" t="s">
        <v>1982</v>
      </c>
      <c r="G59" s="111" t="s">
        <v>3</v>
      </c>
      <c r="H59" s="110">
        <v>0</v>
      </c>
      <c r="I59" s="97">
        <v>0</v>
      </c>
      <c r="J59" s="98">
        <v>11</v>
      </c>
      <c r="K59" s="64">
        <f t="shared" si="2"/>
        <v>38.5</v>
      </c>
      <c r="L59" s="64">
        <f t="shared" si="3"/>
        <v>2.69</v>
      </c>
      <c r="M59" s="6">
        <f t="shared" si="4"/>
        <v>41.19</v>
      </c>
      <c r="N59" s="64">
        <f t="shared" si="0"/>
        <v>2.69</v>
      </c>
      <c r="O59" s="64">
        <f t="shared" si="1"/>
        <v>41.19</v>
      </c>
      <c r="P59" s="129">
        <v>41.25</v>
      </c>
      <c r="Q59" s="129"/>
    </row>
    <row r="60" spans="1:17" x14ac:dyDescent="0.4">
      <c r="A60" s="51">
        <v>56</v>
      </c>
      <c r="B60" s="112" t="s">
        <v>3575</v>
      </c>
      <c r="C60" s="26" t="s">
        <v>3474</v>
      </c>
      <c r="D60" s="3" t="s">
        <v>1983</v>
      </c>
      <c r="E60" s="73" t="s">
        <v>1981</v>
      </c>
      <c r="F60" s="73" t="s">
        <v>1984</v>
      </c>
      <c r="G60" s="111" t="s">
        <v>3</v>
      </c>
      <c r="H60" s="110">
        <v>0</v>
      </c>
      <c r="I60" s="97">
        <v>0</v>
      </c>
      <c r="J60" s="98">
        <v>14</v>
      </c>
      <c r="K60" s="64">
        <f t="shared" si="2"/>
        <v>49</v>
      </c>
      <c r="L60" s="64">
        <f t="shared" si="3"/>
        <v>3.43</v>
      </c>
      <c r="M60" s="6">
        <f t="shared" si="4"/>
        <v>52.43</v>
      </c>
      <c r="N60" s="64">
        <f t="shared" si="0"/>
        <v>3.43</v>
      </c>
      <c r="O60" s="64">
        <f t="shared" si="1"/>
        <v>52.43</v>
      </c>
      <c r="P60" s="129">
        <v>52.5</v>
      </c>
      <c r="Q60" s="129"/>
    </row>
    <row r="61" spans="1:17" x14ac:dyDescent="0.4">
      <c r="A61" s="51">
        <v>57</v>
      </c>
      <c r="B61" s="112" t="s">
        <v>3575</v>
      </c>
      <c r="C61" s="26" t="s">
        <v>3475</v>
      </c>
      <c r="D61" s="3" t="s">
        <v>1970</v>
      </c>
      <c r="E61" s="73" t="s">
        <v>1971</v>
      </c>
      <c r="F61" s="73" t="s">
        <v>1972</v>
      </c>
      <c r="G61" s="111" t="s">
        <v>3</v>
      </c>
      <c r="H61" s="110">
        <v>0</v>
      </c>
      <c r="I61" s="97">
        <v>0</v>
      </c>
      <c r="J61" s="98">
        <v>9</v>
      </c>
      <c r="K61" s="64">
        <f t="shared" si="2"/>
        <v>31.5</v>
      </c>
      <c r="L61" s="64">
        <f t="shared" si="3"/>
        <v>2.2000000000000002</v>
      </c>
      <c r="M61" s="6">
        <f t="shared" si="4"/>
        <v>33.700000000000003</v>
      </c>
      <c r="N61" s="64">
        <f t="shared" si="0"/>
        <v>2.2000000000000002</v>
      </c>
      <c r="O61" s="64">
        <f t="shared" si="1"/>
        <v>33.700000000000003</v>
      </c>
      <c r="P61" s="129">
        <v>33.75</v>
      </c>
      <c r="Q61" s="129"/>
    </row>
    <row r="62" spans="1:17" x14ac:dyDescent="0.4">
      <c r="A62" s="51">
        <v>58</v>
      </c>
      <c r="B62" s="112" t="s">
        <v>3575</v>
      </c>
      <c r="C62" s="26" t="s">
        <v>3476</v>
      </c>
      <c r="D62" s="112" t="s">
        <v>1959</v>
      </c>
      <c r="E62" s="116" t="s">
        <v>1960</v>
      </c>
      <c r="F62" s="116" t="s">
        <v>1961</v>
      </c>
      <c r="G62" s="111" t="s">
        <v>3</v>
      </c>
      <c r="H62" s="110">
        <v>0</v>
      </c>
      <c r="I62" s="97">
        <v>0</v>
      </c>
      <c r="J62" s="98">
        <v>19</v>
      </c>
      <c r="K62" s="64">
        <f t="shared" si="2"/>
        <v>66.5</v>
      </c>
      <c r="L62" s="64">
        <f t="shared" si="3"/>
        <v>4.6500000000000004</v>
      </c>
      <c r="M62" s="6">
        <f t="shared" si="4"/>
        <v>71.150000000000006</v>
      </c>
      <c r="N62" s="64">
        <f t="shared" si="0"/>
        <v>4.6500000000000004</v>
      </c>
      <c r="O62" s="64">
        <f t="shared" si="1"/>
        <v>71.150000000000006</v>
      </c>
      <c r="P62" s="129">
        <v>71.25</v>
      </c>
      <c r="Q62" s="129"/>
    </row>
    <row r="63" spans="1:17" x14ac:dyDescent="0.4">
      <c r="A63" s="51">
        <v>59</v>
      </c>
      <c r="B63" s="112" t="s">
        <v>3575</v>
      </c>
      <c r="C63" s="26" t="s">
        <v>3477</v>
      </c>
      <c r="D63" s="112" t="s">
        <v>1962</v>
      </c>
      <c r="E63" s="116" t="s">
        <v>1960</v>
      </c>
      <c r="F63" s="116" t="s">
        <v>1963</v>
      </c>
      <c r="G63" s="111" t="s">
        <v>3</v>
      </c>
      <c r="H63" s="110">
        <v>0</v>
      </c>
      <c r="I63" s="97">
        <v>0</v>
      </c>
      <c r="J63" s="98">
        <v>39</v>
      </c>
      <c r="K63" s="64">
        <f t="shared" si="2"/>
        <v>136.5</v>
      </c>
      <c r="L63" s="64">
        <f t="shared" si="3"/>
        <v>9.5500000000000007</v>
      </c>
      <c r="M63" s="6">
        <f t="shared" si="4"/>
        <v>146.05000000000001</v>
      </c>
      <c r="N63" s="64">
        <f t="shared" si="0"/>
        <v>9.5500000000000007</v>
      </c>
      <c r="O63" s="64">
        <f t="shared" si="1"/>
        <v>146.05000000000001</v>
      </c>
      <c r="P63" s="129">
        <v>146.25</v>
      </c>
      <c r="Q63" s="129"/>
    </row>
    <row r="64" spans="1:17" x14ac:dyDescent="0.4">
      <c r="A64" s="51">
        <v>60</v>
      </c>
      <c r="B64" s="112" t="s">
        <v>3575</v>
      </c>
      <c r="C64" s="26" t="s">
        <v>3478</v>
      </c>
      <c r="D64" s="112" t="s">
        <v>1950</v>
      </c>
      <c r="E64" s="116" t="s">
        <v>1951</v>
      </c>
      <c r="F64" s="116" t="s">
        <v>1952</v>
      </c>
      <c r="G64" s="111" t="s">
        <v>3</v>
      </c>
      <c r="H64" s="110">
        <v>0</v>
      </c>
      <c r="I64" s="97">
        <v>0</v>
      </c>
      <c r="J64" s="98">
        <v>39</v>
      </c>
      <c r="K64" s="64">
        <f t="shared" si="2"/>
        <v>136.5</v>
      </c>
      <c r="L64" s="64">
        <f t="shared" si="3"/>
        <v>9.5500000000000007</v>
      </c>
      <c r="M64" s="6">
        <f t="shared" si="4"/>
        <v>146.05000000000001</v>
      </c>
      <c r="N64" s="64">
        <f t="shared" si="0"/>
        <v>9.5500000000000007</v>
      </c>
      <c r="O64" s="64">
        <f t="shared" si="1"/>
        <v>146.05000000000001</v>
      </c>
      <c r="P64" s="129">
        <v>146.25</v>
      </c>
      <c r="Q64" s="129"/>
    </row>
    <row r="65" spans="1:17" x14ac:dyDescent="0.4">
      <c r="A65" s="51">
        <v>61</v>
      </c>
      <c r="B65" s="112" t="s">
        <v>3590</v>
      </c>
      <c r="C65" s="26" t="s">
        <v>3479</v>
      </c>
      <c r="D65" s="112" t="s">
        <v>1002</v>
      </c>
      <c r="E65" s="116" t="s">
        <v>998</v>
      </c>
      <c r="F65" s="116" t="s">
        <v>1003</v>
      </c>
      <c r="G65" s="111" t="s">
        <v>3</v>
      </c>
      <c r="H65" s="110">
        <v>0</v>
      </c>
      <c r="I65" s="97">
        <v>0</v>
      </c>
      <c r="J65" s="98">
        <v>24</v>
      </c>
      <c r="K65" s="64">
        <f t="shared" si="2"/>
        <v>84</v>
      </c>
      <c r="L65" s="64">
        <f t="shared" si="3"/>
        <v>5.88</v>
      </c>
      <c r="M65" s="6">
        <f t="shared" si="4"/>
        <v>89.88</v>
      </c>
      <c r="N65" s="64">
        <f t="shared" si="0"/>
        <v>5.88</v>
      </c>
      <c r="O65" s="64">
        <f t="shared" si="1"/>
        <v>89.88</v>
      </c>
      <c r="P65" s="129">
        <v>90</v>
      </c>
      <c r="Q65" s="129"/>
    </row>
    <row r="66" spans="1:17" x14ac:dyDescent="0.4">
      <c r="A66" s="51">
        <v>62</v>
      </c>
      <c r="B66" s="112" t="s">
        <v>3590</v>
      </c>
      <c r="C66" s="26" t="s">
        <v>3480</v>
      </c>
      <c r="D66" s="112" t="s">
        <v>1004</v>
      </c>
      <c r="E66" s="116" t="s">
        <v>1005</v>
      </c>
      <c r="F66" s="116" t="s">
        <v>1006</v>
      </c>
      <c r="G66" s="111" t="s">
        <v>3</v>
      </c>
      <c r="H66" s="110">
        <v>0</v>
      </c>
      <c r="I66" s="97">
        <v>0</v>
      </c>
      <c r="J66" s="98">
        <v>15</v>
      </c>
      <c r="K66" s="64">
        <f t="shared" si="2"/>
        <v>52.5</v>
      </c>
      <c r="L66" s="64">
        <f t="shared" si="3"/>
        <v>3.67</v>
      </c>
      <c r="M66" s="6">
        <f t="shared" si="4"/>
        <v>56.17</v>
      </c>
      <c r="N66" s="64">
        <f t="shared" si="0"/>
        <v>3.67</v>
      </c>
      <c r="O66" s="64">
        <f t="shared" si="1"/>
        <v>56.17</v>
      </c>
      <c r="P66" s="129">
        <v>56.25</v>
      </c>
      <c r="Q66" s="129"/>
    </row>
    <row r="67" spans="1:17" x14ac:dyDescent="0.4">
      <c r="A67" s="51">
        <v>63</v>
      </c>
      <c r="B67" s="112" t="s">
        <v>3590</v>
      </c>
      <c r="C67" s="26" t="s">
        <v>3481</v>
      </c>
      <c r="D67" s="112" t="s">
        <v>1010</v>
      </c>
      <c r="E67" s="116" t="s">
        <v>998</v>
      </c>
      <c r="F67" s="116" t="s">
        <v>1011</v>
      </c>
      <c r="G67" s="111" t="s">
        <v>3</v>
      </c>
      <c r="H67" s="110">
        <v>0</v>
      </c>
      <c r="I67" s="97">
        <v>0</v>
      </c>
      <c r="J67" s="98">
        <v>17</v>
      </c>
      <c r="K67" s="64">
        <f t="shared" si="2"/>
        <v>59.5</v>
      </c>
      <c r="L67" s="64">
        <f t="shared" si="3"/>
        <v>4.16</v>
      </c>
      <c r="M67" s="6">
        <f t="shared" si="4"/>
        <v>63.66</v>
      </c>
      <c r="N67" s="64">
        <f t="shared" si="0"/>
        <v>4.16</v>
      </c>
      <c r="O67" s="64">
        <f t="shared" si="1"/>
        <v>63.66</v>
      </c>
      <c r="P67" s="129">
        <v>63.75</v>
      </c>
      <c r="Q67" s="129"/>
    </row>
    <row r="68" spans="1:17" ht="23.25" customHeight="1" x14ac:dyDescent="0.4">
      <c r="A68" s="51">
        <v>64</v>
      </c>
      <c r="B68" s="112" t="s">
        <v>3590</v>
      </c>
      <c r="C68" s="26" t="s">
        <v>3482</v>
      </c>
      <c r="D68" s="112" t="s">
        <v>994</v>
      </c>
      <c r="E68" s="116" t="s">
        <v>995</v>
      </c>
      <c r="F68" s="116" t="s">
        <v>996</v>
      </c>
      <c r="G68" s="111" t="s">
        <v>3</v>
      </c>
      <c r="H68" s="110">
        <v>0</v>
      </c>
      <c r="I68" s="97">
        <v>0</v>
      </c>
      <c r="J68" s="98">
        <v>44</v>
      </c>
      <c r="K68" s="64">
        <f t="shared" si="2"/>
        <v>154</v>
      </c>
      <c r="L68" s="64">
        <f t="shared" si="3"/>
        <v>10.78</v>
      </c>
      <c r="M68" s="6">
        <f t="shared" si="4"/>
        <v>164.78</v>
      </c>
      <c r="N68" s="64">
        <f t="shared" si="0"/>
        <v>10.78</v>
      </c>
      <c r="O68" s="64">
        <f t="shared" si="1"/>
        <v>164.78</v>
      </c>
      <c r="P68" s="129">
        <v>165</v>
      </c>
      <c r="Q68" s="129"/>
    </row>
    <row r="69" spans="1:17" x14ac:dyDescent="0.4">
      <c r="A69" s="51">
        <v>65</v>
      </c>
      <c r="B69" s="112" t="s">
        <v>3590</v>
      </c>
      <c r="C69" s="26" t="s">
        <v>3483</v>
      </c>
      <c r="D69" s="112" t="s">
        <v>997</v>
      </c>
      <c r="E69" s="116" t="s">
        <v>998</v>
      </c>
      <c r="F69" s="116" t="s">
        <v>999</v>
      </c>
      <c r="G69" s="111" t="s">
        <v>3</v>
      </c>
      <c r="H69" s="110">
        <v>0</v>
      </c>
      <c r="I69" s="97">
        <v>0</v>
      </c>
      <c r="J69" s="98">
        <v>4</v>
      </c>
      <c r="K69" s="64">
        <f t="shared" si="2"/>
        <v>14</v>
      </c>
      <c r="L69" s="64">
        <f t="shared" si="3"/>
        <v>0.98</v>
      </c>
      <c r="M69" s="6">
        <f t="shared" si="4"/>
        <v>14.98</v>
      </c>
      <c r="N69" s="64">
        <f t="shared" ref="N69:N132" si="5">SUM(I69+L69)</f>
        <v>0.98</v>
      </c>
      <c r="O69" s="64">
        <f t="shared" ref="O69:O132" si="6">ROUNDDOWN(H69+I69+M69,2)</f>
        <v>14.98</v>
      </c>
      <c r="P69" s="129">
        <v>15</v>
      </c>
      <c r="Q69" s="129"/>
    </row>
    <row r="70" spans="1:17" x14ac:dyDescent="0.4">
      <c r="A70" s="51">
        <v>66</v>
      </c>
      <c r="B70" s="112" t="s">
        <v>3590</v>
      </c>
      <c r="C70" s="26" t="s">
        <v>3484</v>
      </c>
      <c r="D70" s="3" t="s">
        <v>988</v>
      </c>
      <c r="E70" s="73" t="s">
        <v>989</v>
      </c>
      <c r="F70" s="73" t="s">
        <v>990</v>
      </c>
      <c r="G70" s="111" t="s">
        <v>3</v>
      </c>
      <c r="H70" s="110">
        <v>0</v>
      </c>
      <c r="I70" s="97">
        <v>0</v>
      </c>
      <c r="J70" s="98">
        <v>12</v>
      </c>
      <c r="K70" s="64">
        <f t="shared" ref="K70:K133" si="7">ROUNDDOWN(J70*3.5,2)</f>
        <v>42</v>
      </c>
      <c r="L70" s="64">
        <f t="shared" ref="L70:L133" si="8">ROUNDDOWN(K70*7%,2)</f>
        <v>2.94</v>
      </c>
      <c r="M70" s="6">
        <f t="shared" ref="M70:M133" si="9">ROUNDDOWN(K70+L70,2)</f>
        <v>44.94</v>
      </c>
      <c r="N70" s="64">
        <f t="shared" si="5"/>
        <v>2.94</v>
      </c>
      <c r="O70" s="64">
        <f t="shared" si="6"/>
        <v>44.94</v>
      </c>
      <c r="P70" s="129">
        <v>45</v>
      </c>
      <c r="Q70" s="129"/>
    </row>
    <row r="71" spans="1:17" x14ac:dyDescent="0.4">
      <c r="A71" s="51">
        <v>67</v>
      </c>
      <c r="B71" s="112" t="s">
        <v>3590</v>
      </c>
      <c r="C71" s="26" t="s">
        <v>3485</v>
      </c>
      <c r="D71" s="3" t="s">
        <v>974</v>
      </c>
      <c r="E71" s="73" t="s">
        <v>975</v>
      </c>
      <c r="F71" s="73" t="s">
        <v>976</v>
      </c>
      <c r="G71" s="111" t="s">
        <v>3</v>
      </c>
      <c r="H71" s="110">
        <v>0</v>
      </c>
      <c r="I71" s="97">
        <v>0</v>
      </c>
      <c r="J71" s="98">
        <v>43</v>
      </c>
      <c r="K71" s="64">
        <f t="shared" si="7"/>
        <v>150.5</v>
      </c>
      <c r="L71" s="64">
        <f t="shared" si="8"/>
        <v>10.53</v>
      </c>
      <c r="M71" s="6">
        <f t="shared" si="9"/>
        <v>161.03</v>
      </c>
      <c r="N71" s="64">
        <f t="shared" si="5"/>
        <v>10.53</v>
      </c>
      <c r="O71" s="64">
        <f t="shared" si="6"/>
        <v>161.03</v>
      </c>
      <c r="P71" s="129">
        <v>161.25</v>
      </c>
      <c r="Q71" s="129"/>
    </row>
    <row r="72" spans="1:17" x14ac:dyDescent="0.4">
      <c r="A72" s="51">
        <v>68</v>
      </c>
      <c r="B72" s="112" t="s">
        <v>3590</v>
      </c>
      <c r="C72" s="26" t="s">
        <v>3486</v>
      </c>
      <c r="D72" s="3" t="s">
        <v>977</v>
      </c>
      <c r="E72" s="73" t="s">
        <v>978</v>
      </c>
      <c r="F72" s="73" t="s">
        <v>979</v>
      </c>
      <c r="G72" s="111" t="s">
        <v>3</v>
      </c>
      <c r="H72" s="110">
        <v>0</v>
      </c>
      <c r="I72" s="97">
        <v>0</v>
      </c>
      <c r="J72" s="98">
        <v>24</v>
      </c>
      <c r="K72" s="64">
        <f t="shared" si="7"/>
        <v>84</v>
      </c>
      <c r="L72" s="64">
        <f t="shared" si="8"/>
        <v>5.88</v>
      </c>
      <c r="M72" s="6">
        <f t="shared" si="9"/>
        <v>89.88</v>
      </c>
      <c r="N72" s="64">
        <f t="shared" si="5"/>
        <v>5.88</v>
      </c>
      <c r="O72" s="64">
        <f t="shared" si="6"/>
        <v>89.88</v>
      </c>
      <c r="P72" s="129">
        <v>90</v>
      </c>
      <c r="Q72" s="129"/>
    </row>
    <row r="73" spans="1:17" x14ac:dyDescent="0.4">
      <c r="A73" s="51">
        <v>69</v>
      </c>
      <c r="B73" s="112" t="s">
        <v>3590</v>
      </c>
      <c r="C73" s="26" t="s">
        <v>3487</v>
      </c>
      <c r="D73" s="112" t="s">
        <v>980</v>
      </c>
      <c r="E73" s="113" t="s">
        <v>975</v>
      </c>
      <c r="F73" s="113" t="s">
        <v>981</v>
      </c>
      <c r="G73" s="111" t="s">
        <v>3</v>
      </c>
      <c r="H73" s="110">
        <v>0</v>
      </c>
      <c r="I73" s="97">
        <v>0</v>
      </c>
      <c r="J73" s="98">
        <v>12</v>
      </c>
      <c r="K73" s="64">
        <f t="shared" si="7"/>
        <v>42</v>
      </c>
      <c r="L73" s="64">
        <f t="shared" si="8"/>
        <v>2.94</v>
      </c>
      <c r="M73" s="6">
        <f t="shared" si="9"/>
        <v>44.94</v>
      </c>
      <c r="N73" s="64">
        <f t="shared" si="5"/>
        <v>2.94</v>
      </c>
      <c r="O73" s="64">
        <f t="shared" si="6"/>
        <v>44.94</v>
      </c>
      <c r="P73" s="129">
        <v>45</v>
      </c>
      <c r="Q73" s="129"/>
    </row>
    <row r="74" spans="1:17" x14ac:dyDescent="0.4">
      <c r="A74" s="51">
        <v>70</v>
      </c>
      <c r="B74" s="112" t="s">
        <v>3590</v>
      </c>
      <c r="C74" s="26" t="s">
        <v>3488</v>
      </c>
      <c r="D74" s="112" t="s">
        <v>1077</v>
      </c>
      <c r="E74" s="113" t="s">
        <v>1078</v>
      </c>
      <c r="F74" s="113" t="s">
        <v>1079</v>
      </c>
      <c r="G74" s="111" t="s">
        <v>3</v>
      </c>
      <c r="H74" s="110">
        <v>0</v>
      </c>
      <c r="I74" s="97">
        <v>0</v>
      </c>
      <c r="J74" s="98">
        <v>36</v>
      </c>
      <c r="K74" s="64">
        <f t="shared" si="7"/>
        <v>126</v>
      </c>
      <c r="L74" s="64">
        <f t="shared" si="8"/>
        <v>8.82</v>
      </c>
      <c r="M74" s="6">
        <f t="shared" si="9"/>
        <v>134.82</v>
      </c>
      <c r="N74" s="64">
        <f t="shared" si="5"/>
        <v>8.82</v>
      </c>
      <c r="O74" s="64">
        <f t="shared" si="6"/>
        <v>134.82</v>
      </c>
      <c r="P74" s="129">
        <v>135</v>
      </c>
      <c r="Q74" s="129"/>
    </row>
    <row r="75" spans="1:17" x14ac:dyDescent="0.4">
      <c r="A75" s="51">
        <v>71</v>
      </c>
      <c r="B75" s="112" t="s">
        <v>3590</v>
      </c>
      <c r="C75" s="26" t="s">
        <v>3489</v>
      </c>
      <c r="D75" s="112" t="s">
        <v>1185</v>
      </c>
      <c r="E75" s="113" t="s">
        <v>336</v>
      </c>
      <c r="F75" s="113" t="s">
        <v>1186</v>
      </c>
      <c r="G75" s="111" t="s">
        <v>3186</v>
      </c>
      <c r="H75" s="110">
        <v>504</v>
      </c>
      <c r="I75" s="97">
        <v>35.28</v>
      </c>
      <c r="J75" s="98">
        <v>42</v>
      </c>
      <c r="K75" s="64">
        <f t="shared" si="7"/>
        <v>147</v>
      </c>
      <c r="L75" s="64">
        <f t="shared" si="8"/>
        <v>10.29</v>
      </c>
      <c r="M75" s="6">
        <f t="shared" si="9"/>
        <v>157.29</v>
      </c>
      <c r="N75" s="64">
        <f t="shared" si="5"/>
        <v>45.57</v>
      </c>
      <c r="O75" s="64">
        <f t="shared" si="6"/>
        <v>696.57</v>
      </c>
      <c r="P75" s="129">
        <v>696.75</v>
      </c>
      <c r="Q75" s="129"/>
    </row>
    <row r="76" spans="1:17" x14ac:dyDescent="0.4">
      <c r="A76" s="51">
        <v>72</v>
      </c>
      <c r="B76" s="112" t="s">
        <v>3590</v>
      </c>
      <c r="C76" s="26" t="s">
        <v>3490</v>
      </c>
      <c r="D76" s="112" t="s">
        <v>1018</v>
      </c>
      <c r="E76" s="113" t="s">
        <v>1019</v>
      </c>
      <c r="F76" s="113" t="s">
        <v>1020</v>
      </c>
      <c r="G76" s="111" t="s">
        <v>3</v>
      </c>
      <c r="H76" s="110">
        <v>0</v>
      </c>
      <c r="I76" s="97">
        <v>0</v>
      </c>
      <c r="J76" s="98">
        <v>4</v>
      </c>
      <c r="K76" s="64">
        <f t="shared" si="7"/>
        <v>14</v>
      </c>
      <c r="L76" s="64">
        <f t="shared" si="8"/>
        <v>0.98</v>
      </c>
      <c r="M76" s="6">
        <f t="shared" si="9"/>
        <v>14.98</v>
      </c>
      <c r="N76" s="64">
        <f t="shared" si="5"/>
        <v>0.98</v>
      </c>
      <c r="O76" s="64">
        <f t="shared" si="6"/>
        <v>14.98</v>
      </c>
      <c r="P76" s="129">
        <v>15</v>
      </c>
      <c r="Q76" s="129"/>
    </row>
    <row r="77" spans="1:17" x14ac:dyDescent="0.4">
      <c r="A77" s="51">
        <v>73</v>
      </c>
      <c r="B77" s="112" t="s">
        <v>3590</v>
      </c>
      <c r="C77" s="26" t="s">
        <v>3491</v>
      </c>
      <c r="D77" s="3" t="s">
        <v>1012</v>
      </c>
      <c r="E77" s="73" t="s">
        <v>1013</v>
      </c>
      <c r="F77" s="73" t="s">
        <v>1014</v>
      </c>
      <c r="G77" s="111" t="s">
        <v>3</v>
      </c>
      <c r="H77" s="110">
        <v>0</v>
      </c>
      <c r="I77" s="97">
        <v>0</v>
      </c>
      <c r="J77" s="98">
        <v>15</v>
      </c>
      <c r="K77" s="64">
        <f t="shared" si="7"/>
        <v>52.5</v>
      </c>
      <c r="L77" s="64">
        <f t="shared" si="8"/>
        <v>3.67</v>
      </c>
      <c r="M77" s="6">
        <f t="shared" si="9"/>
        <v>56.17</v>
      </c>
      <c r="N77" s="64">
        <f t="shared" si="5"/>
        <v>3.67</v>
      </c>
      <c r="O77" s="64">
        <f t="shared" si="6"/>
        <v>56.17</v>
      </c>
      <c r="P77" s="129">
        <v>56.25</v>
      </c>
      <c r="Q77" s="129"/>
    </row>
    <row r="78" spans="1:17" x14ac:dyDescent="0.4">
      <c r="A78" s="51">
        <v>74</v>
      </c>
      <c r="B78" s="112" t="s">
        <v>3590</v>
      </c>
      <c r="C78" s="26" t="s">
        <v>3492</v>
      </c>
      <c r="D78" s="114" t="s">
        <v>2028</v>
      </c>
      <c r="E78" s="73" t="s">
        <v>75</v>
      </c>
      <c r="F78" s="73" t="s">
        <v>2029</v>
      </c>
      <c r="G78" s="111" t="s">
        <v>3</v>
      </c>
      <c r="H78" s="110">
        <v>0</v>
      </c>
      <c r="I78" s="97">
        <v>0</v>
      </c>
      <c r="J78" s="98">
        <v>8</v>
      </c>
      <c r="K78" s="64">
        <f t="shared" si="7"/>
        <v>28</v>
      </c>
      <c r="L78" s="64">
        <f t="shared" si="8"/>
        <v>1.96</v>
      </c>
      <c r="M78" s="6">
        <f t="shared" si="9"/>
        <v>29.96</v>
      </c>
      <c r="N78" s="64">
        <f t="shared" si="5"/>
        <v>1.96</v>
      </c>
      <c r="O78" s="64">
        <f t="shared" si="6"/>
        <v>29.96</v>
      </c>
      <c r="P78" s="129">
        <v>30</v>
      </c>
      <c r="Q78" s="129"/>
    </row>
    <row r="79" spans="1:17" x14ac:dyDescent="0.4">
      <c r="A79" s="51">
        <v>75</v>
      </c>
      <c r="B79" s="112" t="s">
        <v>3590</v>
      </c>
      <c r="C79" s="26" t="s">
        <v>3493</v>
      </c>
      <c r="D79" s="114" t="s">
        <v>1015</v>
      </c>
      <c r="E79" s="73" t="s">
        <v>1016</v>
      </c>
      <c r="F79" s="73" t="s">
        <v>1017</v>
      </c>
      <c r="G79" s="111" t="s">
        <v>3</v>
      </c>
      <c r="H79" s="110">
        <v>0</v>
      </c>
      <c r="I79" s="97">
        <v>0</v>
      </c>
      <c r="J79" s="98">
        <v>20</v>
      </c>
      <c r="K79" s="64">
        <f t="shared" si="7"/>
        <v>70</v>
      </c>
      <c r="L79" s="64">
        <f t="shared" si="8"/>
        <v>4.9000000000000004</v>
      </c>
      <c r="M79" s="6">
        <f t="shared" si="9"/>
        <v>74.900000000000006</v>
      </c>
      <c r="N79" s="64">
        <f t="shared" si="5"/>
        <v>4.9000000000000004</v>
      </c>
      <c r="O79" s="64">
        <f t="shared" si="6"/>
        <v>74.900000000000006</v>
      </c>
      <c r="P79" s="129">
        <v>75</v>
      </c>
      <c r="Q79" s="129"/>
    </row>
    <row r="80" spans="1:17" x14ac:dyDescent="0.4">
      <c r="A80" s="51">
        <v>76</v>
      </c>
      <c r="B80" s="112" t="s">
        <v>3590</v>
      </c>
      <c r="C80" s="26" t="s">
        <v>3494</v>
      </c>
      <c r="D80" s="114" t="s">
        <v>1558</v>
      </c>
      <c r="E80" s="73" t="s">
        <v>1559</v>
      </c>
      <c r="F80" s="73" t="s">
        <v>1560</v>
      </c>
      <c r="G80" s="111" t="s">
        <v>3</v>
      </c>
      <c r="H80" s="110">
        <v>0</v>
      </c>
      <c r="I80" s="97">
        <v>0</v>
      </c>
      <c r="J80" s="98">
        <v>28</v>
      </c>
      <c r="K80" s="64">
        <f t="shared" si="7"/>
        <v>98</v>
      </c>
      <c r="L80" s="64">
        <f t="shared" si="8"/>
        <v>6.86</v>
      </c>
      <c r="M80" s="6">
        <f t="shared" si="9"/>
        <v>104.86</v>
      </c>
      <c r="N80" s="64">
        <f t="shared" si="5"/>
        <v>6.86</v>
      </c>
      <c r="O80" s="64">
        <f t="shared" si="6"/>
        <v>104.86</v>
      </c>
      <c r="P80" s="129">
        <v>105</v>
      </c>
      <c r="Q80" s="129"/>
    </row>
    <row r="81" spans="1:19" x14ac:dyDescent="0.4">
      <c r="A81" s="51">
        <v>77</v>
      </c>
      <c r="B81" s="112" t="s">
        <v>3590</v>
      </c>
      <c r="C81" s="26" t="s">
        <v>3495</v>
      </c>
      <c r="D81" s="114" t="s">
        <v>1549</v>
      </c>
      <c r="E81" s="73" t="s">
        <v>1550</v>
      </c>
      <c r="F81" s="73" t="s">
        <v>1551</v>
      </c>
      <c r="G81" s="111" t="s">
        <v>3</v>
      </c>
      <c r="H81" s="110">
        <v>0</v>
      </c>
      <c r="I81" s="97">
        <v>0</v>
      </c>
      <c r="J81" s="98">
        <v>1</v>
      </c>
      <c r="K81" s="64">
        <f t="shared" si="7"/>
        <v>3.5</v>
      </c>
      <c r="L81" s="64">
        <f t="shared" si="8"/>
        <v>0.24</v>
      </c>
      <c r="M81" s="6">
        <f t="shared" si="9"/>
        <v>3.74</v>
      </c>
      <c r="N81" s="64">
        <f t="shared" si="5"/>
        <v>0.24</v>
      </c>
      <c r="O81" s="64">
        <f t="shared" si="6"/>
        <v>3.74</v>
      </c>
      <c r="P81" s="129">
        <v>3.75</v>
      </c>
      <c r="Q81" s="129"/>
    </row>
    <row r="82" spans="1:19" x14ac:dyDescent="0.4">
      <c r="A82" s="51">
        <v>78</v>
      </c>
      <c r="B82" s="112" t="s">
        <v>3590</v>
      </c>
      <c r="C82" s="26" t="s">
        <v>3496</v>
      </c>
      <c r="D82" s="114" t="s">
        <v>1525</v>
      </c>
      <c r="E82" s="73" t="s">
        <v>1514</v>
      </c>
      <c r="F82" s="73" t="s">
        <v>1526</v>
      </c>
      <c r="G82" s="111" t="s">
        <v>3</v>
      </c>
      <c r="H82" s="110">
        <v>0</v>
      </c>
      <c r="I82" s="97">
        <v>0</v>
      </c>
      <c r="J82" s="98">
        <v>11</v>
      </c>
      <c r="K82" s="64">
        <f t="shared" si="7"/>
        <v>38.5</v>
      </c>
      <c r="L82" s="64">
        <f t="shared" si="8"/>
        <v>2.69</v>
      </c>
      <c r="M82" s="6">
        <f t="shared" si="9"/>
        <v>41.19</v>
      </c>
      <c r="N82" s="64">
        <f t="shared" si="5"/>
        <v>2.69</v>
      </c>
      <c r="O82" s="64">
        <f t="shared" si="6"/>
        <v>41.19</v>
      </c>
      <c r="P82" s="129">
        <v>41.25</v>
      </c>
      <c r="Q82" s="129"/>
    </row>
    <row r="83" spans="1:19" x14ac:dyDescent="0.4">
      <c r="A83" s="51">
        <v>79</v>
      </c>
      <c r="B83" s="112" t="s">
        <v>3590</v>
      </c>
      <c r="C83" s="26" t="s">
        <v>3497</v>
      </c>
      <c r="D83" s="114" t="s">
        <v>1527</v>
      </c>
      <c r="E83" s="73" t="s">
        <v>1528</v>
      </c>
      <c r="F83" s="73" t="s">
        <v>1529</v>
      </c>
      <c r="G83" s="111" t="s">
        <v>3</v>
      </c>
      <c r="H83" s="110">
        <v>0</v>
      </c>
      <c r="I83" s="97">
        <v>0</v>
      </c>
      <c r="J83" s="98">
        <v>26</v>
      </c>
      <c r="K83" s="64">
        <f t="shared" si="7"/>
        <v>91</v>
      </c>
      <c r="L83" s="64">
        <f t="shared" si="8"/>
        <v>6.37</v>
      </c>
      <c r="M83" s="6">
        <f t="shared" si="9"/>
        <v>97.37</v>
      </c>
      <c r="N83" s="64">
        <f t="shared" si="5"/>
        <v>6.37</v>
      </c>
      <c r="O83" s="64">
        <f t="shared" si="6"/>
        <v>97.37</v>
      </c>
      <c r="P83" s="129">
        <v>97.5</v>
      </c>
      <c r="Q83" s="129"/>
    </row>
    <row r="84" spans="1:19" x14ac:dyDescent="0.4">
      <c r="A84" s="51">
        <v>80</v>
      </c>
      <c r="B84" s="112" t="s">
        <v>3590</v>
      </c>
      <c r="C84" s="26" t="s">
        <v>3498</v>
      </c>
      <c r="D84" s="114" t="s">
        <v>1516</v>
      </c>
      <c r="E84" s="73" t="s">
        <v>1514</v>
      </c>
      <c r="F84" s="73" t="s">
        <v>1517</v>
      </c>
      <c r="G84" s="111" t="s">
        <v>3</v>
      </c>
      <c r="H84" s="110">
        <v>0</v>
      </c>
      <c r="I84" s="97">
        <v>0</v>
      </c>
      <c r="J84" s="98">
        <v>15</v>
      </c>
      <c r="K84" s="64">
        <f t="shared" si="7"/>
        <v>52.5</v>
      </c>
      <c r="L84" s="64">
        <f t="shared" si="8"/>
        <v>3.67</v>
      </c>
      <c r="M84" s="6">
        <f t="shared" si="9"/>
        <v>56.17</v>
      </c>
      <c r="N84" s="64">
        <f t="shared" si="5"/>
        <v>3.67</v>
      </c>
      <c r="O84" s="64">
        <f t="shared" si="6"/>
        <v>56.17</v>
      </c>
      <c r="P84" s="129">
        <v>56.25</v>
      </c>
      <c r="Q84" s="129"/>
    </row>
    <row r="85" spans="1:19" x14ac:dyDescent="0.4">
      <c r="A85" s="51">
        <v>81</v>
      </c>
      <c r="B85" s="112" t="s">
        <v>3590</v>
      </c>
      <c r="C85" s="26" t="s">
        <v>3499</v>
      </c>
      <c r="D85" s="114" t="s">
        <v>1499</v>
      </c>
      <c r="E85" s="73" t="s">
        <v>1500</v>
      </c>
      <c r="F85" s="73" t="s">
        <v>1501</v>
      </c>
      <c r="G85" s="111" t="s">
        <v>3</v>
      </c>
      <c r="H85" s="110">
        <v>0</v>
      </c>
      <c r="I85" s="97">
        <v>0</v>
      </c>
      <c r="J85" s="98">
        <v>3</v>
      </c>
      <c r="K85" s="64">
        <f t="shared" si="7"/>
        <v>10.5</v>
      </c>
      <c r="L85" s="64">
        <f t="shared" si="8"/>
        <v>0.73</v>
      </c>
      <c r="M85" s="6">
        <f t="shared" si="9"/>
        <v>11.23</v>
      </c>
      <c r="N85" s="64">
        <f t="shared" si="5"/>
        <v>0.73</v>
      </c>
      <c r="O85" s="64">
        <f t="shared" si="6"/>
        <v>11.23</v>
      </c>
      <c r="P85" s="129">
        <v>11.25</v>
      </c>
      <c r="Q85" s="129"/>
    </row>
    <row r="86" spans="1:19" x14ac:dyDescent="0.4">
      <c r="A86" s="51">
        <v>82</v>
      </c>
      <c r="B86" s="112" t="s">
        <v>3590</v>
      </c>
      <c r="C86" s="26" t="s">
        <v>3500</v>
      </c>
      <c r="D86" s="114" t="s">
        <v>1485</v>
      </c>
      <c r="E86" s="73" t="s">
        <v>1486</v>
      </c>
      <c r="F86" s="73" t="s">
        <v>1484</v>
      </c>
      <c r="G86" s="111" t="s">
        <v>3</v>
      </c>
      <c r="H86" s="110">
        <v>0</v>
      </c>
      <c r="I86" s="97">
        <v>0</v>
      </c>
      <c r="J86" s="98">
        <v>430</v>
      </c>
      <c r="K86" s="64">
        <f t="shared" si="7"/>
        <v>1505</v>
      </c>
      <c r="L86" s="64">
        <f t="shared" si="8"/>
        <v>105.35</v>
      </c>
      <c r="M86" s="6">
        <f t="shared" si="9"/>
        <v>1610.35</v>
      </c>
      <c r="N86" s="64">
        <f t="shared" si="5"/>
        <v>105.35</v>
      </c>
      <c r="O86" s="64">
        <f t="shared" si="6"/>
        <v>1610.35</v>
      </c>
      <c r="P86" s="129">
        <v>1610.5</v>
      </c>
      <c r="Q86" s="129"/>
    </row>
    <row r="87" spans="1:19" x14ac:dyDescent="0.4">
      <c r="A87" s="51">
        <v>83</v>
      </c>
      <c r="B87" s="112" t="s">
        <v>3590</v>
      </c>
      <c r="C87" s="26" t="s">
        <v>3501</v>
      </c>
      <c r="D87" s="114" t="s">
        <v>1280</v>
      </c>
      <c r="E87" s="73" t="s">
        <v>1278</v>
      </c>
      <c r="F87" s="73" t="s">
        <v>1281</v>
      </c>
      <c r="G87" s="111" t="s">
        <v>3</v>
      </c>
      <c r="H87" s="110">
        <v>0</v>
      </c>
      <c r="I87" s="97">
        <v>0</v>
      </c>
      <c r="J87" s="98">
        <v>10</v>
      </c>
      <c r="K87" s="64">
        <f t="shared" si="7"/>
        <v>35</v>
      </c>
      <c r="L87" s="64">
        <f t="shared" si="8"/>
        <v>2.4500000000000002</v>
      </c>
      <c r="M87" s="6">
        <f t="shared" si="9"/>
        <v>37.450000000000003</v>
      </c>
      <c r="N87" s="64">
        <f t="shared" si="5"/>
        <v>2.4500000000000002</v>
      </c>
      <c r="O87" s="64">
        <f t="shared" si="6"/>
        <v>37.450000000000003</v>
      </c>
      <c r="P87" s="129">
        <v>37.5</v>
      </c>
      <c r="Q87" s="129"/>
    </row>
    <row r="88" spans="1:19" x14ac:dyDescent="0.4">
      <c r="A88" s="51">
        <v>84</v>
      </c>
      <c r="B88" s="112" t="s">
        <v>3590</v>
      </c>
      <c r="C88" s="26" t="s">
        <v>3502</v>
      </c>
      <c r="D88" s="114" t="s">
        <v>1282</v>
      </c>
      <c r="E88" s="73" t="s">
        <v>1283</v>
      </c>
      <c r="F88" s="73" t="s">
        <v>1284</v>
      </c>
      <c r="G88" s="111" t="s">
        <v>3094</v>
      </c>
      <c r="H88" s="110">
        <v>94.5</v>
      </c>
      <c r="I88" s="97">
        <v>6.61</v>
      </c>
      <c r="J88" s="98">
        <v>12</v>
      </c>
      <c r="K88" s="64">
        <f t="shared" si="7"/>
        <v>42</v>
      </c>
      <c r="L88" s="64">
        <f t="shared" si="8"/>
        <v>2.94</v>
      </c>
      <c r="M88" s="6">
        <f t="shared" si="9"/>
        <v>44.94</v>
      </c>
      <c r="N88" s="64">
        <f t="shared" si="5"/>
        <v>9.5500000000000007</v>
      </c>
      <c r="O88" s="64">
        <f t="shared" si="6"/>
        <v>146.05000000000001</v>
      </c>
      <c r="P88" s="129">
        <v>146.25</v>
      </c>
      <c r="Q88" s="129"/>
    </row>
    <row r="89" spans="1:19" x14ac:dyDescent="0.4">
      <c r="A89" s="51">
        <v>85</v>
      </c>
      <c r="B89" s="112" t="s">
        <v>3590</v>
      </c>
      <c r="C89" s="26" t="s">
        <v>3503</v>
      </c>
      <c r="D89" s="114" t="s">
        <v>3034</v>
      </c>
      <c r="E89" s="73" t="s">
        <v>2963</v>
      </c>
      <c r="F89" s="73" t="s">
        <v>1276</v>
      </c>
      <c r="G89" s="111" t="s">
        <v>3</v>
      </c>
      <c r="H89" s="110">
        <v>0</v>
      </c>
      <c r="I89" s="97">
        <v>0</v>
      </c>
      <c r="J89" s="98">
        <v>1</v>
      </c>
      <c r="K89" s="64">
        <f t="shared" si="7"/>
        <v>3.5</v>
      </c>
      <c r="L89" s="64">
        <f t="shared" si="8"/>
        <v>0.24</v>
      </c>
      <c r="M89" s="6">
        <f t="shared" si="9"/>
        <v>3.74</v>
      </c>
      <c r="N89" s="64">
        <f t="shared" si="5"/>
        <v>0.24</v>
      </c>
      <c r="O89" s="64">
        <f t="shared" si="6"/>
        <v>3.74</v>
      </c>
      <c r="P89" s="129">
        <v>3.75</v>
      </c>
      <c r="Q89" s="129"/>
      <c r="R89" s="31"/>
      <c r="S89" s="31"/>
    </row>
    <row r="90" spans="1:19" x14ac:dyDescent="0.4">
      <c r="A90" s="51">
        <v>86</v>
      </c>
      <c r="B90" s="112" t="s">
        <v>3590</v>
      </c>
      <c r="C90" s="26" t="s">
        <v>3504</v>
      </c>
      <c r="D90" s="114" t="s">
        <v>1231</v>
      </c>
      <c r="E90" s="73" t="s">
        <v>1232</v>
      </c>
      <c r="F90" s="73" t="s">
        <v>1233</v>
      </c>
      <c r="G90" s="111" t="s">
        <v>3</v>
      </c>
      <c r="H90" s="110">
        <v>0</v>
      </c>
      <c r="I90" s="97">
        <v>0</v>
      </c>
      <c r="J90" s="98">
        <v>102</v>
      </c>
      <c r="K90" s="64">
        <f t="shared" si="7"/>
        <v>357</v>
      </c>
      <c r="L90" s="64">
        <f t="shared" si="8"/>
        <v>24.99</v>
      </c>
      <c r="M90" s="6">
        <f t="shared" si="9"/>
        <v>381.99</v>
      </c>
      <c r="N90" s="64">
        <f t="shared" si="5"/>
        <v>24.99</v>
      </c>
      <c r="O90" s="64">
        <f t="shared" si="6"/>
        <v>381.99</v>
      </c>
      <c r="P90" s="129">
        <v>382</v>
      </c>
      <c r="Q90" s="129"/>
    </row>
    <row r="91" spans="1:19" x14ac:dyDescent="0.4">
      <c r="A91" s="51">
        <v>87</v>
      </c>
      <c r="B91" s="112" t="s">
        <v>3590</v>
      </c>
      <c r="C91" s="26" t="s">
        <v>3505</v>
      </c>
      <c r="D91" s="114" t="s">
        <v>477</v>
      </c>
      <c r="E91" s="73" t="s">
        <v>478</v>
      </c>
      <c r="F91" s="73" t="s">
        <v>479</v>
      </c>
      <c r="G91" s="111" t="s">
        <v>3</v>
      </c>
      <c r="H91" s="110">
        <v>0</v>
      </c>
      <c r="I91" s="97">
        <v>0</v>
      </c>
      <c r="J91" s="98">
        <v>8</v>
      </c>
      <c r="K91" s="64">
        <f t="shared" si="7"/>
        <v>28</v>
      </c>
      <c r="L91" s="64">
        <f t="shared" si="8"/>
        <v>1.96</v>
      </c>
      <c r="M91" s="6">
        <f t="shared" si="9"/>
        <v>29.96</v>
      </c>
      <c r="N91" s="64">
        <f t="shared" si="5"/>
        <v>1.96</v>
      </c>
      <c r="O91" s="64">
        <f t="shared" si="6"/>
        <v>29.96</v>
      </c>
      <c r="P91" s="129">
        <v>30</v>
      </c>
      <c r="Q91" s="129"/>
    </row>
    <row r="92" spans="1:19" x14ac:dyDescent="0.4">
      <c r="A92" s="51">
        <v>88</v>
      </c>
      <c r="B92" s="112" t="s">
        <v>3590</v>
      </c>
      <c r="C92" s="26" t="s">
        <v>3506</v>
      </c>
      <c r="D92" s="114" t="s">
        <v>1210</v>
      </c>
      <c r="E92" s="73" t="s">
        <v>1211</v>
      </c>
      <c r="F92" s="73" t="s">
        <v>1212</v>
      </c>
      <c r="G92" s="111" t="s">
        <v>3</v>
      </c>
      <c r="H92" s="110">
        <v>0</v>
      </c>
      <c r="I92" s="97">
        <v>0</v>
      </c>
      <c r="J92" s="98">
        <v>20</v>
      </c>
      <c r="K92" s="64">
        <f t="shared" si="7"/>
        <v>70</v>
      </c>
      <c r="L92" s="64">
        <f t="shared" si="8"/>
        <v>4.9000000000000004</v>
      </c>
      <c r="M92" s="6">
        <f t="shared" si="9"/>
        <v>74.900000000000006</v>
      </c>
      <c r="N92" s="64">
        <f t="shared" si="5"/>
        <v>4.9000000000000004</v>
      </c>
      <c r="O92" s="64">
        <f t="shared" si="6"/>
        <v>74.900000000000006</v>
      </c>
      <c r="P92" s="129">
        <v>75</v>
      </c>
      <c r="Q92" s="129"/>
    </row>
    <row r="93" spans="1:19" x14ac:dyDescent="0.4">
      <c r="A93" s="51">
        <v>89</v>
      </c>
      <c r="B93" s="112" t="s">
        <v>3590</v>
      </c>
      <c r="C93" s="26" t="s">
        <v>3507</v>
      </c>
      <c r="D93" s="114" t="s">
        <v>1182</v>
      </c>
      <c r="E93" s="73" t="s">
        <v>1183</v>
      </c>
      <c r="F93" s="73" t="s">
        <v>1184</v>
      </c>
      <c r="G93" s="111" t="s">
        <v>3</v>
      </c>
      <c r="H93" s="110">
        <v>0</v>
      </c>
      <c r="I93" s="97">
        <v>0</v>
      </c>
      <c r="J93" s="98">
        <v>14</v>
      </c>
      <c r="K93" s="64">
        <f t="shared" si="7"/>
        <v>49</v>
      </c>
      <c r="L93" s="64">
        <f t="shared" si="8"/>
        <v>3.43</v>
      </c>
      <c r="M93" s="6">
        <f t="shared" si="9"/>
        <v>52.43</v>
      </c>
      <c r="N93" s="64">
        <f t="shared" si="5"/>
        <v>3.43</v>
      </c>
      <c r="O93" s="64">
        <f t="shared" si="6"/>
        <v>52.43</v>
      </c>
      <c r="P93" s="129">
        <v>52.5</v>
      </c>
      <c r="Q93" s="129"/>
    </row>
    <row r="94" spans="1:19" x14ac:dyDescent="0.4">
      <c r="A94" s="51">
        <v>90</v>
      </c>
      <c r="B94" s="112" t="s">
        <v>3590</v>
      </c>
      <c r="C94" s="26" t="s">
        <v>3508</v>
      </c>
      <c r="D94" s="114" t="s">
        <v>1171</v>
      </c>
      <c r="E94" s="73" t="s">
        <v>1172</v>
      </c>
      <c r="F94" s="73" t="s">
        <v>1160</v>
      </c>
      <c r="G94" s="111" t="s">
        <v>3</v>
      </c>
      <c r="H94" s="110">
        <v>0</v>
      </c>
      <c r="I94" s="97">
        <v>0</v>
      </c>
      <c r="J94" s="98">
        <v>8</v>
      </c>
      <c r="K94" s="64">
        <f t="shared" si="7"/>
        <v>28</v>
      </c>
      <c r="L94" s="64">
        <f t="shared" si="8"/>
        <v>1.96</v>
      </c>
      <c r="M94" s="6">
        <f t="shared" si="9"/>
        <v>29.96</v>
      </c>
      <c r="N94" s="64">
        <f t="shared" si="5"/>
        <v>1.96</v>
      </c>
      <c r="O94" s="64">
        <f t="shared" si="6"/>
        <v>29.96</v>
      </c>
      <c r="P94" s="129">
        <v>30</v>
      </c>
      <c r="Q94" s="129"/>
    </row>
    <row r="95" spans="1:19" x14ac:dyDescent="0.4">
      <c r="A95" s="51">
        <v>91</v>
      </c>
      <c r="B95" s="112" t="s">
        <v>3590</v>
      </c>
      <c r="C95" s="26" t="s">
        <v>3509</v>
      </c>
      <c r="D95" s="114" t="s">
        <v>1131</v>
      </c>
      <c r="E95" s="73" t="s">
        <v>1132</v>
      </c>
      <c r="F95" s="73" t="s">
        <v>1133</v>
      </c>
      <c r="G95" s="111" t="s">
        <v>3</v>
      </c>
      <c r="H95" s="110">
        <v>0</v>
      </c>
      <c r="I95" s="97">
        <v>0</v>
      </c>
      <c r="J95" s="98">
        <v>25</v>
      </c>
      <c r="K95" s="64">
        <f t="shared" si="7"/>
        <v>87.5</v>
      </c>
      <c r="L95" s="64">
        <f t="shared" si="8"/>
        <v>6.12</v>
      </c>
      <c r="M95" s="6">
        <f t="shared" si="9"/>
        <v>93.62</v>
      </c>
      <c r="N95" s="64">
        <f t="shared" si="5"/>
        <v>6.12</v>
      </c>
      <c r="O95" s="64">
        <f t="shared" si="6"/>
        <v>93.62</v>
      </c>
      <c r="P95" s="129">
        <v>93.75</v>
      </c>
      <c r="Q95" s="129"/>
    </row>
    <row r="96" spans="1:19" x14ac:dyDescent="0.4">
      <c r="A96" s="51">
        <v>92</v>
      </c>
      <c r="B96" s="112" t="s">
        <v>3590</v>
      </c>
      <c r="C96" s="26" t="s">
        <v>3510</v>
      </c>
      <c r="D96" s="114" t="s">
        <v>1116</v>
      </c>
      <c r="E96" s="73" t="s">
        <v>1117</v>
      </c>
      <c r="F96" s="73" t="s">
        <v>1118</v>
      </c>
      <c r="G96" s="111" t="s">
        <v>3</v>
      </c>
      <c r="H96" s="110">
        <v>0</v>
      </c>
      <c r="I96" s="97">
        <v>0</v>
      </c>
      <c r="J96" s="98">
        <v>2</v>
      </c>
      <c r="K96" s="64">
        <f t="shared" si="7"/>
        <v>7</v>
      </c>
      <c r="L96" s="64">
        <f t="shared" si="8"/>
        <v>0.49</v>
      </c>
      <c r="M96" s="6">
        <f t="shared" si="9"/>
        <v>7.49</v>
      </c>
      <c r="N96" s="64">
        <f t="shared" si="5"/>
        <v>0.49</v>
      </c>
      <c r="O96" s="64">
        <f t="shared" si="6"/>
        <v>7.49</v>
      </c>
      <c r="P96" s="129">
        <v>7.5</v>
      </c>
      <c r="Q96" s="129"/>
    </row>
    <row r="97" spans="1:20" x14ac:dyDescent="0.4">
      <c r="A97" s="51">
        <v>93</v>
      </c>
      <c r="B97" s="112" t="s">
        <v>3590</v>
      </c>
      <c r="C97" s="26" t="s">
        <v>3511</v>
      </c>
      <c r="D97" s="114" t="s">
        <v>1113</v>
      </c>
      <c r="E97" s="73" t="s">
        <v>1114</v>
      </c>
      <c r="F97" s="73" t="s">
        <v>1115</v>
      </c>
      <c r="G97" s="111" t="s">
        <v>3</v>
      </c>
      <c r="H97" s="110">
        <v>0</v>
      </c>
      <c r="I97" s="97">
        <v>0</v>
      </c>
      <c r="J97" s="98">
        <v>3</v>
      </c>
      <c r="K97" s="64">
        <f t="shared" si="7"/>
        <v>10.5</v>
      </c>
      <c r="L97" s="64">
        <f t="shared" si="8"/>
        <v>0.73</v>
      </c>
      <c r="M97" s="6">
        <f t="shared" si="9"/>
        <v>11.23</v>
      </c>
      <c r="N97" s="64">
        <f t="shared" si="5"/>
        <v>0.73</v>
      </c>
      <c r="O97" s="64">
        <f t="shared" si="6"/>
        <v>11.23</v>
      </c>
      <c r="P97" s="129">
        <v>11.25</v>
      </c>
      <c r="Q97" s="129"/>
      <c r="R97" s="69" t="s">
        <v>3797</v>
      </c>
      <c r="S97" s="31">
        <f>SUM(N65:N98)</f>
        <v>298.58999999999992</v>
      </c>
      <c r="T97" s="159">
        <f>298.59+23.52</f>
        <v>322.10999999999996</v>
      </c>
    </row>
    <row r="98" spans="1:20" x14ac:dyDescent="0.4">
      <c r="A98" s="51">
        <v>94</v>
      </c>
      <c r="B98" s="112" t="s">
        <v>3590</v>
      </c>
      <c r="C98" s="26" t="s">
        <v>3512</v>
      </c>
      <c r="D98" s="114" t="s">
        <v>3004</v>
      </c>
      <c r="E98" s="73" t="s">
        <v>1096</v>
      </c>
      <c r="F98" s="73" t="s">
        <v>1097</v>
      </c>
      <c r="G98" s="111" t="s">
        <v>3</v>
      </c>
      <c r="H98" s="110">
        <v>0</v>
      </c>
      <c r="I98" s="97">
        <v>0</v>
      </c>
      <c r="J98" s="98">
        <v>9</v>
      </c>
      <c r="K98" s="64">
        <f t="shared" si="7"/>
        <v>31.5</v>
      </c>
      <c r="L98" s="64">
        <f t="shared" si="8"/>
        <v>2.2000000000000002</v>
      </c>
      <c r="M98" s="6">
        <f t="shared" si="9"/>
        <v>33.700000000000003</v>
      </c>
      <c r="N98" s="64">
        <f t="shared" si="5"/>
        <v>2.2000000000000002</v>
      </c>
      <c r="O98" s="64">
        <f t="shared" si="6"/>
        <v>33.700000000000003</v>
      </c>
      <c r="P98" s="129">
        <v>33.75</v>
      </c>
      <c r="Q98" s="129"/>
    </row>
    <row r="99" spans="1:20" x14ac:dyDescent="0.4">
      <c r="A99" s="51">
        <v>95</v>
      </c>
      <c r="B99" s="158" t="s">
        <v>3593</v>
      </c>
      <c r="C99" s="26" t="s">
        <v>3513</v>
      </c>
      <c r="D99" s="114" t="s">
        <v>407</v>
      </c>
      <c r="E99" s="113" t="s">
        <v>408</v>
      </c>
      <c r="F99" s="113" t="s">
        <v>409</v>
      </c>
      <c r="G99" s="111" t="s">
        <v>3094</v>
      </c>
      <c r="H99" s="110">
        <v>213.5</v>
      </c>
      <c r="I99" s="97">
        <v>14.94</v>
      </c>
      <c r="J99" s="98">
        <v>0</v>
      </c>
      <c r="K99" s="64">
        <f t="shared" si="7"/>
        <v>0</v>
      </c>
      <c r="L99" s="64">
        <f t="shared" si="8"/>
        <v>0</v>
      </c>
      <c r="M99" s="6">
        <f t="shared" si="9"/>
        <v>0</v>
      </c>
      <c r="N99" s="64">
        <f t="shared" si="5"/>
        <v>14.94</v>
      </c>
      <c r="O99" s="64">
        <f t="shared" si="6"/>
        <v>228.44</v>
      </c>
      <c r="P99" s="129">
        <v>228.44</v>
      </c>
      <c r="Q99" s="129" t="s">
        <v>3791</v>
      </c>
    </row>
    <row r="100" spans="1:20" x14ac:dyDescent="0.4">
      <c r="A100" s="51">
        <v>96</v>
      </c>
      <c r="B100" s="158" t="s">
        <v>3594</v>
      </c>
      <c r="C100" s="26" t="s">
        <v>3514</v>
      </c>
      <c r="D100" s="114" t="s">
        <v>387</v>
      </c>
      <c r="E100" s="113" t="s">
        <v>388</v>
      </c>
      <c r="F100" s="113" t="s">
        <v>389</v>
      </c>
      <c r="G100" s="111" t="s">
        <v>3094</v>
      </c>
      <c r="H100" s="110">
        <v>3.5</v>
      </c>
      <c r="I100" s="97">
        <v>0.24</v>
      </c>
      <c r="J100" s="98">
        <v>0</v>
      </c>
      <c r="K100" s="64">
        <f t="shared" si="7"/>
        <v>0</v>
      </c>
      <c r="L100" s="64">
        <f t="shared" si="8"/>
        <v>0</v>
      </c>
      <c r="M100" s="6">
        <f t="shared" si="9"/>
        <v>0</v>
      </c>
      <c r="N100" s="64">
        <f t="shared" si="5"/>
        <v>0.24</v>
      </c>
      <c r="O100" s="64">
        <f t="shared" si="6"/>
        <v>3.74</v>
      </c>
      <c r="P100" s="129">
        <v>3.74</v>
      </c>
      <c r="Q100" s="129" t="s">
        <v>3794</v>
      </c>
    </row>
    <row r="101" spans="1:20" x14ac:dyDescent="0.4">
      <c r="A101" s="51">
        <v>97</v>
      </c>
      <c r="B101" s="158" t="s">
        <v>3590</v>
      </c>
      <c r="C101" s="26" t="s">
        <v>3515</v>
      </c>
      <c r="D101" s="114" t="s">
        <v>1137</v>
      </c>
      <c r="E101" s="113" t="s">
        <v>1138</v>
      </c>
      <c r="F101" s="113" t="s">
        <v>1139</v>
      </c>
      <c r="G101" s="111" t="s">
        <v>3094</v>
      </c>
      <c r="H101" s="110">
        <v>168</v>
      </c>
      <c r="I101" s="97">
        <v>11.76</v>
      </c>
      <c r="J101" s="98">
        <v>48</v>
      </c>
      <c r="K101" s="64">
        <f t="shared" si="7"/>
        <v>168</v>
      </c>
      <c r="L101" s="64">
        <f t="shared" si="8"/>
        <v>11.76</v>
      </c>
      <c r="M101" s="6">
        <f t="shared" si="9"/>
        <v>179.76</v>
      </c>
      <c r="N101" s="64">
        <f t="shared" si="5"/>
        <v>23.52</v>
      </c>
      <c r="O101" s="64">
        <f t="shared" si="6"/>
        <v>359.52</v>
      </c>
      <c r="P101" s="129">
        <v>359.52</v>
      </c>
      <c r="Q101" s="129" t="s">
        <v>3795</v>
      </c>
    </row>
    <row r="102" spans="1:20" x14ac:dyDescent="0.4">
      <c r="A102" s="51">
        <v>98</v>
      </c>
      <c r="B102" s="112" t="s">
        <v>3598</v>
      </c>
      <c r="C102" s="26" t="s">
        <v>3516</v>
      </c>
      <c r="D102" s="114" t="s">
        <v>415</v>
      </c>
      <c r="E102" s="113" t="s">
        <v>411</v>
      </c>
      <c r="F102" s="113" t="s">
        <v>416</v>
      </c>
      <c r="G102" s="111" t="s">
        <v>3</v>
      </c>
      <c r="H102" s="110">
        <v>0</v>
      </c>
      <c r="I102" s="97">
        <v>0</v>
      </c>
      <c r="J102" s="98">
        <v>15</v>
      </c>
      <c r="K102" s="64">
        <f t="shared" si="7"/>
        <v>52.5</v>
      </c>
      <c r="L102" s="64">
        <f t="shared" si="8"/>
        <v>3.67</v>
      </c>
      <c r="M102" s="6">
        <f t="shared" si="9"/>
        <v>56.17</v>
      </c>
      <c r="N102" s="64">
        <f t="shared" si="5"/>
        <v>3.67</v>
      </c>
      <c r="O102" s="64">
        <f t="shared" si="6"/>
        <v>56.17</v>
      </c>
      <c r="P102" s="129">
        <v>56.25</v>
      </c>
      <c r="Q102" s="129"/>
    </row>
    <row r="103" spans="1:20" x14ac:dyDescent="0.4">
      <c r="A103" s="51">
        <v>99</v>
      </c>
      <c r="B103" s="112" t="s">
        <v>3598</v>
      </c>
      <c r="C103" s="26" t="s">
        <v>3517</v>
      </c>
      <c r="D103" s="114" t="s">
        <v>353</v>
      </c>
      <c r="E103" s="113" t="s">
        <v>354</v>
      </c>
      <c r="F103" s="113" t="s">
        <v>355</v>
      </c>
      <c r="G103" s="111" t="s">
        <v>3</v>
      </c>
      <c r="H103" s="110">
        <v>0</v>
      </c>
      <c r="I103" s="97">
        <v>0</v>
      </c>
      <c r="J103" s="98">
        <v>38</v>
      </c>
      <c r="K103" s="64">
        <f t="shared" si="7"/>
        <v>133</v>
      </c>
      <c r="L103" s="64">
        <f t="shared" si="8"/>
        <v>9.31</v>
      </c>
      <c r="M103" s="6">
        <f t="shared" si="9"/>
        <v>142.31</v>
      </c>
      <c r="N103" s="64">
        <f t="shared" si="5"/>
        <v>9.31</v>
      </c>
      <c r="O103" s="64">
        <f t="shared" si="6"/>
        <v>142.31</v>
      </c>
      <c r="P103" s="129">
        <v>142.5</v>
      </c>
      <c r="Q103" s="129"/>
    </row>
    <row r="104" spans="1:20" x14ac:dyDescent="0.4">
      <c r="A104" s="51">
        <v>100</v>
      </c>
      <c r="B104" s="112" t="s">
        <v>3598</v>
      </c>
      <c r="C104" s="26" t="s">
        <v>3518</v>
      </c>
      <c r="D104" s="114" t="s">
        <v>341</v>
      </c>
      <c r="E104" s="113" t="s">
        <v>342</v>
      </c>
      <c r="F104" s="113" t="s">
        <v>343</v>
      </c>
      <c r="G104" s="111" t="s">
        <v>3</v>
      </c>
      <c r="H104" s="110">
        <v>0</v>
      </c>
      <c r="I104" s="97">
        <v>0</v>
      </c>
      <c r="J104" s="98">
        <v>31</v>
      </c>
      <c r="K104" s="64">
        <f t="shared" si="7"/>
        <v>108.5</v>
      </c>
      <c r="L104" s="64">
        <f t="shared" si="8"/>
        <v>7.59</v>
      </c>
      <c r="M104" s="6">
        <f t="shared" si="9"/>
        <v>116.09</v>
      </c>
      <c r="N104" s="64">
        <f t="shared" si="5"/>
        <v>7.59</v>
      </c>
      <c r="O104" s="64">
        <f t="shared" si="6"/>
        <v>116.09</v>
      </c>
      <c r="P104" s="129">
        <v>116.25</v>
      </c>
      <c r="Q104" s="129"/>
    </row>
    <row r="105" spans="1:20" x14ac:dyDescent="0.4">
      <c r="A105" s="51">
        <v>101</v>
      </c>
      <c r="B105" s="112" t="s">
        <v>3598</v>
      </c>
      <c r="C105" s="26" t="s">
        <v>3519</v>
      </c>
      <c r="D105" s="114" t="s">
        <v>344</v>
      </c>
      <c r="E105" s="113" t="s">
        <v>345</v>
      </c>
      <c r="F105" s="113" t="s">
        <v>346</v>
      </c>
      <c r="G105" s="111" t="s">
        <v>3</v>
      </c>
      <c r="H105" s="110">
        <v>0</v>
      </c>
      <c r="I105" s="97">
        <v>0</v>
      </c>
      <c r="J105" s="98">
        <v>14</v>
      </c>
      <c r="K105" s="64">
        <f t="shared" si="7"/>
        <v>49</v>
      </c>
      <c r="L105" s="64">
        <f t="shared" si="8"/>
        <v>3.43</v>
      </c>
      <c r="M105" s="6">
        <f t="shared" si="9"/>
        <v>52.43</v>
      </c>
      <c r="N105" s="64">
        <f t="shared" si="5"/>
        <v>3.43</v>
      </c>
      <c r="O105" s="64">
        <f t="shared" si="6"/>
        <v>52.43</v>
      </c>
      <c r="P105" s="129">
        <v>52.5</v>
      </c>
      <c r="Q105" s="129"/>
    </row>
    <row r="106" spans="1:20" x14ac:dyDescent="0.4">
      <c r="A106" s="51">
        <v>102</v>
      </c>
      <c r="B106" s="112" t="s">
        <v>3598</v>
      </c>
      <c r="C106" s="26" t="s">
        <v>3520</v>
      </c>
      <c r="D106" s="114" t="s">
        <v>347</v>
      </c>
      <c r="E106" s="113" t="s">
        <v>348</v>
      </c>
      <c r="F106" s="113" t="s">
        <v>349</v>
      </c>
      <c r="G106" s="111" t="s">
        <v>3</v>
      </c>
      <c r="H106" s="110">
        <v>0</v>
      </c>
      <c r="I106" s="97">
        <v>0</v>
      </c>
      <c r="J106" s="98">
        <v>40</v>
      </c>
      <c r="K106" s="64">
        <f t="shared" si="7"/>
        <v>140</v>
      </c>
      <c r="L106" s="64">
        <f t="shared" si="8"/>
        <v>9.8000000000000007</v>
      </c>
      <c r="M106" s="6">
        <f t="shared" si="9"/>
        <v>149.80000000000001</v>
      </c>
      <c r="N106" s="64">
        <f t="shared" si="5"/>
        <v>9.8000000000000007</v>
      </c>
      <c r="O106" s="64">
        <f t="shared" si="6"/>
        <v>149.80000000000001</v>
      </c>
      <c r="P106" s="129">
        <v>150</v>
      </c>
      <c r="Q106" s="129"/>
    </row>
    <row r="107" spans="1:20" x14ac:dyDescent="0.4">
      <c r="A107" s="51">
        <v>103</v>
      </c>
      <c r="B107" s="112" t="s">
        <v>3598</v>
      </c>
      <c r="C107" s="26" t="s">
        <v>3521</v>
      </c>
      <c r="D107" s="114" t="s">
        <v>300</v>
      </c>
      <c r="E107" s="113" t="s">
        <v>301</v>
      </c>
      <c r="F107" s="113" t="s">
        <v>302</v>
      </c>
      <c r="G107" s="111" t="s">
        <v>3</v>
      </c>
      <c r="H107" s="110">
        <v>0</v>
      </c>
      <c r="I107" s="97">
        <v>0</v>
      </c>
      <c r="J107" s="98">
        <v>30</v>
      </c>
      <c r="K107" s="64">
        <f t="shared" si="7"/>
        <v>105</v>
      </c>
      <c r="L107" s="64">
        <f t="shared" si="8"/>
        <v>7.35</v>
      </c>
      <c r="M107" s="6">
        <f t="shared" si="9"/>
        <v>112.35</v>
      </c>
      <c r="N107" s="64">
        <f t="shared" si="5"/>
        <v>7.35</v>
      </c>
      <c r="O107" s="64">
        <f t="shared" si="6"/>
        <v>112.35</v>
      </c>
      <c r="P107" s="129">
        <v>112.5</v>
      </c>
      <c r="Q107" s="129"/>
    </row>
    <row r="108" spans="1:20" x14ac:dyDescent="0.4">
      <c r="A108" s="51">
        <v>104</v>
      </c>
      <c r="B108" s="112" t="s">
        <v>3598</v>
      </c>
      <c r="C108" s="26" t="s">
        <v>3522</v>
      </c>
      <c r="D108" s="114" t="s">
        <v>291</v>
      </c>
      <c r="E108" s="113" t="s">
        <v>292</v>
      </c>
      <c r="F108" s="113" t="s">
        <v>293</v>
      </c>
      <c r="G108" s="111" t="s">
        <v>3</v>
      </c>
      <c r="H108" s="110">
        <v>0</v>
      </c>
      <c r="I108" s="97">
        <v>0</v>
      </c>
      <c r="J108" s="98">
        <v>20</v>
      </c>
      <c r="K108" s="64">
        <f t="shared" si="7"/>
        <v>70</v>
      </c>
      <c r="L108" s="64">
        <f t="shared" si="8"/>
        <v>4.9000000000000004</v>
      </c>
      <c r="M108" s="6">
        <f t="shared" si="9"/>
        <v>74.900000000000006</v>
      </c>
      <c r="N108" s="64">
        <f t="shared" si="5"/>
        <v>4.9000000000000004</v>
      </c>
      <c r="O108" s="64">
        <f t="shared" si="6"/>
        <v>74.900000000000006</v>
      </c>
      <c r="P108" s="129">
        <v>75</v>
      </c>
      <c r="Q108" s="129"/>
    </row>
    <row r="109" spans="1:20" x14ac:dyDescent="0.4">
      <c r="A109" s="51">
        <v>105</v>
      </c>
      <c r="B109" s="112" t="s">
        <v>3598</v>
      </c>
      <c r="C109" s="26" t="s">
        <v>3523</v>
      </c>
      <c r="D109" s="114" t="s">
        <v>294</v>
      </c>
      <c r="E109" s="113" t="s">
        <v>295</v>
      </c>
      <c r="F109" s="113" t="s">
        <v>296</v>
      </c>
      <c r="G109" s="111" t="s">
        <v>3</v>
      </c>
      <c r="H109" s="110">
        <v>0</v>
      </c>
      <c r="I109" s="97">
        <v>0</v>
      </c>
      <c r="J109" s="98">
        <v>31</v>
      </c>
      <c r="K109" s="64">
        <f t="shared" si="7"/>
        <v>108.5</v>
      </c>
      <c r="L109" s="64">
        <f t="shared" si="8"/>
        <v>7.59</v>
      </c>
      <c r="M109" s="6">
        <f t="shared" si="9"/>
        <v>116.09</v>
      </c>
      <c r="N109" s="64">
        <f t="shared" si="5"/>
        <v>7.59</v>
      </c>
      <c r="O109" s="64">
        <f t="shared" si="6"/>
        <v>116.09</v>
      </c>
      <c r="P109" s="129">
        <v>116.25</v>
      </c>
      <c r="Q109" s="129"/>
    </row>
    <row r="110" spans="1:20" x14ac:dyDescent="0.4">
      <c r="A110" s="51">
        <v>106</v>
      </c>
      <c r="B110" s="112" t="s">
        <v>3598</v>
      </c>
      <c r="C110" s="26" t="s">
        <v>3524</v>
      </c>
      <c r="D110" s="114" t="s">
        <v>2243</v>
      </c>
      <c r="E110" s="113" t="s">
        <v>2244</v>
      </c>
      <c r="F110" s="113" t="s">
        <v>2245</v>
      </c>
      <c r="G110" s="111" t="s">
        <v>3</v>
      </c>
      <c r="H110" s="110">
        <v>0</v>
      </c>
      <c r="I110" s="97">
        <v>0</v>
      </c>
      <c r="J110" s="98">
        <v>9</v>
      </c>
      <c r="K110" s="64">
        <f t="shared" si="7"/>
        <v>31.5</v>
      </c>
      <c r="L110" s="64">
        <f t="shared" si="8"/>
        <v>2.2000000000000002</v>
      </c>
      <c r="M110" s="6">
        <f t="shared" si="9"/>
        <v>33.700000000000003</v>
      </c>
      <c r="N110" s="64">
        <f t="shared" si="5"/>
        <v>2.2000000000000002</v>
      </c>
      <c r="O110" s="64">
        <f t="shared" si="6"/>
        <v>33.700000000000003</v>
      </c>
      <c r="P110" s="129">
        <v>33.75</v>
      </c>
      <c r="Q110" s="129"/>
    </row>
    <row r="111" spans="1:20" x14ac:dyDescent="0.4">
      <c r="A111" s="51">
        <v>107</v>
      </c>
      <c r="B111" s="112" t="s">
        <v>3598</v>
      </c>
      <c r="C111" s="26" t="s">
        <v>3525</v>
      </c>
      <c r="D111" s="114" t="s">
        <v>2229</v>
      </c>
      <c r="E111" s="113" t="s">
        <v>2230</v>
      </c>
      <c r="F111" s="113" t="s">
        <v>3657</v>
      </c>
      <c r="G111" s="111" t="s">
        <v>3</v>
      </c>
      <c r="H111" s="110">
        <v>0</v>
      </c>
      <c r="I111" s="97">
        <v>0</v>
      </c>
      <c r="J111" s="98">
        <v>30</v>
      </c>
      <c r="K111" s="64">
        <f t="shared" si="7"/>
        <v>105</v>
      </c>
      <c r="L111" s="64">
        <f t="shared" si="8"/>
        <v>7.35</v>
      </c>
      <c r="M111" s="6">
        <f t="shared" si="9"/>
        <v>112.35</v>
      </c>
      <c r="N111" s="64">
        <f t="shared" si="5"/>
        <v>7.35</v>
      </c>
      <c r="O111" s="64">
        <f t="shared" si="6"/>
        <v>112.35</v>
      </c>
      <c r="P111" s="129">
        <v>112.5</v>
      </c>
      <c r="Q111" s="129"/>
    </row>
    <row r="112" spans="1:20" x14ac:dyDescent="0.4">
      <c r="A112" s="51">
        <v>108</v>
      </c>
      <c r="B112" s="112" t="s">
        <v>3598</v>
      </c>
      <c r="C112" s="26" t="s">
        <v>3526</v>
      </c>
      <c r="D112" s="114" t="s">
        <v>2205</v>
      </c>
      <c r="E112" s="113" t="s">
        <v>2206</v>
      </c>
      <c r="F112" s="113" t="s">
        <v>2207</v>
      </c>
      <c r="G112" s="111" t="s">
        <v>3</v>
      </c>
      <c r="H112" s="110">
        <v>0</v>
      </c>
      <c r="I112" s="97">
        <v>0</v>
      </c>
      <c r="J112" s="98">
        <v>74</v>
      </c>
      <c r="K112" s="64">
        <f t="shared" si="7"/>
        <v>259</v>
      </c>
      <c r="L112" s="64">
        <f t="shared" si="8"/>
        <v>18.13</v>
      </c>
      <c r="M112" s="6">
        <f t="shared" si="9"/>
        <v>277.13</v>
      </c>
      <c r="N112" s="64">
        <f t="shared" si="5"/>
        <v>18.13</v>
      </c>
      <c r="O112" s="64">
        <f t="shared" si="6"/>
        <v>277.13</v>
      </c>
      <c r="P112" s="129">
        <v>277.25</v>
      </c>
      <c r="Q112" s="129"/>
    </row>
    <row r="113" spans="1:17" x14ac:dyDescent="0.4">
      <c r="A113" s="51">
        <v>109</v>
      </c>
      <c r="B113" s="112" t="s">
        <v>3598</v>
      </c>
      <c r="C113" s="26" t="s">
        <v>3527</v>
      </c>
      <c r="D113" s="114" t="s">
        <v>2190</v>
      </c>
      <c r="E113" s="113" t="s">
        <v>2191</v>
      </c>
      <c r="F113" s="113" t="s">
        <v>2192</v>
      </c>
      <c r="G113" s="111" t="s">
        <v>3087</v>
      </c>
      <c r="H113" s="110">
        <v>24.5</v>
      </c>
      <c r="I113" s="97">
        <v>1.71</v>
      </c>
      <c r="J113" s="98">
        <v>3</v>
      </c>
      <c r="K113" s="64">
        <f t="shared" si="7"/>
        <v>10.5</v>
      </c>
      <c r="L113" s="64">
        <f t="shared" si="8"/>
        <v>0.73</v>
      </c>
      <c r="M113" s="6">
        <f t="shared" si="9"/>
        <v>11.23</v>
      </c>
      <c r="N113" s="64">
        <f t="shared" si="5"/>
        <v>2.44</v>
      </c>
      <c r="O113" s="64">
        <f t="shared" si="6"/>
        <v>37.44</v>
      </c>
      <c r="P113" s="129">
        <v>37.5</v>
      </c>
      <c r="Q113" s="129"/>
    </row>
    <row r="114" spans="1:17" x14ac:dyDescent="0.4">
      <c r="A114" s="51">
        <v>110</v>
      </c>
      <c r="B114" s="112" t="s">
        <v>3598</v>
      </c>
      <c r="C114" s="26" t="s">
        <v>3528</v>
      </c>
      <c r="D114" s="114" t="s">
        <v>842</v>
      </c>
      <c r="E114" s="113" t="s">
        <v>668</v>
      </c>
      <c r="F114" s="113" t="s">
        <v>843</v>
      </c>
      <c r="G114" s="111" t="s">
        <v>3087</v>
      </c>
      <c r="H114" s="110">
        <v>454.99</v>
      </c>
      <c r="I114" s="97">
        <v>31.85</v>
      </c>
      <c r="J114" s="98">
        <v>87</v>
      </c>
      <c r="K114" s="64">
        <f t="shared" si="7"/>
        <v>304.5</v>
      </c>
      <c r="L114" s="64">
        <f t="shared" si="8"/>
        <v>21.31</v>
      </c>
      <c r="M114" s="6">
        <f>ROUNDDOWN(K114+L114,2)</f>
        <v>325.81</v>
      </c>
      <c r="N114" s="64">
        <f t="shared" si="5"/>
        <v>53.16</v>
      </c>
      <c r="O114" s="64">
        <f t="shared" si="6"/>
        <v>812.65</v>
      </c>
      <c r="P114" s="129">
        <v>812.75</v>
      </c>
      <c r="Q114" s="129"/>
    </row>
    <row r="115" spans="1:17" x14ac:dyDescent="0.4">
      <c r="A115" s="51">
        <v>111</v>
      </c>
      <c r="B115" s="112" t="s">
        <v>3598</v>
      </c>
      <c r="C115" s="26" t="s">
        <v>3529</v>
      </c>
      <c r="D115" s="3" t="s">
        <v>2162</v>
      </c>
      <c r="E115" s="73" t="s">
        <v>2163</v>
      </c>
      <c r="F115" s="73" t="s">
        <v>2164</v>
      </c>
      <c r="G115" s="111" t="s">
        <v>3</v>
      </c>
      <c r="H115" s="110">
        <v>0</v>
      </c>
      <c r="I115" s="97">
        <v>0</v>
      </c>
      <c r="J115" s="98">
        <v>50</v>
      </c>
      <c r="K115" s="64">
        <f t="shared" si="7"/>
        <v>175</v>
      </c>
      <c r="L115" s="64">
        <f t="shared" si="8"/>
        <v>12.25</v>
      </c>
      <c r="M115" s="6">
        <f t="shared" si="9"/>
        <v>187.25</v>
      </c>
      <c r="N115" s="64">
        <f t="shared" si="5"/>
        <v>12.25</v>
      </c>
      <c r="O115" s="64">
        <f t="shared" si="6"/>
        <v>187.25</v>
      </c>
      <c r="P115" s="129">
        <v>187.25</v>
      </c>
      <c r="Q115" s="129"/>
    </row>
    <row r="116" spans="1:17" x14ac:dyDescent="0.4">
      <c r="A116" s="51">
        <v>112</v>
      </c>
      <c r="B116" s="112" t="s">
        <v>3598</v>
      </c>
      <c r="C116" s="26" t="s">
        <v>3530</v>
      </c>
      <c r="D116" s="3" t="s">
        <v>2165</v>
      </c>
      <c r="E116" s="73" t="s">
        <v>2166</v>
      </c>
      <c r="F116" s="73" t="s">
        <v>2167</v>
      </c>
      <c r="G116" s="111" t="s">
        <v>3</v>
      </c>
      <c r="H116" s="110">
        <v>0</v>
      </c>
      <c r="I116" s="97">
        <v>0</v>
      </c>
      <c r="J116" s="98">
        <v>2</v>
      </c>
      <c r="K116" s="64">
        <f t="shared" si="7"/>
        <v>7</v>
      </c>
      <c r="L116" s="64">
        <f t="shared" si="8"/>
        <v>0.49</v>
      </c>
      <c r="M116" s="6">
        <f t="shared" si="9"/>
        <v>7.49</v>
      </c>
      <c r="N116" s="64">
        <f t="shared" si="5"/>
        <v>0.49</v>
      </c>
      <c r="O116" s="64">
        <f t="shared" si="6"/>
        <v>7.49</v>
      </c>
      <c r="P116" s="129">
        <v>7.5</v>
      </c>
      <c r="Q116" s="129"/>
    </row>
    <row r="117" spans="1:17" x14ac:dyDescent="0.4">
      <c r="A117" s="51">
        <v>113</v>
      </c>
      <c r="B117" s="112" t="s">
        <v>3598</v>
      </c>
      <c r="C117" s="26" t="s">
        <v>3531</v>
      </c>
      <c r="D117" s="3" t="s">
        <v>2156</v>
      </c>
      <c r="E117" s="73" t="s">
        <v>2157</v>
      </c>
      <c r="F117" s="73" t="s">
        <v>2158</v>
      </c>
      <c r="G117" s="111" t="s">
        <v>3094</v>
      </c>
      <c r="H117" s="110">
        <v>98</v>
      </c>
      <c r="I117" s="97">
        <v>6.86</v>
      </c>
      <c r="J117" s="98">
        <v>23</v>
      </c>
      <c r="K117" s="64">
        <f t="shared" si="7"/>
        <v>80.5</v>
      </c>
      <c r="L117" s="64">
        <f t="shared" si="8"/>
        <v>5.63</v>
      </c>
      <c r="M117" s="6">
        <f t="shared" si="9"/>
        <v>86.13</v>
      </c>
      <c r="N117" s="64">
        <f t="shared" si="5"/>
        <v>12.49</v>
      </c>
      <c r="O117" s="64">
        <f t="shared" si="6"/>
        <v>190.99</v>
      </c>
      <c r="P117" s="129">
        <v>191</v>
      </c>
      <c r="Q117" s="129"/>
    </row>
    <row r="118" spans="1:17" x14ac:dyDescent="0.4">
      <c r="A118" s="51">
        <v>114</v>
      </c>
      <c r="B118" s="112" t="s">
        <v>3598</v>
      </c>
      <c r="C118" s="26" t="s">
        <v>3532</v>
      </c>
      <c r="D118" s="3" t="s">
        <v>2135</v>
      </c>
      <c r="E118" s="73" t="s">
        <v>2136</v>
      </c>
      <c r="F118" s="73" t="s">
        <v>2137</v>
      </c>
      <c r="G118" s="111" t="s">
        <v>3</v>
      </c>
      <c r="H118" s="110">
        <v>0</v>
      </c>
      <c r="I118" s="97">
        <v>0</v>
      </c>
      <c r="J118" s="98">
        <v>23</v>
      </c>
      <c r="K118" s="64">
        <f t="shared" si="7"/>
        <v>80.5</v>
      </c>
      <c r="L118" s="64">
        <f t="shared" si="8"/>
        <v>5.63</v>
      </c>
      <c r="M118" s="6">
        <f t="shared" si="9"/>
        <v>86.13</v>
      </c>
      <c r="N118" s="64">
        <f t="shared" si="5"/>
        <v>5.63</v>
      </c>
      <c r="O118" s="64">
        <f t="shared" si="6"/>
        <v>86.13</v>
      </c>
      <c r="P118" s="129">
        <v>86.25</v>
      </c>
      <c r="Q118" s="129"/>
    </row>
    <row r="119" spans="1:17" x14ac:dyDescent="0.4">
      <c r="A119" s="51">
        <v>115</v>
      </c>
      <c r="B119" s="112" t="s">
        <v>3598</v>
      </c>
      <c r="C119" s="26" t="s">
        <v>3533</v>
      </c>
      <c r="D119" s="3" t="s">
        <v>2114</v>
      </c>
      <c r="E119" s="73" t="s">
        <v>2115</v>
      </c>
      <c r="F119" s="73" t="s">
        <v>2116</v>
      </c>
      <c r="G119" s="111" t="s">
        <v>3</v>
      </c>
      <c r="H119" s="110">
        <v>0</v>
      </c>
      <c r="I119" s="97">
        <v>0</v>
      </c>
      <c r="J119" s="98">
        <v>10</v>
      </c>
      <c r="K119" s="64">
        <f t="shared" si="7"/>
        <v>35</v>
      </c>
      <c r="L119" s="64">
        <f t="shared" si="8"/>
        <v>2.4500000000000002</v>
      </c>
      <c r="M119" s="6">
        <f t="shared" si="9"/>
        <v>37.450000000000003</v>
      </c>
      <c r="N119" s="64">
        <f t="shared" si="5"/>
        <v>2.4500000000000002</v>
      </c>
      <c r="O119" s="64">
        <f t="shared" si="6"/>
        <v>37.450000000000003</v>
      </c>
      <c r="P119" s="129">
        <v>37.5</v>
      </c>
      <c r="Q119" s="129"/>
    </row>
    <row r="120" spans="1:17" x14ac:dyDescent="0.4">
      <c r="A120" s="51">
        <v>116</v>
      </c>
      <c r="B120" s="112" t="s">
        <v>3598</v>
      </c>
      <c r="C120" s="26" t="s">
        <v>3534</v>
      </c>
      <c r="D120" s="3" t="s">
        <v>2120</v>
      </c>
      <c r="E120" s="73" t="s">
        <v>2121</v>
      </c>
      <c r="F120" s="73" t="s">
        <v>2122</v>
      </c>
      <c r="G120" s="111" t="s">
        <v>3</v>
      </c>
      <c r="H120" s="110">
        <v>0</v>
      </c>
      <c r="I120" s="97">
        <v>0</v>
      </c>
      <c r="J120" s="98">
        <v>68</v>
      </c>
      <c r="K120" s="64">
        <f t="shared" si="7"/>
        <v>238</v>
      </c>
      <c r="L120" s="64">
        <f t="shared" si="8"/>
        <v>16.66</v>
      </c>
      <c r="M120" s="6">
        <f t="shared" si="9"/>
        <v>254.66</v>
      </c>
      <c r="N120" s="64">
        <f t="shared" si="5"/>
        <v>16.66</v>
      </c>
      <c r="O120" s="64">
        <f t="shared" si="6"/>
        <v>254.66</v>
      </c>
      <c r="P120" s="129">
        <v>254.75</v>
      </c>
      <c r="Q120" s="129"/>
    </row>
    <row r="121" spans="1:17" x14ac:dyDescent="0.4">
      <c r="A121" s="51">
        <v>117</v>
      </c>
      <c r="B121" s="112" t="s">
        <v>3598</v>
      </c>
      <c r="C121" s="26" t="s">
        <v>3535</v>
      </c>
      <c r="D121" s="3" t="s">
        <v>2088</v>
      </c>
      <c r="E121" s="73" t="s">
        <v>2089</v>
      </c>
      <c r="F121" s="73" t="s">
        <v>2087</v>
      </c>
      <c r="G121" s="111" t="s">
        <v>3</v>
      </c>
      <c r="H121" s="110">
        <v>0</v>
      </c>
      <c r="I121" s="97">
        <v>0</v>
      </c>
      <c r="J121" s="98">
        <v>24</v>
      </c>
      <c r="K121" s="64">
        <f t="shared" si="7"/>
        <v>84</v>
      </c>
      <c r="L121" s="64">
        <f t="shared" si="8"/>
        <v>5.88</v>
      </c>
      <c r="M121" s="6">
        <f t="shared" si="9"/>
        <v>89.88</v>
      </c>
      <c r="N121" s="64">
        <f t="shared" si="5"/>
        <v>5.88</v>
      </c>
      <c r="O121" s="64">
        <f t="shared" si="6"/>
        <v>89.88</v>
      </c>
      <c r="P121" s="129">
        <v>90</v>
      </c>
      <c r="Q121" s="129"/>
    </row>
    <row r="122" spans="1:17" x14ac:dyDescent="0.4">
      <c r="A122" s="51">
        <v>118</v>
      </c>
      <c r="B122" s="112" t="s">
        <v>3598</v>
      </c>
      <c r="C122" s="26" t="s">
        <v>3536</v>
      </c>
      <c r="D122" s="3" t="s">
        <v>2126</v>
      </c>
      <c r="E122" s="73" t="s">
        <v>2127</v>
      </c>
      <c r="F122" s="73" t="s">
        <v>2128</v>
      </c>
      <c r="G122" s="111" t="s">
        <v>3</v>
      </c>
      <c r="H122" s="110">
        <v>0</v>
      </c>
      <c r="I122" s="97">
        <v>0</v>
      </c>
      <c r="J122" s="98">
        <v>1</v>
      </c>
      <c r="K122" s="64">
        <f t="shared" si="7"/>
        <v>3.5</v>
      </c>
      <c r="L122" s="64">
        <f t="shared" si="8"/>
        <v>0.24</v>
      </c>
      <c r="M122" s="6">
        <f t="shared" si="9"/>
        <v>3.74</v>
      </c>
      <c r="N122" s="64">
        <f t="shared" si="5"/>
        <v>0.24</v>
      </c>
      <c r="O122" s="64">
        <f t="shared" si="6"/>
        <v>3.74</v>
      </c>
      <c r="P122" s="129">
        <v>3.75</v>
      </c>
      <c r="Q122" s="129"/>
    </row>
    <row r="123" spans="1:17" x14ac:dyDescent="0.4">
      <c r="A123" s="51">
        <v>119</v>
      </c>
      <c r="B123" s="112" t="s">
        <v>3598</v>
      </c>
      <c r="C123" s="26" t="s">
        <v>3537</v>
      </c>
      <c r="D123" s="3" t="s">
        <v>1758</v>
      </c>
      <c r="E123" s="73" t="s">
        <v>1759</v>
      </c>
      <c r="F123" s="73" t="s">
        <v>1760</v>
      </c>
      <c r="G123" s="111" t="s">
        <v>3</v>
      </c>
      <c r="H123" s="110">
        <v>0</v>
      </c>
      <c r="I123" s="97">
        <v>0</v>
      </c>
      <c r="J123" s="98">
        <v>22</v>
      </c>
      <c r="K123" s="64">
        <f t="shared" si="7"/>
        <v>77</v>
      </c>
      <c r="L123" s="64">
        <f t="shared" si="8"/>
        <v>5.39</v>
      </c>
      <c r="M123" s="6">
        <f t="shared" si="9"/>
        <v>82.39</v>
      </c>
      <c r="N123" s="64">
        <f t="shared" si="5"/>
        <v>5.39</v>
      </c>
      <c r="O123" s="64">
        <f t="shared" si="6"/>
        <v>82.39</v>
      </c>
      <c r="P123" s="129">
        <v>82.5</v>
      </c>
      <c r="Q123" s="129"/>
    </row>
    <row r="124" spans="1:17" x14ac:dyDescent="0.4">
      <c r="A124" s="51">
        <v>120</v>
      </c>
      <c r="B124" s="112" t="s">
        <v>3598</v>
      </c>
      <c r="C124" s="26" t="s">
        <v>3538</v>
      </c>
      <c r="D124" s="3" t="s">
        <v>133</v>
      </c>
      <c r="E124" s="73" t="s">
        <v>134</v>
      </c>
      <c r="F124" s="73" t="s">
        <v>135</v>
      </c>
      <c r="G124" s="111" t="s">
        <v>3</v>
      </c>
      <c r="H124" s="110">
        <v>0</v>
      </c>
      <c r="I124" s="97">
        <v>0</v>
      </c>
      <c r="J124" s="98">
        <v>20</v>
      </c>
      <c r="K124" s="64">
        <f t="shared" si="7"/>
        <v>70</v>
      </c>
      <c r="L124" s="64">
        <f t="shared" si="8"/>
        <v>4.9000000000000004</v>
      </c>
      <c r="M124" s="6">
        <f t="shared" si="9"/>
        <v>74.900000000000006</v>
      </c>
      <c r="N124" s="64">
        <f t="shared" si="5"/>
        <v>4.9000000000000004</v>
      </c>
      <c r="O124" s="64">
        <f t="shared" si="6"/>
        <v>74.900000000000006</v>
      </c>
      <c r="P124" s="129">
        <v>75</v>
      </c>
      <c r="Q124" s="129"/>
    </row>
    <row r="125" spans="1:17" x14ac:dyDescent="0.4">
      <c r="A125" s="51">
        <v>121</v>
      </c>
      <c r="B125" s="112" t="s">
        <v>3598</v>
      </c>
      <c r="C125" s="26" t="s">
        <v>3539</v>
      </c>
      <c r="D125" s="3" t="s">
        <v>136</v>
      </c>
      <c r="E125" s="73" t="s">
        <v>137</v>
      </c>
      <c r="F125" s="73" t="s">
        <v>138</v>
      </c>
      <c r="G125" s="111" t="s">
        <v>3</v>
      </c>
      <c r="H125" s="110">
        <v>0</v>
      </c>
      <c r="I125" s="97">
        <v>0</v>
      </c>
      <c r="J125" s="98">
        <v>6</v>
      </c>
      <c r="K125" s="64">
        <f t="shared" si="7"/>
        <v>21</v>
      </c>
      <c r="L125" s="64">
        <f t="shared" si="8"/>
        <v>1.47</v>
      </c>
      <c r="M125" s="6">
        <f t="shared" si="9"/>
        <v>22.47</v>
      </c>
      <c r="N125" s="64">
        <f t="shared" si="5"/>
        <v>1.47</v>
      </c>
      <c r="O125" s="64">
        <f t="shared" si="6"/>
        <v>22.47</v>
      </c>
      <c r="P125" s="129">
        <v>22.5</v>
      </c>
      <c r="Q125" s="129"/>
    </row>
    <row r="126" spans="1:17" x14ac:dyDescent="0.4">
      <c r="A126" s="51">
        <v>122</v>
      </c>
      <c r="B126" s="112" t="s">
        <v>3598</v>
      </c>
      <c r="C126" s="26" t="s">
        <v>3540</v>
      </c>
      <c r="D126" s="3" t="s">
        <v>139</v>
      </c>
      <c r="E126" s="73" t="s">
        <v>140</v>
      </c>
      <c r="F126" s="73" t="s">
        <v>141</v>
      </c>
      <c r="G126" s="111" t="s">
        <v>3</v>
      </c>
      <c r="H126" s="110">
        <v>0</v>
      </c>
      <c r="I126" s="97">
        <v>0</v>
      </c>
      <c r="J126" s="98">
        <v>52</v>
      </c>
      <c r="K126" s="64">
        <f t="shared" si="7"/>
        <v>182</v>
      </c>
      <c r="L126" s="64">
        <f t="shared" si="8"/>
        <v>12.74</v>
      </c>
      <c r="M126" s="6">
        <f t="shared" si="9"/>
        <v>194.74</v>
      </c>
      <c r="N126" s="64">
        <f t="shared" si="5"/>
        <v>12.74</v>
      </c>
      <c r="O126" s="64">
        <f t="shared" si="6"/>
        <v>194.74</v>
      </c>
      <c r="P126" s="129">
        <v>194.75</v>
      </c>
      <c r="Q126" s="129"/>
    </row>
    <row r="127" spans="1:17" x14ac:dyDescent="0.4">
      <c r="A127" s="51">
        <v>123</v>
      </c>
      <c r="B127" s="112" t="s">
        <v>3598</v>
      </c>
      <c r="C127" s="26" t="s">
        <v>3541</v>
      </c>
      <c r="D127" s="3" t="s">
        <v>115</v>
      </c>
      <c r="E127" s="73" t="s">
        <v>116</v>
      </c>
      <c r="F127" s="73" t="s">
        <v>117</v>
      </c>
      <c r="G127" s="111" t="s">
        <v>3</v>
      </c>
      <c r="H127" s="110">
        <v>0</v>
      </c>
      <c r="I127" s="97">
        <v>0</v>
      </c>
      <c r="J127" s="98">
        <v>44</v>
      </c>
      <c r="K127" s="64">
        <f t="shared" si="7"/>
        <v>154</v>
      </c>
      <c r="L127" s="64">
        <f t="shared" si="8"/>
        <v>10.78</v>
      </c>
      <c r="M127" s="6">
        <f t="shared" si="9"/>
        <v>164.78</v>
      </c>
      <c r="N127" s="64">
        <f t="shared" si="5"/>
        <v>10.78</v>
      </c>
      <c r="O127" s="64">
        <f t="shared" si="6"/>
        <v>164.78</v>
      </c>
      <c r="P127" s="129">
        <v>165</v>
      </c>
      <c r="Q127" s="129"/>
    </row>
    <row r="128" spans="1:17" x14ac:dyDescent="0.4">
      <c r="A128" s="51">
        <v>124</v>
      </c>
      <c r="B128" s="112" t="s">
        <v>3598</v>
      </c>
      <c r="C128" s="26" t="s">
        <v>3542</v>
      </c>
      <c r="D128" s="3" t="s">
        <v>118</v>
      </c>
      <c r="E128" s="73" t="s">
        <v>119</v>
      </c>
      <c r="F128" s="73" t="s">
        <v>120</v>
      </c>
      <c r="G128" s="111" t="s">
        <v>3</v>
      </c>
      <c r="H128" s="110">
        <v>0</v>
      </c>
      <c r="I128" s="97">
        <v>0</v>
      </c>
      <c r="J128" s="98">
        <v>55</v>
      </c>
      <c r="K128" s="64">
        <f t="shared" si="7"/>
        <v>192.5</v>
      </c>
      <c r="L128" s="64">
        <f t="shared" si="8"/>
        <v>13.47</v>
      </c>
      <c r="M128" s="6">
        <f t="shared" si="9"/>
        <v>205.97</v>
      </c>
      <c r="N128" s="64">
        <f t="shared" si="5"/>
        <v>13.47</v>
      </c>
      <c r="O128" s="64">
        <f t="shared" si="6"/>
        <v>205.97</v>
      </c>
      <c r="P128" s="129">
        <v>206</v>
      </c>
      <c r="Q128" s="129"/>
    </row>
    <row r="129" spans="1:17" x14ac:dyDescent="0.4">
      <c r="A129" s="51">
        <v>125</v>
      </c>
      <c r="B129" s="112" t="s">
        <v>3598</v>
      </c>
      <c r="C129" s="26" t="s">
        <v>3543</v>
      </c>
      <c r="D129" s="3" t="s">
        <v>121</v>
      </c>
      <c r="E129" s="73" t="s">
        <v>122</v>
      </c>
      <c r="F129" s="73" t="s">
        <v>123</v>
      </c>
      <c r="G129" s="111" t="s">
        <v>3</v>
      </c>
      <c r="H129" s="110">
        <v>0</v>
      </c>
      <c r="I129" s="97">
        <v>0</v>
      </c>
      <c r="J129" s="98">
        <v>145</v>
      </c>
      <c r="K129" s="64">
        <f t="shared" si="7"/>
        <v>507.5</v>
      </c>
      <c r="L129" s="64">
        <f t="shared" si="8"/>
        <v>35.520000000000003</v>
      </c>
      <c r="M129" s="6">
        <f t="shared" si="9"/>
        <v>543.02</v>
      </c>
      <c r="N129" s="64">
        <f t="shared" si="5"/>
        <v>35.520000000000003</v>
      </c>
      <c r="O129" s="64">
        <f t="shared" si="6"/>
        <v>543.02</v>
      </c>
      <c r="P129" s="129">
        <v>543.25</v>
      </c>
      <c r="Q129" s="129"/>
    </row>
    <row r="130" spans="1:17" x14ac:dyDescent="0.4">
      <c r="A130" s="51">
        <v>126</v>
      </c>
      <c r="B130" s="112" t="s">
        <v>3598</v>
      </c>
      <c r="C130" s="26" t="s">
        <v>3544</v>
      </c>
      <c r="D130" s="3" t="s">
        <v>94</v>
      </c>
      <c r="E130" s="63" t="s">
        <v>95</v>
      </c>
      <c r="F130" s="63" t="s">
        <v>96</v>
      </c>
      <c r="G130" s="111" t="s">
        <v>3</v>
      </c>
      <c r="H130" s="110">
        <v>0</v>
      </c>
      <c r="I130" s="97">
        <v>0</v>
      </c>
      <c r="J130" s="98">
        <v>5</v>
      </c>
      <c r="K130" s="64">
        <f t="shared" si="7"/>
        <v>17.5</v>
      </c>
      <c r="L130" s="64">
        <f t="shared" si="8"/>
        <v>1.22</v>
      </c>
      <c r="M130" s="6">
        <f t="shared" si="9"/>
        <v>18.72</v>
      </c>
      <c r="N130" s="64">
        <f t="shared" si="5"/>
        <v>1.22</v>
      </c>
      <c r="O130" s="64">
        <f t="shared" si="6"/>
        <v>18.72</v>
      </c>
      <c r="P130" s="129">
        <v>18.75</v>
      </c>
      <c r="Q130" s="129"/>
    </row>
    <row r="131" spans="1:17" x14ac:dyDescent="0.4">
      <c r="A131" s="51">
        <v>127</v>
      </c>
      <c r="B131" s="112" t="s">
        <v>3598</v>
      </c>
      <c r="C131" s="26" t="s">
        <v>3545</v>
      </c>
      <c r="D131" s="3" t="s">
        <v>3656</v>
      </c>
      <c r="E131" s="63" t="s">
        <v>3101</v>
      </c>
      <c r="F131" s="63" t="s">
        <v>97</v>
      </c>
      <c r="G131" s="111" t="s">
        <v>3</v>
      </c>
      <c r="H131" s="110">
        <v>0</v>
      </c>
      <c r="I131" s="97">
        <v>0</v>
      </c>
      <c r="J131" s="98">
        <v>58</v>
      </c>
      <c r="K131" s="64">
        <f t="shared" si="7"/>
        <v>203</v>
      </c>
      <c r="L131" s="64">
        <f t="shared" si="8"/>
        <v>14.21</v>
      </c>
      <c r="M131" s="6">
        <f t="shared" si="9"/>
        <v>217.21</v>
      </c>
      <c r="N131" s="64">
        <f t="shared" si="5"/>
        <v>14.21</v>
      </c>
      <c r="O131" s="64">
        <f t="shared" si="6"/>
        <v>217.21</v>
      </c>
      <c r="P131" s="129">
        <v>217.25</v>
      </c>
      <c r="Q131" s="129"/>
    </row>
    <row r="132" spans="1:17" x14ac:dyDescent="0.4">
      <c r="A132" s="51">
        <v>128</v>
      </c>
      <c r="B132" s="112" t="s">
        <v>3598</v>
      </c>
      <c r="C132" s="26" t="s">
        <v>3546</v>
      </c>
      <c r="D132" s="3" t="s">
        <v>1764</v>
      </c>
      <c r="E132" s="63" t="s">
        <v>1765</v>
      </c>
      <c r="F132" s="63" t="s">
        <v>1766</v>
      </c>
      <c r="G132" s="111" t="s">
        <v>3</v>
      </c>
      <c r="H132" s="110">
        <v>0</v>
      </c>
      <c r="I132" s="97">
        <v>0</v>
      </c>
      <c r="J132" s="98">
        <v>12</v>
      </c>
      <c r="K132" s="64">
        <f t="shared" si="7"/>
        <v>42</v>
      </c>
      <c r="L132" s="64">
        <f t="shared" si="8"/>
        <v>2.94</v>
      </c>
      <c r="M132" s="6">
        <f t="shared" si="9"/>
        <v>44.94</v>
      </c>
      <c r="N132" s="64">
        <f t="shared" si="5"/>
        <v>2.94</v>
      </c>
      <c r="O132" s="64">
        <f t="shared" si="6"/>
        <v>44.94</v>
      </c>
      <c r="P132" s="129">
        <v>45</v>
      </c>
      <c r="Q132" s="129"/>
    </row>
    <row r="133" spans="1:17" x14ac:dyDescent="0.4">
      <c r="A133" s="51">
        <v>129</v>
      </c>
      <c r="B133" s="112" t="s">
        <v>3598</v>
      </c>
      <c r="C133" s="26" t="s">
        <v>3547</v>
      </c>
      <c r="D133" s="3" t="s">
        <v>1767</v>
      </c>
      <c r="E133" s="63" t="s">
        <v>1768</v>
      </c>
      <c r="F133" s="63" t="s">
        <v>1769</v>
      </c>
      <c r="G133" s="111" t="s">
        <v>3</v>
      </c>
      <c r="H133" s="110">
        <v>0</v>
      </c>
      <c r="I133" s="97">
        <v>0</v>
      </c>
      <c r="J133" s="98">
        <v>2</v>
      </c>
      <c r="K133" s="64">
        <f t="shared" si="7"/>
        <v>7</v>
      </c>
      <c r="L133" s="64">
        <f t="shared" si="8"/>
        <v>0.49</v>
      </c>
      <c r="M133" s="6">
        <f t="shared" si="9"/>
        <v>7.49</v>
      </c>
      <c r="N133" s="64">
        <f t="shared" ref="N133:N196" si="10">SUM(I133+L133)</f>
        <v>0.49</v>
      </c>
      <c r="O133" s="64">
        <f t="shared" ref="O133:O196" si="11">ROUNDDOWN(H133+I133+M133,2)</f>
        <v>7.49</v>
      </c>
      <c r="P133" s="129">
        <v>7.5</v>
      </c>
      <c r="Q133" s="129"/>
    </row>
    <row r="134" spans="1:17" x14ac:dyDescent="0.4">
      <c r="A134" s="51">
        <v>130</v>
      </c>
      <c r="B134" s="112" t="s">
        <v>3598</v>
      </c>
      <c r="C134" s="26" t="s">
        <v>3548</v>
      </c>
      <c r="D134" s="3" t="s">
        <v>1747</v>
      </c>
      <c r="E134" s="63" t="s">
        <v>1748</v>
      </c>
      <c r="F134" s="63" t="s">
        <v>3658</v>
      </c>
      <c r="G134" s="111" t="s">
        <v>3</v>
      </c>
      <c r="H134" s="110">
        <v>0</v>
      </c>
      <c r="I134" s="97">
        <v>0</v>
      </c>
      <c r="J134" s="98">
        <v>31</v>
      </c>
      <c r="K134" s="64">
        <f t="shared" ref="K134:K197" si="12">ROUNDDOWN(J134*3.5,2)</f>
        <v>108.5</v>
      </c>
      <c r="L134" s="64">
        <f t="shared" ref="L134:L197" si="13">ROUNDDOWN(K134*7%,2)</f>
        <v>7.59</v>
      </c>
      <c r="M134" s="6">
        <f t="shared" ref="M134:M197" si="14">ROUNDDOWN(K134+L134,2)</f>
        <v>116.09</v>
      </c>
      <c r="N134" s="64">
        <f t="shared" si="10"/>
        <v>7.59</v>
      </c>
      <c r="O134" s="64">
        <f t="shared" si="11"/>
        <v>116.09</v>
      </c>
      <c r="P134" s="129">
        <v>116.25</v>
      </c>
      <c r="Q134" s="129"/>
    </row>
    <row r="135" spans="1:17" x14ac:dyDescent="0.4">
      <c r="A135" s="51">
        <v>131</v>
      </c>
      <c r="B135" s="112" t="s">
        <v>3598</v>
      </c>
      <c r="C135" s="26" t="s">
        <v>3549</v>
      </c>
      <c r="D135" s="3" t="s">
        <v>62</v>
      </c>
      <c r="E135" s="63" t="s">
        <v>63</v>
      </c>
      <c r="F135" s="63" t="s">
        <v>64</v>
      </c>
      <c r="G135" s="111" t="s">
        <v>3660</v>
      </c>
      <c r="H135" s="110">
        <v>2148.9899999999998</v>
      </c>
      <c r="I135" s="97">
        <v>150.43</v>
      </c>
      <c r="J135" s="98">
        <v>0</v>
      </c>
      <c r="K135" s="64">
        <f t="shared" si="12"/>
        <v>0</v>
      </c>
      <c r="L135" s="64">
        <f t="shared" si="13"/>
        <v>0</v>
      </c>
      <c r="M135" s="6">
        <f t="shared" si="14"/>
        <v>0</v>
      </c>
      <c r="N135" s="64">
        <f t="shared" si="10"/>
        <v>150.43</v>
      </c>
      <c r="O135" s="64">
        <f t="shared" si="11"/>
        <v>2299.42</v>
      </c>
      <c r="P135" s="129">
        <v>2299.5</v>
      </c>
      <c r="Q135" s="129"/>
    </row>
    <row r="136" spans="1:17" x14ac:dyDescent="0.4">
      <c r="A136" s="51">
        <v>132</v>
      </c>
      <c r="B136" s="112" t="s">
        <v>3598</v>
      </c>
      <c r="C136" s="26" t="s">
        <v>3550</v>
      </c>
      <c r="D136" s="3" t="s">
        <v>1733</v>
      </c>
      <c r="E136" s="63" t="s">
        <v>1734</v>
      </c>
      <c r="F136" s="63" t="s">
        <v>1735</v>
      </c>
      <c r="G136" s="111" t="s">
        <v>3</v>
      </c>
      <c r="H136" s="110">
        <v>0</v>
      </c>
      <c r="I136" s="97">
        <v>0</v>
      </c>
      <c r="J136" s="98">
        <v>13</v>
      </c>
      <c r="K136" s="64">
        <f t="shared" si="12"/>
        <v>45.5</v>
      </c>
      <c r="L136" s="64">
        <f t="shared" si="13"/>
        <v>3.18</v>
      </c>
      <c r="M136" s="6">
        <f t="shared" si="14"/>
        <v>48.68</v>
      </c>
      <c r="N136" s="64">
        <f t="shared" si="10"/>
        <v>3.18</v>
      </c>
      <c r="O136" s="64">
        <f t="shared" si="11"/>
        <v>48.68</v>
      </c>
      <c r="P136" s="129">
        <v>48.75</v>
      </c>
      <c r="Q136" s="129"/>
    </row>
    <row r="137" spans="1:17" x14ac:dyDescent="0.4">
      <c r="A137" s="51">
        <v>133</v>
      </c>
      <c r="B137" s="112" t="s">
        <v>3598</v>
      </c>
      <c r="C137" s="26" t="s">
        <v>3551</v>
      </c>
      <c r="D137" s="3" t="s">
        <v>1770</v>
      </c>
      <c r="E137" s="63" t="s">
        <v>1771</v>
      </c>
      <c r="F137" s="63" t="s">
        <v>1772</v>
      </c>
      <c r="G137" s="111" t="s">
        <v>3</v>
      </c>
      <c r="H137" s="110">
        <v>0</v>
      </c>
      <c r="I137" s="97">
        <v>0</v>
      </c>
      <c r="J137" s="98">
        <v>21</v>
      </c>
      <c r="K137" s="64">
        <f t="shared" si="12"/>
        <v>73.5</v>
      </c>
      <c r="L137" s="64">
        <f t="shared" si="13"/>
        <v>5.14</v>
      </c>
      <c r="M137" s="6">
        <f t="shared" si="14"/>
        <v>78.64</v>
      </c>
      <c r="N137" s="64">
        <f t="shared" si="10"/>
        <v>5.14</v>
      </c>
      <c r="O137" s="64">
        <f t="shared" si="11"/>
        <v>78.64</v>
      </c>
      <c r="P137" s="129">
        <v>78.75</v>
      </c>
      <c r="Q137" s="129"/>
    </row>
    <row r="138" spans="1:17" x14ac:dyDescent="0.4">
      <c r="A138" s="51">
        <v>134</v>
      </c>
      <c r="B138" s="112" t="s">
        <v>3598</v>
      </c>
      <c r="C138" s="26" t="s">
        <v>3552</v>
      </c>
      <c r="D138" s="3" t="s">
        <v>1716</v>
      </c>
      <c r="E138" s="63" t="s">
        <v>1717</v>
      </c>
      <c r="F138" s="63" t="s">
        <v>1718</v>
      </c>
      <c r="G138" s="111" t="s">
        <v>3</v>
      </c>
      <c r="H138" s="110">
        <v>0</v>
      </c>
      <c r="I138" s="97">
        <v>0</v>
      </c>
      <c r="J138" s="98">
        <v>58</v>
      </c>
      <c r="K138" s="64">
        <f t="shared" si="12"/>
        <v>203</v>
      </c>
      <c r="L138" s="64">
        <f t="shared" si="13"/>
        <v>14.21</v>
      </c>
      <c r="M138" s="6">
        <f t="shared" si="14"/>
        <v>217.21</v>
      </c>
      <c r="N138" s="64">
        <f t="shared" si="10"/>
        <v>14.21</v>
      </c>
      <c r="O138" s="64">
        <f t="shared" si="11"/>
        <v>217.21</v>
      </c>
      <c r="P138" s="129">
        <v>217.25</v>
      </c>
      <c r="Q138" s="129"/>
    </row>
    <row r="139" spans="1:17" x14ac:dyDescent="0.4">
      <c r="A139" s="51">
        <v>135</v>
      </c>
      <c r="B139" s="112" t="s">
        <v>3598</v>
      </c>
      <c r="C139" s="26" t="s">
        <v>3553</v>
      </c>
      <c r="D139" s="3" t="s">
        <v>2273</v>
      </c>
      <c r="E139" s="63" t="s">
        <v>2274</v>
      </c>
      <c r="F139" s="63" t="s">
        <v>2275</v>
      </c>
      <c r="G139" s="111" t="s">
        <v>3</v>
      </c>
      <c r="H139" s="110">
        <v>0</v>
      </c>
      <c r="I139" s="97">
        <v>0</v>
      </c>
      <c r="J139" s="98">
        <v>33</v>
      </c>
      <c r="K139" s="64">
        <f t="shared" si="12"/>
        <v>115.5</v>
      </c>
      <c r="L139" s="64">
        <f t="shared" si="13"/>
        <v>8.08</v>
      </c>
      <c r="M139" s="6">
        <f t="shared" si="14"/>
        <v>123.58</v>
      </c>
      <c r="N139" s="64">
        <f t="shared" si="10"/>
        <v>8.08</v>
      </c>
      <c r="O139" s="64">
        <f t="shared" si="11"/>
        <v>123.58</v>
      </c>
      <c r="P139" s="129">
        <v>123.75</v>
      </c>
      <c r="Q139" s="129"/>
    </row>
    <row r="140" spans="1:17" x14ac:dyDescent="0.4">
      <c r="A140" s="51">
        <v>136</v>
      </c>
      <c r="B140" s="112" t="s">
        <v>3598</v>
      </c>
      <c r="C140" s="26" t="s">
        <v>3554</v>
      </c>
      <c r="D140" s="3" t="s">
        <v>2246</v>
      </c>
      <c r="E140" s="63" t="s">
        <v>2247</v>
      </c>
      <c r="F140" s="63" t="s">
        <v>2248</v>
      </c>
      <c r="G140" s="111" t="s">
        <v>3</v>
      </c>
      <c r="H140" s="110">
        <v>0</v>
      </c>
      <c r="I140" s="97">
        <v>0</v>
      </c>
      <c r="J140" s="98">
        <v>105</v>
      </c>
      <c r="K140" s="64">
        <f t="shared" si="12"/>
        <v>367.5</v>
      </c>
      <c r="L140" s="64">
        <f t="shared" si="13"/>
        <v>25.72</v>
      </c>
      <c r="M140" s="6">
        <f t="shared" si="14"/>
        <v>393.22</v>
      </c>
      <c r="N140" s="64">
        <f t="shared" si="10"/>
        <v>25.72</v>
      </c>
      <c r="O140" s="64">
        <f t="shared" si="11"/>
        <v>393.22</v>
      </c>
      <c r="P140" s="129">
        <v>393.25</v>
      </c>
      <c r="Q140" s="129"/>
    </row>
    <row r="141" spans="1:17" x14ac:dyDescent="0.4">
      <c r="A141" s="51">
        <v>137</v>
      </c>
      <c r="B141" s="112" t="s">
        <v>3598</v>
      </c>
      <c r="C141" s="26" t="s">
        <v>3555</v>
      </c>
      <c r="D141" s="3" t="s">
        <v>1782</v>
      </c>
      <c r="E141" s="63" t="s">
        <v>1783</v>
      </c>
      <c r="F141" s="63" t="s">
        <v>1784</v>
      </c>
      <c r="G141" s="111" t="s">
        <v>3</v>
      </c>
      <c r="H141" s="110">
        <v>0</v>
      </c>
      <c r="I141" s="97">
        <v>0</v>
      </c>
      <c r="J141" s="98">
        <v>15</v>
      </c>
      <c r="K141" s="64">
        <f t="shared" si="12"/>
        <v>52.5</v>
      </c>
      <c r="L141" s="64">
        <f t="shared" si="13"/>
        <v>3.67</v>
      </c>
      <c r="M141" s="6">
        <f t="shared" si="14"/>
        <v>56.17</v>
      </c>
      <c r="N141" s="64">
        <f t="shared" si="10"/>
        <v>3.67</v>
      </c>
      <c r="O141" s="64">
        <f t="shared" si="11"/>
        <v>56.17</v>
      </c>
      <c r="P141" s="129">
        <v>56.25</v>
      </c>
      <c r="Q141" s="129"/>
    </row>
    <row r="142" spans="1:17" x14ac:dyDescent="0.4">
      <c r="A142" s="51">
        <v>138</v>
      </c>
      <c r="B142" s="112" t="s">
        <v>3598</v>
      </c>
      <c r="C142" s="26" t="s">
        <v>3556</v>
      </c>
      <c r="D142" s="3" t="s">
        <v>1785</v>
      </c>
      <c r="E142" s="63" t="s">
        <v>75</v>
      </c>
      <c r="F142" s="63" t="s">
        <v>1786</v>
      </c>
      <c r="G142" s="111" t="s">
        <v>3094</v>
      </c>
      <c r="H142" s="110">
        <v>42</v>
      </c>
      <c r="I142" s="97">
        <v>2.94</v>
      </c>
      <c r="J142" s="98">
        <v>9</v>
      </c>
      <c r="K142" s="64">
        <f t="shared" si="12"/>
        <v>31.5</v>
      </c>
      <c r="L142" s="64">
        <f t="shared" si="13"/>
        <v>2.2000000000000002</v>
      </c>
      <c r="M142" s="6">
        <f t="shared" si="14"/>
        <v>33.700000000000003</v>
      </c>
      <c r="N142" s="64">
        <f t="shared" si="10"/>
        <v>5.1400000000000006</v>
      </c>
      <c r="O142" s="64">
        <f t="shared" si="11"/>
        <v>78.64</v>
      </c>
      <c r="P142" s="129">
        <v>78.75</v>
      </c>
      <c r="Q142" s="129"/>
    </row>
    <row r="143" spans="1:17" x14ac:dyDescent="0.4">
      <c r="A143" s="51">
        <v>139</v>
      </c>
      <c r="B143" s="112" t="s">
        <v>3598</v>
      </c>
      <c r="C143" s="26" t="s">
        <v>3557</v>
      </c>
      <c r="D143" s="3" t="s">
        <v>1773</v>
      </c>
      <c r="E143" s="63" t="s">
        <v>1774</v>
      </c>
      <c r="F143" s="63" t="s">
        <v>1775</v>
      </c>
      <c r="G143" s="111" t="s">
        <v>3</v>
      </c>
      <c r="H143" s="110">
        <v>0</v>
      </c>
      <c r="I143" s="97">
        <v>0</v>
      </c>
      <c r="J143" s="98">
        <v>11</v>
      </c>
      <c r="K143" s="64">
        <f t="shared" si="12"/>
        <v>38.5</v>
      </c>
      <c r="L143" s="64">
        <f t="shared" si="13"/>
        <v>2.69</v>
      </c>
      <c r="M143" s="6">
        <f t="shared" si="14"/>
        <v>41.19</v>
      </c>
      <c r="N143" s="64">
        <f t="shared" si="10"/>
        <v>2.69</v>
      </c>
      <c r="O143" s="64">
        <f t="shared" si="11"/>
        <v>41.19</v>
      </c>
      <c r="P143" s="129">
        <v>41.25</v>
      </c>
      <c r="Q143" s="129"/>
    </row>
    <row r="144" spans="1:17" x14ac:dyDescent="0.4">
      <c r="A144" s="51">
        <v>140</v>
      </c>
      <c r="B144" s="112" t="s">
        <v>3598</v>
      </c>
      <c r="C144" s="26" t="s">
        <v>3558</v>
      </c>
      <c r="D144" s="3" t="s">
        <v>88</v>
      </c>
      <c r="E144" s="63" t="s">
        <v>3659</v>
      </c>
      <c r="F144" s="63" t="s">
        <v>90</v>
      </c>
      <c r="G144" s="111" t="s">
        <v>3</v>
      </c>
      <c r="H144" s="110">
        <v>0</v>
      </c>
      <c r="I144" s="97">
        <v>0</v>
      </c>
      <c r="J144" s="98">
        <v>7</v>
      </c>
      <c r="K144" s="64">
        <f t="shared" si="12"/>
        <v>24.5</v>
      </c>
      <c r="L144" s="64">
        <f t="shared" si="13"/>
        <v>1.71</v>
      </c>
      <c r="M144" s="6">
        <f t="shared" si="14"/>
        <v>26.21</v>
      </c>
      <c r="N144" s="64">
        <f t="shared" si="10"/>
        <v>1.71</v>
      </c>
      <c r="O144" s="64">
        <f t="shared" si="11"/>
        <v>26.21</v>
      </c>
      <c r="P144" s="129">
        <v>26.25</v>
      </c>
      <c r="Q144" s="129"/>
    </row>
    <row r="145" spans="1:17" x14ac:dyDescent="0.4">
      <c r="A145" s="51">
        <v>141</v>
      </c>
      <c r="B145" s="112" t="s">
        <v>3598</v>
      </c>
      <c r="C145" s="26" t="s">
        <v>3559</v>
      </c>
      <c r="D145" s="3" t="s">
        <v>85</v>
      </c>
      <c r="E145" s="63" t="s">
        <v>86</v>
      </c>
      <c r="F145" s="63" t="s">
        <v>87</v>
      </c>
      <c r="G145" s="111" t="s">
        <v>3</v>
      </c>
      <c r="H145" s="110">
        <v>0</v>
      </c>
      <c r="I145" s="97">
        <v>0</v>
      </c>
      <c r="J145" s="98">
        <v>38</v>
      </c>
      <c r="K145" s="64">
        <f t="shared" si="12"/>
        <v>133</v>
      </c>
      <c r="L145" s="64">
        <f t="shared" si="13"/>
        <v>9.31</v>
      </c>
      <c r="M145" s="6">
        <f t="shared" si="14"/>
        <v>142.31</v>
      </c>
      <c r="N145" s="64">
        <f t="shared" si="10"/>
        <v>9.31</v>
      </c>
      <c r="O145" s="64">
        <f t="shared" si="11"/>
        <v>142.31</v>
      </c>
      <c r="P145" s="129">
        <v>142.5</v>
      </c>
      <c r="Q145" s="129"/>
    </row>
    <row r="146" spans="1:17" x14ac:dyDescent="0.4">
      <c r="A146" s="51">
        <v>142</v>
      </c>
      <c r="B146" s="112" t="s">
        <v>3598</v>
      </c>
      <c r="C146" s="26" t="s">
        <v>3560</v>
      </c>
      <c r="D146" s="3" t="s">
        <v>1790</v>
      </c>
      <c r="E146" s="63" t="s">
        <v>1791</v>
      </c>
      <c r="F146" s="63" t="s">
        <v>1792</v>
      </c>
      <c r="G146" s="111" t="s">
        <v>3</v>
      </c>
      <c r="H146" s="110">
        <v>0</v>
      </c>
      <c r="I146" s="97">
        <v>0</v>
      </c>
      <c r="J146" s="98">
        <v>8</v>
      </c>
      <c r="K146" s="64">
        <f t="shared" si="12"/>
        <v>28</v>
      </c>
      <c r="L146" s="64">
        <f t="shared" si="13"/>
        <v>1.96</v>
      </c>
      <c r="M146" s="6">
        <f t="shared" si="14"/>
        <v>29.96</v>
      </c>
      <c r="N146" s="64">
        <f t="shared" si="10"/>
        <v>1.96</v>
      </c>
      <c r="O146" s="64">
        <f t="shared" si="11"/>
        <v>29.96</v>
      </c>
      <c r="P146" s="129">
        <v>30</v>
      </c>
      <c r="Q146" s="129"/>
    </row>
    <row r="147" spans="1:17" x14ac:dyDescent="0.4">
      <c r="A147" s="51">
        <v>143</v>
      </c>
      <c r="B147" s="112" t="s">
        <v>3598</v>
      </c>
      <c r="C147" s="26" t="s">
        <v>3654</v>
      </c>
      <c r="D147" s="3" t="s">
        <v>1793</v>
      </c>
      <c r="E147" s="63" t="s">
        <v>1791</v>
      </c>
      <c r="F147" s="63" t="s">
        <v>1794</v>
      </c>
      <c r="G147" s="111" t="s">
        <v>3</v>
      </c>
      <c r="H147" s="110">
        <v>0</v>
      </c>
      <c r="I147" s="97">
        <v>0</v>
      </c>
      <c r="J147" s="98">
        <v>1</v>
      </c>
      <c r="K147" s="64">
        <f t="shared" si="12"/>
        <v>3.5</v>
      </c>
      <c r="L147" s="64">
        <f t="shared" si="13"/>
        <v>0.24</v>
      </c>
      <c r="M147" s="6">
        <f t="shared" si="14"/>
        <v>3.74</v>
      </c>
      <c r="N147" s="64">
        <f t="shared" si="10"/>
        <v>0.24</v>
      </c>
      <c r="O147" s="64">
        <f t="shared" si="11"/>
        <v>3.74</v>
      </c>
      <c r="P147" s="129">
        <v>3.75</v>
      </c>
      <c r="Q147" s="129"/>
    </row>
    <row r="148" spans="1:17" x14ac:dyDescent="0.4">
      <c r="A148" s="51">
        <v>144</v>
      </c>
      <c r="B148" s="112" t="s">
        <v>3598</v>
      </c>
      <c r="C148" s="26" t="s">
        <v>3655</v>
      </c>
      <c r="D148" s="3" t="s">
        <v>474</v>
      </c>
      <c r="E148" s="63" t="s">
        <v>475</v>
      </c>
      <c r="F148" s="63" t="s">
        <v>476</v>
      </c>
      <c r="G148" s="111" t="s">
        <v>3</v>
      </c>
      <c r="H148" s="110">
        <v>0</v>
      </c>
      <c r="I148" s="97">
        <v>0</v>
      </c>
      <c r="J148" s="98">
        <v>23</v>
      </c>
      <c r="K148" s="64">
        <f t="shared" si="12"/>
        <v>80.5</v>
      </c>
      <c r="L148" s="64">
        <f t="shared" si="13"/>
        <v>5.63</v>
      </c>
      <c r="M148" s="6">
        <f t="shared" si="14"/>
        <v>86.13</v>
      </c>
      <c r="N148" s="64">
        <f t="shared" si="10"/>
        <v>5.63</v>
      </c>
      <c r="O148" s="64">
        <f t="shared" si="11"/>
        <v>86.13</v>
      </c>
      <c r="P148" s="129">
        <v>86.25</v>
      </c>
      <c r="Q148" s="129"/>
    </row>
    <row r="149" spans="1:17" x14ac:dyDescent="0.4">
      <c r="A149" s="51">
        <v>145</v>
      </c>
      <c r="B149" s="112" t="s">
        <v>3668</v>
      </c>
      <c r="C149" s="26" t="s">
        <v>3661</v>
      </c>
      <c r="D149" s="3" t="s">
        <v>1867</v>
      </c>
      <c r="E149" s="63" t="s">
        <v>1868</v>
      </c>
      <c r="F149" s="63" t="s">
        <v>1869</v>
      </c>
      <c r="G149" s="111" t="s">
        <v>3</v>
      </c>
      <c r="H149" s="110">
        <v>0</v>
      </c>
      <c r="I149" s="97">
        <v>0</v>
      </c>
      <c r="J149" s="98">
        <v>21</v>
      </c>
      <c r="K149" s="64">
        <f t="shared" si="12"/>
        <v>73.5</v>
      </c>
      <c r="L149" s="64">
        <f t="shared" si="13"/>
        <v>5.14</v>
      </c>
      <c r="M149" s="6">
        <f t="shared" si="14"/>
        <v>78.64</v>
      </c>
      <c r="N149" s="64">
        <f t="shared" si="10"/>
        <v>5.14</v>
      </c>
      <c r="O149" s="64">
        <f t="shared" si="11"/>
        <v>78.64</v>
      </c>
      <c r="P149" s="129">
        <v>78.75</v>
      </c>
      <c r="Q149" s="129"/>
    </row>
    <row r="150" spans="1:17" x14ac:dyDescent="0.4">
      <c r="A150" s="51">
        <v>146</v>
      </c>
      <c r="B150" s="112" t="s">
        <v>3668</v>
      </c>
      <c r="C150" s="26" t="s">
        <v>3662</v>
      </c>
      <c r="D150" s="3" t="s">
        <v>148</v>
      </c>
      <c r="E150" s="63" t="s">
        <v>149</v>
      </c>
      <c r="F150" s="63" t="s">
        <v>150</v>
      </c>
      <c r="G150" s="111" t="s">
        <v>3</v>
      </c>
      <c r="H150" s="110">
        <v>0</v>
      </c>
      <c r="I150" s="97">
        <v>0</v>
      </c>
      <c r="J150" s="98">
        <v>16</v>
      </c>
      <c r="K150" s="64">
        <f t="shared" si="12"/>
        <v>56</v>
      </c>
      <c r="L150" s="64">
        <f t="shared" si="13"/>
        <v>3.92</v>
      </c>
      <c r="M150" s="6">
        <f t="shared" si="14"/>
        <v>59.92</v>
      </c>
      <c r="N150" s="64">
        <f t="shared" si="10"/>
        <v>3.92</v>
      </c>
      <c r="O150" s="64">
        <f t="shared" si="11"/>
        <v>59.92</v>
      </c>
      <c r="P150" s="129">
        <v>60</v>
      </c>
      <c r="Q150" s="129"/>
    </row>
    <row r="151" spans="1:17" x14ac:dyDescent="0.4">
      <c r="A151" s="51">
        <v>147</v>
      </c>
      <c r="B151" s="112" t="s">
        <v>3668</v>
      </c>
      <c r="C151" s="26" t="s">
        <v>3663</v>
      </c>
      <c r="D151" s="3" t="s">
        <v>1837</v>
      </c>
      <c r="E151" s="63" t="s">
        <v>1838</v>
      </c>
      <c r="F151" s="63" t="s">
        <v>1839</v>
      </c>
      <c r="G151" s="111" t="s">
        <v>3</v>
      </c>
      <c r="H151" s="110">
        <v>0</v>
      </c>
      <c r="I151" s="97">
        <v>0</v>
      </c>
      <c r="J151" s="98">
        <v>26</v>
      </c>
      <c r="K151" s="64">
        <f t="shared" si="12"/>
        <v>91</v>
      </c>
      <c r="L151" s="64">
        <f t="shared" si="13"/>
        <v>6.37</v>
      </c>
      <c r="M151" s="6">
        <f t="shared" si="14"/>
        <v>97.37</v>
      </c>
      <c r="N151" s="64">
        <f t="shared" si="10"/>
        <v>6.37</v>
      </c>
      <c r="O151" s="64">
        <f t="shared" si="11"/>
        <v>97.37</v>
      </c>
      <c r="P151" s="129">
        <v>97.5</v>
      </c>
      <c r="Q151" s="129"/>
    </row>
    <row r="152" spans="1:17" x14ac:dyDescent="0.4">
      <c r="A152" s="51">
        <v>148</v>
      </c>
      <c r="B152" s="112" t="s">
        <v>3668</v>
      </c>
      <c r="C152" s="26" t="s">
        <v>3664</v>
      </c>
      <c r="D152" s="3" t="s">
        <v>2276</v>
      </c>
      <c r="E152" s="63" t="s">
        <v>2277</v>
      </c>
      <c r="F152" s="63" t="s">
        <v>2278</v>
      </c>
      <c r="G152" s="111" t="s">
        <v>3</v>
      </c>
      <c r="H152" s="110">
        <v>0</v>
      </c>
      <c r="I152" s="97">
        <v>0</v>
      </c>
      <c r="J152" s="98">
        <v>4</v>
      </c>
      <c r="K152" s="64">
        <f t="shared" si="12"/>
        <v>14</v>
      </c>
      <c r="L152" s="64">
        <f t="shared" si="13"/>
        <v>0.98</v>
      </c>
      <c r="M152" s="6">
        <f t="shared" si="14"/>
        <v>14.98</v>
      </c>
      <c r="N152" s="64">
        <f t="shared" si="10"/>
        <v>0.98</v>
      </c>
      <c r="O152" s="64">
        <f t="shared" si="11"/>
        <v>14.98</v>
      </c>
      <c r="P152" s="129">
        <v>15</v>
      </c>
      <c r="Q152" s="129"/>
    </row>
    <row r="153" spans="1:17" x14ac:dyDescent="0.4">
      <c r="A153" s="51">
        <v>149</v>
      </c>
      <c r="B153" s="112" t="s">
        <v>3668</v>
      </c>
      <c r="C153" s="26" t="s">
        <v>3665</v>
      </c>
      <c r="D153" s="3" t="s">
        <v>166</v>
      </c>
      <c r="E153" s="63" t="s">
        <v>167</v>
      </c>
      <c r="F153" s="63" t="s">
        <v>168</v>
      </c>
      <c r="G153" s="111" t="s">
        <v>3</v>
      </c>
      <c r="H153" s="110">
        <v>0</v>
      </c>
      <c r="I153" s="97">
        <v>0</v>
      </c>
      <c r="J153" s="98">
        <v>9</v>
      </c>
      <c r="K153" s="64">
        <f t="shared" si="12"/>
        <v>31.5</v>
      </c>
      <c r="L153" s="64">
        <f t="shared" si="13"/>
        <v>2.2000000000000002</v>
      </c>
      <c r="M153" s="6">
        <f t="shared" si="14"/>
        <v>33.700000000000003</v>
      </c>
      <c r="N153" s="64">
        <f t="shared" si="10"/>
        <v>2.2000000000000002</v>
      </c>
      <c r="O153" s="64">
        <f t="shared" si="11"/>
        <v>33.700000000000003</v>
      </c>
      <c r="P153" s="129">
        <v>33.75</v>
      </c>
      <c r="Q153" s="129"/>
    </row>
    <row r="154" spans="1:17" x14ac:dyDescent="0.4">
      <c r="A154" s="51">
        <v>150</v>
      </c>
      <c r="B154" s="112" t="s">
        <v>3668</v>
      </c>
      <c r="C154" s="26" t="s">
        <v>3669</v>
      </c>
      <c r="D154" s="3" t="s">
        <v>419</v>
      </c>
      <c r="E154" s="63" t="s">
        <v>420</v>
      </c>
      <c r="F154" s="63" t="s">
        <v>421</v>
      </c>
      <c r="G154" s="111" t="s">
        <v>3</v>
      </c>
      <c r="H154" s="110">
        <v>0</v>
      </c>
      <c r="I154" s="97">
        <v>0</v>
      </c>
      <c r="J154" s="98">
        <v>56</v>
      </c>
      <c r="K154" s="64">
        <f t="shared" si="12"/>
        <v>196</v>
      </c>
      <c r="L154" s="64">
        <f t="shared" si="13"/>
        <v>13.72</v>
      </c>
      <c r="M154" s="6">
        <f t="shared" si="14"/>
        <v>209.72</v>
      </c>
      <c r="N154" s="64">
        <f t="shared" si="10"/>
        <v>13.72</v>
      </c>
      <c r="O154" s="64">
        <f t="shared" si="11"/>
        <v>209.72</v>
      </c>
      <c r="P154" s="129">
        <v>209.75</v>
      </c>
      <c r="Q154" s="129"/>
    </row>
    <row r="155" spans="1:17" x14ac:dyDescent="0.4">
      <c r="A155" s="51">
        <v>151</v>
      </c>
      <c r="B155" s="112" t="s">
        <v>3668</v>
      </c>
      <c r="C155" s="26" t="s">
        <v>3670</v>
      </c>
      <c r="D155" s="3" t="s">
        <v>598</v>
      </c>
      <c r="E155" s="63" t="s">
        <v>599</v>
      </c>
      <c r="F155" s="63" t="s">
        <v>600</v>
      </c>
      <c r="G155" s="111" t="s">
        <v>3</v>
      </c>
      <c r="H155" s="110">
        <v>0</v>
      </c>
      <c r="I155" s="97">
        <v>0</v>
      </c>
      <c r="J155" s="98">
        <v>8</v>
      </c>
      <c r="K155" s="64">
        <f t="shared" si="12"/>
        <v>28</v>
      </c>
      <c r="L155" s="64">
        <f t="shared" si="13"/>
        <v>1.96</v>
      </c>
      <c r="M155" s="6">
        <f t="shared" si="14"/>
        <v>29.96</v>
      </c>
      <c r="N155" s="64">
        <f t="shared" si="10"/>
        <v>1.96</v>
      </c>
      <c r="O155" s="64">
        <f t="shared" si="11"/>
        <v>29.96</v>
      </c>
      <c r="P155" s="129">
        <v>30</v>
      </c>
      <c r="Q155" s="129"/>
    </row>
    <row r="156" spans="1:17" x14ac:dyDescent="0.4">
      <c r="A156" s="51">
        <v>152</v>
      </c>
      <c r="B156" s="112" t="s">
        <v>3668</v>
      </c>
      <c r="C156" s="26" t="s">
        <v>3671</v>
      </c>
      <c r="D156" s="3" t="s">
        <v>586</v>
      </c>
      <c r="E156" s="63" t="s">
        <v>587</v>
      </c>
      <c r="F156" s="63" t="s">
        <v>588</v>
      </c>
      <c r="G156" s="111" t="s">
        <v>3</v>
      </c>
      <c r="H156" s="110">
        <v>0</v>
      </c>
      <c r="I156" s="97">
        <v>0</v>
      </c>
      <c r="J156" s="98">
        <v>20</v>
      </c>
      <c r="K156" s="64">
        <f t="shared" si="12"/>
        <v>70</v>
      </c>
      <c r="L156" s="64">
        <f t="shared" si="13"/>
        <v>4.9000000000000004</v>
      </c>
      <c r="M156" s="6">
        <f t="shared" si="14"/>
        <v>74.900000000000006</v>
      </c>
      <c r="N156" s="64">
        <f t="shared" si="10"/>
        <v>4.9000000000000004</v>
      </c>
      <c r="O156" s="64">
        <f t="shared" si="11"/>
        <v>74.900000000000006</v>
      </c>
      <c r="P156" s="129">
        <v>75</v>
      </c>
      <c r="Q156" s="129"/>
    </row>
    <row r="157" spans="1:17" x14ac:dyDescent="0.4">
      <c r="A157" s="51">
        <v>153</v>
      </c>
      <c r="B157" s="112" t="s">
        <v>3668</v>
      </c>
      <c r="C157" s="26" t="s">
        <v>3672</v>
      </c>
      <c r="D157" s="3" t="s">
        <v>583</v>
      </c>
      <c r="E157" s="63" t="s">
        <v>584</v>
      </c>
      <c r="F157" s="63" t="s">
        <v>585</v>
      </c>
      <c r="G157" s="111" t="s">
        <v>3</v>
      </c>
      <c r="H157" s="110">
        <v>0</v>
      </c>
      <c r="I157" s="97">
        <v>0</v>
      </c>
      <c r="J157" s="98">
        <v>8</v>
      </c>
      <c r="K157" s="64">
        <f t="shared" si="12"/>
        <v>28</v>
      </c>
      <c r="L157" s="64">
        <f t="shared" si="13"/>
        <v>1.96</v>
      </c>
      <c r="M157" s="6">
        <f t="shared" si="14"/>
        <v>29.96</v>
      </c>
      <c r="N157" s="64">
        <f t="shared" si="10"/>
        <v>1.96</v>
      </c>
      <c r="O157" s="64">
        <f t="shared" si="11"/>
        <v>29.96</v>
      </c>
      <c r="P157" s="129">
        <v>30</v>
      </c>
      <c r="Q157" s="129"/>
    </row>
    <row r="158" spans="1:17" x14ac:dyDescent="0.4">
      <c r="A158" s="51">
        <v>154</v>
      </c>
      <c r="B158" s="112" t="s">
        <v>3668</v>
      </c>
      <c r="C158" s="26" t="s">
        <v>3673</v>
      </c>
      <c r="D158" s="3" t="s">
        <v>577</v>
      </c>
      <c r="E158" s="63" t="s">
        <v>578</v>
      </c>
      <c r="F158" s="63" t="s">
        <v>579</v>
      </c>
      <c r="G158" s="111" t="s">
        <v>3</v>
      </c>
      <c r="H158" s="110">
        <v>0</v>
      </c>
      <c r="I158" s="97">
        <v>0</v>
      </c>
      <c r="J158" s="98">
        <v>67</v>
      </c>
      <c r="K158" s="64">
        <f t="shared" si="12"/>
        <v>234.5</v>
      </c>
      <c r="L158" s="64">
        <f t="shared" si="13"/>
        <v>16.41</v>
      </c>
      <c r="M158" s="6">
        <f t="shared" si="14"/>
        <v>250.91</v>
      </c>
      <c r="N158" s="64">
        <f t="shared" si="10"/>
        <v>16.41</v>
      </c>
      <c r="O158" s="64">
        <f t="shared" si="11"/>
        <v>250.91</v>
      </c>
      <c r="P158" s="129">
        <v>251</v>
      </c>
      <c r="Q158" s="129"/>
    </row>
    <row r="159" spans="1:17" x14ac:dyDescent="0.4">
      <c r="A159" s="51">
        <v>155</v>
      </c>
      <c r="B159" s="112" t="s">
        <v>3668</v>
      </c>
      <c r="C159" s="26" t="s">
        <v>3674</v>
      </c>
      <c r="D159" s="3" t="s">
        <v>568</v>
      </c>
      <c r="E159" s="63" t="s">
        <v>569</v>
      </c>
      <c r="F159" s="63" t="s">
        <v>570</v>
      </c>
      <c r="G159" s="111" t="s">
        <v>3</v>
      </c>
      <c r="H159" s="110">
        <v>0</v>
      </c>
      <c r="I159" s="97">
        <v>0</v>
      </c>
      <c r="J159" s="98">
        <v>8</v>
      </c>
      <c r="K159" s="64">
        <f t="shared" si="12"/>
        <v>28</v>
      </c>
      <c r="L159" s="64">
        <f t="shared" si="13"/>
        <v>1.96</v>
      </c>
      <c r="M159" s="6">
        <f t="shared" si="14"/>
        <v>29.96</v>
      </c>
      <c r="N159" s="64">
        <f t="shared" si="10"/>
        <v>1.96</v>
      </c>
      <c r="O159" s="64">
        <f t="shared" si="11"/>
        <v>29.96</v>
      </c>
      <c r="P159" s="129">
        <v>30</v>
      </c>
      <c r="Q159" s="129"/>
    </row>
    <row r="160" spans="1:17" x14ac:dyDescent="0.4">
      <c r="A160" s="51">
        <v>156</v>
      </c>
      <c r="B160" s="112" t="s">
        <v>3668</v>
      </c>
      <c r="C160" s="26" t="s">
        <v>3675</v>
      </c>
      <c r="D160" s="3" t="s">
        <v>571</v>
      </c>
      <c r="E160" s="63" t="s">
        <v>572</v>
      </c>
      <c r="F160" s="63" t="s">
        <v>573</v>
      </c>
      <c r="G160" s="111" t="s">
        <v>3</v>
      </c>
      <c r="H160" s="110">
        <v>0</v>
      </c>
      <c r="I160" s="97">
        <v>0</v>
      </c>
      <c r="J160" s="98">
        <v>16</v>
      </c>
      <c r="K160" s="64">
        <f t="shared" si="12"/>
        <v>56</v>
      </c>
      <c r="L160" s="64">
        <f t="shared" si="13"/>
        <v>3.92</v>
      </c>
      <c r="M160" s="6">
        <f t="shared" si="14"/>
        <v>59.92</v>
      </c>
      <c r="N160" s="64">
        <f t="shared" si="10"/>
        <v>3.92</v>
      </c>
      <c r="O160" s="64">
        <f t="shared" si="11"/>
        <v>59.92</v>
      </c>
      <c r="P160" s="129">
        <v>60</v>
      </c>
      <c r="Q160" s="129"/>
    </row>
    <row r="161" spans="1:17" x14ac:dyDescent="0.4">
      <c r="A161" s="51">
        <v>157</v>
      </c>
      <c r="B161" s="112" t="s">
        <v>3668</v>
      </c>
      <c r="C161" s="26" t="s">
        <v>3676</v>
      </c>
      <c r="D161" s="3" t="s">
        <v>555</v>
      </c>
      <c r="E161" s="63" t="s">
        <v>556</v>
      </c>
      <c r="F161" s="63" t="s">
        <v>557</v>
      </c>
      <c r="G161" s="111" t="s">
        <v>3</v>
      </c>
      <c r="H161" s="110">
        <v>0</v>
      </c>
      <c r="I161" s="97">
        <v>0</v>
      </c>
      <c r="J161" s="98">
        <v>11</v>
      </c>
      <c r="K161" s="64">
        <f t="shared" si="12"/>
        <v>38.5</v>
      </c>
      <c r="L161" s="64">
        <f t="shared" si="13"/>
        <v>2.69</v>
      </c>
      <c r="M161" s="6">
        <f t="shared" si="14"/>
        <v>41.19</v>
      </c>
      <c r="N161" s="64">
        <f t="shared" si="10"/>
        <v>2.69</v>
      </c>
      <c r="O161" s="64">
        <f t="shared" si="11"/>
        <v>41.19</v>
      </c>
      <c r="P161" s="129">
        <v>41.25</v>
      </c>
      <c r="Q161" s="129"/>
    </row>
    <row r="162" spans="1:17" x14ac:dyDescent="0.4">
      <c r="A162" s="51">
        <v>158</v>
      </c>
      <c r="B162" s="112" t="s">
        <v>3668</v>
      </c>
      <c r="C162" s="26" t="s">
        <v>3677</v>
      </c>
      <c r="D162" s="3" t="s">
        <v>711</v>
      </c>
      <c r="E162" s="63" t="s">
        <v>3737</v>
      </c>
      <c r="F162" s="63" t="s">
        <v>3738</v>
      </c>
      <c r="G162" s="111" t="s">
        <v>3</v>
      </c>
      <c r="H162" s="110">
        <v>0</v>
      </c>
      <c r="I162" s="97">
        <v>0</v>
      </c>
      <c r="J162" s="98">
        <v>66</v>
      </c>
      <c r="K162" s="64">
        <f t="shared" si="12"/>
        <v>231</v>
      </c>
      <c r="L162" s="64">
        <f t="shared" si="13"/>
        <v>16.170000000000002</v>
      </c>
      <c r="M162" s="6">
        <f t="shared" si="14"/>
        <v>247.17</v>
      </c>
      <c r="N162" s="64">
        <f t="shared" si="10"/>
        <v>16.170000000000002</v>
      </c>
      <c r="O162" s="64">
        <f t="shared" si="11"/>
        <v>247.17</v>
      </c>
      <c r="P162" s="129">
        <v>247.25</v>
      </c>
      <c r="Q162" s="129"/>
    </row>
    <row r="163" spans="1:17" x14ac:dyDescent="0.4">
      <c r="A163" s="51">
        <v>159</v>
      </c>
      <c r="B163" s="112" t="s">
        <v>3668</v>
      </c>
      <c r="C163" s="26" t="s">
        <v>3678</v>
      </c>
      <c r="D163" s="3" t="s">
        <v>735</v>
      </c>
      <c r="E163" s="63" t="s">
        <v>736</v>
      </c>
      <c r="F163" s="63" t="s">
        <v>737</v>
      </c>
      <c r="G163" s="111" t="s">
        <v>3</v>
      </c>
      <c r="H163" s="110">
        <v>0</v>
      </c>
      <c r="I163" s="97">
        <v>0</v>
      </c>
      <c r="J163" s="98">
        <v>63</v>
      </c>
      <c r="K163" s="64">
        <f t="shared" si="12"/>
        <v>220.5</v>
      </c>
      <c r="L163" s="64">
        <f t="shared" si="13"/>
        <v>15.43</v>
      </c>
      <c r="M163" s="6">
        <f t="shared" si="14"/>
        <v>235.93</v>
      </c>
      <c r="N163" s="64">
        <f t="shared" si="10"/>
        <v>15.43</v>
      </c>
      <c r="O163" s="64">
        <f t="shared" si="11"/>
        <v>235.93</v>
      </c>
      <c r="P163" s="129">
        <v>236</v>
      </c>
      <c r="Q163" s="129"/>
    </row>
    <row r="164" spans="1:17" ht="23.25" customHeight="1" x14ac:dyDescent="0.4">
      <c r="A164" s="51">
        <v>160</v>
      </c>
      <c r="B164" s="112" t="s">
        <v>3668</v>
      </c>
      <c r="C164" s="26" t="s">
        <v>3679</v>
      </c>
      <c r="D164" s="3" t="s">
        <v>714</v>
      </c>
      <c r="E164" s="63" t="s">
        <v>715</v>
      </c>
      <c r="F164" s="63" t="s">
        <v>716</v>
      </c>
      <c r="G164" s="111" t="s">
        <v>3</v>
      </c>
      <c r="H164" s="110">
        <v>0</v>
      </c>
      <c r="I164" s="97">
        <v>0</v>
      </c>
      <c r="J164" s="98">
        <v>16</v>
      </c>
      <c r="K164" s="64">
        <f t="shared" si="12"/>
        <v>56</v>
      </c>
      <c r="L164" s="64">
        <f t="shared" si="13"/>
        <v>3.92</v>
      </c>
      <c r="M164" s="6">
        <f t="shared" si="14"/>
        <v>59.92</v>
      </c>
      <c r="N164" s="64">
        <f t="shared" si="10"/>
        <v>3.92</v>
      </c>
      <c r="O164" s="64">
        <f t="shared" si="11"/>
        <v>59.92</v>
      </c>
      <c r="P164" s="129">
        <v>60</v>
      </c>
      <c r="Q164" s="129"/>
    </row>
    <row r="165" spans="1:17" x14ac:dyDescent="0.4">
      <c r="A165" s="51">
        <v>161</v>
      </c>
      <c r="B165" s="112" t="s">
        <v>3668</v>
      </c>
      <c r="C165" s="26" t="s">
        <v>3680</v>
      </c>
      <c r="D165" s="3" t="s">
        <v>717</v>
      </c>
      <c r="E165" s="63" t="s">
        <v>718</v>
      </c>
      <c r="F165" s="63" t="s">
        <v>719</v>
      </c>
      <c r="G165" s="111" t="s">
        <v>3</v>
      </c>
      <c r="H165" s="110">
        <v>0</v>
      </c>
      <c r="I165" s="97">
        <v>0</v>
      </c>
      <c r="J165" s="98">
        <v>30</v>
      </c>
      <c r="K165" s="64">
        <f t="shared" si="12"/>
        <v>105</v>
      </c>
      <c r="L165" s="64">
        <f t="shared" si="13"/>
        <v>7.35</v>
      </c>
      <c r="M165" s="6">
        <f t="shared" si="14"/>
        <v>112.35</v>
      </c>
      <c r="N165" s="64">
        <f t="shared" si="10"/>
        <v>7.35</v>
      </c>
      <c r="O165" s="64">
        <f t="shared" si="11"/>
        <v>112.35</v>
      </c>
      <c r="P165" s="129">
        <v>112.5</v>
      </c>
      <c r="Q165" s="129"/>
    </row>
    <row r="166" spans="1:17" x14ac:dyDescent="0.4">
      <c r="A166" s="51">
        <v>162</v>
      </c>
      <c r="B166" s="112" t="s">
        <v>3668</v>
      </c>
      <c r="C166" s="26" t="s">
        <v>3681</v>
      </c>
      <c r="D166" s="3" t="s">
        <v>699</v>
      </c>
      <c r="E166" s="63" t="s">
        <v>700</v>
      </c>
      <c r="F166" s="63" t="s">
        <v>701</v>
      </c>
      <c r="G166" s="111" t="s">
        <v>3094</v>
      </c>
      <c r="H166" s="110">
        <v>45.5</v>
      </c>
      <c r="I166" s="97">
        <v>3.18</v>
      </c>
      <c r="J166" s="98">
        <v>8</v>
      </c>
      <c r="K166" s="64">
        <f t="shared" si="12"/>
        <v>28</v>
      </c>
      <c r="L166" s="64">
        <f t="shared" si="13"/>
        <v>1.96</v>
      </c>
      <c r="M166" s="6">
        <f t="shared" si="14"/>
        <v>29.96</v>
      </c>
      <c r="N166" s="64">
        <f t="shared" si="10"/>
        <v>5.1400000000000006</v>
      </c>
      <c r="O166" s="64">
        <f t="shared" si="11"/>
        <v>78.64</v>
      </c>
      <c r="P166" s="129">
        <v>78.75</v>
      </c>
      <c r="Q166" s="129"/>
    </row>
    <row r="167" spans="1:17" x14ac:dyDescent="0.4">
      <c r="A167" s="51">
        <v>163</v>
      </c>
      <c r="B167" s="112" t="s">
        <v>3668</v>
      </c>
      <c r="C167" s="26" t="s">
        <v>3682</v>
      </c>
      <c r="D167" s="3" t="s">
        <v>3011</v>
      </c>
      <c r="E167" s="63" t="s">
        <v>676</v>
      </c>
      <c r="F167" s="63" t="s">
        <v>677</v>
      </c>
      <c r="G167" s="111" t="s">
        <v>3094</v>
      </c>
      <c r="H167" s="110">
        <v>77</v>
      </c>
      <c r="I167" s="97">
        <v>5.39</v>
      </c>
      <c r="J167" s="98">
        <v>20</v>
      </c>
      <c r="K167" s="64">
        <f t="shared" si="12"/>
        <v>70</v>
      </c>
      <c r="L167" s="64">
        <f t="shared" si="13"/>
        <v>4.9000000000000004</v>
      </c>
      <c r="M167" s="6">
        <f t="shared" si="14"/>
        <v>74.900000000000006</v>
      </c>
      <c r="N167" s="64">
        <f t="shared" si="10"/>
        <v>10.29</v>
      </c>
      <c r="O167" s="64">
        <f t="shared" si="11"/>
        <v>157.29</v>
      </c>
      <c r="P167" s="129">
        <v>157.5</v>
      </c>
      <c r="Q167" s="129"/>
    </row>
    <row r="168" spans="1:17" x14ac:dyDescent="0.4">
      <c r="A168" s="51">
        <v>164</v>
      </c>
      <c r="B168" s="112" t="s">
        <v>3668</v>
      </c>
      <c r="C168" s="26" t="s">
        <v>3683</v>
      </c>
      <c r="D168" s="3" t="s">
        <v>664</v>
      </c>
      <c r="E168" s="63" t="s">
        <v>665</v>
      </c>
      <c r="F168" s="63" t="s">
        <v>666</v>
      </c>
      <c r="G168" s="111" t="s">
        <v>3</v>
      </c>
      <c r="H168" s="110">
        <v>0</v>
      </c>
      <c r="I168" s="97">
        <v>0</v>
      </c>
      <c r="J168" s="98">
        <v>6</v>
      </c>
      <c r="K168" s="64">
        <f t="shared" si="12"/>
        <v>21</v>
      </c>
      <c r="L168" s="64">
        <f t="shared" si="13"/>
        <v>1.47</v>
      </c>
      <c r="M168" s="6">
        <f t="shared" si="14"/>
        <v>22.47</v>
      </c>
      <c r="N168" s="64">
        <f t="shared" si="10"/>
        <v>1.47</v>
      </c>
      <c r="O168" s="64">
        <f t="shared" si="11"/>
        <v>22.47</v>
      </c>
      <c r="P168" s="129">
        <v>22.5</v>
      </c>
      <c r="Q168" s="129"/>
    </row>
    <row r="169" spans="1:17" x14ac:dyDescent="0.4">
      <c r="A169" s="51">
        <v>165</v>
      </c>
      <c r="B169" s="112" t="s">
        <v>3668</v>
      </c>
      <c r="C169" s="26" t="s">
        <v>3684</v>
      </c>
      <c r="D169" s="3" t="s">
        <v>654</v>
      </c>
      <c r="E169" s="63" t="s">
        <v>655</v>
      </c>
      <c r="F169" s="63" t="s">
        <v>3739</v>
      </c>
      <c r="G169" s="111" t="s">
        <v>3</v>
      </c>
      <c r="H169" s="110">
        <v>0</v>
      </c>
      <c r="I169" s="97">
        <v>0</v>
      </c>
      <c r="J169" s="98">
        <v>7</v>
      </c>
      <c r="K169" s="64">
        <f t="shared" si="12"/>
        <v>24.5</v>
      </c>
      <c r="L169" s="64">
        <f t="shared" si="13"/>
        <v>1.71</v>
      </c>
      <c r="M169" s="6">
        <f t="shared" si="14"/>
        <v>26.21</v>
      </c>
      <c r="N169" s="64">
        <f t="shared" si="10"/>
        <v>1.71</v>
      </c>
      <c r="O169" s="64">
        <f t="shared" si="11"/>
        <v>26.21</v>
      </c>
      <c r="P169" s="129">
        <v>26.25</v>
      </c>
      <c r="Q169" s="129"/>
    </row>
    <row r="170" spans="1:17" x14ac:dyDescent="0.4">
      <c r="A170" s="51">
        <v>166</v>
      </c>
      <c r="B170" s="112" t="s">
        <v>3668</v>
      </c>
      <c r="C170" s="26" t="s">
        <v>3685</v>
      </c>
      <c r="D170" s="3" t="s">
        <v>520</v>
      </c>
      <c r="E170" s="63" t="s">
        <v>521</v>
      </c>
      <c r="F170" s="63" t="s">
        <v>522</v>
      </c>
      <c r="G170" s="111" t="s">
        <v>3</v>
      </c>
      <c r="H170" s="110">
        <v>0</v>
      </c>
      <c r="I170" s="97">
        <v>0</v>
      </c>
      <c r="J170" s="98">
        <v>86</v>
      </c>
      <c r="K170" s="64">
        <f t="shared" si="12"/>
        <v>301</v>
      </c>
      <c r="L170" s="64">
        <f t="shared" si="13"/>
        <v>21.07</v>
      </c>
      <c r="M170" s="6">
        <f t="shared" si="14"/>
        <v>322.07</v>
      </c>
      <c r="N170" s="64">
        <f t="shared" si="10"/>
        <v>21.07</v>
      </c>
      <c r="O170" s="64">
        <f t="shared" si="11"/>
        <v>322.07</v>
      </c>
      <c r="P170" s="129">
        <v>322.25</v>
      </c>
      <c r="Q170" s="129"/>
    </row>
    <row r="171" spans="1:17" x14ac:dyDescent="0.4">
      <c r="A171" s="51">
        <v>167</v>
      </c>
      <c r="B171" s="112" t="s">
        <v>3668</v>
      </c>
      <c r="C171" s="26" t="s">
        <v>3686</v>
      </c>
      <c r="D171" s="3" t="s">
        <v>627</v>
      </c>
      <c r="E171" s="63" t="s">
        <v>628</v>
      </c>
      <c r="F171" s="63" t="s">
        <v>629</v>
      </c>
      <c r="G171" s="111" t="s">
        <v>3</v>
      </c>
      <c r="H171" s="110">
        <v>0</v>
      </c>
      <c r="I171" s="97">
        <v>0</v>
      </c>
      <c r="J171" s="98">
        <v>2</v>
      </c>
      <c r="K171" s="64">
        <f t="shared" si="12"/>
        <v>7</v>
      </c>
      <c r="L171" s="64">
        <f t="shared" si="13"/>
        <v>0.49</v>
      </c>
      <c r="M171" s="6">
        <f t="shared" si="14"/>
        <v>7.49</v>
      </c>
      <c r="N171" s="64">
        <f t="shared" si="10"/>
        <v>0.49</v>
      </c>
      <c r="O171" s="64">
        <f t="shared" si="11"/>
        <v>7.49</v>
      </c>
      <c r="P171" s="129">
        <v>7.5</v>
      </c>
      <c r="Q171" s="129"/>
    </row>
    <row r="172" spans="1:17" x14ac:dyDescent="0.4">
      <c r="A172" s="51">
        <v>168</v>
      </c>
      <c r="B172" s="112" t="s">
        <v>3668</v>
      </c>
      <c r="C172" s="26" t="s">
        <v>3687</v>
      </c>
      <c r="D172" s="3" t="s">
        <v>508</v>
      </c>
      <c r="E172" s="63" t="s">
        <v>509</v>
      </c>
      <c r="F172" s="63" t="s">
        <v>510</v>
      </c>
      <c r="G172" s="111" t="s">
        <v>3</v>
      </c>
      <c r="H172" s="110">
        <v>0</v>
      </c>
      <c r="I172" s="97">
        <v>0</v>
      </c>
      <c r="J172" s="98">
        <v>33</v>
      </c>
      <c r="K172" s="64">
        <f t="shared" si="12"/>
        <v>115.5</v>
      </c>
      <c r="L172" s="64">
        <f t="shared" si="13"/>
        <v>8.08</v>
      </c>
      <c r="M172" s="6">
        <f t="shared" si="14"/>
        <v>123.58</v>
      </c>
      <c r="N172" s="64">
        <f t="shared" si="10"/>
        <v>8.08</v>
      </c>
      <c r="O172" s="64">
        <f t="shared" si="11"/>
        <v>123.58</v>
      </c>
      <c r="P172" s="129">
        <v>123.75</v>
      </c>
      <c r="Q172" s="129"/>
    </row>
    <row r="173" spans="1:17" x14ac:dyDescent="0.4">
      <c r="A173" s="51">
        <v>169</v>
      </c>
      <c r="B173" s="112" t="s">
        <v>3668</v>
      </c>
      <c r="C173" s="26" t="s">
        <v>3688</v>
      </c>
      <c r="D173" s="3" t="s">
        <v>237</v>
      </c>
      <c r="E173" s="63" t="s">
        <v>238</v>
      </c>
      <c r="F173" s="63" t="s">
        <v>239</v>
      </c>
      <c r="G173" s="111" t="s">
        <v>3</v>
      </c>
      <c r="H173" s="110">
        <v>0</v>
      </c>
      <c r="I173" s="97">
        <v>0</v>
      </c>
      <c r="J173" s="98">
        <v>18</v>
      </c>
      <c r="K173" s="64">
        <f t="shared" si="12"/>
        <v>63</v>
      </c>
      <c r="L173" s="64">
        <f t="shared" si="13"/>
        <v>4.41</v>
      </c>
      <c r="M173" s="6">
        <f t="shared" si="14"/>
        <v>67.41</v>
      </c>
      <c r="N173" s="64">
        <f t="shared" si="10"/>
        <v>4.41</v>
      </c>
      <c r="O173" s="64">
        <f t="shared" si="11"/>
        <v>67.41</v>
      </c>
      <c r="P173" s="129">
        <v>67.5</v>
      </c>
      <c r="Q173" s="129"/>
    </row>
    <row r="174" spans="1:17" x14ac:dyDescent="0.4">
      <c r="A174" s="51">
        <v>170</v>
      </c>
      <c r="B174" s="112" t="s">
        <v>3668</v>
      </c>
      <c r="C174" s="26" t="s">
        <v>3689</v>
      </c>
      <c r="D174" s="3" t="s">
        <v>539</v>
      </c>
      <c r="E174" s="63" t="s">
        <v>540</v>
      </c>
      <c r="F174" s="63" t="s">
        <v>541</v>
      </c>
      <c r="G174" s="111" t="s">
        <v>3</v>
      </c>
      <c r="H174" s="110">
        <v>0</v>
      </c>
      <c r="I174" s="97">
        <v>0</v>
      </c>
      <c r="J174" s="98">
        <v>19</v>
      </c>
      <c r="K174" s="64">
        <f t="shared" si="12"/>
        <v>66.5</v>
      </c>
      <c r="L174" s="64">
        <f t="shared" si="13"/>
        <v>4.6500000000000004</v>
      </c>
      <c r="M174" s="6">
        <f t="shared" si="14"/>
        <v>71.150000000000006</v>
      </c>
      <c r="N174" s="64">
        <f t="shared" si="10"/>
        <v>4.6500000000000004</v>
      </c>
      <c r="O174" s="64">
        <f t="shared" si="11"/>
        <v>71.150000000000006</v>
      </c>
      <c r="P174" s="129">
        <v>71.25</v>
      </c>
      <c r="Q174" s="129"/>
    </row>
    <row r="175" spans="1:17" x14ac:dyDescent="0.4">
      <c r="A175" s="51">
        <v>171</v>
      </c>
      <c r="B175" s="112" t="s">
        <v>3668</v>
      </c>
      <c r="C175" s="26" t="s">
        <v>3690</v>
      </c>
      <c r="D175" s="3" t="s">
        <v>511</v>
      </c>
      <c r="E175" s="63" t="s">
        <v>512</v>
      </c>
      <c r="F175" s="63" t="s">
        <v>513</v>
      </c>
      <c r="G175" s="111" t="s">
        <v>3</v>
      </c>
      <c r="H175" s="110">
        <v>0</v>
      </c>
      <c r="I175" s="97">
        <v>0</v>
      </c>
      <c r="J175" s="98">
        <v>33</v>
      </c>
      <c r="K175" s="64">
        <f t="shared" si="12"/>
        <v>115.5</v>
      </c>
      <c r="L175" s="64">
        <f t="shared" si="13"/>
        <v>8.08</v>
      </c>
      <c r="M175" s="6">
        <f t="shared" si="14"/>
        <v>123.58</v>
      </c>
      <c r="N175" s="64">
        <f t="shared" si="10"/>
        <v>8.08</v>
      </c>
      <c r="O175" s="64">
        <f t="shared" si="11"/>
        <v>123.58</v>
      </c>
      <c r="P175" s="129">
        <v>123.75</v>
      </c>
      <c r="Q175" s="129"/>
    </row>
    <row r="176" spans="1:17" x14ac:dyDescent="0.4">
      <c r="A176" s="51">
        <v>172</v>
      </c>
      <c r="B176" s="112" t="s">
        <v>3668</v>
      </c>
      <c r="C176" s="26" t="s">
        <v>3691</v>
      </c>
      <c r="D176" s="3" t="s">
        <v>502</v>
      </c>
      <c r="E176" s="63" t="s">
        <v>503</v>
      </c>
      <c r="F176" s="63" t="s">
        <v>504</v>
      </c>
      <c r="G176" s="111" t="s">
        <v>3</v>
      </c>
      <c r="H176" s="110">
        <v>0</v>
      </c>
      <c r="I176" s="97">
        <v>0</v>
      </c>
      <c r="J176" s="98">
        <v>30</v>
      </c>
      <c r="K176" s="64">
        <f t="shared" si="12"/>
        <v>105</v>
      </c>
      <c r="L176" s="64">
        <f t="shared" si="13"/>
        <v>7.35</v>
      </c>
      <c r="M176" s="6">
        <f t="shared" si="14"/>
        <v>112.35</v>
      </c>
      <c r="N176" s="64">
        <f t="shared" si="10"/>
        <v>7.35</v>
      </c>
      <c r="O176" s="64">
        <f t="shared" si="11"/>
        <v>112.35</v>
      </c>
      <c r="P176" s="129">
        <v>112.5</v>
      </c>
      <c r="Q176" s="129"/>
    </row>
    <row r="177" spans="1:17" x14ac:dyDescent="0.4">
      <c r="A177" s="51">
        <v>173</v>
      </c>
      <c r="B177" s="112" t="s">
        <v>3668</v>
      </c>
      <c r="C177" s="26" t="s">
        <v>3692</v>
      </c>
      <c r="D177" s="3" t="s">
        <v>505</v>
      </c>
      <c r="E177" s="63" t="s">
        <v>506</v>
      </c>
      <c r="F177" s="63" t="s">
        <v>507</v>
      </c>
      <c r="G177" s="111" t="s">
        <v>3</v>
      </c>
      <c r="H177" s="110">
        <v>0</v>
      </c>
      <c r="I177" s="97">
        <v>0</v>
      </c>
      <c r="J177" s="98">
        <v>3</v>
      </c>
      <c r="K177" s="64">
        <f t="shared" si="12"/>
        <v>10.5</v>
      </c>
      <c r="L177" s="64">
        <f t="shared" si="13"/>
        <v>0.73</v>
      </c>
      <c r="M177" s="6">
        <f t="shared" si="14"/>
        <v>11.23</v>
      </c>
      <c r="N177" s="64">
        <f t="shared" si="10"/>
        <v>0.73</v>
      </c>
      <c r="O177" s="64">
        <f t="shared" si="11"/>
        <v>11.23</v>
      </c>
      <c r="P177" s="129">
        <v>11.25</v>
      </c>
      <c r="Q177" s="129"/>
    </row>
    <row r="178" spans="1:17" x14ac:dyDescent="0.4">
      <c r="A178" s="51">
        <v>174</v>
      </c>
      <c r="B178" s="112" t="s">
        <v>3668</v>
      </c>
      <c r="C178" s="26" t="s">
        <v>3693</v>
      </c>
      <c r="D178" s="3" t="s">
        <v>472</v>
      </c>
      <c r="E178" s="63" t="s">
        <v>473</v>
      </c>
      <c r="F178" s="63" t="s">
        <v>471</v>
      </c>
      <c r="G178" s="111" t="s">
        <v>3</v>
      </c>
      <c r="H178" s="110">
        <v>0</v>
      </c>
      <c r="I178" s="97">
        <v>0</v>
      </c>
      <c r="J178" s="98">
        <v>32</v>
      </c>
      <c r="K178" s="64">
        <f t="shared" si="12"/>
        <v>112</v>
      </c>
      <c r="L178" s="64">
        <f t="shared" si="13"/>
        <v>7.84</v>
      </c>
      <c r="M178" s="6">
        <f t="shared" si="14"/>
        <v>119.84</v>
      </c>
      <c r="N178" s="64">
        <f t="shared" si="10"/>
        <v>7.84</v>
      </c>
      <c r="O178" s="64">
        <f t="shared" si="11"/>
        <v>119.84</v>
      </c>
      <c r="P178" s="129">
        <v>120</v>
      </c>
      <c r="Q178" s="129"/>
    </row>
    <row r="179" spans="1:17" x14ac:dyDescent="0.4">
      <c r="A179" s="51">
        <v>175</v>
      </c>
      <c r="B179" s="112" t="s">
        <v>3668</v>
      </c>
      <c r="C179" s="26" t="s">
        <v>3694</v>
      </c>
      <c r="D179" s="3" t="s">
        <v>481</v>
      </c>
      <c r="E179" s="63" t="s">
        <v>482</v>
      </c>
      <c r="F179" s="63" t="s">
        <v>483</v>
      </c>
      <c r="G179" s="111" t="s">
        <v>3</v>
      </c>
      <c r="H179" s="110">
        <v>0</v>
      </c>
      <c r="I179" s="97">
        <v>0</v>
      </c>
      <c r="J179" s="98">
        <v>10</v>
      </c>
      <c r="K179" s="64">
        <f t="shared" si="12"/>
        <v>35</v>
      </c>
      <c r="L179" s="64">
        <f t="shared" si="13"/>
        <v>2.4500000000000002</v>
      </c>
      <c r="M179" s="6">
        <f t="shared" si="14"/>
        <v>37.450000000000003</v>
      </c>
      <c r="N179" s="64">
        <f t="shared" si="10"/>
        <v>2.4500000000000002</v>
      </c>
      <c r="O179" s="64">
        <f t="shared" si="11"/>
        <v>37.450000000000003</v>
      </c>
      <c r="P179" s="129">
        <v>37.5</v>
      </c>
      <c r="Q179" s="129"/>
    </row>
    <row r="180" spans="1:17" x14ac:dyDescent="0.4">
      <c r="A180" s="51">
        <v>176</v>
      </c>
      <c r="B180" s="112" t="s">
        <v>3668</v>
      </c>
      <c r="C180" s="26" t="s">
        <v>3695</v>
      </c>
      <c r="D180" s="3" t="s">
        <v>484</v>
      </c>
      <c r="E180" s="63" t="s">
        <v>485</v>
      </c>
      <c r="F180" s="63" t="s">
        <v>486</v>
      </c>
      <c r="G180" s="111" t="s">
        <v>3</v>
      </c>
      <c r="H180" s="110">
        <v>0</v>
      </c>
      <c r="I180" s="97">
        <v>0</v>
      </c>
      <c r="J180" s="98">
        <v>3</v>
      </c>
      <c r="K180" s="64">
        <f t="shared" si="12"/>
        <v>10.5</v>
      </c>
      <c r="L180" s="64">
        <f t="shared" si="13"/>
        <v>0.73</v>
      </c>
      <c r="M180" s="6">
        <f t="shared" si="14"/>
        <v>11.23</v>
      </c>
      <c r="N180" s="64">
        <f t="shared" si="10"/>
        <v>0.73</v>
      </c>
      <c r="O180" s="64">
        <f t="shared" si="11"/>
        <v>11.23</v>
      </c>
      <c r="P180" s="129">
        <v>11.25</v>
      </c>
      <c r="Q180" s="129"/>
    </row>
    <row r="181" spans="1:17" x14ac:dyDescent="0.4">
      <c r="A181" s="51">
        <v>177</v>
      </c>
      <c r="B181" s="112" t="s">
        <v>3668</v>
      </c>
      <c r="C181" s="26" t="s">
        <v>3696</v>
      </c>
      <c r="D181" s="3" t="s">
        <v>465</v>
      </c>
      <c r="E181" s="63" t="s">
        <v>466</v>
      </c>
      <c r="F181" s="63" t="s">
        <v>464</v>
      </c>
      <c r="G181" s="111" t="s">
        <v>3</v>
      </c>
      <c r="H181" s="110">
        <v>0</v>
      </c>
      <c r="I181" s="97">
        <v>0</v>
      </c>
      <c r="J181" s="98">
        <v>7</v>
      </c>
      <c r="K181" s="64">
        <f t="shared" si="12"/>
        <v>24.5</v>
      </c>
      <c r="L181" s="64">
        <f t="shared" si="13"/>
        <v>1.71</v>
      </c>
      <c r="M181" s="6">
        <f t="shared" si="14"/>
        <v>26.21</v>
      </c>
      <c r="N181" s="64">
        <f t="shared" si="10"/>
        <v>1.71</v>
      </c>
      <c r="O181" s="64">
        <f t="shared" si="11"/>
        <v>26.21</v>
      </c>
      <c r="P181" s="129">
        <v>26.25</v>
      </c>
      <c r="Q181" s="129"/>
    </row>
    <row r="182" spans="1:17" x14ac:dyDescent="0.4">
      <c r="A182" s="51">
        <v>178</v>
      </c>
      <c r="B182" s="112" t="s">
        <v>3668</v>
      </c>
      <c r="C182" s="26" t="s">
        <v>3697</v>
      </c>
      <c r="D182" s="3" t="s">
        <v>458</v>
      </c>
      <c r="E182" s="63" t="s">
        <v>459</v>
      </c>
      <c r="F182" s="63" t="s">
        <v>460</v>
      </c>
      <c r="G182" s="111" t="s">
        <v>3741</v>
      </c>
      <c r="H182" s="110">
        <v>112</v>
      </c>
      <c r="I182" s="97">
        <v>7.84</v>
      </c>
      <c r="J182" s="98">
        <v>0</v>
      </c>
      <c r="K182" s="64">
        <f t="shared" si="12"/>
        <v>0</v>
      </c>
      <c r="L182" s="64">
        <f t="shared" si="13"/>
        <v>0</v>
      </c>
      <c r="M182" s="6">
        <f t="shared" si="14"/>
        <v>0</v>
      </c>
      <c r="N182" s="64">
        <f t="shared" si="10"/>
        <v>7.84</v>
      </c>
      <c r="O182" s="64">
        <f t="shared" si="11"/>
        <v>119.84</v>
      </c>
      <c r="P182" s="160">
        <v>119.85</v>
      </c>
      <c r="Q182" s="129" t="s">
        <v>3830</v>
      </c>
    </row>
    <row r="183" spans="1:17" x14ac:dyDescent="0.4">
      <c r="A183" s="51">
        <v>179</v>
      </c>
      <c r="B183" s="112" t="s">
        <v>3668</v>
      </c>
      <c r="C183" s="26" t="s">
        <v>3698</v>
      </c>
      <c r="D183" s="3" t="s">
        <v>458</v>
      </c>
      <c r="E183" s="63" t="s">
        <v>459</v>
      </c>
      <c r="F183" s="63" t="s">
        <v>460</v>
      </c>
      <c r="G183" s="111" t="s">
        <v>2982</v>
      </c>
      <c r="H183" s="110">
        <v>108.5</v>
      </c>
      <c r="I183" s="97">
        <v>7.59</v>
      </c>
      <c r="J183" s="98">
        <v>0</v>
      </c>
      <c r="K183" s="64">
        <f t="shared" si="12"/>
        <v>0</v>
      </c>
      <c r="L183" s="64">
        <f t="shared" si="13"/>
        <v>0</v>
      </c>
      <c r="M183" s="6">
        <f t="shared" si="14"/>
        <v>0</v>
      </c>
      <c r="N183" s="64">
        <f t="shared" si="10"/>
        <v>7.59</v>
      </c>
      <c r="O183" s="64">
        <f t="shared" si="11"/>
        <v>116.09</v>
      </c>
      <c r="P183" s="162">
        <v>116.09</v>
      </c>
      <c r="Q183" s="129" t="s">
        <v>3830</v>
      </c>
    </row>
    <row r="184" spans="1:17" x14ac:dyDescent="0.4">
      <c r="A184" s="51">
        <v>180</v>
      </c>
      <c r="B184" s="112" t="s">
        <v>3668</v>
      </c>
      <c r="C184" s="26" t="s">
        <v>3699</v>
      </c>
      <c r="D184" s="3" t="s">
        <v>458</v>
      </c>
      <c r="E184" s="63" t="s">
        <v>459</v>
      </c>
      <c r="F184" s="63" t="s">
        <v>460</v>
      </c>
      <c r="G184" s="111" t="s">
        <v>3742</v>
      </c>
      <c r="H184" s="110">
        <v>73.5</v>
      </c>
      <c r="I184" s="97">
        <v>5.14</v>
      </c>
      <c r="J184" s="98">
        <v>0</v>
      </c>
      <c r="K184" s="64">
        <f t="shared" si="12"/>
        <v>0</v>
      </c>
      <c r="L184" s="64">
        <f t="shared" si="13"/>
        <v>0</v>
      </c>
      <c r="M184" s="6">
        <f t="shared" si="14"/>
        <v>0</v>
      </c>
      <c r="N184" s="64">
        <f t="shared" si="10"/>
        <v>5.14</v>
      </c>
      <c r="O184" s="64">
        <f t="shared" si="11"/>
        <v>78.64</v>
      </c>
      <c r="P184" s="162">
        <v>78.650000000000006</v>
      </c>
      <c r="Q184" s="129" t="s">
        <v>3830</v>
      </c>
    </row>
    <row r="185" spans="1:17" x14ac:dyDescent="0.4">
      <c r="A185" s="51">
        <v>181</v>
      </c>
      <c r="B185" s="112" t="s">
        <v>3668</v>
      </c>
      <c r="C185" s="26" t="s">
        <v>3700</v>
      </c>
      <c r="D185" s="3" t="s">
        <v>458</v>
      </c>
      <c r="E185" s="63" t="s">
        <v>459</v>
      </c>
      <c r="F185" s="63" t="s">
        <v>460</v>
      </c>
      <c r="G185" s="111" t="s">
        <v>3743</v>
      </c>
      <c r="H185" s="110">
        <v>21</v>
      </c>
      <c r="I185" s="97">
        <v>1.47</v>
      </c>
      <c r="J185" s="98">
        <v>0</v>
      </c>
      <c r="K185" s="64">
        <f t="shared" si="12"/>
        <v>0</v>
      </c>
      <c r="L185" s="64">
        <f t="shared" si="13"/>
        <v>0</v>
      </c>
      <c r="M185" s="6">
        <f t="shared" si="14"/>
        <v>0</v>
      </c>
      <c r="N185" s="64">
        <f t="shared" si="10"/>
        <v>1.47</v>
      </c>
      <c r="O185" s="64">
        <f t="shared" si="11"/>
        <v>22.47</v>
      </c>
      <c r="P185" s="162">
        <v>22.47</v>
      </c>
      <c r="Q185" s="129" t="s">
        <v>3830</v>
      </c>
    </row>
    <row r="186" spans="1:17" x14ac:dyDescent="0.4">
      <c r="A186" s="51">
        <v>182</v>
      </c>
      <c r="B186" s="112" t="s">
        <v>3668</v>
      </c>
      <c r="C186" s="26" t="s">
        <v>3701</v>
      </c>
      <c r="D186" s="3" t="s">
        <v>458</v>
      </c>
      <c r="E186" s="63" t="s">
        <v>459</v>
      </c>
      <c r="F186" s="63" t="s">
        <v>460</v>
      </c>
      <c r="G186" s="111" t="s">
        <v>3744</v>
      </c>
      <c r="H186" s="110">
        <v>28</v>
      </c>
      <c r="I186" s="97">
        <v>1.96</v>
      </c>
      <c r="J186" s="98">
        <v>0</v>
      </c>
      <c r="K186" s="64">
        <f t="shared" si="12"/>
        <v>0</v>
      </c>
      <c r="L186" s="64">
        <f t="shared" si="13"/>
        <v>0</v>
      </c>
      <c r="M186" s="6">
        <f t="shared" si="14"/>
        <v>0</v>
      </c>
      <c r="N186" s="64">
        <f t="shared" si="10"/>
        <v>1.96</v>
      </c>
      <c r="O186" s="64">
        <f t="shared" si="11"/>
        <v>29.96</v>
      </c>
      <c r="P186" s="162">
        <v>29.96</v>
      </c>
      <c r="Q186" s="129" t="s">
        <v>3830</v>
      </c>
    </row>
    <row r="187" spans="1:17" x14ac:dyDescent="0.4">
      <c r="A187" s="51">
        <v>183</v>
      </c>
      <c r="B187" s="112" t="s">
        <v>3668</v>
      </c>
      <c r="C187" s="26" t="s">
        <v>3702</v>
      </c>
      <c r="D187" s="3" t="s">
        <v>458</v>
      </c>
      <c r="E187" s="63" t="s">
        <v>459</v>
      </c>
      <c r="F187" s="63" t="s">
        <v>460</v>
      </c>
      <c r="G187" s="111" t="s">
        <v>3745</v>
      </c>
      <c r="H187" s="110">
        <v>35</v>
      </c>
      <c r="I187" s="97">
        <v>2.4500000000000002</v>
      </c>
      <c r="J187" s="98">
        <v>0</v>
      </c>
      <c r="K187" s="64">
        <f t="shared" si="12"/>
        <v>0</v>
      </c>
      <c r="L187" s="64">
        <f t="shared" si="13"/>
        <v>0</v>
      </c>
      <c r="M187" s="6">
        <f t="shared" si="14"/>
        <v>0</v>
      </c>
      <c r="N187" s="64">
        <f t="shared" si="10"/>
        <v>2.4500000000000002</v>
      </c>
      <c r="O187" s="64">
        <f t="shared" si="11"/>
        <v>37.450000000000003</v>
      </c>
      <c r="P187" s="162">
        <v>37.450000000000003</v>
      </c>
      <c r="Q187" s="129" t="s">
        <v>3830</v>
      </c>
    </row>
    <row r="188" spans="1:17" x14ac:dyDescent="0.4">
      <c r="A188" s="51">
        <v>184</v>
      </c>
      <c r="B188" s="112" t="s">
        <v>3668</v>
      </c>
      <c r="C188" s="26" t="s">
        <v>3703</v>
      </c>
      <c r="D188" s="3" t="s">
        <v>458</v>
      </c>
      <c r="E188" s="63" t="s">
        <v>459</v>
      </c>
      <c r="F188" s="63" t="s">
        <v>460</v>
      </c>
      <c r="G188" s="111" t="s">
        <v>3746</v>
      </c>
      <c r="H188" s="110">
        <v>73.5</v>
      </c>
      <c r="I188" s="97">
        <v>5.14</v>
      </c>
      <c r="J188" s="98">
        <v>0</v>
      </c>
      <c r="K188" s="64">
        <f t="shared" si="12"/>
        <v>0</v>
      </c>
      <c r="L188" s="64">
        <f t="shared" si="13"/>
        <v>0</v>
      </c>
      <c r="M188" s="6">
        <f t="shared" si="14"/>
        <v>0</v>
      </c>
      <c r="N188" s="64">
        <f t="shared" si="10"/>
        <v>5.14</v>
      </c>
      <c r="O188" s="64">
        <f t="shared" si="11"/>
        <v>78.64</v>
      </c>
      <c r="P188" s="162">
        <v>78.650000000000006</v>
      </c>
      <c r="Q188" s="129" t="s">
        <v>3830</v>
      </c>
    </row>
    <row r="189" spans="1:17" x14ac:dyDescent="0.4">
      <c r="A189" s="51">
        <v>185</v>
      </c>
      <c r="B189" s="112" t="s">
        <v>3668</v>
      </c>
      <c r="C189" s="26" t="s">
        <v>3704</v>
      </c>
      <c r="D189" s="3" t="s">
        <v>458</v>
      </c>
      <c r="E189" s="63" t="s">
        <v>459</v>
      </c>
      <c r="F189" s="63" t="s">
        <v>460</v>
      </c>
      <c r="G189" s="111" t="s">
        <v>3747</v>
      </c>
      <c r="H189" s="110">
        <v>63</v>
      </c>
      <c r="I189" s="97">
        <v>4.41</v>
      </c>
      <c r="J189" s="98">
        <v>0</v>
      </c>
      <c r="K189" s="64">
        <f t="shared" si="12"/>
        <v>0</v>
      </c>
      <c r="L189" s="64">
        <f t="shared" si="13"/>
        <v>0</v>
      </c>
      <c r="M189" s="6">
        <f t="shared" si="14"/>
        <v>0</v>
      </c>
      <c r="N189" s="64">
        <f t="shared" si="10"/>
        <v>4.41</v>
      </c>
      <c r="O189" s="64">
        <f t="shared" si="11"/>
        <v>67.41</v>
      </c>
      <c r="P189" s="162">
        <v>67.41</v>
      </c>
      <c r="Q189" s="129" t="s">
        <v>3830</v>
      </c>
    </row>
    <row r="190" spans="1:17" x14ac:dyDescent="0.4">
      <c r="A190" s="51">
        <v>186</v>
      </c>
      <c r="B190" s="112" t="s">
        <v>3668</v>
      </c>
      <c r="C190" s="26" t="s">
        <v>3705</v>
      </c>
      <c r="D190" s="3" t="s">
        <v>458</v>
      </c>
      <c r="E190" s="63" t="s">
        <v>459</v>
      </c>
      <c r="F190" s="63" t="s">
        <v>460</v>
      </c>
      <c r="G190" s="111" t="s">
        <v>3019</v>
      </c>
      <c r="H190" s="110">
        <v>59.5</v>
      </c>
      <c r="I190" s="97">
        <v>4.16</v>
      </c>
      <c r="J190" s="98">
        <v>0</v>
      </c>
      <c r="K190" s="64">
        <f t="shared" si="12"/>
        <v>0</v>
      </c>
      <c r="L190" s="64">
        <f t="shared" si="13"/>
        <v>0</v>
      </c>
      <c r="M190" s="6">
        <f t="shared" si="14"/>
        <v>0</v>
      </c>
      <c r="N190" s="64">
        <f t="shared" si="10"/>
        <v>4.16</v>
      </c>
      <c r="O190" s="64">
        <f t="shared" si="11"/>
        <v>63.66</v>
      </c>
      <c r="P190" s="162">
        <v>63.66</v>
      </c>
      <c r="Q190" s="129" t="s">
        <v>3830</v>
      </c>
    </row>
    <row r="191" spans="1:17" x14ac:dyDescent="0.4">
      <c r="A191" s="51">
        <v>187</v>
      </c>
      <c r="B191" s="112" t="s">
        <v>3668</v>
      </c>
      <c r="C191" s="26" t="s">
        <v>3706</v>
      </c>
      <c r="D191" s="3" t="s">
        <v>458</v>
      </c>
      <c r="E191" s="63" t="s">
        <v>459</v>
      </c>
      <c r="F191" s="63" t="s">
        <v>460</v>
      </c>
      <c r="G191" s="111" t="s">
        <v>3038</v>
      </c>
      <c r="H191" s="110">
        <v>63</v>
      </c>
      <c r="I191" s="97">
        <v>4.41</v>
      </c>
      <c r="J191" s="98">
        <v>0</v>
      </c>
      <c r="K191" s="64">
        <f t="shared" si="12"/>
        <v>0</v>
      </c>
      <c r="L191" s="64">
        <f t="shared" si="13"/>
        <v>0</v>
      </c>
      <c r="M191" s="6">
        <f t="shared" si="14"/>
        <v>0</v>
      </c>
      <c r="N191" s="64">
        <f t="shared" si="10"/>
        <v>4.41</v>
      </c>
      <c r="O191" s="64">
        <f t="shared" si="11"/>
        <v>67.41</v>
      </c>
      <c r="P191" s="162">
        <v>67.45</v>
      </c>
      <c r="Q191" s="129" t="s">
        <v>3830</v>
      </c>
    </row>
    <row r="192" spans="1:17" x14ac:dyDescent="0.4">
      <c r="A192" s="51">
        <v>188</v>
      </c>
      <c r="B192" s="112" t="s">
        <v>3668</v>
      </c>
      <c r="C192" s="26" t="s">
        <v>3707</v>
      </c>
      <c r="D192" s="3" t="s">
        <v>458</v>
      </c>
      <c r="E192" s="63" t="s">
        <v>459</v>
      </c>
      <c r="F192" s="63" t="s">
        <v>460</v>
      </c>
      <c r="G192" s="111" t="s">
        <v>3094</v>
      </c>
      <c r="H192" s="110">
        <v>59.5</v>
      </c>
      <c r="I192" s="97">
        <v>4.16</v>
      </c>
      <c r="J192" s="98">
        <v>0</v>
      </c>
      <c r="K192" s="64">
        <f t="shared" si="12"/>
        <v>0</v>
      </c>
      <c r="L192" s="64">
        <f t="shared" si="13"/>
        <v>0</v>
      </c>
      <c r="M192" s="6">
        <f t="shared" si="14"/>
        <v>0</v>
      </c>
      <c r="N192" s="64">
        <f t="shared" si="10"/>
        <v>4.16</v>
      </c>
      <c r="O192" s="64">
        <f t="shared" si="11"/>
        <v>63.66</v>
      </c>
      <c r="P192" s="162">
        <v>63.66</v>
      </c>
      <c r="Q192" s="129" t="s">
        <v>3830</v>
      </c>
    </row>
    <row r="193" spans="1:17" x14ac:dyDescent="0.4">
      <c r="A193" s="51">
        <v>189</v>
      </c>
      <c r="B193" s="112" t="s">
        <v>3668</v>
      </c>
      <c r="C193" s="26" t="s">
        <v>3708</v>
      </c>
      <c r="D193" s="3" t="s">
        <v>458</v>
      </c>
      <c r="E193" s="63" t="s">
        <v>459</v>
      </c>
      <c r="F193" s="63" t="s">
        <v>460</v>
      </c>
      <c r="G193" s="111" t="s">
        <v>3748</v>
      </c>
      <c r="H193" s="110">
        <v>0</v>
      </c>
      <c r="I193" s="97">
        <v>0</v>
      </c>
      <c r="J193" s="98">
        <v>14</v>
      </c>
      <c r="K193" s="64">
        <f t="shared" si="12"/>
        <v>49</v>
      </c>
      <c r="L193" s="64">
        <f t="shared" si="13"/>
        <v>3.43</v>
      </c>
      <c r="M193" s="6">
        <f t="shared" si="14"/>
        <v>52.43</v>
      </c>
      <c r="N193" s="64">
        <f t="shared" si="10"/>
        <v>3.43</v>
      </c>
      <c r="O193" s="64">
        <f t="shared" si="11"/>
        <v>52.43</v>
      </c>
      <c r="P193" s="161">
        <v>52.45</v>
      </c>
      <c r="Q193" s="129" t="s">
        <v>3830</v>
      </c>
    </row>
    <row r="194" spans="1:17" x14ac:dyDescent="0.4">
      <c r="A194" s="51">
        <v>190</v>
      </c>
      <c r="B194" s="112" t="s">
        <v>3668</v>
      </c>
      <c r="C194" s="26" t="s">
        <v>3709</v>
      </c>
      <c r="D194" s="3" t="s">
        <v>461</v>
      </c>
      <c r="E194" s="63" t="s">
        <v>459</v>
      </c>
      <c r="F194" s="63" t="s">
        <v>460</v>
      </c>
      <c r="G194" s="111" t="s">
        <v>3741</v>
      </c>
      <c r="H194" s="110">
        <v>3.5</v>
      </c>
      <c r="I194" s="97">
        <v>0.24</v>
      </c>
      <c r="J194" s="98">
        <v>0</v>
      </c>
      <c r="K194" s="64">
        <f t="shared" si="12"/>
        <v>0</v>
      </c>
      <c r="L194" s="64">
        <f t="shared" si="13"/>
        <v>0</v>
      </c>
      <c r="M194" s="6">
        <f t="shared" si="14"/>
        <v>0</v>
      </c>
      <c r="N194" s="64">
        <f t="shared" si="10"/>
        <v>0.24</v>
      </c>
      <c r="O194" s="64">
        <f t="shared" si="11"/>
        <v>3.74</v>
      </c>
      <c r="P194" s="160">
        <v>3.75</v>
      </c>
      <c r="Q194" s="129" t="s">
        <v>3831</v>
      </c>
    </row>
    <row r="195" spans="1:17" x14ac:dyDescent="0.4">
      <c r="A195" s="51">
        <v>191</v>
      </c>
      <c r="B195" s="112" t="s">
        <v>3668</v>
      </c>
      <c r="C195" s="26" t="s">
        <v>3710</v>
      </c>
      <c r="D195" s="112" t="s">
        <v>461</v>
      </c>
      <c r="E195" s="116" t="s">
        <v>459</v>
      </c>
      <c r="F195" s="116" t="s">
        <v>460</v>
      </c>
      <c r="G195" s="111" t="s">
        <v>2982</v>
      </c>
      <c r="H195" s="110">
        <v>3.5</v>
      </c>
      <c r="I195" s="97">
        <v>0.24</v>
      </c>
      <c r="J195" s="98">
        <v>0</v>
      </c>
      <c r="K195" s="64">
        <f t="shared" si="12"/>
        <v>0</v>
      </c>
      <c r="L195" s="64">
        <f t="shared" si="13"/>
        <v>0</v>
      </c>
      <c r="M195" s="6">
        <f t="shared" si="14"/>
        <v>0</v>
      </c>
      <c r="N195" s="64">
        <f t="shared" si="10"/>
        <v>0.24</v>
      </c>
      <c r="O195" s="64">
        <f t="shared" si="11"/>
        <v>3.74</v>
      </c>
      <c r="P195" s="160">
        <v>3.75</v>
      </c>
      <c r="Q195" s="129" t="s">
        <v>3831</v>
      </c>
    </row>
    <row r="196" spans="1:17" x14ac:dyDescent="0.4">
      <c r="A196" s="51">
        <v>192</v>
      </c>
      <c r="B196" s="112" t="s">
        <v>3668</v>
      </c>
      <c r="C196" s="26" t="s">
        <v>3711</v>
      </c>
      <c r="D196" s="112" t="s">
        <v>461</v>
      </c>
      <c r="E196" s="116" t="s">
        <v>459</v>
      </c>
      <c r="F196" s="116" t="s">
        <v>460</v>
      </c>
      <c r="G196" s="111" t="s">
        <v>3742</v>
      </c>
      <c r="H196" s="110">
        <v>7</v>
      </c>
      <c r="I196" s="97">
        <v>0.49</v>
      </c>
      <c r="J196" s="98">
        <v>0</v>
      </c>
      <c r="K196" s="64">
        <f t="shared" si="12"/>
        <v>0</v>
      </c>
      <c r="L196" s="64">
        <f t="shared" si="13"/>
        <v>0</v>
      </c>
      <c r="M196" s="6">
        <f t="shared" si="14"/>
        <v>0</v>
      </c>
      <c r="N196" s="64">
        <f t="shared" si="10"/>
        <v>0.49</v>
      </c>
      <c r="O196" s="64">
        <f t="shared" si="11"/>
        <v>7.49</v>
      </c>
      <c r="P196" s="162">
        <v>7.5</v>
      </c>
      <c r="Q196" s="129" t="s">
        <v>3831</v>
      </c>
    </row>
    <row r="197" spans="1:17" x14ac:dyDescent="0.4">
      <c r="A197" s="51">
        <v>193</v>
      </c>
      <c r="B197" s="112" t="s">
        <v>3668</v>
      </c>
      <c r="C197" s="26" t="s">
        <v>3712</v>
      </c>
      <c r="D197" s="112" t="s">
        <v>461</v>
      </c>
      <c r="E197" s="116" t="s">
        <v>459</v>
      </c>
      <c r="F197" s="116" t="s">
        <v>460</v>
      </c>
      <c r="G197" s="111" t="s">
        <v>3744</v>
      </c>
      <c r="H197" s="110">
        <v>3.5</v>
      </c>
      <c r="I197" s="97">
        <v>0.24</v>
      </c>
      <c r="J197" s="98">
        <v>0</v>
      </c>
      <c r="K197" s="64">
        <f t="shared" si="12"/>
        <v>0</v>
      </c>
      <c r="L197" s="64">
        <f t="shared" si="13"/>
        <v>0</v>
      </c>
      <c r="M197" s="6">
        <f t="shared" si="14"/>
        <v>0</v>
      </c>
      <c r="N197" s="64">
        <f t="shared" ref="N197:N260" si="15">SUM(I197+L197)</f>
        <v>0.24</v>
      </c>
      <c r="O197" s="64">
        <f t="shared" ref="O197:O260" si="16">ROUNDDOWN(H197+I197+M197,2)</f>
        <v>3.74</v>
      </c>
      <c r="P197" s="160">
        <v>3.75</v>
      </c>
      <c r="Q197" s="129" t="s">
        <v>3831</v>
      </c>
    </row>
    <row r="198" spans="1:17" x14ac:dyDescent="0.4">
      <c r="A198" s="51">
        <v>194</v>
      </c>
      <c r="B198" s="112" t="s">
        <v>3668</v>
      </c>
      <c r="C198" s="26" t="s">
        <v>3713</v>
      </c>
      <c r="D198" s="112" t="s">
        <v>461</v>
      </c>
      <c r="E198" s="116" t="s">
        <v>459</v>
      </c>
      <c r="F198" s="116" t="s">
        <v>460</v>
      </c>
      <c r="G198" s="111" t="s">
        <v>3746</v>
      </c>
      <c r="H198" s="110">
        <v>3.5</v>
      </c>
      <c r="I198" s="97">
        <v>0.24</v>
      </c>
      <c r="J198" s="98">
        <v>0</v>
      </c>
      <c r="K198" s="64">
        <f t="shared" ref="K198:K261" si="17">ROUNDDOWN(J198*3.5,2)</f>
        <v>0</v>
      </c>
      <c r="L198" s="64">
        <f t="shared" ref="L198:L261" si="18">ROUNDDOWN(K198*7%,2)</f>
        <v>0</v>
      </c>
      <c r="M198" s="6">
        <f t="shared" ref="M198:M261" si="19">ROUNDDOWN(K198+L198,2)</f>
        <v>0</v>
      </c>
      <c r="N198" s="64">
        <f t="shared" si="15"/>
        <v>0.24</v>
      </c>
      <c r="O198" s="64">
        <f t="shared" si="16"/>
        <v>3.74</v>
      </c>
      <c r="P198" s="160">
        <v>3.75</v>
      </c>
      <c r="Q198" s="129" t="s">
        <v>3831</v>
      </c>
    </row>
    <row r="199" spans="1:17" x14ac:dyDescent="0.4">
      <c r="A199" s="51">
        <v>195</v>
      </c>
      <c r="B199" s="112" t="s">
        <v>3668</v>
      </c>
      <c r="C199" s="26" t="s">
        <v>3714</v>
      </c>
      <c r="D199" s="3" t="s">
        <v>461</v>
      </c>
      <c r="E199" s="63" t="s">
        <v>459</v>
      </c>
      <c r="F199" s="63" t="s">
        <v>460</v>
      </c>
      <c r="G199" s="111" t="s">
        <v>3747</v>
      </c>
      <c r="H199" s="110">
        <v>3.5</v>
      </c>
      <c r="I199" s="97">
        <v>0.24</v>
      </c>
      <c r="J199" s="98">
        <v>0</v>
      </c>
      <c r="K199" s="64">
        <f t="shared" si="17"/>
        <v>0</v>
      </c>
      <c r="L199" s="64">
        <f t="shared" si="18"/>
        <v>0</v>
      </c>
      <c r="M199" s="6">
        <f t="shared" si="19"/>
        <v>0</v>
      </c>
      <c r="N199" s="64">
        <f t="shared" si="15"/>
        <v>0.24</v>
      </c>
      <c r="O199" s="64">
        <f t="shared" si="16"/>
        <v>3.74</v>
      </c>
      <c r="P199" s="160">
        <v>3.75</v>
      </c>
      <c r="Q199" s="129" t="s">
        <v>3831</v>
      </c>
    </row>
    <row r="200" spans="1:17" x14ac:dyDescent="0.4">
      <c r="A200" s="51">
        <v>196</v>
      </c>
      <c r="B200" s="112" t="s">
        <v>3668</v>
      </c>
      <c r="C200" s="26" t="s">
        <v>3715</v>
      </c>
      <c r="D200" s="3" t="s">
        <v>461</v>
      </c>
      <c r="E200" s="63" t="s">
        <v>459</v>
      </c>
      <c r="F200" s="63" t="s">
        <v>460</v>
      </c>
      <c r="G200" s="111" t="s">
        <v>3019</v>
      </c>
      <c r="H200" s="110">
        <v>3.5</v>
      </c>
      <c r="I200" s="97">
        <v>0.24</v>
      </c>
      <c r="J200" s="98">
        <v>0</v>
      </c>
      <c r="K200" s="64">
        <f t="shared" si="17"/>
        <v>0</v>
      </c>
      <c r="L200" s="64">
        <f t="shared" si="18"/>
        <v>0</v>
      </c>
      <c r="M200" s="6">
        <f t="shared" si="19"/>
        <v>0</v>
      </c>
      <c r="N200" s="64">
        <f t="shared" si="15"/>
        <v>0.24</v>
      </c>
      <c r="O200" s="64">
        <f t="shared" si="16"/>
        <v>3.74</v>
      </c>
      <c r="P200" s="160">
        <v>3.75</v>
      </c>
      <c r="Q200" s="129" t="s">
        <v>3831</v>
      </c>
    </row>
    <row r="201" spans="1:17" x14ac:dyDescent="0.4">
      <c r="A201" s="51">
        <v>197</v>
      </c>
      <c r="B201" s="112" t="s">
        <v>3668</v>
      </c>
      <c r="C201" s="26" t="s">
        <v>3716</v>
      </c>
      <c r="D201" s="3" t="s">
        <v>461</v>
      </c>
      <c r="E201" s="63" t="s">
        <v>459</v>
      </c>
      <c r="F201" s="63" t="s">
        <v>460</v>
      </c>
      <c r="G201" s="111" t="s">
        <v>3038</v>
      </c>
      <c r="H201" s="110">
        <v>3.5</v>
      </c>
      <c r="I201" s="97">
        <v>0.24</v>
      </c>
      <c r="J201" s="98">
        <v>0</v>
      </c>
      <c r="K201" s="64">
        <f t="shared" si="17"/>
        <v>0</v>
      </c>
      <c r="L201" s="64">
        <f t="shared" si="18"/>
        <v>0</v>
      </c>
      <c r="M201" s="6">
        <f t="shared" si="19"/>
        <v>0</v>
      </c>
      <c r="N201" s="64">
        <f t="shared" si="15"/>
        <v>0.24</v>
      </c>
      <c r="O201" s="64">
        <f t="shared" si="16"/>
        <v>3.74</v>
      </c>
      <c r="P201" s="160">
        <v>3.75</v>
      </c>
      <c r="Q201" s="129" t="s">
        <v>3831</v>
      </c>
    </row>
    <row r="202" spans="1:17" x14ac:dyDescent="0.4">
      <c r="A202" s="51">
        <v>198</v>
      </c>
      <c r="B202" s="112" t="s">
        <v>3668</v>
      </c>
      <c r="C202" s="26" t="s">
        <v>3717</v>
      </c>
      <c r="D202" s="3" t="s">
        <v>461</v>
      </c>
      <c r="E202" s="63" t="s">
        <v>459</v>
      </c>
      <c r="F202" s="63" t="s">
        <v>460</v>
      </c>
      <c r="G202" s="111" t="s">
        <v>3094</v>
      </c>
      <c r="H202" s="110">
        <v>3.5</v>
      </c>
      <c r="I202" s="97">
        <v>0.24</v>
      </c>
      <c r="J202" s="98">
        <v>0</v>
      </c>
      <c r="K202" s="64">
        <f t="shared" si="17"/>
        <v>0</v>
      </c>
      <c r="L202" s="64">
        <f t="shared" si="18"/>
        <v>0</v>
      </c>
      <c r="M202" s="6">
        <f t="shared" si="19"/>
        <v>0</v>
      </c>
      <c r="N202" s="64">
        <f t="shared" si="15"/>
        <v>0.24</v>
      </c>
      <c r="O202" s="64">
        <f t="shared" si="16"/>
        <v>3.74</v>
      </c>
      <c r="P202" s="160">
        <v>3.75</v>
      </c>
      <c r="Q202" s="129" t="s">
        <v>3831</v>
      </c>
    </row>
    <row r="203" spans="1:17" x14ac:dyDescent="0.4">
      <c r="A203" s="51">
        <v>199</v>
      </c>
      <c r="B203" s="112" t="s">
        <v>3668</v>
      </c>
      <c r="C203" s="26" t="s">
        <v>3718</v>
      </c>
      <c r="D203" s="3" t="s">
        <v>461</v>
      </c>
      <c r="E203" s="115" t="s">
        <v>459</v>
      </c>
      <c r="F203" s="115" t="s">
        <v>460</v>
      </c>
      <c r="G203" s="111" t="s">
        <v>3748</v>
      </c>
      <c r="H203" s="110">
        <v>0</v>
      </c>
      <c r="I203" s="97">
        <v>0</v>
      </c>
      <c r="J203" s="98">
        <v>1</v>
      </c>
      <c r="K203" s="64">
        <f t="shared" si="17"/>
        <v>3.5</v>
      </c>
      <c r="L203" s="64">
        <f t="shared" si="18"/>
        <v>0.24</v>
      </c>
      <c r="M203" s="6">
        <f t="shared" si="19"/>
        <v>3.74</v>
      </c>
      <c r="N203" s="64">
        <f t="shared" si="15"/>
        <v>0.24</v>
      </c>
      <c r="O203" s="64">
        <f t="shared" si="16"/>
        <v>3.74</v>
      </c>
      <c r="P203" s="160">
        <v>3.75</v>
      </c>
      <c r="Q203" s="129" t="s">
        <v>3831</v>
      </c>
    </row>
    <row r="204" spans="1:17" x14ac:dyDescent="0.4">
      <c r="A204" s="51">
        <v>200</v>
      </c>
      <c r="B204" s="112" t="s">
        <v>3668</v>
      </c>
      <c r="C204" s="26" t="s">
        <v>3719</v>
      </c>
      <c r="D204" s="3" t="s">
        <v>451</v>
      </c>
      <c r="E204" s="115" t="s">
        <v>211</v>
      </c>
      <c r="F204" s="115" t="s">
        <v>450</v>
      </c>
      <c r="G204" s="111" t="s">
        <v>3</v>
      </c>
      <c r="H204" s="110">
        <v>0</v>
      </c>
      <c r="I204" s="97">
        <v>0</v>
      </c>
      <c r="J204" s="98">
        <v>20</v>
      </c>
      <c r="K204" s="64">
        <f t="shared" si="17"/>
        <v>70</v>
      </c>
      <c r="L204" s="64">
        <f t="shared" si="18"/>
        <v>4.9000000000000004</v>
      </c>
      <c r="M204" s="6">
        <f t="shared" si="19"/>
        <v>74.900000000000006</v>
      </c>
      <c r="N204" s="64">
        <f t="shared" si="15"/>
        <v>4.9000000000000004</v>
      </c>
      <c r="O204" s="64">
        <f t="shared" si="16"/>
        <v>74.900000000000006</v>
      </c>
      <c r="P204" s="129">
        <v>75</v>
      </c>
      <c r="Q204" s="129"/>
    </row>
    <row r="205" spans="1:17" x14ac:dyDescent="0.4">
      <c r="A205" s="51">
        <v>201</v>
      </c>
      <c r="B205" s="112" t="s">
        <v>3668</v>
      </c>
      <c r="C205" s="26" t="s">
        <v>3720</v>
      </c>
      <c r="D205" s="3" t="s">
        <v>210</v>
      </c>
      <c r="E205" s="115" t="s">
        <v>211</v>
      </c>
      <c r="F205" s="115" t="s">
        <v>212</v>
      </c>
      <c r="G205" s="111" t="s">
        <v>3</v>
      </c>
      <c r="H205" s="110">
        <v>0</v>
      </c>
      <c r="I205" s="97">
        <v>0</v>
      </c>
      <c r="J205" s="98">
        <v>135</v>
      </c>
      <c r="K205" s="64">
        <f t="shared" si="17"/>
        <v>472.5</v>
      </c>
      <c r="L205" s="64">
        <f t="shared" si="18"/>
        <v>33.07</v>
      </c>
      <c r="M205" s="6">
        <f t="shared" si="19"/>
        <v>505.57</v>
      </c>
      <c r="N205" s="64">
        <f t="shared" si="15"/>
        <v>33.07</v>
      </c>
      <c r="O205" s="64">
        <f t="shared" si="16"/>
        <v>505.57</v>
      </c>
      <c r="P205" s="129">
        <v>505.75</v>
      </c>
      <c r="Q205" s="129"/>
    </row>
    <row r="206" spans="1:17" x14ac:dyDescent="0.4">
      <c r="A206" s="51">
        <v>202</v>
      </c>
      <c r="B206" s="112" t="s">
        <v>3668</v>
      </c>
      <c r="C206" s="26" t="s">
        <v>3721</v>
      </c>
      <c r="D206" s="3" t="s">
        <v>219</v>
      </c>
      <c r="E206" s="63" t="s">
        <v>220</v>
      </c>
      <c r="F206" s="63" t="s">
        <v>221</v>
      </c>
      <c r="G206" s="111" t="s">
        <v>3</v>
      </c>
      <c r="H206" s="110">
        <v>0</v>
      </c>
      <c r="I206" s="97">
        <v>0</v>
      </c>
      <c r="J206" s="98">
        <v>56</v>
      </c>
      <c r="K206" s="64">
        <f t="shared" si="17"/>
        <v>196</v>
      </c>
      <c r="L206" s="64">
        <f t="shared" si="18"/>
        <v>13.72</v>
      </c>
      <c r="M206" s="6">
        <f t="shared" si="19"/>
        <v>209.72</v>
      </c>
      <c r="N206" s="64">
        <f t="shared" si="15"/>
        <v>13.72</v>
      </c>
      <c r="O206" s="64">
        <f t="shared" si="16"/>
        <v>209.72</v>
      </c>
      <c r="P206" s="129">
        <v>209.75</v>
      </c>
      <c r="Q206" s="129"/>
    </row>
    <row r="207" spans="1:17" x14ac:dyDescent="0.4">
      <c r="A207" s="51">
        <v>203</v>
      </c>
      <c r="B207" s="112" t="s">
        <v>3668</v>
      </c>
      <c r="C207" s="26" t="s">
        <v>3722</v>
      </c>
      <c r="D207" s="112" t="s">
        <v>526</v>
      </c>
      <c r="E207" s="135" t="s">
        <v>3740</v>
      </c>
      <c r="F207" s="135" t="s">
        <v>528</v>
      </c>
      <c r="G207" s="111" t="s">
        <v>3</v>
      </c>
      <c r="H207" s="110">
        <v>0</v>
      </c>
      <c r="I207" s="97">
        <v>0</v>
      </c>
      <c r="J207" s="98">
        <v>13</v>
      </c>
      <c r="K207" s="64">
        <f t="shared" si="17"/>
        <v>45.5</v>
      </c>
      <c r="L207" s="64">
        <f t="shared" si="18"/>
        <v>3.18</v>
      </c>
      <c r="M207" s="6">
        <f t="shared" si="19"/>
        <v>48.68</v>
      </c>
      <c r="N207" s="64">
        <f t="shared" si="15"/>
        <v>3.18</v>
      </c>
      <c r="O207" s="64">
        <f t="shared" si="16"/>
        <v>48.68</v>
      </c>
      <c r="P207" s="129">
        <v>48.75</v>
      </c>
      <c r="Q207" s="129"/>
    </row>
    <row r="208" spans="1:17" x14ac:dyDescent="0.4">
      <c r="A208" s="51">
        <v>204</v>
      </c>
      <c r="B208" s="112" t="s">
        <v>3668</v>
      </c>
      <c r="C208" s="26" t="s">
        <v>3723</v>
      </c>
      <c r="D208" s="112" t="s">
        <v>269</v>
      </c>
      <c r="E208" s="135" t="s">
        <v>270</v>
      </c>
      <c r="F208" s="135" t="s">
        <v>271</v>
      </c>
      <c r="G208" s="111" t="s">
        <v>3</v>
      </c>
      <c r="H208" s="110">
        <v>0</v>
      </c>
      <c r="I208" s="97">
        <v>0</v>
      </c>
      <c r="J208" s="98">
        <v>24</v>
      </c>
      <c r="K208" s="64">
        <f t="shared" si="17"/>
        <v>84</v>
      </c>
      <c r="L208" s="64">
        <f t="shared" si="18"/>
        <v>5.88</v>
      </c>
      <c r="M208" s="6">
        <f t="shared" si="19"/>
        <v>89.88</v>
      </c>
      <c r="N208" s="64">
        <f t="shared" si="15"/>
        <v>5.88</v>
      </c>
      <c r="O208" s="64">
        <f t="shared" si="16"/>
        <v>89.88</v>
      </c>
      <c r="P208" s="129">
        <v>90</v>
      </c>
      <c r="Q208" s="129"/>
    </row>
    <row r="209" spans="1:17" x14ac:dyDescent="0.4">
      <c r="A209" s="51">
        <v>205</v>
      </c>
      <c r="B209" s="112" t="s">
        <v>3668</v>
      </c>
      <c r="C209" s="26" t="s">
        <v>3724</v>
      </c>
      <c r="D209" s="112" t="s">
        <v>257</v>
      </c>
      <c r="E209" s="135" t="s">
        <v>258</v>
      </c>
      <c r="F209" s="135" t="s">
        <v>259</v>
      </c>
      <c r="G209" s="111" t="s">
        <v>3</v>
      </c>
      <c r="H209" s="110">
        <v>0</v>
      </c>
      <c r="I209" s="97">
        <v>0</v>
      </c>
      <c r="J209" s="98">
        <v>70</v>
      </c>
      <c r="K209" s="64">
        <f t="shared" si="17"/>
        <v>245</v>
      </c>
      <c r="L209" s="64">
        <f t="shared" si="18"/>
        <v>17.149999999999999</v>
      </c>
      <c r="M209" s="6">
        <f t="shared" si="19"/>
        <v>262.14999999999998</v>
      </c>
      <c r="N209" s="64">
        <f t="shared" si="15"/>
        <v>17.149999999999999</v>
      </c>
      <c r="O209" s="64">
        <f t="shared" si="16"/>
        <v>262.14999999999998</v>
      </c>
      <c r="P209" s="129">
        <v>262.25</v>
      </c>
      <c r="Q209" s="129"/>
    </row>
    <row r="210" spans="1:17" x14ac:dyDescent="0.4">
      <c r="A210" s="51">
        <v>206</v>
      </c>
      <c r="B210" s="112" t="s">
        <v>3668</v>
      </c>
      <c r="C210" s="26" t="s">
        <v>3725</v>
      </c>
      <c r="D210" s="112" t="s">
        <v>260</v>
      </c>
      <c r="E210" s="116" t="s">
        <v>258</v>
      </c>
      <c r="F210" s="116" t="s">
        <v>261</v>
      </c>
      <c r="G210" s="111" t="s">
        <v>3</v>
      </c>
      <c r="H210" s="110">
        <v>0</v>
      </c>
      <c r="I210" s="97">
        <v>0</v>
      </c>
      <c r="J210" s="98">
        <v>8</v>
      </c>
      <c r="K210" s="64">
        <f t="shared" si="17"/>
        <v>28</v>
      </c>
      <c r="L210" s="64">
        <f t="shared" si="18"/>
        <v>1.96</v>
      </c>
      <c r="M210" s="6">
        <f t="shared" si="19"/>
        <v>29.96</v>
      </c>
      <c r="N210" s="64">
        <f t="shared" si="15"/>
        <v>1.96</v>
      </c>
      <c r="O210" s="64">
        <f t="shared" si="16"/>
        <v>29.96</v>
      </c>
      <c r="P210" s="129">
        <v>30</v>
      </c>
      <c r="Q210" s="129"/>
    </row>
    <row r="211" spans="1:17" x14ac:dyDescent="0.4">
      <c r="A211" s="51">
        <v>207</v>
      </c>
      <c r="B211" s="112" t="s">
        <v>3668</v>
      </c>
      <c r="C211" s="26" t="s">
        <v>3726</v>
      </c>
      <c r="D211" s="112" t="s">
        <v>262</v>
      </c>
      <c r="E211" s="116" t="s">
        <v>258</v>
      </c>
      <c r="F211" s="116" t="s">
        <v>263</v>
      </c>
      <c r="G211" s="111" t="s">
        <v>3</v>
      </c>
      <c r="H211" s="110">
        <v>0</v>
      </c>
      <c r="I211" s="97">
        <v>0</v>
      </c>
      <c r="J211" s="98">
        <v>5</v>
      </c>
      <c r="K211" s="64">
        <f t="shared" si="17"/>
        <v>17.5</v>
      </c>
      <c r="L211" s="64">
        <f t="shared" si="18"/>
        <v>1.22</v>
      </c>
      <c r="M211" s="6">
        <f t="shared" si="19"/>
        <v>18.72</v>
      </c>
      <c r="N211" s="64">
        <f t="shared" si="15"/>
        <v>1.22</v>
      </c>
      <c r="O211" s="64">
        <f t="shared" si="16"/>
        <v>18.72</v>
      </c>
      <c r="P211" s="129">
        <v>18.75</v>
      </c>
      <c r="Q211" s="129"/>
    </row>
    <row r="212" spans="1:17" ht="24.75" customHeight="1" x14ac:dyDescent="0.4">
      <c r="A212" s="51">
        <v>208</v>
      </c>
      <c r="B212" s="112" t="s">
        <v>3668</v>
      </c>
      <c r="C212" s="26" t="s">
        <v>3727</v>
      </c>
      <c r="D212" s="112" t="s">
        <v>231</v>
      </c>
      <c r="E212" s="116" t="s">
        <v>232</v>
      </c>
      <c r="F212" s="116" t="s">
        <v>233</v>
      </c>
      <c r="G212" s="111" t="s">
        <v>3</v>
      </c>
      <c r="H212" s="110">
        <v>0</v>
      </c>
      <c r="I212" s="97">
        <v>0</v>
      </c>
      <c r="J212" s="98">
        <v>13</v>
      </c>
      <c r="K212" s="64">
        <f t="shared" si="17"/>
        <v>45.5</v>
      </c>
      <c r="L212" s="64">
        <f t="shared" si="18"/>
        <v>3.18</v>
      </c>
      <c r="M212" s="6">
        <f t="shared" si="19"/>
        <v>48.68</v>
      </c>
      <c r="N212" s="64">
        <f t="shared" si="15"/>
        <v>3.18</v>
      </c>
      <c r="O212" s="64">
        <f t="shared" si="16"/>
        <v>48.68</v>
      </c>
      <c r="P212" s="129">
        <v>48.75</v>
      </c>
      <c r="Q212" s="129"/>
    </row>
    <row r="213" spans="1:17" x14ac:dyDescent="0.4">
      <c r="A213" s="51">
        <v>209</v>
      </c>
      <c r="B213" s="112" t="s">
        <v>3668</v>
      </c>
      <c r="C213" s="26" t="s">
        <v>3728</v>
      </c>
      <c r="D213" s="3" t="s">
        <v>216</v>
      </c>
      <c r="E213" s="63" t="s">
        <v>217</v>
      </c>
      <c r="F213" s="63" t="s">
        <v>218</v>
      </c>
      <c r="G213" s="111" t="s">
        <v>3</v>
      </c>
      <c r="H213" s="110">
        <v>0</v>
      </c>
      <c r="I213" s="97">
        <v>0</v>
      </c>
      <c r="J213" s="98">
        <v>122</v>
      </c>
      <c r="K213" s="64">
        <f t="shared" si="17"/>
        <v>427</v>
      </c>
      <c r="L213" s="64">
        <f t="shared" si="18"/>
        <v>29.89</v>
      </c>
      <c r="M213" s="6">
        <f t="shared" si="19"/>
        <v>456.89</v>
      </c>
      <c r="N213" s="64">
        <f t="shared" si="15"/>
        <v>29.89</v>
      </c>
      <c r="O213" s="64">
        <f t="shared" si="16"/>
        <v>456.89</v>
      </c>
      <c r="P213" s="129">
        <v>457</v>
      </c>
      <c r="Q213" s="129"/>
    </row>
    <row r="214" spans="1:17" x14ac:dyDescent="0.4">
      <c r="A214" s="51">
        <v>210</v>
      </c>
      <c r="B214" s="112" t="s">
        <v>3668</v>
      </c>
      <c r="C214" s="26" t="s">
        <v>3729</v>
      </c>
      <c r="D214" s="3" t="s">
        <v>222</v>
      </c>
      <c r="E214" s="63" t="s">
        <v>223</v>
      </c>
      <c r="F214" s="63" t="s">
        <v>224</v>
      </c>
      <c r="G214" s="111" t="s">
        <v>3</v>
      </c>
      <c r="H214" s="110">
        <v>0</v>
      </c>
      <c r="I214" s="97">
        <v>0</v>
      </c>
      <c r="J214" s="98">
        <v>5</v>
      </c>
      <c r="K214" s="64">
        <f t="shared" si="17"/>
        <v>17.5</v>
      </c>
      <c r="L214" s="64">
        <f t="shared" si="18"/>
        <v>1.22</v>
      </c>
      <c r="M214" s="6">
        <f t="shared" si="19"/>
        <v>18.72</v>
      </c>
      <c r="N214" s="64">
        <f t="shared" si="15"/>
        <v>1.22</v>
      </c>
      <c r="O214" s="64">
        <f t="shared" si="16"/>
        <v>18.72</v>
      </c>
      <c r="P214" s="129">
        <v>18.75</v>
      </c>
      <c r="Q214" s="129"/>
    </row>
    <row r="215" spans="1:17" x14ac:dyDescent="0.4">
      <c r="A215" s="51">
        <v>211</v>
      </c>
      <c r="B215" s="112" t="s">
        <v>3668</v>
      </c>
      <c r="C215" s="26" t="s">
        <v>3730</v>
      </c>
      <c r="D215" s="3" t="s">
        <v>201</v>
      </c>
      <c r="E215" s="115" t="s">
        <v>202</v>
      </c>
      <c r="F215" s="115" t="s">
        <v>203</v>
      </c>
      <c r="G215" s="111" t="s">
        <v>3</v>
      </c>
      <c r="H215" s="110">
        <v>0</v>
      </c>
      <c r="I215" s="97">
        <v>0</v>
      </c>
      <c r="J215" s="98">
        <v>33</v>
      </c>
      <c r="K215" s="64">
        <f t="shared" si="17"/>
        <v>115.5</v>
      </c>
      <c r="L215" s="64">
        <f t="shared" si="18"/>
        <v>8.08</v>
      </c>
      <c r="M215" s="6">
        <f t="shared" si="19"/>
        <v>123.58</v>
      </c>
      <c r="N215" s="64">
        <f t="shared" si="15"/>
        <v>8.08</v>
      </c>
      <c r="O215" s="64">
        <f t="shared" si="16"/>
        <v>123.58</v>
      </c>
      <c r="P215" s="129">
        <v>123.75</v>
      </c>
      <c r="Q215" s="129"/>
    </row>
    <row r="216" spans="1:17" x14ac:dyDescent="0.4">
      <c r="A216" s="51">
        <v>212</v>
      </c>
      <c r="B216" s="112" t="s">
        <v>3668</v>
      </c>
      <c r="C216" s="26" t="s">
        <v>3731</v>
      </c>
      <c r="D216" s="3" t="s">
        <v>204</v>
      </c>
      <c r="E216" s="115" t="s">
        <v>205</v>
      </c>
      <c r="F216" s="115" t="s">
        <v>206</v>
      </c>
      <c r="G216" s="111" t="s">
        <v>3</v>
      </c>
      <c r="H216" s="110">
        <v>0</v>
      </c>
      <c r="I216" s="97">
        <v>0</v>
      </c>
      <c r="J216" s="98">
        <v>2</v>
      </c>
      <c r="K216" s="64">
        <f t="shared" si="17"/>
        <v>7</v>
      </c>
      <c r="L216" s="64">
        <f t="shared" si="18"/>
        <v>0.49</v>
      </c>
      <c r="M216" s="6">
        <f t="shared" si="19"/>
        <v>7.49</v>
      </c>
      <c r="N216" s="64">
        <f t="shared" si="15"/>
        <v>0.49</v>
      </c>
      <c r="O216" s="64">
        <f t="shared" si="16"/>
        <v>7.49</v>
      </c>
      <c r="P216" s="129">
        <v>7.5</v>
      </c>
      <c r="Q216" s="129"/>
    </row>
    <row r="217" spans="1:17" x14ac:dyDescent="0.4">
      <c r="A217" s="51">
        <v>213</v>
      </c>
      <c r="B217" s="112" t="s">
        <v>3668</v>
      </c>
      <c r="C217" s="26" t="s">
        <v>3732</v>
      </c>
      <c r="D217" s="3" t="s">
        <v>183</v>
      </c>
      <c r="E217" s="63" t="s">
        <v>184</v>
      </c>
      <c r="F217" s="63" t="s">
        <v>185</v>
      </c>
      <c r="G217" s="111" t="s">
        <v>3</v>
      </c>
      <c r="H217" s="110">
        <v>0</v>
      </c>
      <c r="I217" s="97">
        <v>0</v>
      </c>
      <c r="J217" s="98">
        <v>31</v>
      </c>
      <c r="K217" s="64">
        <f t="shared" si="17"/>
        <v>108.5</v>
      </c>
      <c r="L217" s="64">
        <f t="shared" si="18"/>
        <v>7.59</v>
      </c>
      <c r="M217" s="6">
        <f t="shared" si="19"/>
        <v>116.09</v>
      </c>
      <c r="N217" s="64">
        <f t="shared" si="15"/>
        <v>7.59</v>
      </c>
      <c r="O217" s="64">
        <f t="shared" si="16"/>
        <v>116.09</v>
      </c>
      <c r="P217" s="129">
        <v>116.25</v>
      </c>
      <c r="Q217" s="129"/>
    </row>
    <row r="218" spans="1:17" x14ac:dyDescent="0.4">
      <c r="A218" s="51">
        <v>214</v>
      </c>
      <c r="B218" s="112" t="s">
        <v>3668</v>
      </c>
      <c r="C218" s="26" t="s">
        <v>3733</v>
      </c>
      <c r="D218" s="3" t="s">
        <v>971</v>
      </c>
      <c r="E218" s="63" t="s">
        <v>972</v>
      </c>
      <c r="F218" s="63" t="s">
        <v>973</v>
      </c>
      <c r="G218" s="111" t="s">
        <v>3087</v>
      </c>
      <c r="H218" s="110">
        <v>192.5</v>
      </c>
      <c r="I218" s="97">
        <v>13.47</v>
      </c>
      <c r="J218" s="98">
        <v>25</v>
      </c>
      <c r="K218" s="64">
        <f t="shared" si="17"/>
        <v>87.5</v>
      </c>
      <c r="L218" s="64">
        <f t="shared" si="18"/>
        <v>6.12</v>
      </c>
      <c r="M218" s="6">
        <f t="shared" si="19"/>
        <v>93.62</v>
      </c>
      <c r="N218" s="64">
        <f t="shared" si="15"/>
        <v>19.59</v>
      </c>
      <c r="O218" s="64">
        <f t="shared" si="16"/>
        <v>299.58999999999997</v>
      </c>
      <c r="P218" s="129">
        <v>299.75</v>
      </c>
      <c r="Q218" s="129"/>
    </row>
    <row r="219" spans="1:17" x14ac:dyDescent="0.4">
      <c r="A219" s="51">
        <v>215</v>
      </c>
      <c r="B219" s="112" t="s">
        <v>3668</v>
      </c>
      <c r="C219" s="26" t="s">
        <v>3734</v>
      </c>
      <c r="D219" s="3" t="s">
        <v>1219</v>
      </c>
      <c r="E219" s="63" t="s">
        <v>1220</v>
      </c>
      <c r="F219" s="63" t="s">
        <v>1221</v>
      </c>
      <c r="G219" s="111" t="s">
        <v>3</v>
      </c>
      <c r="H219" s="110">
        <v>0</v>
      </c>
      <c r="I219" s="97">
        <v>0</v>
      </c>
      <c r="J219" s="98">
        <v>1</v>
      </c>
      <c r="K219" s="64">
        <f t="shared" si="17"/>
        <v>3.5</v>
      </c>
      <c r="L219" s="64">
        <f t="shared" si="18"/>
        <v>0.24</v>
      </c>
      <c r="M219" s="6">
        <f t="shared" si="19"/>
        <v>3.74</v>
      </c>
      <c r="N219" s="64">
        <f t="shared" si="15"/>
        <v>0.24</v>
      </c>
      <c r="O219" s="64">
        <f t="shared" si="16"/>
        <v>3.74</v>
      </c>
      <c r="P219" s="129">
        <v>3.75</v>
      </c>
      <c r="Q219" s="129"/>
    </row>
    <row r="220" spans="1:17" x14ac:dyDescent="0.4">
      <c r="A220" s="51">
        <v>216</v>
      </c>
      <c r="B220" s="112" t="s">
        <v>3668</v>
      </c>
      <c r="C220" s="26" t="s">
        <v>3735</v>
      </c>
      <c r="D220" s="3" t="s">
        <v>754</v>
      </c>
      <c r="E220" s="63" t="s">
        <v>755</v>
      </c>
      <c r="F220" s="63" t="s">
        <v>756</v>
      </c>
      <c r="G220" s="111" t="s">
        <v>3221</v>
      </c>
      <c r="H220" s="110">
        <v>2285.4699999999998</v>
      </c>
      <c r="I220" s="97">
        <v>159.97999999999999</v>
      </c>
      <c r="J220" s="98">
        <v>52</v>
      </c>
      <c r="K220" s="64">
        <f t="shared" si="17"/>
        <v>182</v>
      </c>
      <c r="L220" s="64">
        <f t="shared" si="18"/>
        <v>12.74</v>
      </c>
      <c r="M220" s="6">
        <f t="shared" si="19"/>
        <v>194.74</v>
      </c>
      <c r="N220" s="64">
        <f t="shared" si="15"/>
        <v>172.72</v>
      </c>
      <c r="O220" s="64">
        <f t="shared" si="16"/>
        <v>2640.19</v>
      </c>
      <c r="P220" s="129">
        <v>2640.25</v>
      </c>
      <c r="Q220" s="129"/>
    </row>
    <row r="221" spans="1:17" x14ac:dyDescent="0.4">
      <c r="A221" s="51">
        <v>217</v>
      </c>
      <c r="B221" s="112" t="s">
        <v>3668</v>
      </c>
      <c r="C221" s="26" t="s">
        <v>3736</v>
      </c>
      <c r="D221" s="3" t="s">
        <v>639</v>
      </c>
      <c r="E221" s="63" t="s">
        <v>640</v>
      </c>
      <c r="F221" s="63" t="s">
        <v>641</v>
      </c>
      <c r="G221" s="111" t="s">
        <v>3</v>
      </c>
      <c r="H221" s="110">
        <v>0</v>
      </c>
      <c r="I221" s="97">
        <v>0</v>
      </c>
      <c r="J221" s="98">
        <v>37</v>
      </c>
      <c r="K221" s="64">
        <f t="shared" si="17"/>
        <v>129.5</v>
      </c>
      <c r="L221" s="64">
        <f t="shared" si="18"/>
        <v>9.06</v>
      </c>
      <c r="M221" s="6">
        <f t="shared" si="19"/>
        <v>138.56</v>
      </c>
      <c r="N221" s="64">
        <f t="shared" si="15"/>
        <v>9.06</v>
      </c>
      <c r="O221" s="64">
        <f t="shared" si="16"/>
        <v>138.56</v>
      </c>
      <c r="P221" s="129">
        <v>137.75</v>
      </c>
      <c r="Q221" s="129"/>
    </row>
    <row r="222" spans="1:17" x14ac:dyDescent="0.4">
      <c r="A222" s="51">
        <v>218</v>
      </c>
      <c r="B222" s="112" t="s">
        <v>3751</v>
      </c>
      <c r="C222" s="26" t="s">
        <v>3752</v>
      </c>
      <c r="D222" s="3" t="s">
        <v>1898</v>
      </c>
      <c r="E222" s="63" t="s">
        <v>998</v>
      </c>
      <c r="F222" s="63" t="s">
        <v>1899</v>
      </c>
      <c r="G222" s="111" t="s">
        <v>3</v>
      </c>
      <c r="H222" s="110">
        <v>0</v>
      </c>
      <c r="I222" s="97">
        <v>0</v>
      </c>
      <c r="J222" s="98">
        <v>9</v>
      </c>
      <c r="K222" s="64">
        <f>ROUNDDOWN(J222*3.5,2)</f>
        <v>31.5</v>
      </c>
      <c r="L222" s="64">
        <f t="shared" si="18"/>
        <v>2.2000000000000002</v>
      </c>
      <c r="M222" s="6">
        <f>ROUNDDOWN(K222+L222,2)</f>
        <v>33.700000000000003</v>
      </c>
      <c r="N222" s="64">
        <f t="shared" si="15"/>
        <v>2.2000000000000002</v>
      </c>
      <c r="O222" s="64">
        <f t="shared" si="16"/>
        <v>33.700000000000003</v>
      </c>
      <c r="P222" s="129">
        <v>33.75</v>
      </c>
      <c r="Q222" s="129"/>
    </row>
    <row r="223" spans="1:17" x14ac:dyDescent="0.4">
      <c r="A223" s="51">
        <v>219</v>
      </c>
      <c r="B223" s="112" t="s">
        <v>3751</v>
      </c>
      <c r="C223" s="26" t="s">
        <v>3753</v>
      </c>
      <c r="D223" s="3" t="s">
        <v>624</v>
      </c>
      <c r="E223" s="63" t="s">
        <v>625</v>
      </c>
      <c r="F223" s="63" t="s">
        <v>626</v>
      </c>
      <c r="G223" s="111" t="s">
        <v>3</v>
      </c>
      <c r="H223" s="110">
        <v>0</v>
      </c>
      <c r="I223" s="97">
        <v>0</v>
      </c>
      <c r="J223" s="98">
        <v>13</v>
      </c>
      <c r="K223" s="64">
        <f t="shared" si="17"/>
        <v>45.5</v>
      </c>
      <c r="L223" s="64">
        <f t="shared" si="18"/>
        <v>3.18</v>
      </c>
      <c r="M223" s="6">
        <f t="shared" si="19"/>
        <v>48.68</v>
      </c>
      <c r="N223" s="64">
        <f t="shared" si="15"/>
        <v>3.18</v>
      </c>
      <c r="O223" s="64">
        <f t="shared" si="16"/>
        <v>48.68</v>
      </c>
      <c r="P223" s="129">
        <v>48.75</v>
      </c>
      <c r="Q223" s="129"/>
    </row>
    <row r="224" spans="1:17" x14ac:dyDescent="0.4">
      <c r="A224" s="51">
        <v>220</v>
      </c>
      <c r="B224" s="112" t="s">
        <v>3751</v>
      </c>
      <c r="C224" s="26" t="s">
        <v>3754</v>
      </c>
      <c r="D224" s="3" t="s">
        <v>280</v>
      </c>
      <c r="E224" s="63" t="s">
        <v>3785</v>
      </c>
      <c r="F224" s="63" t="s">
        <v>3786</v>
      </c>
      <c r="G224" s="111" t="s">
        <v>3</v>
      </c>
      <c r="H224" s="110">
        <v>0</v>
      </c>
      <c r="I224" s="97">
        <v>0</v>
      </c>
      <c r="J224" s="98">
        <v>33</v>
      </c>
      <c r="K224" s="64">
        <f t="shared" si="17"/>
        <v>115.5</v>
      </c>
      <c r="L224" s="64">
        <f t="shared" si="18"/>
        <v>8.08</v>
      </c>
      <c r="M224" s="6">
        <f t="shared" si="19"/>
        <v>123.58</v>
      </c>
      <c r="N224" s="64">
        <f t="shared" si="15"/>
        <v>8.08</v>
      </c>
      <c r="O224" s="64">
        <f t="shared" si="16"/>
        <v>123.58</v>
      </c>
      <c r="P224" s="129">
        <v>123.75</v>
      </c>
      <c r="Q224" s="129"/>
    </row>
    <row r="225" spans="1:17" x14ac:dyDescent="0.4">
      <c r="A225" s="51">
        <v>221</v>
      </c>
      <c r="B225" s="112" t="s">
        <v>3751</v>
      </c>
      <c r="C225" s="26" t="s">
        <v>3755</v>
      </c>
      <c r="D225" s="3" t="s">
        <v>282</v>
      </c>
      <c r="E225" s="63" t="s">
        <v>283</v>
      </c>
      <c r="F225" s="63" t="s">
        <v>284</v>
      </c>
      <c r="G225" s="111" t="s">
        <v>3</v>
      </c>
      <c r="H225" s="110">
        <v>0</v>
      </c>
      <c r="I225" s="97">
        <v>0</v>
      </c>
      <c r="J225" s="98">
        <v>21</v>
      </c>
      <c r="K225" s="64">
        <f t="shared" si="17"/>
        <v>73.5</v>
      </c>
      <c r="L225" s="64">
        <f t="shared" si="18"/>
        <v>5.14</v>
      </c>
      <c r="M225" s="6">
        <f t="shared" si="19"/>
        <v>78.64</v>
      </c>
      <c r="N225" s="64">
        <f t="shared" si="15"/>
        <v>5.14</v>
      </c>
      <c r="O225" s="64">
        <f t="shared" si="16"/>
        <v>78.64</v>
      </c>
      <c r="P225" s="129">
        <v>78.75</v>
      </c>
      <c r="Q225" s="129"/>
    </row>
    <row r="226" spans="1:17" x14ac:dyDescent="0.4">
      <c r="A226" s="51">
        <v>222</v>
      </c>
      <c r="B226" s="112" t="s">
        <v>3751</v>
      </c>
      <c r="C226" s="26" t="s">
        <v>3756</v>
      </c>
      <c r="D226" s="3" t="s">
        <v>285</v>
      </c>
      <c r="E226" s="63" t="s">
        <v>286</v>
      </c>
      <c r="F226" s="63" t="s">
        <v>287</v>
      </c>
      <c r="G226" s="111" t="s">
        <v>3</v>
      </c>
      <c r="H226" s="110">
        <v>0</v>
      </c>
      <c r="I226" s="97">
        <v>0</v>
      </c>
      <c r="J226" s="98">
        <v>10</v>
      </c>
      <c r="K226" s="64">
        <f t="shared" si="17"/>
        <v>35</v>
      </c>
      <c r="L226" s="64">
        <f t="shared" si="18"/>
        <v>2.4500000000000002</v>
      </c>
      <c r="M226" s="6">
        <f t="shared" si="19"/>
        <v>37.450000000000003</v>
      </c>
      <c r="N226" s="64">
        <f t="shared" si="15"/>
        <v>2.4500000000000002</v>
      </c>
      <c r="O226" s="64">
        <f t="shared" si="16"/>
        <v>37.450000000000003</v>
      </c>
      <c r="P226" s="129">
        <v>37.5</v>
      </c>
      <c r="Q226" s="129"/>
    </row>
    <row r="227" spans="1:17" x14ac:dyDescent="0.4">
      <c r="A227" s="51">
        <v>223</v>
      </c>
      <c r="B227" s="112" t="s">
        <v>3751</v>
      </c>
      <c r="C227" s="26" t="s">
        <v>3757</v>
      </c>
      <c r="D227" s="3" t="s">
        <v>288</v>
      </c>
      <c r="E227" s="63" t="s">
        <v>289</v>
      </c>
      <c r="F227" s="63" t="s">
        <v>290</v>
      </c>
      <c r="G227" s="111" t="s">
        <v>3</v>
      </c>
      <c r="H227" s="110">
        <v>0</v>
      </c>
      <c r="I227" s="97">
        <v>0</v>
      </c>
      <c r="J227" s="98">
        <v>51</v>
      </c>
      <c r="K227" s="64">
        <f t="shared" si="17"/>
        <v>178.5</v>
      </c>
      <c r="L227" s="64">
        <f t="shared" si="18"/>
        <v>12.49</v>
      </c>
      <c r="M227" s="6">
        <f t="shared" si="19"/>
        <v>190.99</v>
      </c>
      <c r="N227" s="64">
        <f t="shared" si="15"/>
        <v>12.49</v>
      </c>
      <c r="O227" s="64">
        <f t="shared" si="16"/>
        <v>190.99</v>
      </c>
      <c r="P227" s="129">
        <v>191</v>
      </c>
      <c r="Q227" s="129"/>
    </row>
    <row r="228" spans="1:17" x14ac:dyDescent="0.4">
      <c r="A228" s="51">
        <v>224</v>
      </c>
      <c r="B228" s="112" t="s">
        <v>3751</v>
      </c>
      <c r="C228" s="26" t="s">
        <v>3758</v>
      </c>
      <c r="D228" s="3" t="s">
        <v>326</v>
      </c>
      <c r="E228" s="63" t="s">
        <v>327</v>
      </c>
      <c r="F228" s="63" t="s">
        <v>328</v>
      </c>
      <c r="G228" s="111" t="s">
        <v>3</v>
      </c>
      <c r="H228" s="110">
        <v>0</v>
      </c>
      <c r="I228" s="97">
        <v>0</v>
      </c>
      <c r="J228" s="98">
        <v>77</v>
      </c>
      <c r="K228" s="64">
        <f t="shared" si="17"/>
        <v>269.5</v>
      </c>
      <c r="L228" s="64">
        <f t="shared" si="18"/>
        <v>18.86</v>
      </c>
      <c r="M228" s="6">
        <f t="shared" si="19"/>
        <v>288.36</v>
      </c>
      <c r="N228" s="64">
        <f t="shared" si="15"/>
        <v>18.86</v>
      </c>
      <c r="O228" s="64">
        <f t="shared" si="16"/>
        <v>288.36</v>
      </c>
      <c r="P228" s="129">
        <v>288.5</v>
      </c>
      <c r="Q228" s="129"/>
    </row>
    <row r="229" spans="1:17" x14ac:dyDescent="0.4">
      <c r="A229" s="51">
        <v>225</v>
      </c>
      <c r="B229" s="112" t="s">
        <v>3751</v>
      </c>
      <c r="C229" s="26" t="s">
        <v>3759</v>
      </c>
      <c r="D229" s="3" t="s">
        <v>368</v>
      </c>
      <c r="E229" s="63" t="s">
        <v>366</v>
      </c>
      <c r="F229" s="63" t="s">
        <v>369</v>
      </c>
      <c r="G229" s="111" t="s">
        <v>3094</v>
      </c>
      <c r="H229" s="110">
        <v>101.5</v>
      </c>
      <c r="I229" s="97">
        <v>7.1</v>
      </c>
      <c r="J229" s="98">
        <v>30</v>
      </c>
      <c r="K229" s="64">
        <f t="shared" si="17"/>
        <v>105</v>
      </c>
      <c r="L229" s="64">
        <f t="shared" si="18"/>
        <v>7.35</v>
      </c>
      <c r="M229" s="6">
        <f t="shared" si="19"/>
        <v>112.35</v>
      </c>
      <c r="N229" s="64">
        <f t="shared" si="15"/>
        <v>14.45</v>
      </c>
      <c r="O229" s="64">
        <f t="shared" si="16"/>
        <v>220.95</v>
      </c>
      <c r="P229" s="129">
        <v>221</v>
      </c>
      <c r="Q229" s="129"/>
    </row>
    <row r="230" spans="1:17" x14ac:dyDescent="0.4">
      <c r="A230" s="51">
        <v>226</v>
      </c>
      <c r="B230" s="112" t="s">
        <v>3751</v>
      </c>
      <c r="C230" s="26" t="s">
        <v>3760</v>
      </c>
      <c r="D230" s="3" t="s">
        <v>373</v>
      </c>
      <c r="E230" s="63" t="s">
        <v>374</v>
      </c>
      <c r="F230" s="63" t="s">
        <v>375</v>
      </c>
      <c r="G230" s="111" t="s">
        <v>3</v>
      </c>
      <c r="H230" s="110">
        <v>0</v>
      </c>
      <c r="I230" s="97">
        <v>0</v>
      </c>
      <c r="J230" s="98">
        <v>49</v>
      </c>
      <c r="K230" s="64">
        <f t="shared" si="17"/>
        <v>171.5</v>
      </c>
      <c r="L230" s="64">
        <f t="shared" si="18"/>
        <v>12</v>
      </c>
      <c r="M230" s="6">
        <f t="shared" si="19"/>
        <v>183.5</v>
      </c>
      <c r="N230" s="64">
        <f t="shared" si="15"/>
        <v>12</v>
      </c>
      <c r="O230" s="64">
        <f t="shared" si="16"/>
        <v>183.5</v>
      </c>
      <c r="P230" s="129">
        <v>183.5</v>
      </c>
      <c r="Q230" s="129"/>
    </row>
    <row r="231" spans="1:17" x14ac:dyDescent="0.4">
      <c r="A231" s="51">
        <v>227</v>
      </c>
      <c r="B231" s="112" t="s">
        <v>3751</v>
      </c>
      <c r="C231" s="26" t="s">
        <v>3761</v>
      </c>
      <c r="D231" s="112" t="s">
        <v>376</v>
      </c>
      <c r="E231" s="115" t="s">
        <v>377</v>
      </c>
      <c r="F231" s="115" t="s">
        <v>378</v>
      </c>
      <c r="G231" s="111" t="s">
        <v>3</v>
      </c>
      <c r="H231" s="110">
        <v>0</v>
      </c>
      <c r="I231" s="97">
        <v>0</v>
      </c>
      <c r="J231" s="98">
        <v>20</v>
      </c>
      <c r="K231" s="64">
        <f t="shared" si="17"/>
        <v>70</v>
      </c>
      <c r="L231" s="64">
        <f t="shared" si="18"/>
        <v>4.9000000000000004</v>
      </c>
      <c r="M231" s="6">
        <f t="shared" si="19"/>
        <v>74.900000000000006</v>
      </c>
      <c r="N231" s="64">
        <f t="shared" si="15"/>
        <v>4.9000000000000004</v>
      </c>
      <c r="O231" s="64">
        <f t="shared" si="16"/>
        <v>74.900000000000006</v>
      </c>
      <c r="P231" s="129">
        <v>75</v>
      </c>
      <c r="Q231" s="129"/>
    </row>
    <row r="232" spans="1:17" x14ac:dyDescent="0.4">
      <c r="A232" s="51">
        <v>228</v>
      </c>
      <c r="B232" s="112" t="s">
        <v>3751</v>
      </c>
      <c r="C232" s="26" t="s">
        <v>3762</v>
      </c>
      <c r="D232" s="112" t="s">
        <v>405</v>
      </c>
      <c r="E232" s="115" t="s">
        <v>403</v>
      </c>
      <c r="F232" s="115" t="s">
        <v>406</v>
      </c>
      <c r="G232" s="111" t="s">
        <v>3</v>
      </c>
      <c r="H232" s="110">
        <v>0</v>
      </c>
      <c r="I232" s="97">
        <v>0</v>
      </c>
      <c r="J232" s="98">
        <v>10</v>
      </c>
      <c r="K232" s="64">
        <f t="shared" si="17"/>
        <v>35</v>
      </c>
      <c r="L232" s="64">
        <f t="shared" si="18"/>
        <v>2.4500000000000002</v>
      </c>
      <c r="M232" s="6">
        <f t="shared" si="19"/>
        <v>37.450000000000003</v>
      </c>
      <c r="N232" s="64">
        <f t="shared" si="15"/>
        <v>2.4500000000000002</v>
      </c>
      <c r="O232" s="64">
        <f t="shared" si="16"/>
        <v>37.450000000000003</v>
      </c>
      <c r="P232" s="129">
        <v>37.5</v>
      </c>
      <c r="Q232" s="129"/>
    </row>
    <row r="233" spans="1:17" x14ac:dyDescent="0.4">
      <c r="A233" s="51">
        <v>229</v>
      </c>
      <c r="B233" s="112" t="s">
        <v>3751</v>
      </c>
      <c r="C233" s="26" t="s">
        <v>3763</v>
      </c>
      <c r="D233" s="112" t="s">
        <v>2085</v>
      </c>
      <c r="E233" s="115" t="s">
        <v>2086</v>
      </c>
      <c r="F233" s="115" t="s">
        <v>2087</v>
      </c>
      <c r="G233" s="111" t="s">
        <v>3</v>
      </c>
      <c r="H233" s="110">
        <v>0</v>
      </c>
      <c r="I233" s="97">
        <v>0</v>
      </c>
      <c r="J233" s="98">
        <v>68</v>
      </c>
      <c r="K233" s="64">
        <f t="shared" si="17"/>
        <v>238</v>
      </c>
      <c r="L233" s="64">
        <f t="shared" si="18"/>
        <v>16.66</v>
      </c>
      <c r="M233" s="6">
        <f t="shared" si="19"/>
        <v>254.66</v>
      </c>
      <c r="N233" s="64">
        <f t="shared" si="15"/>
        <v>16.66</v>
      </c>
      <c r="O233" s="64">
        <f t="shared" si="16"/>
        <v>254.66</v>
      </c>
      <c r="P233" s="129">
        <v>254.75</v>
      </c>
      <c r="Q233" s="129"/>
    </row>
    <row r="234" spans="1:17" x14ac:dyDescent="0.4">
      <c r="A234" s="51">
        <v>230</v>
      </c>
      <c r="B234" s="112" t="s">
        <v>3751</v>
      </c>
      <c r="C234" s="26" t="s">
        <v>3764</v>
      </c>
      <c r="D234" s="3" t="s">
        <v>1505</v>
      </c>
      <c r="E234" s="63" t="s">
        <v>1506</v>
      </c>
      <c r="F234" s="63" t="s">
        <v>1507</v>
      </c>
      <c r="G234" s="111" t="s">
        <v>3</v>
      </c>
      <c r="H234" s="110">
        <v>0</v>
      </c>
      <c r="I234" s="97">
        <v>0</v>
      </c>
      <c r="J234" s="98">
        <v>12</v>
      </c>
      <c r="K234" s="64">
        <f t="shared" si="17"/>
        <v>42</v>
      </c>
      <c r="L234" s="64">
        <f t="shared" si="18"/>
        <v>2.94</v>
      </c>
      <c r="M234" s="6">
        <f t="shared" si="19"/>
        <v>44.94</v>
      </c>
      <c r="N234" s="64">
        <f t="shared" si="15"/>
        <v>2.94</v>
      </c>
      <c r="O234" s="64">
        <f t="shared" si="16"/>
        <v>44.94</v>
      </c>
      <c r="P234" s="129">
        <v>45</v>
      </c>
      <c r="Q234" s="129"/>
    </row>
    <row r="235" spans="1:17" x14ac:dyDescent="0.4">
      <c r="A235" s="51">
        <v>231</v>
      </c>
      <c r="B235" s="112" t="s">
        <v>3751</v>
      </c>
      <c r="C235" s="26" t="s">
        <v>3765</v>
      </c>
      <c r="D235" s="3" t="s">
        <v>3057</v>
      </c>
      <c r="E235" s="63" t="s">
        <v>2170</v>
      </c>
      <c r="F235" s="63" t="s">
        <v>2171</v>
      </c>
      <c r="G235" s="111" t="s">
        <v>3284</v>
      </c>
      <c r="H235" s="110">
        <v>468.99</v>
      </c>
      <c r="I235" s="97">
        <v>32.83</v>
      </c>
      <c r="J235" s="98">
        <v>34</v>
      </c>
      <c r="K235" s="64">
        <f t="shared" si="17"/>
        <v>119</v>
      </c>
      <c r="L235" s="64">
        <f t="shared" si="18"/>
        <v>8.33</v>
      </c>
      <c r="M235" s="6">
        <f t="shared" si="19"/>
        <v>127.33</v>
      </c>
      <c r="N235" s="64">
        <f t="shared" si="15"/>
        <v>41.16</v>
      </c>
      <c r="O235" s="64">
        <f t="shared" si="16"/>
        <v>629.15</v>
      </c>
      <c r="P235" s="129">
        <v>629.25</v>
      </c>
      <c r="Q235" s="129"/>
    </row>
    <row r="236" spans="1:17" x14ac:dyDescent="0.4">
      <c r="A236" s="51">
        <v>232</v>
      </c>
      <c r="B236" s="112" t="s">
        <v>3798</v>
      </c>
      <c r="C236" s="26" t="s">
        <v>3766</v>
      </c>
      <c r="D236" s="3" t="s">
        <v>1570</v>
      </c>
      <c r="E236" s="63" t="s">
        <v>1571</v>
      </c>
      <c r="F236" s="63" t="s">
        <v>1572</v>
      </c>
      <c r="G236" s="111" t="s">
        <v>3094</v>
      </c>
      <c r="H236" s="110">
        <v>7</v>
      </c>
      <c r="I236" s="97">
        <v>0.49</v>
      </c>
      <c r="J236" s="98">
        <v>0</v>
      </c>
      <c r="K236" s="64">
        <f t="shared" si="17"/>
        <v>0</v>
      </c>
      <c r="L236" s="64">
        <f t="shared" si="18"/>
        <v>0</v>
      </c>
      <c r="M236" s="6">
        <f t="shared" si="19"/>
        <v>0</v>
      </c>
      <c r="N236" s="64">
        <f t="shared" si="15"/>
        <v>0.49</v>
      </c>
      <c r="O236" s="64">
        <f t="shared" si="16"/>
        <v>7.49</v>
      </c>
      <c r="P236" s="160">
        <v>7.49</v>
      </c>
      <c r="Q236" s="129"/>
    </row>
    <row r="237" spans="1:17" x14ac:dyDescent="0.4">
      <c r="A237" s="51">
        <v>233</v>
      </c>
      <c r="B237" s="112" t="s">
        <v>3798</v>
      </c>
      <c r="C237" s="26" t="s">
        <v>3767</v>
      </c>
      <c r="D237" s="3" t="s">
        <v>1570</v>
      </c>
      <c r="E237" s="63" t="s">
        <v>1571</v>
      </c>
      <c r="F237" s="63" t="s">
        <v>1572</v>
      </c>
      <c r="G237" s="111" t="s">
        <v>3</v>
      </c>
      <c r="H237" s="110">
        <v>0</v>
      </c>
      <c r="I237" s="97">
        <v>0</v>
      </c>
      <c r="J237" s="98">
        <v>33</v>
      </c>
      <c r="K237" s="64">
        <f t="shared" si="17"/>
        <v>115.5</v>
      </c>
      <c r="L237" s="64">
        <f t="shared" si="18"/>
        <v>8.08</v>
      </c>
      <c r="M237" s="6">
        <f t="shared" si="19"/>
        <v>123.58</v>
      </c>
      <c r="N237" s="64">
        <f t="shared" si="15"/>
        <v>8.08</v>
      </c>
      <c r="O237" s="64">
        <f t="shared" si="16"/>
        <v>123.58</v>
      </c>
      <c r="P237" s="161">
        <v>123.58</v>
      </c>
      <c r="Q237" s="129"/>
    </row>
    <row r="238" spans="1:17" x14ac:dyDescent="0.4">
      <c r="A238" s="51">
        <v>234</v>
      </c>
      <c r="B238" s="112" t="s">
        <v>3799</v>
      </c>
      <c r="C238" s="26" t="s">
        <v>3768</v>
      </c>
      <c r="D238" s="3" t="s">
        <v>2103</v>
      </c>
      <c r="E238" s="63" t="s">
        <v>2102</v>
      </c>
      <c r="F238" s="63" t="s">
        <v>2087</v>
      </c>
      <c r="G238" s="111" t="s">
        <v>3744</v>
      </c>
      <c r="H238" s="110">
        <v>1634.5</v>
      </c>
      <c r="I238" s="97">
        <v>114.41</v>
      </c>
      <c r="J238" s="98">
        <v>0</v>
      </c>
      <c r="K238" s="64">
        <f t="shared" si="17"/>
        <v>0</v>
      </c>
      <c r="L238" s="64">
        <f t="shared" si="18"/>
        <v>0</v>
      </c>
      <c r="M238" s="6">
        <f t="shared" si="19"/>
        <v>0</v>
      </c>
      <c r="N238" s="64">
        <f t="shared" si="15"/>
        <v>114.41</v>
      </c>
      <c r="O238" s="64">
        <f t="shared" si="16"/>
        <v>1748.91</v>
      </c>
      <c r="P238" s="129">
        <v>1749</v>
      </c>
      <c r="Q238" s="129"/>
    </row>
    <row r="239" spans="1:17" x14ac:dyDescent="0.4">
      <c r="A239" s="51">
        <v>235</v>
      </c>
      <c r="B239" s="112" t="s">
        <v>3799</v>
      </c>
      <c r="C239" s="26" t="s">
        <v>3769</v>
      </c>
      <c r="D239" s="3" t="s">
        <v>2101</v>
      </c>
      <c r="E239" s="63" t="s">
        <v>2102</v>
      </c>
      <c r="F239" s="63" t="s">
        <v>2087</v>
      </c>
      <c r="G239" s="111" t="s">
        <v>3744</v>
      </c>
      <c r="H239" s="110">
        <v>2338</v>
      </c>
      <c r="I239" s="97">
        <v>163.66</v>
      </c>
      <c r="J239" s="98">
        <v>0</v>
      </c>
      <c r="K239" s="64">
        <f t="shared" si="17"/>
        <v>0</v>
      </c>
      <c r="L239" s="64">
        <f t="shared" si="18"/>
        <v>0</v>
      </c>
      <c r="M239" s="6">
        <f t="shared" si="19"/>
        <v>0</v>
      </c>
      <c r="N239" s="64">
        <f t="shared" si="15"/>
        <v>163.66</v>
      </c>
      <c r="O239" s="64">
        <f t="shared" si="16"/>
        <v>2501.66</v>
      </c>
      <c r="P239" s="129">
        <v>2501.75</v>
      </c>
      <c r="Q239" s="129"/>
    </row>
    <row r="240" spans="1:17" x14ac:dyDescent="0.4">
      <c r="A240" s="51">
        <v>236</v>
      </c>
      <c r="B240" s="112" t="s">
        <v>3799</v>
      </c>
      <c r="C240" s="26" t="s">
        <v>3770</v>
      </c>
      <c r="D240" s="3" t="s">
        <v>2101</v>
      </c>
      <c r="E240" s="63" t="s">
        <v>2102</v>
      </c>
      <c r="F240" s="63" t="s">
        <v>2087</v>
      </c>
      <c r="G240" s="111" t="s">
        <v>3745</v>
      </c>
      <c r="H240" s="110">
        <v>2709</v>
      </c>
      <c r="I240" s="97">
        <v>189.63</v>
      </c>
      <c r="J240" s="98">
        <v>0</v>
      </c>
      <c r="K240" s="64">
        <f t="shared" si="17"/>
        <v>0</v>
      </c>
      <c r="L240" s="64">
        <f t="shared" si="18"/>
        <v>0</v>
      </c>
      <c r="M240" s="6">
        <f t="shared" si="19"/>
        <v>0</v>
      </c>
      <c r="N240" s="64">
        <f t="shared" si="15"/>
        <v>189.63</v>
      </c>
      <c r="O240" s="64">
        <f t="shared" si="16"/>
        <v>2898.63</v>
      </c>
      <c r="P240" s="129">
        <v>2898.75</v>
      </c>
      <c r="Q240" s="129"/>
    </row>
    <row r="241" spans="1:17" x14ac:dyDescent="0.4">
      <c r="A241" s="51">
        <v>237</v>
      </c>
      <c r="B241" s="112" t="s">
        <v>3799</v>
      </c>
      <c r="C241" s="26" t="s">
        <v>3771</v>
      </c>
      <c r="D241" s="3" t="s">
        <v>2103</v>
      </c>
      <c r="E241" s="63" t="s">
        <v>2102</v>
      </c>
      <c r="F241" s="63" t="s">
        <v>2087</v>
      </c>
      <c r="G241" s="111" t="s">
        <v>3745</v>
      </c>
      <c r="H241" s="110">
        <v>1519</v>
      </c>
      <c r="I241" s="97">
        <v>106.33</v>
      </c>
      <c r="J241" s="98">
        <v>0</v>
      </c>
      <c r="K241" s="64">
        <f t="shared" si="17"/>
        <v>0</v>
      </c>
      <c r="L241" s="64">
        <f t="shared" si="18"/>
        <v>0</v>
      </c>
      <c r="M241" s="6">
        <f t="shared" si="19"/>
        <v>0</v>
      </c>
      <c r="N241" s="64">
        <f t="shared" si="15"/>
        <v>106.33</v>
      </c>
      <c r="O241" s="64">
        <f t="shared" si="16"/>
        <v>1625.33</v>
      </c>
      <c r="P241" s="129">
        <v>1625.5</v>
      </c>
      <c r="Q241" s="129"/>
    </row>
    <row r="242" spans="1:17" x14ac:dyDescent="0.4">
      <c r="A242" s="51">
        <v>238</v>
      </c>
      <c r="B242" s="112" t="s">
        <v>3799</v>
      </c>
      <c r="C242" s="26" t="s">
        <v>3772</v>
      </c>
      <c r="D242" s="3" t="s">
        <v>2101</v>
      </c>
      <c r="E242" s="63" t="s">
        <v>2102</v>
      </c>
      <c r="F242" s="63" t="s">
        <v>2087</v>
      </c>
      <c r="G242" s="111" t="s">
        <v>3746</v>
      </c>
      <c r="H242" s="110">
        <v>892.5</v>
      </c>
      <c r="I242" s="97">
        <v>62.47</v>
      </c>
      <c r="J242" s="98">
        <v>0</v>
      </c>
      <c r="K242" s="64">
        <f t="shared" si="17"/>
        <v>0</v>
      </c>
      <c r="L242" s="64">
        <f t="shared" si="18"/>
        <v>0</v>
      </c>
      <c r="M242" s="6">
        <f t="shared" si="19"/>
        <v>0</v>
      </c>
      <c r="N242" s="64">
        <f t="shared" si="15"/>
        <v>62.47</v>
      </c>
      <c r="O242" s="64">
        <f t="shared" si="16"/>
        <v>954.97</v>
      </c>
      <c r="P242" s="129">
        <v>955</v>
      </c>
      <c r="Q242" s="129"/>
    </row>
    <row r="243" spans="1:17" x14ac:dyDescent="0.4">
      <c r="A243" s="51">
        <v>239</v>
      </c>
      <c r="B243" s="112" t="s">
        <v>3799</v>
      </c>
      <c r="C243" s="26" t="s">
        <v>3773</v>
      </c>
      <c r="D243" s="3" t="s">
        <v>2103</v>
      </c>
      <c r="E243" s="63" t="s">
        <v>2102</v>
      </c>
      <c r="F243" s="63" t="s">
        <v>2087</v>
      </c>
      <c r="G243" s="111" t="s">
        <v>3746</v>
      </c>
      <c r="H243" s="110">
        <v>1239</v>
      </c>
      <c r="I243" s="97">
        <v>86.73</v>
      </c>
      <c r="J243" s="98">
        <v>0</v>
      </c>
      <c r="K243" s="64">
        <f t="shared" si="17"/>
        <v>0</v>
      </c>
      <c r="L243" s="64">
        <f t="shared" si="18"/>
        <v>0</v>
      </c>
      <c r="M243" s="6">
        <f t="shared" si="19"/>
        <v>0</v>
      </c>
      <c r="N243" s="64">
        <f t="shared" si="15"/>
        <v>86.73</v>
      </c>
      <c r="O243" s="64">
        <f t="shared" si="16"/>
        <v>1325.73</v>
      </c>
      <c r="P243" s="129">
        <v>1325.75</v>
      </c>
      <c r="Q243" s="129"/>
    </row>
    <row r="244" spans="1:17" x14ac:dyDescent="0.4">
      <c r="A244" s="51">
        <v>240</v>
      </c>
      <c r="B244" s="112" t="s">
        <v>3799</v>
      </c>
      <c r="C244" s="26" t="s">
        <v>3774</v>
      </c>
      <c r="D244" s="3" t="s">
        <v>2220</v>
      </c>
      <c r="E244" s="63" t="s">
        <v>2221</v>
      </c>
      <c r="F244" s="63" t="s">
        <v>2222</v>
      </c>
      <c r="G244" s="111" t="s">
        <v>3</v>
      </c>
      <c r="H244" s="110">
        <v>0</v>
      </c>
      <c r="I244" s="97">
        <v>0</v>
      </c>
      <c r="J244" s="98">
        <v>76</v>
      </c>
      <c r="K244" s="64">
        <f t="shared" si="17"/>
        <v>266</v>
      </c>
      <c r="L244" s="64">
        <f t="shared" si="18"/>
        <v>18.62</v>
      </c>
      <c r="M244" s="6">
        <f t="shared" si="19"/>
        <v>284.62</v>
      </c>
      <c r="N244" s="64">
        <f t="shared" si="15"/>
        <v>18.62</v>
      </c>
      <c r="O244" s="64">
        <f t="shared" si="16"/>
        <v>284.62</v>
      </c>
      <c r="P244" s="129">
        <v>284.75</v>
      </c>
      <c r="Q244" s="129"/>
    </row>
    <row r="245" spans="1:17" x14ac:dyDescent="0.4">
      <c r="A245" s="51">
        <v>241</v>
      </c>
      <c r="B245" s="112" t="s">
        <v>3799</v>
      </c>
      <c r="C245" s="26" t="s">
        <v>3775</v>
      </c>
      <c r="D245" s="3" t="s">
        <v>264</v>
      </c>
      <c r="E245" s="63" t="s">
        <v>265</v>
      </c>
      <c r="F245" s="63" t="s">
        <v>266</v>
      </c>
      <c r="G245" s="111" t="s">
        <v>3</v>
      </c>
      <c r="H245" s="110">
        <v>0</v>
      </c>
      <c r="I245" s="97">
        <v>0</v>
      </c>
      <c r="J245" s="98">
        <v>16</v>
      </c>
      <c r="K245" s="64">
        <f t="shared" si="17"/>
        <v>56</v>
      </c>
      <c r="L245" s="64">
        <f t="shared" si="18"/>
        <v>3.92</v>
      </c>
      <c r="M245" s="6">
        <f t="shared" si="19"/>
        <v>59.92</v>
      </c>
      <c r="N245" s="64">
        <f t="shared" si="15"/>
        <v>3.92</v>
      </c>
      <c r="O245" s="64">
        <f t="shared" si="16"/>
        <v>59.92</v>
      </c>
      <c r="P245" s="129">
        <v>59.92</v>
      </c>
      <c r="Q245" s="129"/>
    </row>
    <row r="246" spans="1:17" x14ac:dyDescent="0.4">
      <c r="A246" s="51">
        <v>242</v>
      </c>
      <c r="B246" s="112" t="s">
        <v>3799</v>
      </c>
      <c r="C246" s="26" t="s">
        <v>3776</v>
      </c>
      <c r="D246" s="3" t="s">
        <v>1513</v>
      </c>
      <c r="E246" s="63" t="s">
        <v>1514</v>
      </c>
      <c r="F246" s="63" t="s">
        <v>1515</v>
      </c>
      <c r="G246" s="111" t="s">
        <v>3</v>
      </c>
      <c r="H246" s="110">
        <v>0</v>
      </c>
      <c r="I246" s="97">
        <v>0</v>
      </c>
      <c r="J246" s="98">
        <v>0</v>
      </c>
      <c r="K246" s="64">
        <v>125</v>
      </c>
      <c r="L246" s="64">
        <f t="shared" si="18"/>
        <v>8.75</v>
      </c>
      <c r="M246" s="6">
        <f t="shared" si="19"/>
        <v>133.75</v>
      </c>
      <c r="N246" s="64">
        <f t="shared" si="15"/>
        <v>8.75</v>
      </c>
      <c r="O246" s="64">
        <f t="shared" si="16"/>
        <v>133.75</v>
      </c>
      <c r="P246" s="129">
        <v>133.75</v>
      </c>
      <c r="Q246" s="129"/>
    </row>
    <row r="247" spans="1:17" x14ac:dyDescent="0.4">
      <c r="A247" s="51">
        <v>243</v>
      </c>
      <c r="B247" s="112" t="s">
        <v>3799</v>
      </c>
      <c r="C247" s="26" t="s">
        <v>3777</v>
      </c>
      <c r="D247" s="3" t="s">
        <v>2000</v>
      </c>
      <c r="E247" s="63" t="s">
        <v>2001</v>
      </c>
      <c r="F247" s="63" t="s">
        <v>2002</v>
      </c>
      <c r="G247" s="111" t="s">
        <v>3</v>
      </c>
      <c r="H247" s="110">
        <v>0</v>
      </c>
      <c r="I247" s="97">
        <v>0</v>
      </c>
      <c r="J247" s="98">
        <v>5</v>
      </c>
      <c r="K247" s="64">
        <f t="shared" si="17"/>
        <v>17.5</v>
      </c>
      <c r="L247" s="64">
        <f t="shared" si="18"/>
        <v>1.22</v>
      </c>
      <c r="M247" s="6">
        <f t="shared" si="19"/>
        <v>18.72</v>
      </c>
      <c r="N247" s="64">
        <f t="shared" si="15"/>
        <v>1.22</v>
      </c>
      <c r="O247" s="64">
        <f t="shared" si="16"/>
        <v>18.72</v>
      </c>
      <c r="P247" s="129">
        <v>18.75</v>
      </c>
      <c r="Q247" s="129"/>
    </row>
    <row r="248" spans="1:17" x14ac:dyDescent="0.4">
      <c r="A248" s="51">
        <v>244</v>
      </c>
      <c r="B248" s="112" t="s">
        <v>3799</v>
      </c>
      <c r="C248" s="26" t="s">
        <v>3778</v>
      </c>
      <c r="D248" s="3" t="s">
        <v>370</v>
      </c>
      <c r="E248" s="63" t="s">
        <v>371</v>
      </c>
      <c r="F248" s="63" t="s">
        <v>372</v>
      </c>
      <c r="G248" s="111" t="s">
        <v>3168</v>
      </c>
      <c r="H248" s="110">
        <v>1053.54</v>
      </c>
      <c r="I248" s="97">
        <v>73.75</v>
      </c>
      <c r="J248" s="98">
        <v>1</v>
      </c>
      <c r="K248" s="64">
        <f t="shared" si="17"/>
        <v>3.5</v>
      </c>
      <c r="L248" s="64">
        <f t="shared" si="18"/>
        <v>0.24</v>
      </c>
      <c r="M248" s="6">
        <f t="shared" si="19"/>
        <v>3.74</v>
      </c>
      <c r="N248" s="64">
        <f t="shared" si="15"/>
        <v>73.989999999999995</v>
      </c>
      <c r="O248" s="64">
        <f t="shared" si="16"/>
        <v>1131.03</v>
      </c>
      <c r="P248" s="129">
        <v>1131.25</v>
      </c>
      <c r="Q248" s="129"/>
    </row>
    <row r="249" spans="1:17" x14ac:dyDescent="0.4">
      <c r="A249" s="51">
        <v>245</v>
      </c>
      <c r="B249" s="112" t="s">
        <v>3799</v>
      </c>
      <c r="C249" s="26" t="s">
        <v>3779</v>
      </c>
      <c r="D249" s="3" t="s">
        <v>1277</v>
      </c>
      <c r="E249" s="63" t="s">
        <v>1278</v>
      </c>
      <c r="F249" s="63" t="s">
        <v>1279</v>
      </c>
      <c r="G249" s="111" t="s">
        <v>3</v>
      </c>
      <c r="H249" s="110">
        <v>0</v>
      </c>
      <c r="I249" s="97">
        <v>0</v>
      </c>
      <c r="J249" s="98">
        <v>10</v>
      </c>
      <c r="K249" s="64">
        <f t="shared" si="17"/>
        <v>35</v>
      </c>
      <c r="L249" s="64">
        <f t="shared" si="18"/>
        <v>2.4500000000000002</v>
      </c>
      <c r="M249" s="6">
        <f t="shared" si="19"/>
        <v>37.450000000000003</v>
      </c>
      <c r="N249" s="64">
        <f t="shared" si="15"/>
        <v>2.4500000000000002</v>
      </c>
      <c r="O249" s="64">
        <f t="shared" si="16"/>
        <v>37.450000000000003</v>
      </c>
      <c r="P249" s="129">
        <v>37.5</v>
      </c>
      <c r="Q249" s="129"/>
    </row>
    <row r="250" spans="1:17" x14ac:dyDescent="0.4">
      <c r="A250" s="51">
        <v>246</v>
      </c>
      <c r="B250" s="112" t="s">
        <v>3799</v>
      </c>
      <c r="C250" s="26" t="s">
        <v>3780</v>
      </c>
      <c r="D250" s="3" t="s">
        <v>3035</v>
      </c>
      <c r="E250" s="63" t="s">
        <v>2233</v>
      </c>
      <c r="F250" s="63" t="s">
        <v>3800</v>
      </c>
      <c r="G250" s="111" t="s">
        <v>3</v>
      </c>
      <c r="H250" s="110">
        <v>0</v>
      </c>
      <c r="I250" s="97">
        <v>0</v>
      </c>
      <c r="J250" s="98">
        <v>22</v>
      </c>
      <c r="K250" s="64">
        <f t="shared" si="17"/>
        <v>77</v>
      </c>
      <c r="L250" s="64">
        <f t="shared" si="18"/>
        <v>5.39</v>
      </c>
      <c r="M250" s="6">
        <f t="shared" si="19"/>
        <v>82.39</v>
      </c>
      <c r="N250" s="64">
        <f t="shared" si="15"/>
        <v>5.39</v>
      </c>
      <c r="O250" s="64">
        <f t="shared" si="16"/>
        <v>82.39</v>
      </c>
      <c r="P250" s="129">
        <v>82.5</v>
      </c>
      <c r="Q250" s="129"/>
    </row>
    <row r="251" spans="1:17" x14ac:dyDescent="0.4">
      <c r="A251" s="51">
        <v>247</v>
      </c>
      <c r="B251" s="112" t="s">
        <v>3799</v>
      </c>
      <c r="C251" s="26" t="s">
        <v>3781</v>
      </c>
      <c r="D251" s="3" t="s">
        <v>905</v>
      </c>
      <c r="E251" s="63" t="s">
        <v>906</v>
      </c>
      <c r="F251" s="63" t="s">
        <v>907</v>
      </c>
      <c r="G251" s="111" t="s">
        <v>3094</v>
      </c>
      <c r="H251" s="110">
        <v>38.5</v>
      </c>
      <c r="I251" s="97">
        <v>2.69</v>
      </c>
      <c r="J251" s="98">
        <v>13</v>
      </c>
      <c r="K251" s="64">
        <f t="shared" si="17"/>
        <v>45.5</v>
      </c>
      <c r="L251" s="64">
        <f t="shared" si="18"/>
        <v>3.18</v>
      </c>
      <c r="M251" s="6">
        <f t="shared" si="19"/>
        <v>48.68</v>
      </c>
      <c r="N251" s="64">
        <f t="shared" si="15"/>
        <v>5.87</v>
      </c>
      <c r="O251" s="64">
        <f t="shared" si="16"/>
        <v>89.87</v>
      </c>
      <c r="P251" s="129">
        <v>90</v>
      </c>
      <c r="Q251" s="129"/>
    </row>
    <row r="252" spans="1:17" x14ac:dyDescent="0.4">
      <c r="A252" s="51">
        <v>248</v>
      </c>
      <c r="B252" s="112" t="s">
        <v>3799</v>
      </c>
      <c r="C252" s="26" t="s">
        <v>3782</v>
      </c>
      <c r="D252" s="3" t="s">
        <v>908</v>
      </c>
      <c r="E252" s="63" t="s">
        <v>906</v>
      </c>
      <c r="F252" s="63" t="s">
        <v>909</v>
      </c>
      <c r="G252" s="111" t="s">
        <v>3094</v>
      </c>
      <c r="H252" s="110">
        <v>91</v>
      </c>
      <c r="I252" s="97">
        <v>6.37</v>
      </c>
      <c r="J252" s="98">
        <v>17</v>
      </c>
      <c r="K252" s="64">
        <f t="shared" si="17"/>
        <v>59.5</v>
      </c>
      <c r="L252" s="64">
        <f t="shared" si="18"/>
        <v>4.16</v>
      </c>
      <c r="M252" s="6">
        <f t="shared" si="19"/>
        <v>63.66</v>
      </c>
      <c r="N252" s="64">
        <f t="shared" si="15"/>
        <v>10.530000000000001</v>
      </c>
      <c r="O252" s="64">
        <f t="shared" si="16"/>
        <v>161.03</v>
      </c>
      <c r="P252" s="129">
        <v>161.25</v>
      </c>
      <c r="Q252" s="129"/>
    </row>
    <row r="253" spans="1:17" x14ac:dyDescent="0.4">
      <c r="A253" s="51">
        <v>249</v>
      </c>
      <c r="B253" s="112" t="s">
        <v>3799</v>
      </c>
      <c r="C253" s="26" t="s">
        <v>3783</v>
      </c>
      <c r="D253" s="3" t="s">
        <v>910</v>
      </c>
      <c r="E253" s="63" t="s">
        <v>911</v>
      </c>
      <c r="F253" s="63" t="s">
        <v>912</v>
      </c>
      <c r="G253" s="111" t="s">
        <v>3094</v>
      </c>
      <c r="H253" s="110">
        <v>122.5</v>
      </c>
      <c r="I253" s="97">
        <v>8.57</v>
      </c>
      <c r="J253" s="98">
        <v>25</v>
      </c>
      <c r="K253" s="64">
        <f t="shared" si="17"/>
        <v>87.5</v>
      </c>
      <c r="L253" s="64">
        <f t="shared" si="18"/>
        <v>6.12</v>
      </c>
      <c r="M253" s="6">
        <f t="shared" si="19"/>
        <v>93.62</v>
      </c>
      <c r="N253" s="64">
        <f t="shared" si="15"/>
        <v>14.690000000000001</v>
      </c>
      <c r="O253" s="64">
        <f t="shared" si="16"/>
        <v>224.69</v>
      </c>
      <c r="P253" s="129">
        <v>224.75</v>
      </c>
      <c r="Q253" s="129"/>
    </row>
    <row r="254" spans="1:17" x14ac:dyDescent="0.4">
      <c r="A254" s="51">
        <v>250</v>
      </c>
      <c r="B254" s="112" t="s">
        <v>3799</v>
      </c>
      <c r="C254" s="26" t="s">
        <v>3784</v>
      </c>
      <c r="D254" s="3" t="s">
        <v>1700</v>
      </c>
      <c r="E254" s="63" t="s">
        <v>1701</v>
      </c>
      <c r="F254" s="63" t="s">
        <v>1702</v>
      </c>
      <c r="G254" s="111" t="s">
        <v>3094</v>
      </c>
      <c r="H254" s="110">
        <v>24.5</v>
      </c>
      <c r="I254" s="97">
        <v>1.71</v>
      </c>
      <c r="J254" s="98">
        <v>9</v>
      </c>
      <c r="K254" s="64">
        <f t="shared" si="17"/>
        <v>31.5</v>
      </c>
      <c r="L254" s="64">
        <f t="shared" si="18"/>
        <v>2.2000000000000002</v>
      </c>
      <c r="M254" s="6">
        <f t="shared" si="19"/>
        <v>33.700000000000003</v>
      </c>
      <c r="N254" s="64">
        <f t="shared" si="15"/>
        <v>3.91</v>
      </c>
      <c r="O254" s="64">
        <f t="shared" si="16"/>
        <v>59.91</v>
      </c>
      <c r="P254" s="129">
        <v>60</v>
      </c>
      <c r="Q254" s="129"/>
    </row>
    <row r="255" spans="1:17" x14ac:dyDescent="0.4">
      <c r="A255" s="51">
        <v>251</v>
      </c>
      <c r="B255" s="112" t="s">
        <v>3801</v>
      </c>
      <c r="C255" s="26" t="s">
        <v>3802</v>
      </c>
      <c r="D255" s="3" t="s">
        <v>407</v>
      </c>
      <c r="E255" s="63" t="s">
        <v>408</v>
      </c>
      <c r="F255" s="63" t="s">
        <v>409</v>
      </c>
      <c r="G255" s="111" t="s">
        <v>3</v>
      </c>
      <c r="H255" s="110">
        <v>0</v>
      </c>
      <c r="I255" s="97">
        <v>0</v>
      </c>
      <c r="J255" s="98">
        <v>72</v>
      </c>
      <c r="K255" s="64">
        <f t="shared" si="17"/>
        <v>252</v>
      </c>
      <c r="L255" s="64">
        <f t="shared" si="18"/>
        <v>17.64</v>
      </c>
      <c r="M255" s="6">
        <f t="shared" si="19"/>
        <v>269.64</v>
      </c>
      <c r="N255" s="64">
        <f t="shared" si="15"/>
        <v>17.64</v>
      </c>
      <c r="O255" s="64">
        <f t="shared" si="16"/>
        <v>269.64</v>
      </c>
      <c r="P255" s="129">
        <v>269.64</v>
      </c>
      <c r="Q255" s="129"/>
    </row>
    <row r="256" spans="1:17" x14ac:dyDescent="0.4">
      <c r="A256" s="51">
        <v>252</v>
      </c>
      <c r="B256" s="112" t="s">
        <v>3801</v>
      </c>
      <c r="C256" s="26" t="s">
        <v>3803</v>
      </c>
      <c r="D256" s="3" t="s">
        <v>1695</v>
      </c>
      <c r="E256" s="63" t="s">
        <v>1174</v>
      </c>
      <c r="F256" s="63" t="s">
        <v>1696</v>
      </c>
      <c r="G256" s="111" t="s">
        <v>3</v>
      </c>
      <c r="H256" s="110">
        <v>0</v>
      </c>
      <c r="I256" s="97">
        <v>0</v>
      </c>
      <c r="J256" s="98">
        <v>24</v>
      </c>
      <c r="K256" s="64">
        <f t="shared" si="17"/>
        <v>84</v>
      </c>
      <c r="L256" s="64">
        <f t="shared" si="18"/>
        <v>5.88</v>
      </c>
      <c r="M256" s="6">
        <f t="shared" si="19"/>
        <v>89.88</v>
      </c>
      <c r="N256" s="64">
        <f t="shared" si="15"/>
        <v>5.88</v>
      </c>
      <c r="O256" s="64">
        <f t="shared" si="16"/>
        <v>89.88</v>
      </c>
      <c r="P256" s="129">
        <v>90</v>
      </c>
      <c r="Q256" s="129"/>
    </row>
    <row r="257" spans="1:17" x14ac:dyDescent="0.4">
      <c r="A257" s="51">
        <v>253</v>
      </c>
      <c r="B257" s="112" t="s">
        <v>3801</v>
      </c>
      <c r="C257" s="26" t="s">
        <v>3804</v>
      </c>
      <c r="D257" s="3" t="s">
        <v>1249</v>
      </c>
      <c r="E257" s="63" t="s">
        <v>1174</v>
      </c>
      <c r="F257" s="63" t="s">
        <v>1250</v>
      </c>
      <c r="G257" s="111" t="s">
        <v>3</v>
      </c>
      <c r="H257" s="110">
        <v>0</v>
      </c>
      <c r="I257" s="97">
        <v>0</v>
      </c>
      <c r="J257" s="98">
        <v>9</v>
      </c>
      <c r="K257" s="64">
        <f t="shared" si="17"/>
        <v>31.5</v>
      </c>
      <c r="L257" s="64">
        <f t="shared" si="18"/>
        <v>2.2000000000000002</v>
      </c>
      <c r="M257" s="6">
        <f t="shared" si="19"/>
        <v>33.700000000000003</v>
      </c>
      <c r="N257" s="64">
        <f t="shared" si="15"/>
        <v>2.2000000000000002</v>
      </c>
      <c r="O257" s="64">
        <f t="shared" si="16"/>
        <v>33.700000000000003</v>
      </c>
      <c r="P257" s="129">
        <v>33.75</v>
      </c>
      <c r="Q257" s="129"/>
    </row>
    <row r="258" spans="1:17" x14ac:dyDescent="0.4">
      <c r="A258" s="51">
        <v>254</v>
      </c>
      <c r="B258" s="112" t="s">
        <v>3801</v>
      </c>
      <c r="C258" s="26" t="s">
        <v>3805</v>
      </c>
      <c r="D258" s="3" t="s">
        <v>1251</v>
      </c>
      <c r="E258" s="63" t="s">
        <v>1252</v>
      </c>
      <c r="F258" s="63" t="s">
        <v>1253</v>
      </c>
      <c r="G258" s="111" t="s">
        <v>3</v>
      </c>
      <c r="H258" s="110">
        <v>0</v>
      </c>
      <c r="I258" s="97">
        <v>0</v>
      </c>
      <c r="J258" s="98">
        <v>21</v>
      </c>
      <c r="K258" s="64">
        <f t="shared" si="17"/>
        <v>73.5</v>
      </c>
      <c r="L258" s="64">
        <f t="shared" si="18"/>
        <v>5.14</v>
      </c>
      <c r="M258" s="6">
        <f t="shared" si="19"/>
        <v>78.64</v>
      </c>
      <c r="N258" s="64">
        <f t="shared" si="15"/>
        <v>5.14</v>
      </c>
      <c r="O258" s="64">
        <f t="shared" si="16"/>
        <v>78.64</v>
      </c>
      <c r="P258" s="129">
        <v>78.75</v>
      </c>
      <c r="Q258" s="129"/>
    </row>
    <row r="259" spans="1:17" x14ac:dyDescent="0.4">
      <c r="A259" s="51">
        <v>255</v>
      </c>
      <c r="B259" s="112" t="s">
        <v>3801</v>
      </c>
      <c r="C259" s="26" t="s">
        <v>3806</v>
      </c>
      <c r="D259" s="3" t="s">
        <v>1254</v>
      </c>
      <c r="E259" s="63" t="s">
        <v>1252</v>
      </c>
      <c r="F259" s="63" t="s">
        <v>1255</v>
      </c>
      <c r="G259" s="111" t="s">
        <v>3</v>
      </c>
      <c r="H259" s="110">
        <v>0</v>
      </c>
      <c r="I259" s="97">
        <v>0</v>
      </c>
      <c r="J259" s="98">
        <v>17</v>
      </c>
      <c r="K259" s="64">
        <f t="shared" si="17"/>
        <v>59.5</v>
      </c>
      <c r="L259" s="64">
        <f t="shared" si="18"/>
        <v>4.16</v>
      </c>
      <c r="M259" s="6">
        <f t="shared" si="19"/>
        <v>63.66</v>
      </c>
      <c r="N259" s="64">
        <f t="shared" si="15"/>
        <v>4.16</v>
      </c>
      <c r="O259" s="64">
        <f t="shared" si="16"/>
        <v>63.66</v>
      </c>
      <c r="P259" s="129">
        <v>63.75</v>
      </c>
      <c r="Q259" s="129"/>
    </row>
    <row r="260" spans="1:17" x14ac:dyDescent="0.4">
      <c r="A260" s="51">
        <v>256</v>
      </c>
      <c r="B260" s="112" t="s">
        <v>3801</v>
      </c>
      <c r="C260" s="26" t="s">
        <v>3807</v>
      </c>
      <c r="D260" s="3" t="s">
        <v>1256</v>
      </c>
      <c r="E260" s="63" t="s">
        <v>1252</v>
      </c>
      <c r="F260" s="63" t="s">
        <v>1257</v>
      </c>
      <c r="G260" s="111" t="s">
        <v>3</v>
      </c>
      <c r="H260" s="110">
        <v>0</v>
      </c>
      <c r="I260" s="97">
        <v>0</v>
      </c>
      <c r="J260" s="98">
        <v>74</v>
      </c>
      <c r="K260" s="64">
        <f t="shared" si="17"/>
        <v>259</v>
      </c>
      <c r="L260" s="64">
        <f t="shared" si="18"/>
        <v>18.13</v>
      </c>
      <c r="M260" s="6">
        <f t="shared" si="19"/>
        <v>277.13</v>
      </c>
      <c r="N260" s="64">
        <f t="shared" si="15"/>
        <v>18.13</v>
      </c>
      <c r="O260" s="64">
        <f t="shared" si="16"/>
        <v>277.13</v>
      </c>
      <c r="P260" s="129">
        <v>277.25</v>
      </c>
      <c r="Q260" s="129"/>
    </row>
    <row r="261" spans="1:17" x14ac:dyDescent="0.4">
      <c r="A261" s="51">
        <v>257</v>
      </c>
      <c r="B261" s="112" t="s">
        <v>3801</v>
      </c>
      <c r="C261" s="26" t="s">
        <v>3808</v>
      </c>
      <c r="D261" s="3" t="s">
        <v>1258</v>
      </c>
      <c r="E261" s="63" t="s">
        <v>1174</v>
      </c>
      <c r="F261" s="63" t="s">
        <v>1259</v>
      </c>
      <c r="G261" s="111" t="s">
        <v>3</v>
      </c>
      <c r="H261" s="110">
        <v>0</v>
      </c>
      <c r="I261" s="97">
        <v>0</v>
      </c>
      <c r="J261" s="98">
        <v>25</v>
      </c>
      <c r="K261" s="64">
        <f t="shared" si="17"/>
        <v>87.5</v>
      </c>
      <c r="L261" s="64">
        <f t="shared" si="18"/>
        <v>6.12</v>
      </c>
      <c r="M261" s="6">
        <f t="shared" si="19"/>
        <v>93.62</v>
      </c>
      <c r="N261" s="64">
        <f t="shared" ref="N261:N280" si="20">SUM(I261+L261)</f>
        <v>6.12</v>
      </c>
      <c r="O261" s="64">
        <f t="shared" ref="O261:O280" si="21">ROUNDDOWN(H261+I261+M261,2)</f>
        <v>93.62</v>
      </c>
      <c r="P261" s="129">
        <v>93.75</v>
      </c>
      <c r="Q261" s="129"/>
    </row>
    <row r="262" spans="1:17" x14ac:dyDescent="0.4">
      <c r="A262" s="51">
        <v>258</v>
      </c>
      <c r="B262" s="112" t="s">
        <v>3801</v>
      </c>
      <c r="C262" s="26" t="s">
        <v>3809</v>
      </c>
      <c r="D262" s="3" t="s">
        <v>1260</v>
      </c>
      <c r="E262" s="63" t="s">
        <v>1174</v>
      </c>
      <c r="F262" s="63" t="s">
        <v>1261</v>
      </c>
      <c r="G262" s="111" t="s">
        <v>3</v>
      </c>
      <c r="H262" s="110">
        <v>0</v>
      </c>
      <c r="I262" s="97">
        <v>0</v>
      </c>
      <c r="J262" s="98">
        <v>71</v>
      </c>
      <c r="K262" s="64">
        <f t="shared" ref="K262:K280" si="22">ROUNDDOWN(J262*3.5,2)</f>
        <v>248.5</v>
      </c>
      <c r="L262" s="64">
        <f t="shared" ref="L262:L280" si="23">ROUNDDOWN(K262*7%,2)</f>
        <v>17.39</v>
      </c>
      <c r="M262" s="6">
        <f t="shared" ref="M262:M280" si="24">ROUNDDOWN(K262+L262,2)</f>
        <v>265.89</v>
      </c>
      <c r="N262" s="64">
        <f t="shared" si="20"/>
        <v>17.39</v>
      </c>
      <c r="O262" s="64">
        <f t="shared" si="21"/>
        <v>265.89</v>
      </c>
      <c r="P262" s="129">
        <v>266</v>
      </c>
      <c r="Q262" s="129"/>
    </row>
    <row r="263" spans="1:17" x14ac:dyDescent="0.4">
      <c r="A263" s="51">
        <v>259</v>
      </c>
      <c r="B263" s="112" t="s">
        <v>3801</v>
      </c>
      <c r="C263" s="26" t="s">
        <v>3810</v>
      </c>
      <c r="D263" s="3" t="s">
        <v>1262</v>
      </c>
      <c r="E263" s="63" t="s">
        <v>1263</v>
      </c>
      <c r="F263" s="63" t="s">
        <v>1264</v>
      </c>
      <c r="G263" s="111" t="s">
        <v>3</v>
      </c>
      <c r="H263" s="110">
        <v>0</v>
      </c>
      <c r="I263" s="97">
        <v>0</v>
      </c>
      <c r="J263" s="98">
        <v>10</v>
      </c>
      <c r="K263" s="64">
        <f t="shared" si="22"/>
        <v>35</v>
      </c>
      <c r="L263" s="64">
        <f t="shared" si="23"/>
        <v>2.4500000000000002</v>
      </c>
      <c r="M263" s="6">
        <f t="shared" si="24"/>
        <v>37.450000000000003</v>
      </c>
      <c r="N263" s="64">
        <f t="shared" si="20"/>
        <v>2.4500000000000002</v>
      </c>
      <c r="O263" s="64">
        <f t="shared" si="21"/>
        <v>37.450000000000003</v>
      </c>
      <c r="P263" s="129">
        <v>37.5</v>
      </c>
      <c r="Q263" s="129"/>
    </row>
    <row r="264" spans="1:17" x14ac:dyDescent="0.4">
      <c r="A264" s="51">
        <v>260</v>
      </c>
      <c r="B264" s="112" t="s">
        <v>3801</v>
      </c>
      <c r="C264" s="26" t="s">
        <v>3811</v>
      </c>
      <c r="D264" s="3" t="s">
        <v>1173</v>
      </c>
      <c r="E264" s="63" t="s">
        <v>1174</v>
      </c>
      <c r="F264" s="63" t="s">
        <v>1175</v>
      </c>
      <c r="G264" s="111" t="s">
        <v>3</v>
      </c>
      <c r="H264" s="110">
        <v>0</v>
      </c>
      <c r="I264" s="97">
        <v>0</v>
      </c>
      <c r="J264" s="98">
        <v>107</v>
      </c>
      <c r="K264" s="64">
        <f t="shared" si="22"/>
        <v>374.5</v>
      </c>
      <c r="L264" s="64">
        <f t="shared" si="23"/>
        <v>26.21</v>
      </c>
      <c r="M264" s="6">
        <f t="shared" si="24"/>
        <v>400.71</v>
      </c>
      <c r="N264" s="64">
        <f t="shared" si="20"/>
        <v>26.21</v>
      </c>
      <c r="O264" s="64">
        <f t="shared" si="21"/>
        <v>400.71</v>
      </c>
      <c r="P264" s="129">
        <v>400.75</v>
      </c>
      <c r="Q264" s="129"/>
    </row>
    <row r="265" spans="1:17" x14ac:dyDescent="0.4">
      <c r="A265" s="51">
        <v>261</v>
      </c>
      <c r="B265" s="112" t="s">
        <v>3801</v>
      </c>
      <c r="C265" s="26" t="s">
        <v>3812</v>
      </c>
      <c r="D265" s="3" t="s">
        <v>1176</v>
      </c>
      <c r="E265" s="63" t="s">
        <v>1177</v>
      </c>
      <c r="F265" s="63" t="s">
        <v>1178</v>
      </c>
      <c r="G265" s="111" t="s">
        <v>3</v>
      </c>
      <c r="H265" s="110">
        <v>0</v>
      </c>
      <c r="I265" s="97">
        <v>0</v>
      </c>
      <c r="J265" s="98">
        <v>297</v>
      </c>
      <c r="K265" s="64">
        <f t="shared" si="22"/>
        <v>1039.5</v>
      </c>
      <c r="L265" s="64">
        <f t="shared" si="23"/>
        <v>72.760000000000005</v>
      </c>
      <c r="M265" s="6">
        <f t="shared" si="24"/>
        <v>1112.26</v>
      </c>
      <c r="N265" s="64">
        <f t="shared" si="20"/>
        <v>72.760000000000005</v>
      </c>
      <c r="O265" s="64">
        <f t="shared" si="21"/>
        <v>1112.26</v>
      </c>
      <c r="P265" s="129">
        <v>1112.5</v>
      </c>
      <c r="Q265" s="129"/>
    </row>
    <row r="266" spans="1:17" x14ac:dyDescent="0.4">
      <c r="A266" s="51">
        <v>262</v>
      </c>
      <c r="B266" s="112" t="s">
        <v>3801</v>
      </c>
      <c r="C266" s="26" t="s">
        <v>3813</v>
      </c>
      <c r="D266" s="3" t="s">
        <v>1158</v>
      </c>
      <c r="E266" s="63" t="s">
        <v>1159</v>
      </c>
      <c r="F266" s="63" t="s">
        <v>1160</v>
      </c>
      <c r="G266" s="111" t="s">
        <v>3</v>
      </c>
      <c r="H266" s="110">
        <v>0</v>
      </c>
      <c r="I266" s="97">
        <v>0</v>
      </c>
      <c r="J266" s="98">
        <v>98</v>
      </c>
      <c r="K266" s="64">
        <f t="shared" si="22"/>
        <v>343</v>
      </c>
      <c r="L266" s="64">
        <f t="shared" si="23"/>
        <v>24.01</v>
      </c>
      <c r="M266" s="6">
        <f t="shared" si="24"/>
        <v>367.01</v>
      </c>
      <c r="N266" s="64">
        <f t="shared" si="20"/>
        <v>24.01</v>
      </c>
      <c r="O266" s="64">
        <f t="shared" si="21"/>
        <v>367.01</v>
      </c>
      <c r="P266" s="129">
        <v>367.25</v>
      </c>
      <c r="Q266" s="129"/>
    </row>
    <row r="267" spans="1:17" x14ac:dyDescent="0.4">
      <c r="A267" s="51">
        <v>263</v>
      </c>
      <c r="B267" s="112" t="s">
        <v>3801</v>
      </c>
      <c r="C267" s="26" t="s">
        <v>3814</v>
      </c>
      <c r="D267" s="3" t="s">
        <v>1161</v>
      </c>
      <c r="E267" s="63" t="s">
        <v>1162</v>
      </c>
      <c r="F267" s="63" t="s">
        <v>1160</v>
      </c>
      <c r="G267" s="111" t="s">
        <v>3</v>
      </c>
      <c r="H267" s="110">
        <v>0</v>
      </c>
      <c r="I267" s="97">
        <v>0</v>
      </c>
      <c r="J267" s="98">
        <v>40</v>
      </c>
      <c r="K267" s="64">
        <f t="shared" si="22"/>
        <v>140</v>
      </c>
      <c r="L267" s="64">
        <f t="shared" si="23"/>
        <v>9.8000000000000007</v>
      </c>
      <c r="M267" s="6">
        <f t="shared" si="24"/>
        <v>149.80000000000001</v>
      </c>
      <c r="N267" s="64">
        <f t="shared" si="20"/>
        <v>9.8000000000000007</v>
      </c>
      <c r="O267" s="64">
        <f t="shared" si="21"/>
        <v>149.80000000000001</v>
      </c>
      <c r="P267" s="129">
        <v>150</v>
      </c>
      <c r="Q267" s="129"/>
    </row>
    <row r="268" spans="1:17" x14ac:dyDescent="0.4">
      <c r="A268" s="51">
        <v>264</v>
      </c>
      <c r="B268" s="112" t="s">
        <v>3801</v>
      </c>
      <c r="C268" s="26" t="s">
        <v>3815</v>
      </c>
      <c r="D268" s="3" t="s">
        <v>1163</v>
      </c>
      <c r="E268" s="63" t="s">
        <v>1164</v>
      </c>
      <c r="F268" s="63" t="s">
        <v>1160</v>
      </c>
      <c r="G268" s="111" t="s">
        <v>3</v>
      </c>
      <c r="H268" s="110">
        <v>0</v>
      </c>
      <c r="I268" s="97">
        <v>0</v>
      </c>
      <c r="J268" s="98">
        <v>11</v>
      </c>
      <c r="K268" s="64">
        <f t="shared" si="22"/>
        <v>38.5</v>
      </c>
      <c r="L268" s="64">
        <f t="shared" si="23"/>
        <v>2.69</v>
      </c>
      <c r="M268" s="6">
        <f t="shared" si="24"/>
        <v>41.19</v>
      </c>
      <c r="N268" s="64">
        <f t="shared" si="20"/>
        <v>2.69</v>
      </c>
      <c r="O268" s="64">
        <f t="shared" si="21"/>
        <v>41.19</v>
      </c>
      <c r="P268" s="129">
        <v>41.25</v>
      </c>
      <c r="Q268" s="129"/>
    </row>
    <row r="269" spans="1:17" x14ac:dyDescent="0.4">
      <c r="A269" s="51">
        <v>265</v>
      </c>
      <c r="B269" s="112" t="s">
        <v>3817</v>
      </c>
      <c r="C269" s="26" t="s">
        <v>3818</v>
      </c>
      <c r="D269" s="3" t="s">
        <v>548</v>
      </c>
      <c r="E269" s="63" t="s">
        <v>549</v>
      </c>
      <c r="F269" s="63" t="s">
        <v>550</v>
      </c>
      <c r="G269" s="111" t="s">
        <v>3</v>
      </c>
      <c r="H269" s="110">
        <v>0</v>
      </c>
      <c r="I269" s="97">
        <v>0</v>
      </c>
      <c r="J269" s="98">
        <v>16</v>
      </c>
      <c r="K269" s="64">
        <f t="shared" si="22"/>
        <v>56</v>
      </c>
      <c r="L269" s="64">
        <f t="shared" si="23"/>
        <v>3.92</v>
      </c>
      <c r="M269" s="6">
        <f t="shared" si="24"/>
        <v>59.92</v>
      </c>
      <c r="N269" s="64">
        <f t="shared" si="20"/>
        <v>3.92</v>
      </c>
      <c r="O269" s="64">
        <f t="shared" si="21"/>
        <v>59.92</v>
      </c>
      <c r="P269" s="129">
        <v>60</v>
      </c>
      <c r="Q269" s="129"/>
    </row>
    <row r="270" spans="1:17" x14ac:dyDescent="0.4">
      <c r="A270" s="51">
        <v>266</v>
      </c>
      <c r="B270" s="112" t="s">
        <v>3817</v>
      </c>
      <c r="C270" s="26" t="s">
        <v>3819</v>
      </c>
      <c r="D270" s="3" t="s">
        <v>551</v>
      </c>
      <c r="E270" s="63" t="s">
        <v>549</v>
      </c>
      <c r="F270" s="63" t="s">
        <v>552</v>
      </c>
      <c r="G270" s="111" t="s">
        <v>3</v>
      </c>
      <c r="H270" s="110">
        <v>0</v>
      </c>
      <c r="I270" s="97">
        <v>0</v>
      </c>
      <c r="J270" s="98">
        <v>16</v>
      </c>
      <c r="K270" s="64">
        <f t="shared" si="22"/>
        <v>56</v>
      </c>
      <c r="L270" s="64">
        <f t="shared" si="23"/>
        <v>3.92</v>
      </c>
      <c r="M270" s="6">
        <f t="shared" si="24"/>
        <v>59.92</v>
      </c>
      <c r="N270" s="64">
        <f t="shared" si="20"/>
        <v>3.92</v>
      </c>
      <c r="O270" s="64">
        <f t="shared" si="21"/>
        <v>59.92</v>
      </c>
      <c r="P270" s="129">
        <v>60</v>
      </c>
      <c r="Q270" s="129"/>
    </row>
    <row r="271" spans="1:17" x14ac:dyDescent="0.4">
      <c r="A271" s="51">
        <v>267</v>
      </c>
      <c r="B271" s="112" t="s">
        <v>3817</v>
      </c>
      <c r="C271" s="26" t="s">
        <v>3820</v>
      </c>
      <c r="D271" s="3" t="s">
        <v>553</v>
      </c>
      <c r="E271" s="63" t="s">
        <v>549</v>
      </c>
      <c r="F271" s="63" t="s">
        <v>554</v>
      </c>
      <c r="G271" s="111" t="s">
        <v>3</v>
      </c>
      <c r="H271" s="110">
        <v>0</v>
      </c>
      <c r="I271" s="97">
        <v>0</v>
      </c>
      <c r="J271" s="98">
        <v>5</v>
      </c>
      <c r="K271" s="64">
        <f t="shared" si="22"/>
        <v>17.5</v>
      </c>
      <c r="L271" s="64">
        <f t="shared" si="23"/>
        <v>1.22</v>
      </c>
      <c r="M271" s="6">
        <f t="shared" si="24"/>
        <v>18.72</v>
      </c>
      <c r="N271" s="64">
        <f t="shared" si="20"/>
        <v>1.22</v>
      </c>
      <c r="O271" s="64">
        <f t="shared" si="21"/>
        <v>18.72</v>
      </c>
      <c r="P271" s="129">
        <v>18.75</v>
      </c>
      <c r="Q271" s="129"/>
    </row>
    <row r="272" spans="1:17" x14ac:dyDescent="0.4">
      <c r="A272" s="51">
        <v>268</v>
      </c>
      <c r="B272" s="112" t="s">
        <v>3817</v>
      </c>
      <c r="C272" s="26" t="s">
        <v>3821</v>
      </c>
      <c r="D272" s="3" t="s">
        <v>249</v>
      </c>
      <c r="E272" s="63" t="s">
        <v>250</v>
      </c>
      <c r="F272" s="63" t="s">
        <v>251</v>
      </c>
      <c r="G272" s="111" t="s">
        <v>3094</v>
      </c>
      <c r="H272" s="110">
        <v>98</v>
      </c>
      <c r="I272" s="97">
        <v>6.86</v>
      </c>
      <c r="J272" s="98">
        <v>43</v>
      </c>
      <c r="K272" s="64">
        <f t="shared" si="22"/>
        <v>150.5</v>
      </c>
      <c r="L272" s="64">
        <f t="shared" si="23"/>
        <v>10.53</v>
      </c>
      <c r="M272" s="6">
        <f t="shared" si="24"/>
        <v>161.03</v>
      </c>
      <c r="N272" s="64">
        <f t="shared" si="20"/>
        <v>17.39</v>
      </c>
      <c r="O272" s="64">
        <f t="shared" si="21"/>
        <v>265.89</v>
      </c>
      <c r="P272" s="129">
        <v>266</v>
      </c>
      <c r="Q272" s="129"/>
    </row>
    <row r="273" spans="1:17" x14ac:dyDescent="0.4">
      <c r="A273" s="51">
        <v>269</v>
      </c>
      <c r="B273" s="112" t="s">
        <v>3817</v>
      </c>
      <c r="C273" s="26" t="s">
        <v>3822</v>
      </c>
      <c r="D273" s="3" t="s">
        <v>68</v>
      </c>
      <c r="E273" s="63" t="s">
        <v>69</v>
      </c>
      <c r="F273" s="63" t="s">
        <v>70</v>
      </c>
      <c r="G273" s="111" t="s">
        <v>3087</v>
      </c>
      <c r="H273" s="110">
        <v>143.5</v>
      </c>
      <c r="I273" s="97">
        <v>10.039999999999999</v>
      </c>
      <c r="J273" s="98">
        <v>13</v>
      </c>
      <c r="K273" s="64">
        <f t="shared" si="22"/>
        <v>45.5</v>
      </c>
      <c r="L273" s="64">
        <f t="shared" si="23"/>
        <v>3.18</v>
      </c>
      <c r="M273" s="6">
        <f t="shared" si="24"/>
        <v>48.68</v>
      </c>
      <c r="N273" s="64">
        <f t="shared" si="20"/>
        <v>13.219999999999999</v>
      </c>
      <c r="O273" s="64">
        <f t="shared" si="21"/>
        <v>202.22</v>
      </c>
      <c r="P273" s="129">
        <v>202.25</v>
      </c>
      <c r="Q273" s="129"/>
    </row>
    <row r="274" spans="1:17" x14ac:dyDescent="0.4">
      <c r="A274" s="51">
        <v>270</v>
      </c>
      <c r="B274" s="112" t="s">
        <v>3817</v>
      </c>
      <c r="C274" s="26" t="s">
        <v>3823</v>
      </c>
      <c r="D274" s="3" t="s">
        <v>2009</v>
      </c>
      <c r="E274" s="63" t="s">
        <v>75</v>
      </c>
      <c r="F274" s="63" t="s">
        <v>2010</v>
      </c>
      <c r="G274" s="111" t="s">
        <v>3087</v>
      </c>
      <c r="H274" s="110">
        <v>150.5</v>
      </c>
      <c r="I274" s="97">
        <v>10.53</v>
      </c>
      <c r="J274" s="98">
        <v>18</v>
      </c>
      <c r="K274" s="64">
        <f t="shared" si="22"/>
        <v>63</v>
      </c>
      <c r="L274" s="64">
        <f t="shared" si="23"/>
        <v>4.41</v>
      </c>
      <c r="M274" s="6">
        <f t="shared" si="24"/>
        <v>67.41</v>
      </c>
      <c r="N274" s="64">
        <f t="shared" si="20"/>
        <v>14.94</v>
      </c>
      <c r="O274" s="64">
        <f t="shared" si="21"/>
        <v>228.44</v>
      </c>
      <c r="P274" s="129">
        <v>228.44</v>
      </c>
      <c r="Q274" s="129"/>
    </row>
    <row r="275" spans="1:17" x14ac:dyDescent="0.4">
      <c r="A275" s="51">
        <v>271</v>
      </c>
      <c r="B275" s="112" t="s">
        <v>3817</v>
      </c>
      <c r="C275" s="26" t="s">
        <v>3824</v>
      </c>
      <c r="D275" s="3" t="s">
        <v>2011</v>
      </c>
      <c r="E275" s="63" t="s">
        <v>2012</v>
      </c>
      <c r="F275" s="63" t="s">
        <v>2013</v>
      </c>
      <c r="G275" s="111" t="s">
        <v>3087</v>
      </c>
      <c r="H275" s="110">
        <v>245</v>
      </c>
      <c r="I275" s="97">
        <v>17.149999999999999</v>
      </c>
      <c r="J275" s="98">
        <v>45</v>
      </c>
      <c r="K275" s="64">
        <f t="shared" si="22"/>
        <v>157.5</v>
      </c>
      <c r="L275" s="64">
        <f t="shared" si="23"/>
        <v>11.02</v>
      </c>
      <c r="M275" s="6">
        <f t="shared" si="24"/>
        <v>168.52</v>
      </c>
      <c r="N275" s="64">
        <f t="shared" si="20"/>
        <v>28.169999999999998</v>
      </c>
      <c r="O275" s="64">
        <f t="shared" si="21"/>
        <v>430.67</v>
      </c>
      <c r="P275" s="129">
        <v>430.67</v>
      </c>
      <c r="Q275" s="129"/>
    </row>
    <row r="276" spans="1:17" x14ac:dyDescent="0.4">
      <c r="A276" s="51">
        <v>272</v>
      </c>
      <c r="B276" s="112" t="s">
        <v>3817</v>
      </c>
      <c r="C276" s="26" t="s">
        <v>3825</v>
      </c>
      <c r="D276" s="3" t="s">
        <v>2014</v>
      </c>
      <c r="E276" s="63" t="s">
        <v>2015</v>
      </c>
      <c r="F276" s="63" t="s">
        <v>2016</v>
      </c>
      <c r="G276" s="111" t="s">
        <v>3087</v>
      </c>
      <c r="H276" s="110">
        <v>66.5</v>
      </c>
      <c r="I276" s="97">
        <v>4.6500000000000004</v>
      </c>
      <c r="J276" s="98">
        <v>7</v>
      </c>
      <c r="K276" s="64">
        <f t="shared" si="22"/>
        <v>24.5</v>
      </c>
      <c r="L276" s="64">
        <f t="shared" si="23"/>
        <v>1.71</v>
      </c>
      <c r="M276" s="6">
        <f t="shared" si="24"/>
        <v>26.21</v>
      </c>
      <c r="N276" s="64">
        <f t="shared" si="20"/>
        <v>6.36</v>
      </c>
      <c r="O276" s="64">
        <f t="shared" si="21"/>
        <v>97.36</v>
      </c>
      <c r="P276" s="129">
        <v>97.36</v>
      </c>
      <c r="Q276" s="129"/>
    </row>
    <row r="277" spans="1:17" x14ac:dyDescent="0.4">
      <c r="A277" s="51">
        <v>273</v>
      </c>
      <c r="B277" s="112" t="s">
        <v>3817</v>
      </c>
      <c r="C277" s="26" t="s">
        <v>3826</v>
      </c>
      <c r="D277" s="3" t="s">
        <v>317</v>
      </c>
      <c r="E277" s="63" t="s">
        <v>318</v>
      </c>
      <c r="F277" s="63" t="s">
        <v>319</v>
      </c>
      <c r="G277" s="111" t="s">
        <v>3087</v>
      </c>
      <c r="H277" s="110">
        <v>3191.99</v>
      </c>
      <c r="I277" s="97">
        <v>223.44</v>
      </c>
      <c r="J277" s="98">
        <v>556</v>
      </c>
      <c r="K277" s="64">
        <f t="shared" si="22"/>
        <v>1946</v>
      </c>
      <c r="L277" s="64">
        <f t="shared" si="23"/>
        <v>136.22</v>
      </c>
      <c r="M277" s="6">
        <f t="shared" si="24"/>
        <v>2082.2199999999998</v>
      </c>
      <c r="N277" s="64">
        <f t="shared" si="20"/>
        <v>359.65999999999997</v>
      </c>
      <c r="O277" s="64">
        <f t="shared" si="21"/>
        <v>5497.65</v>
      </c>
      <c r="P277" s="129">
        <v>5497.65</v>
      </c>
      <c r="Q277" s="129"/>
    </row>
    <row r="278" spans="1:17" x14ac:dyDescent="0.4">
      <c r="A278" s="51">
        <v>274</v>
      </c>
      <c r="B278" s="112" t="s">
        <v>3817</v>
      </c>
      <c r="C278" s="26" t="s">
        <v>3827</v>
      </c>
      <c r="D278" s="3" t="s">
        <v>2217</v>
      </c>
      <c r="E278" s="63" t="s">
        <v>2218</v>
      </c>
      <c r="F278" s="63" t="s">
        <v>2219</v>
      </c>
      <c r="G278" s="111" t="s">
        <v>3087</v>
      </c>
      <c r="H278" s="110">
        <v>6947.5</v>
      </c>
      <c r="I278" s="97">
        <v>486.32</v>
      </c>
      <c r="J278" s="98">
        <v>1053</v>
      </c>
      <c r="K278" s="64">
        <f t="shared" si="22"/>
        <v>3685.5</v>
      </c>
      <c r="L278" s="64">
        <f t="shared" si="23"/>
        <v>257.98</v>
      </c>
      <c r="M278" s="6">
        <f t="shared" si="24"/>
        <v>3943.48</v>
      </c>
      <c r="N278" s="64">
        <f t="shared" si="20"/>
        <v>744.3</v>
      </c>
      <c r="O278" s="64">
        <f t="shared" si="21"/>
        <v>11377.3</v>
      </c>
      <c r="P278" s="129">
        <v>11377.3</v>
      </c>
      <c r="Q278" s="129"/>
    </row>
    <row r="279" spans="1:17" x14ac:dyDescent="0.4">
      <c r="A279" s="51">
        <v>275</v>
      </c>
      <c r="B279" s="112" t="s">
        <v>3817</v>
      </c>
      <c r="C279" s="26" t="s">
        <v>3828</v>
      </c>
      <c r="D279" s="3" t="s">
        <v>1324</v>
      </c>
      <c r="E279" s="63" t="s">
        <v>1325</v>
      </c>
      <c r="F279" s="63" t="s">
        <v>1326</v>
      </c>
      <c r="G279" s="111" t="s">
        <v>3094</v>
      </c>
      <c r="H279" s="110">
        <v>3.5</v>
      </c>
      <c r="I279" s="97">
        <v>0.24</v>
      </c>
      <c r="J279" s="98">
        <v>0</v>
      </c>
      <c r="K279" s="64">
        <f t="shared" si="22"/>
        <v>0</v>
      </c>
      <c r="L279" s="64">
        <f t="shared" si="23"/>
        <v>0</v>
      </c>
      <c r="M279" s="6">
        <f t="shared" si="24"/>
        <v>0</v>
      </c>
      <c r="N279" s="64">
        <f t="shared" si="20"/>
        <v>0.24</v>
      </c>
      <c r="O279" s="64">
        <f t="shared" si="21"/>
        <v>3.74</v>
      </c>
      <c r="P279" s="160">
        <v>3.75</v>
      </c>
      <c r="Q279" s="129"/>
    </row>
    <row r="280" spans="1:17" x14ac:dyDescent="0.4">
      <c r="A280" s="51">
        <v>276</v>
      </c>
      <c r="B280" s="112" t="s">
        <v>3817</v>
      </c>
      <c r="C280" s="26" t="s">
        <v>3829</v>
      </c>
      <c r="D280" s="3" t="s">
        <v>1324</v>
      </c>
      <c r="E280" s="63" t="s">
        <v>1325</v>
      </c>
      <c r="F280" s="63" t="s">
        <v>1326</v>
      </c>
      <c r="G280" s="111" t="s">
        <v>3</v>
      </c>
      <c r="H280" s="110">
        <v>0</v>
      </c>
      <c r="I280" s="97">
        <v>0</v>
      </c>
      <c r="J280" s="98">
        <v>1</v>
      </c>
      <c r="K280" s="64">
        <f t="shared" si="22"/>
        <v>3.5</v>
      </c>
      <c r="L280" s="64">
        <f t="shared" si="23"/>
        <v>0.24</v>
      </c>
      <c r="M280" s="6">
        <f t="shared" si="24"/>
        <v>3.74</v>
      </c>
      <c r="N280" s="64">
        <f t="shared" si="20"/>
        <v>0.24</v>
      </c>
      <c r="O280" s="64">
        <f t="shared" si="21"/>
        <v>3.74</v>
      </c>
      <c r="P280" s="161">
        <v>3.75</v>
      </c>
      <c r="Q280" s="129"/>
    </row>
    <row r="281" spans="1:17" ht="25" thickBot="1" x14ac:dyDescent="0.45">
      <c r="E281" s="78" t="s">
        <v>22</v>
      </c>
      <c r="G281" s="79"/>
      <c r="H281" s="79">
        <f>SUM(H5:H280)</f>
        <v>34478.46</v>
      </c>
      <c r="I281" s="79">
        <f>SUM(I5:I280)</f>
        <v>2413.31</v>
      </c>
      <c r="J281" s="79"/>
      <c r="K281" s="80"/>
      <c r="L281" s="80"/>
      <c r="M281" s="81">
        <f>SUM(M5:M280)</f>
        <v>31827.099999999995</v>
      </c>
      <c r="N281" s="79">
        <f>SUM(N5:N280)</f>
        <v>4494.91</v>
      </c>
      <c r="O281" s="82">
        <f>SUM(O5:O280)</f>
        <v>68718.870000000068</v>
      </c>
      <c r="P281" s="83">
        <f>SUM(P5:P280)</f>
        <v>68739.983000000007</v>
      </c>
      <c r="Q281" s="84"/>
    </row>
    <row r="282" spans="1:17" ht="25" thickTop="1" x14ac:dyDescent="0.4">
      <c r="G282" s="72"/>
      <c r="H282" s="72"/>
      <c r="I282" s="85">
        <f>SUM(H281:I281)</f>
        <v>36891.769999999997</v>
      </c>
      <c r="J282" s="70"/>
      <c r="K282" s="72"/>
      <c r="L282" s="72"/>
      <c r="M282" s="96">
        <f>SUM(I282+M281)</f>
        <v>68718.87</v>
      </c>
      <c r="N282" s="86">
        <f>SUM(I282+M281)</f>
        <v>68718.87</v>
      </c>
      <c r="P282" s="88"/>
      <c r="Q282" s="67"/>
    </row>
    <row r="292" spans="8:12" x14ac:dyDescent="0.4">
      <c r="H292" s="89" t="s">
        <v>23</v>
      </c>
      <c r="I292" s="89" t="s">
        <v>24</v>
      </c>
      <c r="J292" s="91" t="s">
        <v>25</v>
      </c>
      <c r="K292" s="87" t="s">
        <v>1</v>
      </c>
      <c r="L292" s="87" t="s">
        <v>26</v>
      </c>
    </row>
    <row r="293" spans="8:12" x14ac:dyDescent="0.4">
      <c r="H293" s="87">
        <v>25</v>
      </c>
      <c r="I293" s="87">
        <v>3.5</v>
      </c>
      <c r="J293" s="87">
        <f>ROUNDDOWN(H293*I293,2)</f>
        <v>87.5</v>
      </c>
      <c r="K293" s="87">
        <f>ROUNDDOWN(J293*7%,2)</f>
        <v>6.12</v>
      </c>
      <c r="L293" s="87">
        <f>SUM(J293:K293)</f>
        <v>93.62</v>
      </c>
    </row>
    <row r="294" spans="8:12" x14ac:dyDescent="0.4">
      <c r="J294" s="87">
        <f>ROUNDUP(J293,2)</f>
        <v>87.5</v>
      </c>
      <c r="K294" s="87">
        <f>ROUNDUP(J294*7%,2)</f>
        <v>6.13</v>
      </c>
      <c r="L294" s="87">
        <f>SUM(J294:K294)</f>
        <v>93.63</v>
      </c>
    </row>
  </sheetData>
  <mergeCells count="16">
    <mergeCell ref="Q3:Q4"/>
    <mergeCell ref="A1:P1"/>
    <mergeCell ref="A3:A4"/>
    <mergeCell ref="B3:B4"/>
    <mergeCell ref="C3:C4"/>
    <mergeCell ref="D3:D4"/>
    <mergeCell ref="J3:J4"/>
    <mergeCell ref="L3:L4"/>
    <mergeCell ref="M3:M4"/>
    <mergeCell ref="N3:N4"/>
    <mergeCell ref="P3:P4"/>
    <mergeCell ref="F3:F4"/>
    <mergeCell ref="H3:H4"/>
    <mergeCell ref="E3:E4"/>
    <mergeCell ref="I3:I4"/>
    <mergeCell ref="K3:K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"/>
  <sheetViews>
    <sheetView topLeftCell="C1" zoomScale="70" zoomScaleNormal="70" workbookViewId="0">
      <selection activeCell="F7" sqref="F7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3" customWidth="1"/>
    <col min="21" max="21" width="12.1640625" style="137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6" t="s">
        <v>3069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53"/>
      <c r="R1" s="136"/>
      <c r="S1" s="136"/>
      <c r="U1" s="24"/>
      <c r="Y1" s="24"/>
    </row>
    <row r="2" spans="1:25" s="1" customFormat="1" ht="30" x14ac:dyDescent="0.5">
      <c r="A2" s="93"/>
      <c r="B2" s="136"/>
      <c r="C2" s="131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6"/>
      <c r="S2" s="136"/>
      <c r="U2" s="24"/>
      <c r="Y2" s="24"/>
    </row>
    <row r="3" spans="1:25" s="1" customFormat="1" x14ac:dyDescent="0.4">
      <c r="A3" s="163" t="s">
        <v>6</v>
      </c>
      <c r="B3" s="163" t="s">
        <v>7</v>
      </c>
      <c r="C3" s="163" t="s">
        <v>8</v>
      </c>
      <c r="D3" s="177" t="s">
        <v>9</v>
      </c>
      <c r="E3" s="163" t="s">
        <v>10</v>
      </c>
      <c r="F3" s="168" t="s">
        <v>32</v>
      </c>
      <c r="G3" s="59" t="s">
        <v>11</v>
      </c>
      <c r="H3" s="168" t="s">
        <v>12</v>
      </c>
      <c r="I3" s="182" t="s">
        <v>13</v>
      </c>
      <c r="J3" s="178" t="s">
        <v>14</v>
      </c>
      <c r="K3" s="184" t="s">
        <v>15</v>
      </c>
      <c r="L3" s="178" t="s">
        <v>1</v>
      </c>
      <c r="M3" s="178" t="s">
        <v>16</v>
      </c>
      <c r="N3" s="178" t="s">
        <v>17</v>
      </c>
      <c r="O3" s="94" t="s">
        <v>0</v>
      </c>
      <c r="P3" s="180" t="s">
        <v>18</v>
      </c>
      <c r="Q3" s="190" t="s">
        <v>19</v>
      </c>
      <c r="R3" s="191">
        <v>7.0000000000000007E-2</v>
      </c>
      <c r="S3" s="189" t="s">
        <v>0</v>
      </c>
      <c r="T3" s="186" t="s">
        <v>18</v>
      </c>
      <c r="U3" s="187" t="s">
        <v>20</v>
      </c>
      <c r="Y3" s="24"/>
    </row>
    <row r="4" spans="1:25" s="1" customFormat="1" x14ac:dyDescent="0.4">
      <c r="A4" s="163"/>
      <c r="B4" s="163"/>
      <c r="C4" s="163"/>
      <c r="D4" s="177"/>
      <c r="E4" s="163"/>
      <c r="F4" s="169"/>
      <c r="G4" s="61" t="s">
        <v>2</v>
      </c>
      <c r="H4" s="169"/>
      <c r="I4" s="183"/>
      <c r="J4" s="179"/>
      <c r="K4" s="185"/>
      <c r="L4" s="179"/>
      <c r="M4" s="179"/>
      <c r="N4" s="179"/>
      <c r="O4" s="95" t="s">
        <v>21</v>
      </c>
      <c r="P4" s="188"/>
      <c r="Q4" s="190"/>
      <c r="R4" s="191"/>
      <c r="S4" s="189"/>
      <c r="T4" s="186"/>
      <c r="U4" s="187"/>
      <c r="Y4" s="24"/>
    </row>
    <row r="5" spans="1:25" ht="24" customHeight="1" x14ac:dyDescent="0.4">
      <c r="A5" s="147">
        <v>1</v>
      </c>
      <c r="B5" s="112" t="s">
        <v>3567</v>
      </c>
      <c r="C5" s="113" t="s">
        <v>3066</v>
      </c>
      <c r="D5" s="112" t="s">
        <v>2616</v>
      </c>
      <c r="E5" s="126" t="s">
        <v>2617</v>
      </c>
      <c r="F5" s="116" t="s">
        <v>2618</v>
      </c>
      <c r="G5" s="3" t="s">
        <v>3</v>
      </c>
      <c r="H5" s="5">
        <v>0</v>
      </c>
      <c r="I5" s="64">
        <v>0</v>
      </c>
      <c r="J5" s="65">
        <v>49</v>
      </c>
      <c r="K5" s="64">
        <f>ROUNDDOWN(J5*4,2)</f>
        <v>196</v>
      </c>
      <c r="L5" s="64">
        <f>ROUNDDOWN(K5*7%,2)</f>
        <v>13.72</v>
      </c>
      <c r="M5" s="6">
        <f>ROUNDDOWN(K5+L5,2)</f>
        <v>209.72</v>
      </c>
      <c r="N5" s="64">
        <f t="shared" ref="N5:N36" si="0">SUM(I5+L5)</f>
        <v>13.72</v>
      </c>
      <c r="O5" s="64">
        <f t="shared" ref="O5:O36" si="1">ROUNDDOWN(H5+I5+M5,2)</f>
        <v>209.72</v>
      </c>
      <c r="P5" s="64">
        <v>209.75</v>
      </c>
      <c r="Q5" s="66"/>
      <c r="T5" s="70"/>
      <c r="U5" s="70"/>
    </row>
    <row r="6" spans="1:25" ht="24" customHeight="1" x14ac:dyDescent="0.4">
      <c r="A6" s="147">
        <v>2</v>
      </c>
      <c r="B6" s="112" t="s">
        <v>3567</v>
      </c>
      <c r="C6" s="113" t="s">
        <v>3067</v>
      </c>
      <c r="D6" s="112" t="s">
        <v>2622</v>
      </c>
      <c r="E6" s="126" t="s">
        <v>2623</v>
      </c>
      <c r="F6" s="116" t="s">
        <v>2624</v>
      </c>
      <c r="G6" s="3" t="s">
        <v>3</v>
      </c>
      <c r="H6" s="5">
        <v>0</v>
      </c>
      <c r="I6" s="64">
        <v>0</v>
      </c>
      <c r="J6" s="65">
        <v>2</v>
      </c>
      <c r="K6" s="64">
        <f>ROUNDDOWN(J6*4,2)</f>
        <v>8</v>
      </c>
      <c r="L6" s="64">
        <f>ROUNDDOWN(K6*7%,2)</f>
        <v>0.56000000000000005</v>
      </c>
      <c r="M6" s="6">
        <f>ROUNDDOWN(K6+L6,2)</f>
        <v>8.56</v>
      </c>
      <c r="N6" s="64">
        <f t="shared" si="0"/>
        <v>0.56000000000000005</v>
      </c>
      <c r="O6" s="64">
        <f t="shared" si="1"/>
        <v>8.56</v>
      </c>
      <c r="P6" s="64">
        <v>8.75</v>
      </c>
      <c r="Q6" s="66"/>
      <c r="T6" s="70"/>
    </row>
    <row r="7" spans="1:25" x14ac:dyDescent="0.4">
      <c r="A7" s="147">
        <v>3</v>
      </c>
      <c r="B7" s="112" t="s">
        <v>3567</v>
      </c>
      <c r="C7" s="113" t="s">
        <v>3568</v>
      </c>
      <c r="D7" s="112" t="s">
        <v>2628</v>
      </c>
      <c r="E7" s="116" t="s">
        <v>2629</v>
      </c>
      <c r="F7" s="116" t="s">
        <v>2630</v>
      </c>
      <c r="G7" s="3" t="s">
        <v>3</v>
      </c>
      <c r="H7" s="5">
        <v>0</v>
      </c>
      <c r="I7" s="64">
        <v>0</v>
      </c>
      <c r="J7" s="65">
        <v>160</v>
      </c>
      <c r="K7" s="64">
        <f>ROUNDDOWN(J7*4,2)</f>
        <v>640</v>
      </c>
      <c r="L7" s="64">
        <f>ROUNDDOWN(K7*7%,2)</f>
        <v>44.8</v>
      </c>
      <c r="M7" s="6">
        <f>ROUNDDOWN(K7+L7,2)</f>
        <v>684.8</v>
      </c>
      <c r="N7" s="64">
        <f t="shared" si="0"/>
        <v>44.8</v>
      </c>
      <c r="O7" s="64">
        <f t="shared" si="1"/>
        <v>684.8</v>
      </c>
      <c r="P7" s="130">
        <v>685</v>
      </c>
      <c r="Q7" s="66"/>
      <c r="T7" s="70"/>
      <c r="U7" s="70"/>
    </row>
    <row r="8" spans="1:25" x14ac:dyDescent="0.4">
      <c r="A8" s="147">
        <v>4</v>
      </c>
      <c r="B8" s="112" t="s">
        <v>3567</v>
      </c>
      <c r="C8" s="113" t="s">
        <v>3569</v>
      </c>
      <c r="D8" s="112" t="s">
        <v>2633</v>
      </c>
      <c r="E8" s="116" t="s">
        <v>3574</v>
      </c>
      <c r="F8" s="116" t="s">
        <v>2635</v>
      </c>
      <c r="G8" s="3" t="s">
        <v>3</v>
      </c>
      <c r="H8" s="5">
        <v>0</v>
      </c>
      <c r="I8" s="64">
        <v>0</v>
      </c>
      <c r="J8" s="65">
        <v>3</v>
      </c>
      <c r="K8" s="64">
        <f>ROUNDDOWN(J8*4,2)</f>
        <v>12</v>
      </c>
      <c r="L8" s="64">
        <f>ROUNDDOWN(K8*7%,2)</f>
        <v>0.84</v>
      </c>
      <c r="M8" s="6">
        <f>ROUNDDOWN(K8+L8,2)</f>
        <v>12.84</v>
      </c>
      <c r="N8" s="64">
        <f t="shared" si="0"/>
        <v>0.84</v>
      </c>
      <c r="O8" s="64">
        <f t="shared" si="1"/>
        <v>12.84</v>
      </c>
      <c r="P8" s="130">
        <v>13</v>
      </c>
      <c r="Q8" s="66"/>
      <c r="R8" s="72"/>
      <c r="S8" s="72"/>
      <c r="T8" s="72"/>
    </row>
    <row r="9" spans="1:25" x14ac:dyDescent="0.4">
      <c r="A9" s="147">
        <v>5</v>
      </c>
      <c r="B9" s="112" t="s">
        <v>3567</v>
      </c>
      <c r="C9" s="113" t="s">
        <v>3570</v>
      </c>
      <c r="D9" s="112" t="s">
        <v>2688</v>
      </c>
      <c r="E9" s="116" t="s">
        <v>2689</v>
      </c>
      <c r="F9" s="116" t="s">
        <v>743</v>
      </c>
      <c r="G9" s="3" t="s">
        <v>3</v>
      </c>
      <c r="H9" s="5">
        <v>0</v>
      </c>
      <c r="I9" s="64">
        <v>0</v>
      </c>
      <c r="J9" s="65">
        <v>22</v>
      </c>
      <c r="K9" s="64">
        <f t="shared" ref="K9:K72" si="2">ROUNDDOWN(J9*4,2)</f>
        <v>88</v>
      </c>
      <c r="L9" s="64">
        <f t="shared" ref="L9:L72" si="3">ROUNDDOWN(K9*7%,2)</f>
        <v>6.16</v>
      </c>
      <c r="M9" s="6">
        <f t="shared" ref="M9:M72" si="4">ROUNDDOWN(K9+L9,2)</f>
        <v>94.16</v>
      </c>
      <c r="N9" s="64">
        <f t="shared" si="0"/>
        <v>6.16</v>
      </c>
      <c r="O9" s="64">
        <f t="shared" si="1"/>
        <v>94.16</v>
      </c>
      <c r="P9" s="130">
        <v>94.25</v>
      </c>
      <c r="Q9" s="66"/>
      <c r="T9" s="70"/>
    </row>
    <row r="10" spans="1:25" x14ac:dyDescent="0.4">
      <c r="A10" s="147">
        <v>6</v>
      </c>
      <c r="B10" s="112" t="s">
        <v>3567</v>
      </c>
      <c r="C10" s="113" t="s">
        <v>3571</v>
      </c>
      <c r="D10" s="112" t="s">
        <v>2661</v>
      </c>
      <c r="E10" s="116" t="s">
        <v>2662</v>
      </c>
      <c r="F10" s="116" t="s">
        <v>2663</v>
      </c>
      <c r="G10" s="3" t="s">
        <v>3</v>
      </c>
      <c r="H10" s="5">
        <v>0</v>
      </c>
      <c r="I10" s="64">
        <v>0</v>
      </c>
      <c r="J10" s="65">
        <v>9</v>
      </c>
      <c r="K10" s="64">
        <f t="shared" si="2"/>
        <v>36</v>
      </c>
      <c r="L10" s="64">
        <f t="shared" si="3"/>
        <v>2.52</v>
      </c>
      <c r="M10" s="6">
        <f t="shared" si="4"/>
        <v>38.520000000000003</v>
      </c>
      <c r="N10" s="64">
        <f t="shared" si="0"/>
        <v>2.52</v>
      </c>
      <c r="O10" s="64">
        <f t="shared" si="1"/>
        <v>38.520000000000003</v>
      </c>
      <c r="P10" s="130">
        <v>38.75</v>
      </c>
      <c r="Q10" s="66"/>
      <c r="T10" s="70"/>
      <c r="U10" s="70"/>
    </row>
    <row r="11" spans="1:25" x14ac:dyDescent="0.4">
      <c r="A11" s="147">
        <v>7</v>
      </c>
      <c r="B11" s="112" t="s">
        <v>3567</v>
      </c>
      <c r="C11" s="113" t="s">
        <v>3572</v>
      </c>
      <c r="D11" s="112" t="s">
        <v>2685</v>
      </c>
      <c r="E11" s="116" t="s">
        <v>2686</v>
      </c>
      <c r="F11" s="116" t="s">
        <v>2687</v>
      </c>
      <c r="G11" s="3" t="s">
        <v>3</v>
      </c>
      <c r="H11" s="5">
        <v>0</v>
      </c>
      <c r="I11" s="64">
        <v>0</v>
      </c>
      <c r="J11" s="65">
        <v>9</v>
      </c>
      <c r="K11" s="64">
        <f t="shared" si="2"/>
        <v>36</v>
      </c>
      <c r="L11" s="64">
        <f t="shared" si="3"/>
        <v>2.52</v>
      </c>
      <c r="M11" s="6">
        <f t="shared" si="4"/>
        <v>38.520000000000003</v>
      </c>
      <c r="N11" s="64">
        <f t="shared" si="0"/>
        <v>2.52</v>
      </c>
      <c r="O11" s="64">
        <f t="shared" si="1"/>
        <v>38.520000000000003</v>
      </c>
      <c r="P11" s="130">
        <v>38.75</v>
      </c>
      <c r="Q11" s="66"/>
      <c r="R11" s="138"/>
      <c r="S11" s="138"/>
      <c r="T11" s="138"/>
      <c r="U11" s="138"/>
      <c r="V11" s="31"/>
      <c r="W11" s="31"/>
      <c r="X11" s="31"/>
    </row>
    <row r="12" spans="1:25" x14ac:dyDescent="0.4">
      <c r="A12" s="147">
        <v>8</v>
      </c>
      <c r="B12" s="112" t="s">
        <v>3567</v>
      </c>
      <c r="C12" s="113" t="s">
        <v>3573</v>
      </c>
      <c r="D12" s="112" t="s">
        <v>2544</v>
      </c>
      <c r="E12" s="116" t="s">
        <v>1602</v>
      </c>
      <c r="F12" s="116" t="s">
        <v>2545</v>
      </c>
      <c r="G12" s="3" t="s">
        <v>3</v>
      </c>
      <c r="H12" s="5">
        <v>0</v>
      </c>
      <c r="I12" s="64">
        <v>0</v>
      </c>
      <c r="J12" s="65">
        <v>2</v>
      </c>
      <c r="K12" s="64">
        <f t="shared" si="2"/>
        <v>8</v>
      </c>
      <c r="L12" s="64">
        <f t="shared" si="3"/>
        <v>0.56000000000000005</v>
      </c>
      <c r="M12" s="6">
        <f t="shared" si="4"/>
        <v>8.56</v>
      </c>
      <c r="N12" s="64">
        <f t="shared" si="0"/>
        <v>0.56000000000000005</v>
      </c>
      <c r="O12" s="64">
        <f t="shared" si="1"/>
        <v>8.56</v>
      </c>
      <c r="P12" s="130">
        <v>8.75</v>
      </c>
      <c r="Q12" s="66"/>
      <c r="R12" s="70">
        <f>SUM(N5:N12)</f>
        <v>71.679999999999993</v>
      </c>
      <c r="S12" s="70">
        <f>SUM(O5:O12)</f>
        <v>1095.6799999999998</v>
      </c>
      <c r="T12" s="70">
        <f>SUM(P5:P12)</f>
        <v>1097</v>
      </c>
      <c r="U12" s="70">
        <v>1097</v>
      </c>
    </row>
    <row r="13" spans="1:25" x14ac:dyDescent="0.4">
      <c r="A13" s="147">
        <v>9</v>
      </c>
      <c r="B13" s="112" t="s">
        <v>3575</v>
      </c>
      <c r="C13" s="113" t="s">
        <v>3576</v>
      </c>
      <c r="D13" s="112" t="s">
        <v>2797</v>
      </c>
      <c r="E13" s="116" t="s">
        <v>2798</v>
      </c>
      <c r="F13" s="116" t="s">
        <v>2799</v>
      </c>
      <c r="G13" s="3" t="s">
        <v>3</v>
      </c>
      <c r="H13" s="5">
        <v>0</v>
      </c>
      <c r="I13" s="64">
        <v>0</v>
      </c>
      <c r="J13" s="65">
        <v>5</v>
      </c>
      <c r="K13" s="64">
        <f t="shared" si="2"/>
        <v>20</v>
      </c>
      <c r="L13" s="64">
        <f t="shared" si="3"/>
        <v>1.4</v>
      </c>
      <c r="M13" s="6">
        <f t="shared" si="4"/>
        <v>21.4</v>
      </c>
      <c r="N13" s="64">
        <f t="shared" si="0"/>
        <v>1.4</v>
      </c>
      <c r="O13" s="64">
        <f t="shared" si="1"/>
        <v>21.4</v>
      </c>
      <c r="P13" s="130">
        <v>21.5</v>
      </c>
      <c r="Q13" s="66"/>
      <c r="T13" s="70"/>
    </row>
    <row r="14" spans="1:25" x14ac:dyDescent="0.4">
      <c r="A14" s="147">
        <v>10</v>
      </c>
      <c r="B14" s="112" t="s">
        <v>3575</v>
      </c>
      <c r="C14" s="113" t="s">
        <v>3577</v>
      </c>
      <c r="D14" s="112" t="s">
        <v>2815</v>
      </c>
      <c r="E14" s="116" t="s">
        <v>2816</v>
      </c>
      <c r="F14" s="116" t="s">
        <v>2817</v>
      </c>
      <c r="G14" s="3" t="s">
        <v>3</v>
      </c>
      <c r="H14" s="5">
        <v>0</v>
      </c>
      <c r="I14" s="64">
        <v>0</v>
      </c>
      <c r="J14" s="65">
        <v>13</v>
      </c>
      <c r="K14" s="64">
        <f t="shared" si="2"/>
        <v>52</v>
      </c>
      <c r="L14" s="64">
        <f t="shared" si="3"/>
        <v>3.64</v>
      </c>
      <c r="M14" s="6">
        <f t="shared" si="4"/>
        <v>55.64</v>
      </c>
      <c r="N14" s="64">
        <f t="shared" si="0"/>
        <v>3.64</v>
      </c>
      <c r="O14" s="64">
        <f t="shared" si="1"/>
        <v>55.64</v>
      </c>
      <c r="P14" s="130">
        <v>55.75</v>
      </c>
      <c r="Q14" s="66"/>
      <c r="T14" s="70"/>
    </row>
    <row r="15" spans="1:25" x14ac:dyDescent="0.4">
      <c r="A15" s="147">
        <v>11</v>
      </c>
      <c r="B15" s="112" t="s">
        <v>3575</v>
      </c>
      <c r="C15" s="113" t="s">
        <v>3578</v>
      </c>
      <c r="D15" s="3" t="s">
        <v>2824</v>
      </c>
      <c r="E15" s="63" t="s">
        <v>2825</v>
      </c>
      <c r="F15" s="63" t="s">
        <v>2826</v>
      </c>
      <c r="G15" s="3" t="s">
        <v>3</v>
      </c>
      <c r="H15" s="5">
        <v>0</v>
      </c>
      <c r="I15" s="64">
        <v>0</v>
      </c>
      <c r="J15" s="65">
        <v>16</v>
      </c>
      <c r="K15" s="64">
        <f t="shared" si="2"/>
        <v>64</v>
      </c>
      <c r="L15" s="64">
        <f t="shared" si="3"/>
        <v>4.4800000000000004</v>
      </c>
      <c r="M15" s="6">
        <f t="shared" si="4"/>
        <v>68.48</v>
      </c>
      <c r="N15" s="64">
        <f t="shared" si="0"/>
        <v>4.4800000000000004</v>
      </c>
      <c r="O15" s="64">
        <f t="shared" si="1"/>
        <v>68.48</v>
      </c>
      <c r="P15" s="64">
        <v>68.5</v>
      </c>
      <c r="Q15" s="66"/>
      <c r="T15" s="70"/>
      <c r="U15" s="70"/>
    </row>
    <row r="16" spans="1:25" x14ac:dyDescent="0.4">
      <c r="A16" s="147">
        <v>12</v>
      </c>
      <c r="B16" s="112" t="s">
        <v>3575</v>
      </c>
      <c r="C16" s="113" t="s">
        <v>3579</v>
      </c>
      <c r="D16" s="3" t="s">
        <v>2818</v>
      </c>
      <c r="E16" s="63" t="s">
        <v>2819</v>
      </c>
      <c r="F16" s="63" t="s">
        <v>2820</v>
      </c>
      <c r="G16" s="3" t="s">
        <v>3</v>
      </c>
      <c r="H16" s="5">
        <v>0</v>
      </c>
      <c r="I16" s="64">
        <v>0</v>
      </c>
      <c r="J16" s="65">
        <v>26</v>
      </c>
      <c r="K16" s="64">
        <f t="shared" si="2"/>
        <v>104</v>
      </c>
      <c r="L16" s="64">
        <f t="shared" si="3"/>
        <v>7.28</v>
      </c>
      <c r="M16" s="6">
        <f t="shared" si="4"/>
        <v>111.28</v>
      </c>
      <c r="N16" s="64">
        <f t="shared" si="0"/>
        <v>7.28</v>
      </c>
      <c r="O16" s="64">
        <f t="shared" si="1"/>
        <v>111.28</v>
      </c>
      <c r="P16" s="64">
        <v>111.5</v>
      </c>
      <c r="Q16" s="66"/>
      <c r="R16" s="72"/>
      <c r="S16" s="72"/>
      <c r="T16" s="70"/>
    </row>
    <row r="17" spans="1:26" x14ac:dyDescent="0.4">
      <c r="A17" s="147">
        <v>13</v>
      </c>
      <c r="B17" s="112" t="s">
        <v>3575</v>
      </c>
      <c r="C17" s="113" t="s">
        <v>3580</v>
      </c>
      <c r="D17" s="3" t="s">
        <v>2821</v>
      </c>
      <c r="E17" s="63" t="s">
        <v>2822</v>
      </c>
      <c r="F17" s="63" t="s">
        <v>2823</v>
      </c>
      <c r="G17" s="3" t="s">
        <v>3</v>
      </c>
      <c r="H17" s="5">
        <v>0</v>
      </c>
      <c r="I17" s="64">
        <v>0</v>
      </c>
      <c r="J17" s="65">
        <v>24</v>
      </c>
      <c r="K17" s="64">
        <f t="shared" si="2"/>
        <v>96</v>
      </c>
      <c r="L17" s="64">
        <f t="shared" si="3"/>
        <v>6.72</v>
      </c>
      <c r="M17" s="6">
        <f t="shared" si="4"/>
        <v>102.72</v>
      </c>
      <c r="N17" s="64">
        <f t="shared" si="0"/>
        <v>6.72</v>
      </c>
      <c r="O17" s="64">
        <f t="shared" si="1"/>
        <v>102.72</v>
      </c>
      <c r="P17" s="64">
        <v>102.75</v>
      </c>
      <c r="Q17" s="66"/>
      <c r="T17" s="70"/>
      <c r="U17" s="70"/>
    </row>
    <row r="18" spans="1:26" x14ac:dyDescent="0.4">
      <c r="A18" s="147">
        <v>14</v>
      </c>
      <c r="B18" s="112" t="s">
        <v>3575</v>
      </c>
      <c r="C18" s="113" t="s">
        <v>3581</v>
      </c>
      <c r="D18" s="3" t="s">
        <v>2721</v>
      </c>
      <c r="E18" s="63" t="s">
        <v>2712</v>
      </c>
      <c r="F18" s="63" t="s">
        <v>2722</v>
      </c>
      <c r="G18" s="3" t="s">
        <v>3</v>
      </c>
      <c r="H18" s="5">
        <v>0</v>
      </c>
      <c r="I18" s="64">
        <v>0</v>
      </c>
      <c r="J18" s="65">
        <v>7</v>
      </c>
      <c r="K18" s="64">
        <f t="shared" si="2"/>
        <v>28</v>
      </c>
      <c r="L18" s="64">
        <f t="shared" si="3"/>
        <v>1.96</v>
      </c>
      <c r="M18" s="6">
        <f t="shared" si="4"/>
        <v>29.96</v>
      </c>
      <c r="N18" s="64">
        <f t="shared" si="0"/>
        <v>1.96</v>
      </c>
      <c r="O18" s="64">
        <f t="shared" si="1"/>
        <v>29.96</v>
      </c>
      <c r="P18" s="64">
        <v>30</v>
      </c>
      <c r="Q18" s="66"/>
      <c r="T18" s="70"/>
    </row>
    <row r="19" spans="1:26" x14ac:dyDescent="0.4">
      <c r="A19" s="147">
        <v>15</v>
      </c>
      <c r="B19" s="112" t="s">
        <v>3575</v>
      </c>
      <c r="C19" s="113" t="s">
        <v>3582</v>
      </c>
      <c r="D19" s="3" t="s">
        <v>2716</v>
      </c>
      <c r="E19" s="63" t="s">
        <v>2717</v>
      </c>
      <c r="F19" s="63" t="s">
        <v>2718</v>
      </c>
      <c r="G19" s="3" t="s">
        <v>3</v>
      </c>
      <c r="H19" s="5">
        <v>0</v>
      </c>
      <c r="I19" s="64">
        <v>0</v>
      </c>
      <c r="J19" s="65">
        <v>16</v>
      </c>
      <c r="K19" s="64">
        <f t="shared" si="2"/>
        <v>64</v>
      </c>
      <c r="L19" s="64">
        <f t="shared" si="3"/>
        <v>4.4800000000000004</v>
      </c>
      <c r="M19" s="6">
        <f t="shared" si="4"/>
        <v>68.48</v>
      </c>
      <c r="N19" s="64">
        <f t="shared" si="0"/>
        <v>4.4800000000000004</v>
      </c>
      <c r="O19" s="64">
        <f t="shared" si="1"/>
        <v>68.48</v>
      </c>
      <c r="P19" s="64">
        <v>68.5</v>
      </c>
      <c r="Q19" s="66"/>
      <c r="R19" s="72"/>
      <c r="S19" s="72"/>
      <c r="T19" s="70"/>
    </row>
    <row r="20" spans="1:26" x14ac:dyDescent="0.4">
      <c r="A20" s="147">
        <v>16</v>
      </c>
      <c r="B20" s="112" t="s">
        <v>3575</v>
      </c>
      <c r="C20" s="113" t="s">
        <v>3583</v>
      </c>
      <c r="D20" s="3" t="s">
        <v>2714</v>
      </c>
      <c r="E20" s="63" t="s">
        <v>2712</v>
      </c>
      <c r="F20" s="63" t="s">
        <v>2715</v>
      </c>
      <c r="G20" s="3" t="s">
        <v>3</v>
      </c>
      <c r="H20" s="5">
        <v>0</v>
      </c>
      <c r="I20" s="64">
        <v>0</v>
      </c>
      <c r="J20" s="65">
        <v>17</v>
      </c>
      <c r="K20" s="64">
        <f t="shared" si="2"/>
        <v>68</v>
      </c>
      <c r="L20" s="64">
        <f t="shared" si="3"/>
        <v>4.76</v>
      </c>
      <c r="M20" s="6">
        <f t="shared" si="4"/>
        <v>72.760000000000005</v>
      </c>
      <c r="N20" s="64">
        <f t="shared" si="0"/>
        <v>4.76</v>
      </c>
      <c r="O20" s="64">
        <f t="shared" si="1"/>
        <v>72.760000000000005</v>
      </c>
      <c r="P20" s="64">
        <v>73</v>
      </c>
      <c r="Q20" s="66"/>
      <c r="T20" s="70"/>
      <c r="U20" s="70"/>
    </row>
    <row r="21" spans="1:26" x14ac:dyDescent="0.4">
      <c r="A21" s="147">
        <v>17</v>
      </c>
      <c r="B21" s="112" t="s">
        <v>3575</v>
      </c>
      <c r="C21" s="113" t="s">
        <v>3584</v>
      </c>
      <c r="D21" s="3" t="s">
        <v>2719</v>
      </c>
      <c r="E21" s="63" t="s">
        <v>2712</v>
      </c>
      <c r="F21" s="63" t="s">
        <v>2720</v>
      </c>
      <c r="G21" s="3" t="s">
        <v>3</v>
      </c>
      <c r="H21" s="5">
        <v>0</v>
      </c>
      <c r="I21" s="64">
        <v>0</v>
      </c>
      <c r="J21" s="65">
        <v>5</v>
      </c>
      <c r="K21" s="64">
        <f t="shared" si="2"/>
        <v>20</v>
      </c>
      <c r="L21" s="64">
        <f t="shared" si="3"/>
        <v>1.4</v>
      </c>
      <c r="M21" s="6">
        <f t="shared" si="4"/>
        <v>21.4</v>
      </c>
      <c r="N21" s="64">
        <f t="shared" si="0"/>
        <v>1.4</v>
      </c>
      <c r="O21" s="64">
        <f t="shared" si="1"/>
        <v>21.4</v>
      </c>
      <c r="P21" s="64">
        <v>21.5</v>
      </c>
      <c r="Q21" s="66"/>
      <c r="T21" s="70"/>
    </row>
    <row r="22" spans="1:26" x14ac:dyDescent="0.4">
      <c r="A22" s="147">
        <v>18</v>
      </c>
      <c r="B22" s="112" t="s">
        <v>3575</v>
      </c>
      <c r="C22" s="113" t="s">
        <v>3585</v>
      </c>
      <c r="D22" s="3" t="s">
        <v>2711</v>
      </c>
      <c r="E22" s="63" t="s">
        <v>2712</v>
      </c>
      <c r="F22" s="63" t="s">
        <v>2713</v>
      </c>
      <c r="G22" s="3" t="s">
        <v>3</v>
      </c>
      <c r="H22" s="5">
        <v>0</v>
      </c>
      <c r="I22" s="64">
        <v>0</v>
      </c>
      <c r="J22" s="65">
        <v>29</v>
      </c>
      <c r="K22" s="64">
        <f t="shared" si="2"/>
        <v>116</v>
      </c>
      <c r="L22" s="64">
        <f t="shared" si="3"/>
        <v>8.1199999999999992</v>
      </c>
      <c r="M22" s="6">
        <f t="shared" si="4"/>
        <v>124.12</v>
      </c>
      <c r="N22" s="64">
        <f t="shared" si="0"/>
        <v>8.1199999999999992</v>
      </c>
      <c r="O22" s="64">
        <f t="shared" si="1"/>
        <v>124.12</v>
      </c>
      <c r="P22" s="64">
        <v>124.25</v>
      </c>
      <c r="Q22" s="66"/>
      <c r="T22" s="70"/>
      <c r="U22" s="70"/>
    </row>
    <row r="23" spans="1:26" x14ac:dyDescent="0.4">
      <c r="A23" s="147">
        <v>19</v>
      </c>
      <c r="B23" s="112" t="s">
        <v>3575</v>
      </c>
      <c r="C23" s="113" t="s">
        <v>3586</v>
      </c>
      <c r="D23" s="3" t="s">
        <v>2708</v>
      </c>
      <c r="E23" s="63" t="s">
        <v>2709</v>
      </c>
      <c r="F23" s="63" t="s">
        <v>2710</v>
      </c>
      <c r="G23" s="3" t="s">
        <v>3</v>
      </c>
      <c r="H23" s="5">
        <v>0</v>
      </c>
      <c r="I23" s="64">
        <v>0</v>
      </c>
      <c r="J23" s="65">
        <v>27</v>
      </c>
      <c r="K23" s="64">
        <f t="shared" si="2"/>
        <v>108</v>
      </c>
      <c r="L23" s="64">
        <f t="shared" si="3"/>
        <v>7.56</v>
      </c>
      <c r="M23" s="6">
        <f t="shared" si="4"/>
        <v>115.56</v>
      </c>
      <c r="N23" s="64">
        <f t="shared" si="0"/>
        <v>7.56</v>
      </c>
      <c r="O23" s="64">
        <f t="shared" si="1"/>
        <v>115.56</v>
      </c>
      <c r="P23" s="64">
        <v>115.75</v>
      </c>
      <c r="Q23" s="66"/>
      <c r="T23" s="72"/>
    </row>
    <row r="24" spans="1:26" x14ac:dyDescent="0.4">
      <c r="A24" s="147">
        <v>20</v>
      </c>
      <c r="B24" s="112" t="s">
        <v>3575</v>
      </c>
      <c r="C24" s="113" t="s">
        <v>3587</v>
      </c>
      <c r="D24" s="3" t="s">
        <v>2749</v>
      </c>
      <c r="E24" s="63" t="s">
        <v>2750</v>
      </c>
      <c r="F24" s="63" t="s">
        <v>2751</v>
      </c>
      <c r="G24" s="3" t="s">
        <v>3</v>
      </c>
      <c r="H24" s="5">
        <v>0</v>
      </c>
      <c r="I24" s="64">
        <v>0</v>
      </c>
      <c r="J24" s="65">
        <v>2</v>
      </c>
      <c r="K24" s="64">
        <f t="shared" si="2"/>
        <v>8</v>
      </c>
      <c r="L24" s="64">
        <f t="shared" si="3"/>
        <v>0.56000000000000005</v>
      </c>
      <c r="M24" s="6">
        <f t="shared" si="4"/>
        <v>8.56</v>
      </c>
      <c r="N24" s="64">
        <f t="shared" si="0"/>
        <v>0.56000000000000005</v>
      </c>
      <c r="O24" s="64">
        <f t="shared" si="1"/>
        <v>8.56</v>
      </c>
      <c r="P24" s="64">
        <v>8.75</v>
      </c>
      <c r="Q24" s="66"/>
      <c r="R24" s="138"/>
      <c r="S24" s="138"/>
      <c r="T24" s="138"/>
    </row>
    <row r="25" spans="1:26" x14ac:dyDescent="0.4">
      <c r="A25" s="147">
        <v>21</v>
      </c>
      <c r="B25" s="112" t="s">
        <v>3575</v>
      </c>
      <c r="C25" s="113" t="s">
        <v>3588</v>
      </c>
      <c r="D25" s="3" t="s">
        <v>2747</v>
      </c>
      <c r="E25" s="63" t="s">
        <v>2072</v>
      </c>
      <c r="F25" s="63" t="s">
        <v>2748</v>
      </c>
      <c r="G25" s="3" t="s">
        <v>3</v>
      </c>
      <c r="H25" s="5">
        <v>0</v>
      </c>
      <c r="I25" s="64">
        <v>0</v>
      </c>
      <c r="J25" s="65">
        <v>7</v>
      </c>
      <c r="K25" s="64">
        <f t="shared" si="2"/>
        <v>28</v>
      </c>
      <c r="L25" s="64">
        <f t="shared" si="3"/>
        <v>1.96</v>
      </c>
      <c r="M25" s="6">
        <f t="shared" si="4"/>
        <v>29.96</v>
      </c>
      <c r="N25" s="64">
        <f t="shared" si="0"/>
        <v>1.96</v>
      </c>
      <c r="O25" s="64">
        <f t="shared" si="1"/>
        <v>29.96</v>
      </c>
      <c r="P25" s="64">
        <v>30</v>
      </c>
      <c r="Q25" s="66"/>
      <c r="U25" s="70"/>
      <c r="V25" s="69" t="s">
        <v>3575</v>
      </c>
      <c r="W25" s="70">
        <f>SUM(N13:N26)</f>
        <v>56.28</v>
      </c>
      <c r="X25" s="70">
        <f>56.28+319.2</f>
        <v>375.48</v>
      </c>
    </row>
    <row r="26" spans="1:26" x14ac:dyDescent="0.4">
      <c r="A26" s="147">
        <v>22</v>
      </c>
      <c r="B26" s="112" t="s">
        <v>3575</v>
      </c>
      <c r="C26" s="113" t="s">
        <v>3589</v>
      </c>
      <c r="D26" s="3" t="s">
        <v>2735</v>
      </c>
      <c r="E26" s="63" t="s">
        <v>2736</v>
      </c>
      <c r="F26" s="63" t="s">
        <v>2737</v>
      </c>
      <c r="G26" s="3" t="s">
        <v>3</v>
      </c>
      <c r="H26" s="5">
        <v>0</v>
      </c>
      <c r="I26" s="64">
        <v>0</v>
      </c>
      <c r="J26" s="65">
        <v>7</v>
      </c>
      <c r="K26" s="64">
        <f t="shared" si="2"/>
        <v>28</v>
      </c>
      <c r="L26" s="64">
        <f t="shared" si="3"/>
        <v>1.96</v>
      </c>
      <c r="M26" s="6">
        <f t="shared" si="4"/>
        <v>29.96</v>
      </c>
      <c r="N26" s="64">
        <f t="shared" si="0"/>
        <v>1.96</v>
      </c>
      <c r="O26" s="64">
        <f t="shared" si="1"/>
        <v>29.96</v>
      </c>
      <c r="P26" s="64">
        <v>30</v>
      </c>
      <c r="Q26" s="66"/>
      <c r="R26" s="157">
        <v>375.48</v>
      </c>
      <c r="S26" s="157">
        <v>5739.48</v>
      </c>
      <c r="T26" s="157">
        <v>5740.95</v>
      </c>
      <c r="U26" s="157">
        <v>5740.95</v>
      </c>
    </row>
    <row r="27" spans="1:26" x14ac:dyDescent="0.4">
      <c r="A27" s="147">
        <v>23</v>
      </c>
      <c r="B27" s="112" t="s">
        <v>3590</v>
      </c>
      <c r="C27" s="113" t="s">
        <v>3591</v>
      </c>
      <c r="D27" s="3" t="s">
        <v>2695</v>
      </c>
      <c r="E27" s="63" t="s">
        <v>2696</v>
      </c>
      <c r="F27" s="63" t="s">
        <v>2697</v>
      </c>
      <c r="G27" s="3" t="s">
        <v>3</v>
      </c>
      <c r="H27" s="5">
        <v>0</v>
      </c>
      <c r="I27" s="64">
        <v>0</v>
      </c>
      <c r="J27" s="65">
        <v>12</v>
      </c>
      <c r="K27" s="64">
        <f t="shared" si="2"/>
        <v>48</v>
      </c>
      <c r="L27" s="64">
        <f t="shared" si="3"/>
        <v>3.36</v>
      </c>
      <c r="M27" s="6">
        <f t="shared" si="4"/>
        <v>51.36</v>
      </c>
      <c r="N27" s="64">
        <f t="shared" si="0"/>
        <v>3.36</v>
      </c>
      <c r="O27" s="64">
        <f t="shared" si="1"/>
        <v>51.36</v>
      </c>
      <c r="P27" s="64">
        <v>51.5</v>
      </c>
      <c r="Q27" s="66"/>
      <c r="R27" s="72"/>
      <c r="S27" s="72"/>
      <c r="T27" s="70"/>
      <c r="U27" s="70"/>
    </row>
    <row r="28" spans="1:26" x14ac:dyDescent="0.4">
      <c r="A28" s="147">
        <v>24</v>
      </c>
      <c r="B28" s="112" t="s">
        <v>3590</v>
      </c>
      <c r="C28" s="113" t="s">
        <v>3592</v>
      </c>
      <c r="D28" s="3" t="s">
        <v>2602</v>
      </c>
      <c r="E28" s="63" t="s">
        <v>2603</v>
      </c>
      <c r="F28" s="63" t="s">
        <v>2604</v>
      </c>
      <c r="G28" s="3" t="s">
        <v>3</v>
      </c>
      <c r="H28" s="5">
        <v>0</v>
      </c>
      <c r="I28" s="64">
        <v>0</v>
      </c>
      <c r="J28" s="65">
        <v>141</v>
      </c>
      <c r="K28" s="64">
        <f t="shared" si="2"/>
        <v>564</v>
      </c>
      <c r="L28" s="64">
        <f t="shared" si="3"/>
        <v>39.479999999999997</v>
      </c>
      <c r="M28" s="6">
        <f t="shared" si="4"/>
        <v>603.48</v>
      </c>
      <c r="N28" s="64">
        <f t="shared" si="0"/>
        <v>39.479999999999997</v>
      </c>
      <c r="O28" s="64">
        <f t="shared" si="1"/>
        <v>603.48</v>
      </c>
      <c r="P28" s="64">
        <v>603.5</v>
      </c>
      <c r="Q28" s="66"/>
      <c r="R28" s="70">
        <f>SUM(N27:N28)</f>
        <v>42.839999999999996</v>
      </c>
      <c r="S28" s="70">
        <f>SUM(O27:O28)</f>
        <v>654.84</v>
      </c>
      <c r="T28" s="70">
        <f>SUM(P27:P28)</f>
        <v>655</v>
      </c>
      <c r="U28" s="137">
        <v>655</v>
      </c>
    </row>
    <row r="29" spans="1:26" x14ac:dyDescent="0.4">
      <c r="A29" s="147">
        <v>25</v>
      </c>
      <c r="B29" s="158" t="s">
        <v>3575</v>
      </c>
      <c r="C29" s="113" t="s">
        <v>3595</v>
      </c>
      <c r="D29" s="3" t="s">
        <v>2437</v>
      </c>
      <c r="E29" s="63" t="s">
        <v>2438</v>
      </c>
      <c r="F29" s="63" t="s">
        <v>2439</v>
      </c>
      <c r="G29" s="3" t="s">
        <v>3094</v>
      </c>
      <c r="H29" s="5">
        <v>4560</v>
      </c>
      <c r="I29" s="64">
        <v>319.2</v>
      </c>
      <c r="J29" s="65">
        <v>0</v>
      </c>
      <c r="K29" s="64">
        <f t="shared" si="2"/>
        <v>0</v>
      </c>
      <c r="L29" s="64">
        <f t="shared" si="3"/>
        <v>0</v>
      </c>
      <c r="M29" s="6">
        <f t="shared" si="4"/>
        <v>0</v>
      </c>
      <c r="N29" s="64">
        <f t="shared" si="0"/>
        <v>319.2</v>
      </c>
      <c r="O29" s="64">
        <f t="shared" si="1"/>
        <v>4879.2</v>
      </c>
      <c r="P29" s="64">
        <v>4879.2</v>
      </c>
      <c r="Q29" s="66" t="s">
        <v>3792</v>
      </c>
      <c r="T29" s="70"/>
    </row>
    <row r="30" spans="1:26" x14ac:dyDescent="0.4">
      <c r="A30" s="147">
        <v>26</v>
      </c>
      <c r="B30" s="158" t="s">
        <v>3596</v>
      </c>
      <c r="C30" s="113" t="s">
        <v>3597</v>
      </c>
      <c r="D30" s="3" t="s">
        <v>2951</v>
      </c>
      <c r="E30" s="63" t="s">
        <v>2952</v>
      </c>
      <c r="F30" s="63" t="s">
        <v>2953</v>
      </c>
      <c r="G30" s="3" t="s">
        <v>3087</v>
      </c>
      <c r="H30" s="5">
        <v>900</v>
      </c>
      <c r="I30" s="64">
        <v>63</v>
      </c>
      <c r="J30" s="65">
        <v>0</v>
      </c>
      <c r="K30" s="64">
        <f t="shared" si="2"/>
        <v>0</v>
      </c>
      <c r="L30" s="64">
        <f t="shared" si="3"/>
        <v>0</v>
      </c>
      <c r="M30" s="6">
        <f t="shared" si="4"/>
        <v>0</v>
      </c>
      <c r="N30" s="64">
        <f t="shared" si="0"/>
        <v>63</v>
      </c>
      <c r="O30" s="64">
        <f t="shared" si="1"/>
        <v>963</v>
      </c>
      <c r="P30" s="64">
        <v>963</v>
      </c>
      <c r="Q30" s="66" t="s">
        <v>3793</v>
      </c>
      <c r="R30" s="70">
        <f>SUM(N30)</f>
        <v>63</v>
      </c>
      <c r="S30" s="70">
        <f>SUM(O30)</f>
        <v>963</v>
      </c>
      <c r="T30" s="70">
        <f>SUM(P30)</f>
        <v>963</v>
      </c>
      <c r="U30" s="70">
        <v>963</v>
      </c>
    </row>
    <row r="31" spans="1:26" x14ac:dyDescent="0.4">
      <c r="A31" s="147">
        <v>27</v>
      </c>
      <c r="B31" s="112" t="s">
        <v>3598</v>
      </c>
      <c r="C31" s="113" t="s">
        <v>3599</v>
      </c>
      <c r="D31" s="3" t="s">
        <v>2386</v>
      </c>
      <c r="E31" s="63" t="s">
        <v>2387</v>
      </c>
      <c r="F31" s="63" t="s">
        <v>2388</v>
      </c>
      <c r="G31" s="3" t="s">
        <v>3</v>
      </c>
      <c r="H31" s="5">
        <v>0</v>
      </c>
      <c r="I31" s="64">
        <v>0</v>
      </c>
      <c r="J31" s="65">
        <v>11</v>
      </c>
      <c r="K31" s="64">
        <f t="shared" si="2"/>
        <v>44</v>
      </c>
      <c r="L31" s="64">
        <f t="shared" si="3"/>
        <v>3.08</v>
      </c>
      <c r="M31" s="6">
        <f t="shared" si="4"/>
        <v>47.08</v>
      </c>
      <c r="N31" s="64">
        <f t="shared" si="0"/>
        <v>3.08</v>
      </c>
      <c r="O31" s="64">
        <f t="shared" si="1"/>
        <v>47.08</v>
      </c>
      <c r="P31" s="64">
        <v>47.25</v>
      </c>
      <c r="Q31" s="66"/>
      <c r="R31" s="138"/>
      <c r="S31" s="138"/>
      <c r="T31" s="138"/>
    </row>
    <row r="32" spans="1:26" x14ac:dyDescent="0.4">
      <c r="A32" s="147">
        <v>28</v>
      </c>
      <c r="B32" s="112" t="s">
        <v>3598</v>
      </c>
      <c r="C32" s="113" t="s">
        <v>3600</v>
      </c>
      <c r="D32" s="3" t="s">
        <v>2383</v>
      </c>
      <c r="E32" s="63" t="s">
        <v>2384</v>
      </c>
      <c r="F32" s="63" t="s">
        <v>2385</v>
      </c>
      <c r="G32" s="3" t="s">
        <v>3</v>
      </c>
      <c r="H32" s="5">
        <v>0</v>
      </c>
      <c r="I32" s="64">
        <v>0</v>
      </c>
      <c r="J32" s="65">
        <v>43</v>
      </c>
      <c r="K32" s="64">
        <f t="shared" si="2"/>
        <v>172</v>
      </c>
      <c r="L32" s="64">
        <f t="shared" si="3"/>
        <v>12.04</v>
      </c>
      <c r="M32" s="6">
        <f t="shared" si="4"/>
        <v>184.04</v>
      </c>
      <c r="N32" s="64">
        <f t="shared" si="0"/>
        <v>12.04</v>
      </c>
      <c r="O32" s="64">
        <f t="shared" si="1"/>
        <v>184.04</v>
      </c>
      <c r="P32" s="64">
        <v>184.25</v>
      </c>
      <c r="Q32" s="66"/>
      <c r="R32" s="72"/>
      <c r="S32" s="72"/>
      <c r="T32" s="70"/>
      <c r="U32" s="70"/>
      <c r="Z32" s="64"/>
    </row>
    <row r="33" spans="1:21" x14ac:dyDescent="0.4">
      <c r="A33" s="147">
        <v>29</v>
      </c>
      <c r="B33" s="112" t="s">
        <v>3598</v>
      </c>
      <c r="C33" s="113" t="s">
        <v>3601</v>
      </c>
      <c r="D33" s="3" t="s">
        <v>2878</v>
      </c>
      <c r="E33" s="63" t="s">
        <v>2879</v>
      </c>
      <c r="F33" s="63" t="s">
        <v>2880</v>
      </c>
      <c r="G33" s="3" t="s">
        <v>3</v>
      </c>
      <c r="H33" s="5">
        <v>0</v>
      </c>
      <c r="I33" s="64">
        <v>0</v>
      </c>
      <c r="J33" s="65">
        <v>26</v>
      </c>
      <c r="K33" s="64">
        <f t="shared" si="2"/>
        <v>104</v>
      </c>
      <c r="L33" s="64">
        <f t="shared" si="3"/>
        <v>7.28</v>
      </c>
      <c r="M33" s="6">
        <f t="shared" si="4"/>
        <v>111.28</v>
      </c>
      <c r="N33" s="64">
        <f t="shared" si="0"/>
        <v>7.28</v>
      </c>
      <c r="O33" s="64">
        <f t="shared" si="1"/>
        <v>111.28</v>
      </c>
      <c r="P33" s="64">
        <v>111.5</v>
      </c>
      <c r="Q33" s="66"/>
      <c r="T33" s="72"/>
    </row>
    <row r="34" spans="1:21" x14ac:dyDescent="0.4">
      <c r="A34" s="147">
        <v>30</v>
      </c>
      <c r="B34" s="112" t="s">
        <v>3598</v>
      </c>
      <c r="C34" s="113" t="s">
        <v>3602</v>
      </c>
      <c r="D34" s="3" t="s">
        <v>2881</v>
      </c>
      <c r="E34" s="63" t="s">
        <v>2882</v>
      </c>
      <c r="F34" s="63" t="s">
        <v>2883</v>
      </c>
      <c r="G34" s="3" t="s">
        <v>3</v>
      </c>
      <c r="H34" s="5">
        <v>0</v>
      </c>
      <c r="I34" s="64">
        <v>0</v>
      </c>
      <c r="J34" s="65">
        <v>7</v>
      </c>
      <c r="K34" s="64">
        <f t="shared" si="2"/>
        <v>28</v>
      </c>
      <c r="L34" s="64">
        <f t="shared" si="3"/>
        <v>1.96</v>
      </c>
      <c r="M34" s="6">
        <f t="shared" si="4"/>
        <v>29.96</v>
      </c>
      <c r="N34" s="64">
        <f t="shared" si="0"/>
        <v>1.96</v>
      </c>
      <c r="O34" s="64">
        <f t="shared" si="1"/>
        <v>29.96</v>
      </c>
      <c r="P34" s="64">
        <v>30</v>
      </c>
      <c r="Q34" s="66"/>
      <c r="T34" s="70"/>
    </row>
    <row r="35" spans="1:21" x14ac:dyDescent="0.4">
      <c r="A35" s="147">
        <v>31</v>
      </c>
      <c r="B35" s="112" t="s">
        <v>3598</v>
      </c>
      <c r="C35" s="113" t="s">
        <v>3603</v>
      </c>
      <c r="D35" s="3" t="s">
        <v>2866</v>
      </c>
      <c r="E35" s="63" t="s">
        <v>2867</v>
      </c>
      <c r="F35" s="63" t="s">
        <v>2868</v>
      </c>
      <c r="G35" s="3" t="s">
        <v>3094</v>
      </c>
      <c r="H35" s="5">
        <v>8</v>
      </c>
      <c r="I35" s="64">
        <v>0.56000000000000005</v>
      </c>
      <c r="J35" s="65">
        <v>0</v>
      </c>
      <c r="K35" s="64">
        <f t="shared" si="2"/>
        <v>0</v>
      </c>
      <c r="L35" s="64">
        <f t="shared" si="3"/>
        <v>0</v>
      </c>
      <c r="M35" s="6">
        <f t="shared" si="4"/>
        <v>0</v>
      </c>
      <c r="N35" s="64">
        <f t="shared" si="0"/>
        <v>0.56000000000000005</v>
      </c>
      <c r="O35" s="64">
        <f t="shared" si="1"/>
        <v>8.56</v>
      </c>
      <c r="P35" s="64">
        <v>8.75</v>
      </c>
      <c r="Q35" s="66"/>
      <c r="R35" s="138"/>
      <c r="S35" s="138"/>
      <c r="T35" s="138"/>
      <c r="U35" s="70"/>
    </row>
    <row r="36" spans="1:21" x14ac:dyDescent="0.4">
      <c r="A36" s="147">
        <v>32</v>
      </c>
      <c r="B36" s="112" t="s">
        <v>3598</v>
      </c>
      <c r="C36" s="113" t="s">
        <v>3604</v>
      </c>
      <c r="D36" s="3" t="s">
        <v>2869</v>
      </c>
      <c r="E36" s="63" t="s">
        <v>2870</v>
      </c>
      <c r="F36" s="63" t="s">
        <v>2871</v>
      </c>
      <c r="G36" s="3" t="s">
        <v>3</v>
      </c>
      <c r="H36" s="5">
        <v>0</v>
      </c>
      <c r="I36" s="64">
        <v>0</v>
      </c>
      <c r="J36" s="65">
        <v>22</v>
      </c>
      <c r="K36" s="64">
        <f t="shared" si="2"/>
        <v>88</v>
      </c>
      <c r="L36" s="64">
        <f t="shared" si="3"/>
        <v>6.16</v>
      </c>
      <c r="M36" s="6">
        <f t="shared" si="4"/>
        <v>94.16</v>
      </c>
      <c r="N36" s="64">
        <f t="shared" si="0"/>
        <v>6.16</v>
      </c>
      <c r="O36" s="64">
        <f t="shared" si="1"/>
        <v>94.16</v>
      </c>
      <c r="P36" s="64">
        <v>94.25</v>
      </c>
      <c r="Q36" s="66"/>
      <c r="T36" s="70"/>
    </row>
    <row r="37" spans="1:21" x14ac:dyDescent="0.4">
      <c r="A37" s="147">
        <v>33</v>
      </c>
      <c r="B37" s="112" t="s">
        <v>3598</v>
      </c>
      <c r="C37" s="113" t="s">
        <v>3605</v>
      </c>
      <c r="D37" s="3" t="s">
        <v>2848</v>
      </c>
      <c r="E37" s="63" t="s">
        <v>2849</v>
      </c>
      <c r="F37" s="63" t="s">
        <v>2850</v>
      </c>
      <c r="G37" s="3" t="s">
        <v>3</v>
      </c>
      <c r="H37" s="5">
        <v>0</v>
      </c>
      <c r="I37" s="64">
        <v>0</v>
      </c>
      <c r="J37" s="65">
        <v>28</v>
      </c>
      <c r="K37" s="64">
        <f t="shared" si="2"/>
        <v>112</v>
      </c>
      <c r="L37" s="64">
        <f t="shared" si="3"/>
        <v>7.84</v>
      </c>
      <c r="M37" s="6">
        <f t="shared" si="4"/>
        <v>119.84</v>
      </c>
      <c r="N37" s="64">
        <f t="shared" ref="N37:N68" si="5">SUM(I37+L37)</f>
        <v>7.84</v>
      </c>
      <c r="O37" s="64">
        <f t="shared" ref="O37:O68" si="6">ROUNDDOWN(H37+I37+M37,2)</f>
        <v>119.84</v>
      </c>
      <c r="P37" s="64">
        <v>120</v>
      </c>
      <c r="Q37" s="66"/>
      <c r="T37" s="70"/>
      <c r="U37" s="70"/>
    </row>
    <row r="38" spans="1:21" x14ac:dyDescent="0.4">
      <c r="A38" s="147">
        <v>34</v>
      </c>
      <c r="B38" s="112" t="s">
        <v>3598</v>
      </c>
      <c r="C38" s="113" t="s">
        <v>3606</v>
      </c>
      <c r="D38" s="3" t="s">
        <v>2851</v>
      </c>
      <c r="E38" s="63" t="s">
        <v>2852</v>
      </c>
      <c r="F38" s="63" t="s">
        <v>2853</v>
      </c>
      <c r="G38" s="3" t="s">
        <v>3</v>
      </c>
      <c r="H38" s="5">
        <v>0</v>
      </c>
      <c r="I38" s="64">
        <v>0</v>
      </c>
      <c r="J38" s="65">
        <v>29</v>
      </c>
      <c r="K38" s="64">
        <f t="shared" si="2"/>
        <v>116</v>
      </c>
      <c r="L38" s="64">
        <f t="shared" si="3"/>
        <v>8.1199999999999992</v>
      </c>
      <c r="M38" s="6">
        <f t="shared" si="4"/>
        <v>124.12</v>
      </c>
      <c r="N38" s="64">
        <f t="shared" si="5"/>
        <v>8.1199999999999992</v>
      </c>
      <c r="O38" s="64">
        <f t="shared" si="6"/>
        <v>124.12</v>
      </c>
      <c r="P38" s="64">
        <v>124.25</v>
      </c>
      <c r="Q38" s="66"/>
      <c r="T38" s="72"/>
    </row>
    <row r="39" spans="1:21" ht="24.75" customHeight="1" x14ac:dyDescent="0.4">
      <c r="A39" s="147">
        <v>35</v>
      </c>
      <c r="B39" s="112" t="s">
        <v>3598</v>
      </c>
      <c r="C39" s="113" t="s">
        <v>3607</v>
      </c>
      <c r="D39" s="3" t="s">
        <v>2845</v>
      </c>
      <c r="E39" s="63" t="s">
        <v>2846</v>
      </c>
      <c r="F39" s="63" t="s">
        <v>2847</v>
      </c>
      <c r="G39" s="3" t="s">
        <v>3</v>
      </c>
      <c r="H39" s="5">
        <v>0</v>
      </c>
      <c r="I39" s="64">
        <v>0</v>
      </c>
      <c r="J39" s="65">
        <v>47</v>
      </c>
      <c r="K39" s="64">
        <f t="shared" si="2"/>
        <v>188</v>
      </c>
      <c r="L39" s="64">
        <f t="shared" si="3"/>
        <v>13.16</v>
      </c>
      <c r="M39" s="6">
        <f t="shared" si="4"/>
        <v>201.16</v>
      </c>
      <c r="N39" s="64">
        <f t="shared" si="5"/>
        <v>13.16</v>
      </c>
      <c r="O39" s="64">
        <f t="shared" si="6"/>
        <v>201.16</v>
      </c>
      <c r="P39" s="64">
        <v>201.25</v>
      </c>
      <c r="Q39" s="66"/>
      <c r="T39" s="70"/>
    </row>
    <row r="40" spans="1:21" x14ac:dyDescent="0.4">
      <c r="A40" s="147">
        <v>36</v>
      </c>
      <c r="B40" s="112" t="s">
        <v>3598</v>
      </c>
      <c r="C40" s="113" t="s">
        <v>3608</v>
      </c>
      <c r="D40" s="3" t="s">
        <v>2833</v>
      </c>
      <c r="E40" s="63" t="s">
        <v>2834</v>
      </c>
      <c r="F40" s="63" t="s">
        <v>2835</v>
      </c>
      <c r="G40" s="3" t="s">
        <v>3094</v>
      </c>
      <c r="H40" s="5">
        <v>124</v>
      </c>
      <c r="I40" s="64">
        <v>8.68</v>
      </c>
      <c r="J40" s="65">
        <v>50</v>
      </c>
      <c r="K40" s="64">
        <f t="shared" si="2"/>
        <v>200</v>
      </c>
      <c r="L40" s="64">
        <f t="shared" si="3"/>
        <v>14</v>
      </c>
      <c r="M40" s="6">
        <f t="shared" si="4"/>
        <v>214</v>
      </c>
      <c r="N40" s="64">
        <f t="shared" si="5"/>
        <v>22.68</v>
      </c>
      <c r="O40" s="64">
        <f t="shared" si="6"/>
        <v>346.68</v>
      </c>
      <c r="P40" s="64">
        <v>346.68</v>
      </c>
      <c r="Q40" s="66" t="s">
        <v>3796</v>
      </c>
      <c r="R40" s="72"/>
      <c r="S40" s="72"/>
      <c r="T40" s="70"/>
      <c r="U40" s="70"/>
    </row>
    <row r="41" spans="1:21" x14ac:dyDescent="0.4">
      <c r="A41" s="147">
        <v>37</v>
      </c>
      <c r="B41" s="112" t="s">
        <v>3598</v>
      </c>
      <c r="C41" s="113" t="s">
        <v>3609</v>
      </c>
      <c r="D41" s="3" t="s">
        <v>2830</v>
      </c>
      <c r="E41" s="63" t="s">
        <v>2831</v>
      </c>
      <c r="F41" s="63" t="s">
        <v>3667</v>
      </c>
      <c r="G41" s="3" t="s">
        <v>3</v>
      </c>
      <c r="H41" s="5">
        <v>0</v>
      </c>
      <c r="I41" s="64">
        <v>0</v>
      </c>
      <c r="J41" s="65">
        <v>55</v>
      </c>
      <c r="K41" s="64">
        <f t="shared" si="2"/>
        <v>220</v>
      </c>
      <c r="L41" s="64">
        <f t="shared" si="3"/>
        <v>15.4</v>
      </c>
      <c r="M41" s="6">
        <f t="shared" si="4"/>
        <v>235.4</v>
      </c>
      <c r="N41" s="64">
        <f t="shared" si="5"/>
        <v>15.4</v>
      </c>
      <c r="O41" s="64">
        <f t="shared" si="6"/>
        <v>235.4</v>
      </c>
      <c r="P41" s="64">
        <v>235.5</v>
      </c>
      <c r="Q41" s="66"/>
      <c r="T41" s="70"/>
    </row>
    <row r="42" spans="1:21" x14ac:dyDescent="0.4">
      <c r="A42" s="147">
        <v>38</v>
      </c>
      <c r="B42" s="112" t="s">
        <v>3598</v>
      </c>
      <c r="C42" s="113" t="s">
        <v>3610</v>
      </c>
      <c r="D42" s="3" t="s">
        <v>2927</v>
      </c>
      <c r="E42" s="63" t="s">
        <v>2928</v>
      </c>
      <c r="F42" s="63" t="s">
        <v>2929</v>
      </c>
      <c r="G42" s="3" t="s">
        <v>3</v>
      </c>
      <c r="H42" s="5">
        <v>0</v>
      </c>
      <c r="I42" s="64">
        <v>0</v>
      </c>
      <c r="J42" s="65">
        <v>111</v>
      </c>
      <c r="K42" s="64">
        <f t="shared" si="2"/>
        <v>444</v>
      </c>
      <c r="L42" s="64">
        <f t="shared" si="3"/>
        <v>31.08</v>
      </c>
      <c r="M42" s="6">
        <f t="shared" si="4"/>
        <v>475.08</v>
      </c>
      <c r="N42" s="64">
        <f t="shared" si="5"/>
        <v>31.08</v>
      </c>
      <c r="O42" s="64">
        <f t="shared" si="6"/>
        <v>475.08</v>
      </c>
      <c r="P42" s="64">
        <v>475.25400000000002</v>
      </c>
      <c r="Q42" s="66"/>
      <c r="T42" s="70"/>
      <c r="U42" s="70"/>
    </row>
    <row r="43" spans="1:21" x14ac:dyDescent="0.4">
      <c r="A43" s="147">
        <v>39</v>
      </c>
      <c r="B43" s="112" t="s">
        <v>3598</v>
      </c>
      <c r="C43" s="113" t="s">
        <v>3611</v>
      </c>
      <c r="D43" s="3" t="s">
        <v>2317</v>
      </c>
      <c r="E43" s="63" t="s">
        <v>2318</v>
      </c>
      <c r="F43" s="63" t="s">
        <v>2319</v>
      </c>
      <c r="G43" s="3" t="s">
        <v>3</v>
      </c>
      <c r="H43" s="5">
        <v>0</v>
      </c>
      <c r="I43" s="64">
        <v>0</v>
      </c>
      <c r="J43" s="65">
        <v>94</v>
      </c>
      <c r="K43" s="64">
        <f t="shared" si="2"/>
        <v>376</v>
      </c>
      <c r="L43" s="64">
        <f t="shared" si="3"/>
        <v>26.32</v>
      </c>
      <c r="M43" s="6">
        <f t="shared" si="4"/>
        <v>402.32</v>
      </c>
      <c r="N43" s="64">
        <f t="shared" si="5"/>
        <v>26.32</v>
      </c>
      <c r="O43" s="64">
        <f t="shared" si="6"/>
        <v>402.32</v>
      </c>
      <c r="P43" s="64">
        <v>402.5</v>
      </c>
      <c r="Q43" s="66"/>
      <c r="R43" s="72"/>
      <c r="S43" s="72"/>
      <c r="T43" s="72"/>
    </row>
    <row r="44" spans="1:21" x14ac:dyDescent="0.4">
      <c r="A44" s="147">
        <v>40</v>
      </c>
      <c r="B44" s="112" t="s">
        <v>3598</v>
      </c>
      <c r="C44" s="113" t="s">
        <v>3612</v>
      </c>
      <c r="D44" s="3" t="s">
        <v>2314</v>
      </c>
      <c r="E44" s="63" t="s">
        <v>2315</v>
      </c>
      <c r="F44" s="63" t="s">
        <v>2316</v>
      </c>
      <c r="G44" s="3" t="s">
        <v>3094</v>
      </c>
      <c r="H44" s="5">
        <v>1484</v>
      </c>
      <c r="I44" s="64">
        <v>103.88</v>
      </c>
      <c r="J44" s="65">
        <v>385</v>
      </c>
      <c r="K44" s="64">
        <f t="shared" si="2"/>
        <v>1540</v>
      </c>
      <c r="L44" s="64">
        <f t="shared" si="3"/>
        <v>107.8</v>
      </c>
      <c r="M44" s="6">
        <f t="shared" si="4"/>
        <v>1647.8</v>
      </c>
      <c r="N44" s="64">
        <f t="shared" si="5"/>
        <v>211.68</v>
      </c>
      <c r="O44" s="64">
        <f t="shared" si="6"/>
        <v>3235.68</v>
      </c>
      <c r="P44" s="64">
        <v>3235.75</v>
      </c>
      <c r="Q44" s="66"/>
      <c r="T44" s="70"/>
    </row>
    <row r="45" spans="1:21" x14ac:dyDescent="0.4">
      <c r="A45" s="147">
        <v>41</v>
      </c>
      <c r="B45" s="112" t="s">
        <v>3598</v>
      </c>
      <c r="C45" s="113" t="s">
        <v>3613</v>
      </c>
      <c r="D45" s="3" t="s">
        <v>2302</v>
      </c>
      <c r="E45" s="63" t="s">
        <v>2303</v>
      </c>
      <c r="F45" s="63" t="s">
        <v>2304</v>
      </c>
      <c r="G45" s="3" t="s">
        <v>3</v>
      </c>
      <c r="H45" s="5">
        <v>0</v>
      </c>
      <c r="I45" s="64">
        <v>0</v>
      </c>
      <c r="J45" s="65">
        <v>25</v>
      </c>
      <c r="K45" s="64">
        <f t="shared" si="2"/>
        <v>100</v>
      </c>
      <c r="L45" s="64">
        <f t="shared" si="3"/>
        <v>7</v>
      </c>
      <c r="M45" s="6">
        <f t="shared" si="4"/>
        <v>107</v>
      </c>
      <c r="N45" s="64">
        <f t="shared" si="5"/>
        <v>7</v>
      </c>
      <c r="O45" s="64">
        <f t="shared" si="6"/>
        <v>107</v>
      </c>
      <c r="P45" s="64">
        <v>107</v>
      </c>
      <c r="Q45" s="66"/>
      <c r="T45" s="70"/>
      <c r="U45" s="70"/>
    </row>
    <row r="46" spans="1:21" x14ac:dyDescent="0.4">
      <c r="A46" s="147">
        <v>42</v>
      </c>
      <c r="B46" s="112" t="s">
        <v>3598</v>
      </c>
      <c r="C46" s="113" t="s">
        <v>3614</v>
      </c>
      <c r="D46" s="3" t="s">
        <v>2521</v>
      </c>
      <c r="E46" s="63" t="s">
        <v>2522</v>
      </c>
      <c r="F46" s="63" t="s">
        <v>2523</v>
      </c>
      <c r="G46" s="3" t="s">
        <v>3</v>
      </c>
      <c r="H46" s="5">
        <v>0</v>
      </c>
      <c r="I46" s="64">
        <v>0</v>
      </c>
      <c r="J46" s="65">
        <v>30</v>
      </c>
      <c r="K46" s="64">
        <f t="shared" si="2"/>
        <v>120</v>
      </c>
      <c r="L46" s="64">
        <f t="shared" si="3"/>
        <v>8.4</v>
      </c>
      <c r="M46" s="6">
        <f t="shared" si="4"/>
        <v>128.4</v>
      </c>
      <c r="N46" s="64">
        <f t="shared" si="5"/>
        <v>8.4</v>
      </c>
      <c r="O46" s="64">
        <f t="shared" si="6"/>
        <v>128.4</v>
      </c>
      <c r="P46" s="64">
        <v>128.5</v>
      </c>
      <c r="Q46" s="66"/>
      <c r="T46" s="70"/>
    </row>
    <row r="47" spans="1:21" x14ac:dyDescent="0.4">
      <c r="A47" s="147">
        <v>43</v>
      </c>
      <c r="B47" s="112" t="s">
        <v>3598</v>
      </c>
      <c r="C47" s="113" t="s">
        <v>3615</v>
      </c>
      <c r="D47" s="3" t="s">
        <v>2954</v>
      </c>
      <c r="E47" s="63" t="s">
        <v>2955</v>
      </c>
      <c r="F47" s="63" t="s">
        <v>2956</v>
      </c>
      <c r="G47" s="3" t="s">
        <v>3</v>
      </c>
      <c r="H47" s="5">
        <v>0</v>
      </c>
      <c r="I47" s="64">
        <v>0</v>
      </c>
      <c r="J47" s="65">
        <v>56</v>
      </c>
      <c r="K47" s="64">
        <f t="shared" si="2"/>
        <v>224</v>
      </c>
      <c r="L47" s="64">
        <f t="shared" si="3"/>
        <v>15.68</v>
      </c>
      <c r="M47" s="6">
        <f t="shared" si="4"/>
        <v>239.68</v>
      </c>
      <c r="N47" s="64">
        <f t="shared" si="5"/>
        <v>15.68</v>
      </c>
      <c r="O47" s="64">
        <f t="shared" si="6"/>
        <v>239.68</v>
      </c>
      <c r="P47" s="64">
        <v>239.75</v>
      </c>
      <c r="Q47" s="66"/>
      <c r="T47" s="70"/>
      <c r="U47" s="70"/>
    </row>
    <row r="48" spans="1:21" x14ac:dyDescent="0.4">
      <c r="A48" s="147">
        <v>44</v>
      </c>
      <c r="B48" s="112" t="s">
        <v>3598</v>
      </c>
      <c r="C48" s="113" t="s">
        <v>3616</v>
      </c>
      <c r="D48" s="3" t="s">
        <v>2531</v>
      </c>
      <c r="E48" s="63" t="s">
        <v>2532</v>
      </c>
      <c r="F48" s="63" t="s">
        <v>2533</v>
      </c>
      <c r="G48" s="3" t="s">
        <v>3</v>
      </c>
      <c r="H48" s="5">
        <v>0</v>
      </c>
      <c r="I48" s="64">
        <v>0</v>
      </c>
      <c r="J48" s="65">
        <v>10</v>
      </c>
      <c r="K48" s="64">
        <f t="shared" si="2"/>
        <v>40</v>
      </c>
      <c r="L48" s="64">
        <f t="shared" si="3"/>
        <v>2.8</v>
      </c>
      <c r="M48" s="6">
        <f t="shared" si="4"/>
        <v>42.8</v>
      </c>
      <c r="N48" s="64">
        <f t="shared" si="5"/>
        <v>2.8</v>
      </c>
      <c r="O48" s="64">
        <f t="shared" si="6"/>
        <v>42.8</v>
      </c>
      <c r="P48" s="129">
        <v>43</v>
      </c>
      <c r="Q48" s="66"/>
      <c r="R48" s="72"/>
      <c r="S48" s="72"/>
      <c r="T48" s="72"/>
    </row>
    <row r="49" spans="1:21" x14ac:dyDescent="0.4">
      <c r="A49" s="147">
        <v>45</v>
      </c>
      <c r="B49" s="112" t="s">
        <v>3598</v>
      </c>
      <c r="C49" s="113" t="s">
        <v>3617</v>
      </c>
      <c r="D49" s="3" t="s">
        <v>2518</v>
      </c>
      <c r="E49" s="63" t="s">
        <v>2519</v>
      </c>
      <c r="F49" s="63" t="s">
        <v>2520</v>
      </c>
      <c r="G49" s="3" t="s">
        <v>3094</v>
      </c>
      <c r="H49" s="5">
        <v>204</v>
      </c>
      <c r="I49" s="64">
        <v>14.28</v>
      </c>
      <c r="J49" s="65">
        <v>25</v>
      </c>
      <c r="K49" s="64">
        <f t="shared" si="2"/>
        <v>100</v>
      </c>
      <c r="L49" s="64">
        <f t="shared" si="3"/>
        <v>7</v>
      </c>
      <c r="M49" s="6">
        <f t="shared" si="4"/>
        <v>107</v>
      </c>
      <c r="N49" s="64">
        <f t="shared" si="5"/>
        <v>21.28</v>
      </c>
      <c r="O49" s="64">
        <f t="shared" si="6"/>
        <v>325.27999999999997</v>
      </c>
      <c r="P49" s="129">
        <v>325.5</v>
      </c>
      <c r="Q49" s="66"/>
      <c r="T49" s="70"/>
    </row>
    <row r="50" spans="1:21" x14ac:dyDescent="0.4">
      <c r="A50" s="147">
        <v>46</v>
      </c>
      <c r="B50" s="112" t="s">
        <v>3598</v>
      </c>
      <c r="C50" s="113" t="s">
        <v>3618</v>
      </c>
      <c r="D50" s="3" t="s">
        <v>3666</v>
      </c>
      <c r="E50" s="63" t="s">
        <v>2288</v>
      </c>
      <c r="F50" s="63" t="s">
        <v>2289</v>
      </c>
      <c r="G50" s="3" t="s">
        <v>3</v>
      </c>
      <c r="H50" s="5">
        <v>0</v>
      </c>
      <c r="I50" s="64">
        <v>0</v>
      </c>
      <c r="J50" s="65">
        <v>62</v>
      </c>
      <c r="K50" s="64">
        <f t="shared" si="2"/>
        <v>248</v>
      </c>
      <c r="L50" s="64">
        <f t="shared" si="3"/>
        <v>17.36</v>
      </c>
      <c r="M50" s="6">
        <f t="shared" si="4"/>
        <v>265.36</v>
      </c>
      <c r="N50" s="64">
        <f t="shared" si="5"/>
        <v>17.36</v>
      </c>
      <c r="O50" s="64">
        <f t="shared" si="6"/>
        <v>265.36</v>
      </c>
      <c r="P50" s="64">
        <v>265.5</v>
      </c>
      <c r="Q50" s="66"/>
      <c r="R50" s="70">
        <f>SUM(N31:N50)</f>
        <v>439.88</v>
      </c>
      <c r="S50" s="70">
        <f>SUM(O31:O50)</f>
        <v>6723.8799999999992</v>
      </c>
      <c r="T50" s="70">
        <f>SUM(P31:P50)</f>
        <v>6726.4340000000002</v>
      </c>
      <c r="U50" s="70">
        <v>6726.43</v>
      </c>
    </row>
    <row r="51" spans="1:21" x14ac:dyDescent="0.4">
      <c r="A51" s="147">
        <v>47</v>
      </c>
      <c r="B51" s="112" t="s">
        <v>3668</v>
      </c>
      <c r="C51" s="113" t="s">
        <v>3619</v>
      </c>
      <c r="D51" s="112" t="s">
        <v>2347</v>
      </c>
      <c r="E51" s="116" t="s">
        <v>2348</v>
      </c>
      <c r="F51" s="116" t="s">
        <v>191</v>
      </c>
      <c r="G51" s="3" t="s">
        <v>3</v>
      </c>
      <c r="H51" s="5">
        <v>0</v>
      </c>
      <c r="I51" s="64">
        <v>0</v>
      </c>
      <c r="J51" s="65">
        <v>8</v>
      </c>
      <c r="K51" s="64">
        <f t="shared" si="2"/>
        <v>32</v>
      </c>
      <c r="L51" s="64">
        <f t="shared" si="3"/>
        <v>2.2400000000000002</v>
      </c>
      <c r="M51" s="6">
        <f t="shared" si="4"/>
        <v>34.24</v>
      </c>
      <c r="N51" s="64">
        <f t="shared" si="5"/>
        <v>2.2400000000000002</v>
      </c>
      <c r="O51" s="64">
        <f t="shared" si="6"/>
        <v>34.24</v>
      </c>
      <c r="P51" s="64">
        <v>34.25</v>
      </c>
      <c r="Q51" s="66"/>
      <c r="R51" s="72"/>
      <c r="S51" s="72"/>
      <c r="T51" s="70"/>
    </row>
    <row r="52" spans="1:21" x14ac:dyDescent="0.4">
      <c r="A52" s="147">
        <v>48</v>
      </c>
      <c r="B52" s="112" t="s">
        <v>3668</v>
      </c>
      <c r="C52" s="113" t="s">
        <v>3620</v>
      </c>
      <c r="D52" s="112" t="s">
        <v>2349</v>
      </c>
      <c r="E52" s="116" t="s">
        <v>2350</v>
      </c>
      <c r="F52" s="116" t="s">
        <v>2351</v>
      </c>
      <c r="G52" s="3" t="s">
        <v>3</v>
      </c>
      <c r="H52" s="5">
        <v>0</v>
      </c>
      <c r="I52" s="64">
        <v>0</v>
      </c>
      <c r="J52" s="65">
        <v>36</v>
      </c>
      <c r="K52" s="64">
        <f t="shared" si="2"/>
        <v>144</v>
      </c>
      <c r="L52" s="64">
        <f t="shared" si="3"/>
        <v>10.08</v>
      </c>
      <c r="M52" s="6">
        <f t="shared" si="4"/>
        <v>154.08000000000001</v>
      </c>
      <c r="N52" s="64">
        <f t="shared" si="5"/>
        <v>10.08</v>
      </c>
      <c r="O52" s="64">
        <f t="shared" si="6"/>
        <v>154.08000000000001</v>
      </c>
      <c r="P52" s="148">
        <v>154.25</v>
      </c>
      <c r="Q52" s="66"/>
      <c r="T52" s="70"/>
      <c r="U52" s="70"/>
    </row>
    <row r="53" spans="1:21" x14ac:dyDescent="0.4">
      <c r="A53" s="147">
        <v>49</v>
      </c>
      <c r="B53" s="112" t="s">
        <v>3668</v>
      </c>
      <c r="C53" s="113" t="s">
        <v>3621</v>
      </c>
      <c r="D53" s="3" t="s">
        <v>2352</v>
      </c>
      <c r="E53" s="63" t="s">
        <v>2353</v>
      </c>
      <c r="F53" s="63" t="s">
        <v>209</v>
      </c>
      <c r="G53" s="3" t="s">
        <v>3</v>
      </c>
      <c r="H53" s="5">
        <v>0</v>
      </c>
      <c r="I53" s="64">
        <v>0</v>
      </c>
      <c r="J53" s="65">
        <v>50</v>
      </c>
      <c r="K53" s="64">
        <f t="shared" si="2"/>
        <v>200</v>
      </c>
      <c r="L53" s="64">
        <f t="shared" si="3"/>
        <v>14</v>
      </c>
      <c r="M53" s="6">
        <f t="shared" si="4"/>
        <v>214</v>
      </c>
      <c r="N53" s="64">
        <f t="shared" si="5"/>
        <v>14</v>
      </c>
      <c r="O53" s="150">
        <f t="shared" si="6"/>
        <v>214</v>
      </c>
      <c r="P53" s="129">
        <v>214</v>
      </c>
      <c r="Q53" s="151"/>
      <c r="T53" s="72"/>
    </row>
    <row r="54" spans="1:21" x14ac:dyDescent="0.4">
      <c r="A54" s="147">
        <v>50</v>
      </c>
      <c r="B54" s="112" t="s">
        <v>3668</v>
      </c>
      <c r="C54" s="113" t="s">
        <v>3622</v>
      </c>
      <c r="D54" s="3" t="s">
        <v>2360</v>
      </c>
      <c r="E54" s="63" t="s">
        <v>2361</v>
      </c>
      <c r="F54" s="63" t="s">
        <v>2362</v>
      </c>
      <c r="G54" s="3" t="s">
        <v>3094</v>
      </c>
      <c r="H54" s="5">
        <v>128</v>
      </c>
      <c r="I54" s="64">
        <v>8.9600000000000009</v>
      </c>
      <c r="J54" s="65">
        <v>34</v>
      </c>
      <c r="K54" s="64">
        <f t="shared" si="2"/>
        <v>136</v>
      </c>
      <c r="L54" s="64">
        <f t="shared" si="3"/>
        <v>9.52</v>
      </c>
      <c r="M54" s="6">
        <f t="shared" si="4"/>
        <v>145.52000000000001</v>
      </c>
      <c r="N54" s="64">
        <f t="shared" si="5"/>
        <v>18.48</v>
      </c>
      <c r="O54" s="150">
        <f t="shared" si="6"/>
        <v>282.48</v>
      </c>
      <c r="P54" s="129">
        <v>282.5</v>
      </c>
      <c r="Q54" s="151"/>
      <c r="T54" s="70"/>
    </row>
    <row r="55" spans="1:21" x14ac:dyDescent="0.4">
      <c r="A55" s="147">
        <v>51</v>
      </c>
      <c r="B55" s="112" t="s">
        <v>3668</v>
      </c>
      <c r="C55" s="113" t="s">
        <v>3623</v>
      </c>
      <c r="D55" s="3" t="s">
        <v>2363</v>
      </c>
      <c r="E55" s="63" t="s">
        <v>2364</v>
      </c>
      <c r="F55" s="63" t="s">
        <v>236</v>
      </c>
      <c r="G55" s="3" t="s">
        <v>3</v>
      </c>
      <c r="H55" s="5">
        <v>0</v>
      </c>
      <c r="I55" s="64">
        <v>0</v>
      </c>
      <c r="J55" s="65">
        <v>25</v>
      </c>
      <c r="K55" s="64">
        <f t="shared" si="2"/>
        <v>100</v>
      </c>
      <c r="L55" s="64">
        <f t="shared" si="3"/>
        <v>7</v>
      </c>
      <c r="M55" s="6">
        <f t="shared" si="4"/>
        <v>107</v>
      </c>
      <c r="N55" s="64">
        <f t="shared" si="5"/>
        <v>7</v>
      </c>
      <c r="O55" s="64">
        <f t="shared" si="6"/>
        <v>107</v>
      </c>
      <c r="P55" s="149">
        <v>107</v>
      </c>
      <c r="Q55" s="66"/>
      <c r="T55" s="70"/>
      <c r="U55" s="70"/>
    </row>
    <row r="56" spans="1:21" x14ac:dyDescent="0.4">
      <c r="A56" s="147">
        <v>52</v>
      </c>
      <c r="B56" s="112" t="s">
        <v>3668</v>
      </c>
      <c r="C56" s="113" t="s">
        <v>3624</v>
      </c>
      <c r="D56" s="3" t="s">
        <v>2368</v>
      </c>
      <c r="E56" s="63" t="s">
        <v>2369</v>
      </c>
      <c r="F56" s="63" t="s">
        <v>2370</v>
      </c>
      <c r="G56" s="3" t="s">
        <v>3</v>
      </c>
      <c r="H56" s="5">
        <v>0</v>
      </c>
      <c r="I56" s="64">
        <v>0</v>
      </c>
      <c r="J56" s="65">
        <v>7</v>
      </c>
      <c r="K56" s="64">
        <f t="shared" si="2"/>
        <v>28</v>
      </c>
      <c r="L56" s="64">
        <f t="shared" si="3"/>
        <v>1.96</v>
      </c>
      <c r="M56" s="6">
        <f t="shared" si="4"/>
        <v>29.96</v>
      </c>
      <c r="N56" s="64">
        <f t="shared" si="5"/>
        <v>1.96</v>
      </c>
      <c r="O56" s="64">
        <f t="shared" si="6"/>
        <v>29.96</v>
      </c>
      <c r="P56" s="64">
        <v>30</v>
      </c>
      <c r="Q56" s="73"/>
      <c r="R56" s="72"/>
      <c r="S56" s="72"/>
      <c r="T56" s="70"/>
    </row>
    <row r="57" spans="1:21" x14ac:dyDescent="0.4">
      <c r="A57" s="147">
        <v>53</v>
      </c>
      <c r="B57" s="112" t="s">
        <v>3668</v>
      </c>
      <c r="C57" s="113" t="s">
        <v>3625</v>
      </c>
      <c r="D57" s="3" t="s">
        <v>2365</v>
      </c>
      <c r="E57" s="63" t="s">
        <v>2366</v>
      </c>
      <c r="F57" s="63" t="s">
        <v>2367</v>
      </c>
      <c r="G57" s="3" t="s">
        <v>3</v>
      </c>
      <c r="H57" s="5">
        <v>0</v>
      </c>
      <c r="I57" s="64">
        <v>0</v>
      </c>
      <c r="J57" s="65">
        <v>3</v>
      </c>
      <c r="K57" s="64">
        <f t="shared" si="2"/>
        <v>12</v>
      </c>
      <c r="L57" s="64">
        <f t="shared" si="3"/>
        <v>0.84</v>
      </c>
      <c r="M57" s="6">
        <f t="shared" si="4"/>
        <v>12.84</v>
      </c>
      <c r="N57" s="64">
        <f t="shared" si="5"/>
        <v>0.84</v>
      </c>
      <c r="O57" s="64">
        <f t="shared" si="6"/>
        <v>12.84</v>
      </c>
      <c r="P57" s="64">
        <v>13</v>
      </c>
      <c r="Q57" s="73"/>
      <c r="R57" s="138"/>
      <c r="S57" s="138"/>
      <c r="T57" s="138"/>
      <c r="U57" s="70"/>
    </row>
    <row r="58" spans="1:21" x14ac:dyDescent="0.4">
      <c r="A58" s="147">
        <v>54</v>
      </c>
      <c r="B58" s="112" t="s">
        <v>3668</v>
      </c>
      <c r="C58" s="113" t="s">
        <v>3626</v>
      </c>
      <c r="D58" s="3" t="s">
        <v>2416</v>
      </c>
      <c r="E58" s="63" t="s">
        <v>2417</v>
      </c>
      <c r="F58" s="63" t="s">
        <v>2418</v>
      </c>
      <c r="G58" s="3" t="s">
        <v>3</v>
      </c>
      <c r="H58" s="5">
        <v>0</v>
      </c>
      <c r="I58" s="64">
        <v>0</v>
      </c>
      <c r="J58" s="65">
        <v>15</v>
      </c>
      <c r="K58" s="64">
        <f t="shared" si="2"/>
        <v>60</v>
      </c>
      <c r="L58" s="64">
        <f t="shared" si="3"/>
        <v>4.2</v>
      </c>
      <c r="M58" s="6">
        <f t="shared" si="4"/>
        <v>64.2</v>
      </c>
      <c r="N58" s="64">
        <f t="shared" si="5"/>
        <v>4.2</v>
      </c>
      <c r="O58" s="64">
        <f t="shared" si="6"/>
        <v>64.2</v>
      </c>
      <c r="P58" s="64">
        <v>64.25</v>
      </c>
      <c r="Q58" s="73"/>
      <c r="T58" s="70"/>
    </row>
    <row r="59" spans="1:21" x14ac:dyDescent="0.4">
      <c r="A59" s="147">
        <v>55</v>
      </c>
      <c r="B59" s="112" t="s">
        <v>3668</v>
      </c>
      <c r="C59" s="113" t="s">
        <v>3627</v>
      </c>
      <c r="D59" s="112" t="s">
        <v>2431</v>
      </c>
      <c r="E59" s="116" t="s">
        <v>2432</v>
      </c>
      <c r="F59" s="116" t="s">
        <v>2433</v>
      </c>
      <c r="G59" s="3" t="s">
        <v>3</v>
      </c>
      <c r="H59" s="5">
        <v>0</v>
      </c>
      <c r="I59" s="64">
        <v>0</v>
      </c>
      <c r="J59" s="65">
        <v>1</v>
      </c>
      <c r="K59" s="64">
        <f t="shared" si="2"/>
        <v>4</v>
      </c>
      <c r="L59" s="64">
        <f t="shared" si="3"/>
        <v>0.28000000000000003</v>
      </c>
      <c r="M59" s="6">
        <f t="shared" si="4"/>
        <v>4.28</v>
      </c>
      <c r="N59" s="64">
        <f t="shared" si="5"/>
        <v>0.28000000000000003</v>
      </c>
      <c r="O59" s="64">
        <f t="shared" si="6"/>
        <v>4.28</v>
      </c>
      <c r="P59" s="130">
        <v>4.5</v>
      </c>
      <c r="Q59" s="73"/>
      <c r="T59" s="70"/>
    </row>
    <row r="60" spans="1:21" x14ac:dyDescent="0.4">
      <c r="A60" s="147">
        <v>56</v>
      </c>
      <c r="B60" s="112" t="s">
        <v>3668</v>
      </c>
      <c r="C60" s="113" t="s">
        <v>3628</v>
      </c>
      <c r="D60" s="112" t="s">
        <v>2446</v>
      </c>
      <c r="E60" s="116" t="s">
        <v>2447</v>
      </c>
      <c r="F60" s="116" t="s">
        <v>2448</v>
      </c>
      <c r="G60" s="3" t="s">
        <v>3</v>
      </c>
      <c r="H60" s="5">
        <v>0</v>
      </c>
      <c r="I60" s="64">
        <v>0</v>
      </c>
      <c r="J60" s="65">
        <v>44</v>
      </c>
      <c r="K60" s="64">
        <f t="shared" si="2"/>
        <v>176</v>
      </c>
      <c r="L60" s="64">
        <f t="shared" si="3"/>
        <v>12.32</v>
      </c>
      <c r="M60" s="6">
        <f t="shared" si="4"/>
        <v>188.32</v>
      </c>
      <c r="N60" s="64">
        <f t="shared" si="5"/>
        <v>12.32</v>
      </c>
      <c r="O60" s="64">
        <f t="shared" si="6"/>
        <v>188.32</v>
      </c>
      <c r="P60" s="130">
        <v>188.5</v>
      </c>
      <c r="Q60" s="73"/>
      <c r="T60" s="70"/>
      <c r="U60" s="70"/>
    </row>
    <row r="61" spans="1:21" x14ac:dyDescent="0.4">
      <c r="A61" s="147">
        <v>57</v>
      </c>
      <c r="B61" s="112" t="s">
        <v>3668</v>
      </c>
      <c r="C61" s="113" t="s">
        <v>3629</v>
      </c>
      <c r="D61" s="114" t="s">
        <v>2449</v>
      </c>
      <c r="E61" s="63" t="s">
        <v>2450</v>
      </c>
      <c r="F61" s="63" t="s">
        <v>2451</v>
      </c>
      <c r="G61" s="3" t="s">
        <v>3</v>
      </c>
      <c r="H61" s="5">
        <v>0</v>
      </c>
      <c r="I61" s="64">
        <v>0</v>
      </c>
      <c r="J61" s="65">
        <v>15</v>
      </c>
      <c r="K61" s="64">
        <f t="shared" si="2"/>
        <v>60</v>
      </c>
      <c r="L61" s="64">
        <f t="shared" si="3"/>
        <v>4.2</v>
      </c>
      <c r="M61" s="6">
        <f t="shared" si="4"/>
        <v>64.2</v>
      </c>
      <c r="N61" s="64">
        <f t="shared" si="5"/>
        <v>4.2</v>
      </c>
      <c r="O61" s="64">
        <f t="shared" si="6"/>
        <v>64.2</v>
      </c>
      <c r="P61" s="64">
        <v>64.25</v>
      </c>
      <c r="Q61" s="73"/>
      <c r="T61" s="70"/>
    </row>
    <row r="62" spans="1:21" x14ac:dyDescent="0.4">
      <c r="A62" s="147">
        <v>58</v>
      </c>
      <c r="B62" s="112" t="s">
        <v>3668</v>
      </c>
      <c r="C62" s="113" t="s">
        <v>3630</v>
      </c>
      <c r="D62" s="114" t="s">
        <v>2462</v>
      </c>
      <c r="E62" s="63" t="s">
        <v>518</v>
      </c>
      <c r="F62" s="63" t="s">
        <v>2463</v>
      </c>
      <c r="G62" s="3" t="s">
        <v>3</v>
      </c>
      <c r="H62" s="5">
        <v>0</v>
      </c>
      <c r="I62" s="64">
        <v>0</v>
      </c>
      <c r="J62" s="65">
        <v>14</v>
      </c>
      <c r="K62" s="64">
        <f t="shared" si="2"/>
        <v>56</v>
      </c>
      <c r="L62" s="64">
        <f t="shared" si="3"/>
        <v>3.92</v>
      </c>
      <c r="M62" s="6">
        <f t="shared" si="4"/>
        <v>59.92</v>
      </c>
      <c r="N62" s="64">
        <f t="shared" si="5"/>
        <v>3.92</v>
      </c>
      <c r="O62" s="64">
        <f t="shared" si="6"/>
        <v>59.92</v>
      </c>
      <c r="P62" s="64">
        <v>60</v>
      </c>
      <c r="Q62" s="73"/>
      <c r="T62" s="70"/>
      <c r="U62" s="70"/>
    </row>
    <row r="63" spans="1:21" x14ac:dyDescent="0.4">
      <c r="A63" s="147">
        <v>59</v>
      </c>
      <c r="B63" s="112" t="s">
        <v>3668</v>
      </c>
      <c r="C63" s="113" t="s">
        <v>3631</v>
      </c>
      <c r="D63" s="3" t="s">
        <v>2458</v>
      </c>
      <c r="E63" s="63" t="s">
        <v>2456</v>
      </c>
      <c r="F63" s="63" t="s">
        <v>3749</v>
      </c>
      <c r="G63" s="3" t="s">
        <v>3</v>
      </c>
      <c r="H63" s="5">
        <v>0</v>
      </c>
      <c r="I63" s="64">
        <v>0</v>
      </c>
      <c r="J63" s="65">
        <v>25</v>
      </c>
      <c r="K63" s="64">
        <f t="shared" si="2"/>
        <v>100</v>
      </c>
      <c r="L63" s="64">
        <f t="shared" si="3"/>
        <v>7</v>
      </c>
      <c r="M63" s="6">
        <f t="shared" si="4"/>
        <v>107</v>
      </c>
      <c r="N63" s="64">
        <f t="shared" si="5"/>
        <v>7</v>
      </c>
      <c r="O63" s="64">
        <f t="shared" si="6"/>
        <v>107</v>
      </c>
      <c r="P63" s="64">
        <v>107</v>
      </c>
      <c r="Q63" s="73"/>
      <c r="T63" s="72"/>
    </row>
    <row r="64" spans="1:21" x14ac:dyDescent="0.4">
      <c r="A64" s="147">
        <v>60</v>
      </c>
      <c r="B64" s="112" t="s">
        <v>3668</v>
      </c>
      <c r="C64" s="113" t="s">
        <v>3632</v>
      </c>
      <c r="D64" s="3" t="s">
        <v>2455</v>
      </c>
      <c r="E64" s="63" t="s">
        <v>2456</v>
      </c>
      <c r="F64" s="63" t="s">
        <v>3750</v>
      </c>
      <c r="G64" s="3" t="s">
        <v>3</v>
      </c>
      <c r="H64" s="5">
        <v>0</v>
      </c>
      <c r="I64" s="64">
        <v>0</v>
      </c>
      <c r="J64" s="65">
        <v>23</v>
      </c>
      <c r="K64" s="64">
        <f t="shared" si="2"/>
        <v>92</v>
      </c>
      <c r="L64" s="64">
        <f t="shared" si="3"/>
        <v>6.44</v>
      </c>
      <c r="M64" s="6">
        <f t="shared" si="4"/>
        <v>98.44</v>
      </c>
      <c r="N64" s="64">
        <f t="shared" si="5"/>
        <v>6.44</v>
      </c>
      <c r="O64" s="64">
        <f t="shared" si="6"/>
        <v>98.44</v>
      </c>
      <c r="P64" s="64">
        <v>98.5</v>
      </c>
      <c r="Q64" s="73"/>
      <c r="R64" s="72"/>
      <c r="S64" s="72"/>
      <c r="T64" s="70"/>
    </row>
    <row r="65" spans="1:26" x14ac:dyDescent="0.4">
      <c r="A65" s="147">
        <v>61</v>
      </c>
      <c r="B65" s="112" t="s">
        <v>3668</v>
      </c>
      <c r="C65" s="113" t="s">
        <v>3633</v>
      </c>
      <c r="D65" s="3" t="s">
        <v>2488</v>
      </c>
      <c r="E65" s="115" t="s">
        <v>2489</v>
      </c>
      <c r="F65" s="115" t="s">
        <v>2490</v>
      </c>
      <c r="G65" s="3" t="s">
        <v>3</v>
      </c>
      <c r="H65" s="5">
        <v>0</v>
      </c>
      <c r="I65" s="64">
        <v>0</v>
      </c>
      <c r="J65" s="65">
        <v>3</v>
      </c>
      <c r="K65" s="64">
        <f t="shared" si="2"/>
        <v>12</v>
      </c>
      <c r="L65" s="64">
        <f t="shared" si="3"/>
        <v>0.84</v>
      </c>
      <c r="M65" s="6">
        <f t="shared" si="4"/>
        <v>12.84</v>
      </c>
      <c r="N65" s="64">
        <f t="shared" si="5"/>
        <v>0.84</v>
      </c>
      <c r="O65" s="64">
        <f t="shared" si="6"/>
        <v>12.84</v>
      </c>
      <c r="P65" s="130">
        <v>13</v>
      </c>
      <c r="Q65" s="73"/>
      <c r="T65" s="70"/>
      <c r="U65" s="70"/>
      <c r="Z65" s="69" t="s">
        <v>2981</v>
      </c>
    </row>
    <row r="66" spans="1:26" x14ac:dyDescent="0.4">
      <c r="A66" s="147">
        <v>62</v>
      </c>
      <c r="B66" s="112" t="s">
        <v>3668</v>
      </c>
      <c r="C66" s="113" t="s">
        <v>3634</v>
      </c>
      <c r="D66" s="3" t="s">
        <v>2464</v>
      </c>
      <c r="E66" s="115" t="s">
        <v>2465</v>
      </c>
      <c r="F66" s="115" t="s">
        <v>2466</v>
      </c>
      <c r="G66" s="3" t="s">
        <v>3</v>
      </c>
      <c r="H66" s="5">
        <v>0</v>
      </c>
      <c r="I66" s="64">
        <v>0</v>
      </c>
      <c r="J66" s="65">
        <v>12</v>
      </c>
      <c r="K66" s="64">
        <f t="shared" si="2"/>
        <v>48</v>
      </c>
      <c r="L66" s="64">
        <f t="shared" si="3"/>
        <v>3.36</v>
      </c>
      <c r="M66" s="6">
        <f t="shared" si="4"/>
        <v>51.36</v>
      </c>
      <c r="N66" s="64">
        <f t="shared" si="5"/>
        <v>3.36</v>
      </c>
      <c r="O66" s="64">
        <f t="shared" si="6"/>
        <v>51.36</v>
      </c>
      <c r="P66" s="130">
        <v>51.5</v>
      </c>
      <c r="Q66" s="73"/>
      <c r="T66" s="70"/>
    </row>
    <row r="67" spans="1:26" x14ac:dyDescent="0.4">
      <c r="A67" s="147">
        <v>63</v>
      </c>
      <c r="B67" s="112" t="s">
        <v>3668</v>
      </c>
      <c r="C67" s="113" t="s">
        <v>3635</v>
      </c>
      <c r="D67" s="3" t="s">
        <v>2758</v>
      </c>
      <c r="E67" s="63" t="s">
        <v>2759</v>
      </c>
      <c r="F67" s="63" t="s">
        <v>2760</v>
      </c>
      <c r="G67" s="3" t="s">
        <v>3</v>
      </c>
      <c r="H67" s="5">
        <v>0</v>
      </c>
      <c r="I67" s="64">
        <v>0</v>
      </c>
      <c r="J67" s="65">
        <v>31</v>
      </c>
      <c r="K67" s="64">
        <f t="shared" si="2"/>
        <v>124</v>
      </c>
      <c r="L67" s="64">
        <f t="shared" si="3"/>
        <v>8.68</v>
      </c>
      <c r="M67" s="6">
        <f t="shared" si="4"/>
        <v>132.68</v>
      </c>
      <c r="N67" s="64">
        <f t="shared" si="5"/>
        <v>8.68</v>
      </c>
      <c r="O67" s="64">
        <f t="shared" si="6"/>
        <v>132.68</v>
      </c>
      <c r="P67" s="64">
        <v>132.75</v>
      </c>
      <c r="Q67" s="73"/>
      <c r="R67" s="72"/>
      <c r="S67" s="72"/>
      <c r="T67" s="70"/>
      <c r="U67" s="70"/>
    </row>
    <row r="68" spans="1:26" x14ac:dyDescent="0.4">
      <c r="A68" s="147">
        <v>64</v>
      </c>
      <c r="B68" s="112" t="s">
        <v>3668</v>
      </c>
      <c r="C68" s="113" t="s">
        <v>3636</v>
      </c>
      <c r="D68" s="3" t="s">
        <v>2774</v>
      </c>
      <c r="E68" s="63" t="s">
        <v>2775</v>
      </c>
      <c r="F68" s="63" t="s">
        <v>2776</v>
      </c>
      <c r="G68" s="3" t="s">
        <v>3</v>
      </c>
      <c r="H68" s="5">
        <v>0</v>
      </c>
      <c r="I68" s="64">
        <v>0</v>
      </c>
      <c r="J68" s="65">
        <v>25</v>
      </c>
      <c r="K68" s="64">
        <f t="shared" si="2"/>
        <v>100</v>
      </c>
      <c r="L68" s="64">
        <f t="shared" si="3"/>
        <v>7</v>
      </c>
      <c r="M68" s="6">
        <f t="shared" si="4"/>
        <v>107</v>
      </c>
      <c r="N68" s="64">
        <f t="shared" si="5"/>
        <v>7</v>
      </c>
      <c r="O68" s="64">
        <f t="shared" si="6"/>
        <v>107</v>
      </c>
      <c r="P68" s="64">
        <v>107</v>
      </c>
      <c r="Q68" s="73"/>
      <c r="T68" s="72"/>
    </row>
    <row r="69" spans="1:26" x14ac:dyDescent="0.4">
      <c r="A69" s="147">
        <v>65</v>
      </c>
      <c r="B69" s="112" t="s">
        <v>3668</v>
      </c>
      <c r="C69" s="113" t="s">
        <v>3637</v>
      </c>
      <c r="D69" s="3" t="s">
        <v>2780</v>
      </c>
      <c r="E69" s="63" t="s">
        <v>2781</v>
      </c>
      <c r="F69" s="63" t="s">
        <v>2782</v>
      </c>
      <c r="G69" s="3" t="s">
        <v>3</v>
      </c>
      <c r="H69" s="5">
        <v>0</v>
      </c>
      <c r="I69" s="64">
        <v>0</v>
      </c>
      <c r="J69" s="65">
        <v>13</v>
      </c>
      <c r="K69" s="64">
        <f t="shared" si="2"/>
        <v>52</v>
      </c>
      <c r="L69" s="64">
        <f t="shared" si="3"/>
        <v>3.64</v>
      </c>
      <c r="M69" s="6">
        <f t="shared" si="4"/>
        <v>55.64</v>
      </c>
      <c r="N69" s="64">
        <f t="shared" ref="N69:N85" si="7">SUM(I69+L69)</f>
        <v>3.64</v>
      </c>
      <c r="O69" s="64">
        <f t="shared" ref="O69:O85" si="8">ROUNDDOWN(H69+I69+M69,2)</f>
        <v>55.64</v>
      </c>
      <c r="P69" s="64">
        <v>55.75</v>
      </c>
      <c r="Q69" s="73"/>
      <c r="R69" s="138"/>
      <c r="S69" s="138"/>
      <c r="T69" s="138"/>
    </row>
    <row r="70" spans="1:26" ht="23.25" customHeight="1" x14ac:dyDescent="0.4">
      <c r="A70" s="147">
        <v>66</v>
      </c>
      <c r="B70" s="112" t="s">
        <v>3668</v>
      </c>
      <c r="C70" s="113" t="s">
        <v>3638</v>
      </c>
      <c r="D70" s="3" t="s">
        <v>2772</v>
      </c>
      <c r="E70" s="63" t="s">
        <v>581</v>
      </c>
      <c r="F70" s="63" t="s">
        <v>2773</v>
      </c>
      <c r="G70" s="3" t="s">
        <v>3</v>
      </c>
      <c r="H70" s="5">
        <v>0</v>
      </c>
      <c r="I70" s="64">
        <v>0</v>
      </c>
      <c r="J70" s="65">
        <v>16</v>
      </c>
      <c r="K70" s="64">
        <f t="shared" si="2"/>
        <v>64</v>
      </c>
      <c r="L70" s="64">
        <f t="shared" si="3"/>
        <v>4.4800000000000004</v>
      </c>
      <c r="M70" s="6">
        <f t="shared" si="4"/>
        <v>68.48</v>
      </c>
      <c r="N70" s="64">
        <f t="shared" si="7"/>
        <v>4.4800000000000004</v>
      </c>
      <c r="O70" s="64">
        <f t="shared" si="8"/>
        <v>68.48</v>
      </c>
      <c r="P70" s="64">
        <v>68.5</v>
      </c>
      <c r="Q70" s="73"/>
      <c r="R70" s="70">
        <f>SUM(N51:N70)</f>
        <v>120.96000000000001</v>
      </c>
      <c r="S70" s="70">
        <f>SUM(O51:O70)</f>
        <v>1848.9600000000003</v>
      </c>
      <c r="T70" s="70">
        <f>SUM(P51:P70)</f>
        <v>1850.5</v>
      </c>
      <c r="U70" s="70">
        <v>1850.5</v>
      </c>
    </row>
    <row r="71" spans="1:26" x14ac:dyDescent="0.4">
      <c r="A71" s="147">
        <v>67</v>
      </c>
      <c r="B71" s="112" t="s">
        <v>3751</v>
      </c>
      <c r="C71" s="113" t="s">
        <v>3639</v>
      </c>
      <c r="D71" s="3" t="s">
        <v>2405</v>
      </c>
      <c r="E71" s="63" t="s">
        <v>2403</v>
      </c>
      <c r="F71" s="63" t="s">
        <v>2406</v>
      </c>
      <c r="G71" s="3" t="s">
        <v>3</v>
      </c>
      <c r="H71" s="5">
        <v>0</v>
      </c>
      <c r="I71" s="64">
        <v>0</v>
      </c>
      <c r="J71" s="65">
        <v>39</v>
      </c>
      <c r="K71" s="64">
        <f t="shared" si="2"/>
        <v>156</v>
      </c>
      <c r="L71" s="64">
        <f t="shared" si="3"/>
        <v>10.92</v>
      </c>
      <c r="M71" s="6">
        <f t="shared" si="4"/>
        <v>166.92</v>
      </c>
      <c r="N71" s="64">
        <f t="shared" si="7"/>
        <v>10.92</v>
      </c>
      <c r="O71" s="64">
        <f t="shared" si="8"/>
        <v>166.92</v>
      </c>
      <c r="P71" s="64">
        <v>167</v>
      </c>
      <c r="Q71" s="73"/>
      <c r="T71" s="70"/>
    </row>
    <row r="72" spans="1:26" x14ac:dyDescent="0.4">
      <c r="A72" s="147">
        <v>68</v>
      </c>
      <c r="B72" s="112" t="s">
        <v>3751</v>
      </c>
      <c r="C72" s="113" t="s">
        <v>3640</v>
      </c>
      <c r="D72" s="3" t="s">
        <v>2407</v>
      </c>
      <c r="E72" s="63" t="s">
        <v>2408</v>
      </c>
      <c r="F72" s="63" t="s">
        <v>2409</v>
      </c>
      <c r="G72" s="3" t="s">
        <v>3</v>
      </c>
      <c r="H72" s="5">
        <v>0</v>
      </c>
      <c r="I72" s="64">
        <v>0</v>
      </c>
      <c r="J72" s="65">
        <v>9</v>
      </c>
      <c r="K72" s="64">
        <f t="shared" si="2"/>
        <v>36</v>
      </c>
      <c r="L72" s="64">
        <f t="shared" si="3"/>
        <v>2.52</v>
      </c>
      <c r="M72" s="6">
        <f t="shared" si="4"/>
        <v>38.520000000000003</v>
      </c>
      <c r="N72" s="64">
        <f t="shared" si="7"/>
        <v>2.52</v>
      </c>
      <c r="O72" s="64">
        <f t="shared" si="8"/>
        <v>38.520000000000003</v>
      </c>
      <c r="P72" s="64">
        <v>38.75</v>
      </c>
      <c r="Q72" s="73"/>
      <c r="R72" s="72"/>
      <c r="S72" s="72"/>
      <c r="T72" s="70"/>
      <c r="U72" s="70"/>
    </row>
    <row r="73" spans="1:26" x14ac:dyDescent="0.4">
      <c r="A73" s="147">
        <v>69</v>
      </c>
      <c r="B73" s="112" t="s">
        <v>3751</v>
      </c>
      <c r="C73" s="113" t="s">
        <v>3641</v>
      </c>
      <c r="D73" s="3" t="s">
        <v>2374</v>
      </c>
      <c r="E73" s="63" t="s">
        <v>3787</v>
      </c>
      <c r="F73" s="63" t="s">
        <v>3788</v>
      </c>
      <c r="G73" s="3" t="s">
        <v>3</v>
      </c>
      <c r="H73" s="5">
        <v>0</v>
      </c>
      <c r="I73" s="64">
        <v>0</v>
      </c>
      <c r="J73" s="65">
        <v>1</v>
      </c>
      <c r="K73" s="64">
        <f t="shared" ref="K73:K85" si="9">ROUNDDOWN(J73*4,2)</f>
        <v>4</v>
      </c>
      <c r="L73" s="64">
        <f t="shared" ref="L73:L85" si="10">ROUNDDOWN(K73*7%,2)</f>
        <v>0.28000000000000003</v>
      </c>
      <c r="M73" s="6">
        <f t="shared" ref="M73:M85" si="11">ROUNDDOWN(K73+L73,2)</f>
        <v>4.28</v>
      </c>
      <c r="N73" s="64">
        <f t="shared" si="7"/>
        <v>0.28000000000000003</v>
      </c>
      <c r="O73" s="64">
        <f t="shared" si="8"/>
        <v>4.28</v>
      </c>
      <c r="P73" s="64">
        <v>4.5</v>
      </c>
      <c r="Q73" s="73"/>
      <c r="R73" s="138"/>
      <c r="S73" s="138"/>
      <c r="T73" s="138"/>
    </row>
    <row r="74" spans="1:26" x14ac:dyDescent="0.4">
      <c r="A74" s="147">
        <v>70</v>
      </c>
      <c r="B74" s="112" t="s">
        <v>3751</v>
      </c>
      <c r="C74" s="113" t="s">
        <v>3642</v>
      </c>
      <c r="D74" s="3" t="s">
        <v>2371</v>
      </c>
      <c r="E74" s="63" t="s">
        <v>3789</v>
      </c>
      <c r="F74" s="63" t="s">
        <v>2373</v>
      </c>
      <c r="G74" s="3" t="s">
        <v>3</v>
      </c>
      <c r="H74" s="5">
        <v>0</v>
      </c>
      <c r="I74" s="64">
        <v>0</v>
      </c>
      <c r="J74" s="65">
        <v>33</v>
      </c>
      <c r="K74" s="64">
        <f t="shared" si="9"/>
        <v>132</v>
      </c>
      <c r="L74" s="64">
        <f t="shared" si="10"/>
        <v>9.24</v>
      </c>
      <c r="M74" s="6">
        <f t="shared" si="11"/>
        <v>141.24</v>
      </c>
      <c r="N74" s="64">
        <f t="shared" si="7"/>
        <v>9.24</v>
      </c>
      <c r="O74" s="64">
        <f t="shared" si="8"/>
        <v>141.24</v>
      </c>
      <c r="P74" s="64">
        <v>141.25</v>
      </c>
      <c r="Q74" s="73"/>
      <c r="T74" s="70"/>
    </row>
    <row r="75" spans="1:26" x14ac:dyDescent="0.4">
      <c r="A75" s="147">
        <v>71</v>
      </c>
      <c r="B75" s="112" t="s">
        <v>3751</v>
      </c>
      <c r="C75" s="113" t="s">
        <v>3643</v>
      </c>
      <c r="D75" s="3" t="s">
        <v>2872</v>
      </c>
      <c r="E75" s="63" t="s">
        <v>3790</v>
      </c>
      <c r="F75" s="63" t="s">
        <v>2874</v>
      </c>
      <c r="G75" s="3" t="s">
        <v>3087</v>
      </c>
      <c r="H75" s="5">
        <v>152</v>
      </c>
      <c r="I75" s="64">
        <v>10.64</v>
      </c>
      <c r="J75" s="65">
        <v>7</v>
      </c>
      <c r="K75" s="64">
        <f t="shared" si="9"/>
        <v>28</v>
      </c>
      <c r="L75" s="64">
        <f t="shared" si="10"/>
        <v>1.96</v>
      </c>
      <c r="M75" s="6">
        <f t="shared" si="11"/>
        <v>29.96</v>
      </c>
      <c r="N75" s="64">
        <f t="shared" si="7"/>
        <v>12.600000000000001</v>
      </c>
      <c r="O75" s="64">
        <f t="shared" si="8"/>
        <v>192.6</v>
      </c>
      <c r="P75" s="64">
        <v>192.75</v>
      </c>
      <c r="Q75" s="73"/>
      <c r="R75" s="70">
        <f>SUM(N71:N75)</f>
        <v>35.56</v>
      </c>
      <c r="S75" s="70">
        <f>SUM(O71:O75)</f>
        <v>543.56000000000006</v>
      </c>
      <c r="T75" s="70">
        <f>SUM(P71:P75)</f>
        <v>544.25</v>
      </c>
      <c r="U75" s="70">
        <v>544.25</v>
      </c>
    </row>
    <row r="76" spans="1:26" x14ac:dyDescent="0.4">
      <c r="A76" s="147">
        <v>72</v>
      </c>
      <c r="B76" s="112" t="s">
        <v>3799</v>
      </c>
      <c r="C76" s="113" t="s">
        <v>3644</v>
      </c>
      <c r="D76" s="144" t="s">
        <v>2577</v>
      </c>
      <c r="E76" s="145" t="s">
        <v>1514</v>
      </c>
      <c r="F76" s="145" t="s">
        <v>2578</v>
      </c>
      <c r="G76" s="3" t="s">
        <v>3</v>
      </c>
      <c r="H76" s="5">
        <v>0</v>
      </c>
      <c r="I76" s="64">
        <v>0</v>
      </c>
      <c r="J76" s="65">
        <v>4</v>
      </c>
      <c r="K76" s="64">
        <f t="shared" si="9"/>
        <v>16</v>
      </c>
      <c r="L76" s="64">
        <f t="shared" si="10"/>
        <v>1.1200000000000001</v>
      </c>
      <c r="M76" s="6">
        <f t="shared" si="11"/>
        <v>17.12</v>
      </c>
      <c r="N76" s="64">
        <f t="shared" si="7"/>
        <v>1.1200000000000001</v>
      </c>
      <c r="O76" s="64">
        <f t="shared" si="8"/>
        <v>17.12</v>
      </c>
      <c r="P76" s="64">
        <v>17.25</v>
      </c>
      <c r="Q76" s="73"/>
      <c r="T76" s="70"/>
    </row>
    <row r="77" spans="1:26" x14ac:dyDescent="0.4">
      <c r="A77" s="147">
        <v>73</v>
      </c>
      <c r="B77" s="112" t="s">
        <v>3799</v>
      </c>
      <c r="C77" s="113" t="s">
        <v>3645</v>
      </c>
      <c r="D77" s="112" t="s">
        <v>2539</v>
      </c>
      <c r="E77" s="115" t="s">
        <v>2540</v>
      </c>
      <c r="F77" s="115" t="s">
        <v>2541</v>
      </c>
      <c r="G77" s="3" t="s">
        <v>3</v>
      </c>
      <c r="H77" s="5">
        <v>0</v>
      </c>
      <c r="I77" s="64">
        <v>0</v>
      </c>
      <c r="J77" s="65">
        <v>450</v>
      </c>
      <c r="K77" s="64">
        <f t="shared" si="9"/>
        <v>1800</v>
      </c>
      <c r="L77" s="64">
        <f t="shared" si="10"/>
        <v>126</v>
      </c>
      <c r="M77" s="6">
        <f t="shared" si="11"/>
        <v>1926</v>
      </c>
      <c r="N77" s="64">
        <f t="shared" si="7"/>
        <v>126</v>
      </c>
      <c r="O77" s="64">
        <f t="shared" si="8"/>
        <v>1926</v>
      </c>
      <c r="P77" s="64">
        <v>1926</v>
      </c>
      <c r="Q77" s="73"/>
      <c r="R77" s="70">
        <f>SUM(N76:N77)</f>
        <v>127.12</v>
      </c>
      <c r="S77" s="70">
        <f>SUM(O76:O77)</f>
        <v>1943.12</v>
      </c>
      <c r="T77" s="70">
        <f>SUM(P76:P77)</f>
        <v>1943.25</v>
      </c>
      <c r="U77" s="70">
        <v>1943.25</v>
      </c>
    </row>
    <row r="78" spans="1:26" x14ac:dyDescent="0.4">
      <c r="A78" s="147">
        <v>74</v>
      </c>
      <c r="B78" s="112" t="s">
        <v>3801</v>
      </c>
      <c r="C78" s="113" t="s">
        <v>3646</v>
      </c>
      <c r="D78" s="112" t="s">
        <v>2483</v>
      </c>
      <c r="E78" s="115" t="s">
        <v>2481</v>
      </c>
      <c r="F78" s="115" t="s">
        <v>2484</v>
      </c>
      <c r="G78" s="3" t="s">
        <v>3</v>
      </c>
      <c r="H78" s="5">
        <v>0</v>
      </c>
      <c r="I78" s="64">
        <v>0</v>
      </c>
      <c r="J78" s="65">
        <v>4</v>
      </c>
      <c r="K78" s="64">
        <f t="shared" si="9"/>
        <v>16</v>
      </c>
      <c r="L78" s="64">
        <f t="shared" si="10"/>
        <v>1.1200000000000001</v>
      </c>
      <c r="M78" s="6">
        <f t="shared" si="11"/>
        <v>17.12</v>
      </c>
      <c r="N78" s="64">
        <f t="shared" si="7"/>
        <v>1.1200000000000001</v>
      </c>
      <c r="O78" s="64">
        <f t="shared" si="8"/>
        <v>17.12</v>
      </c>
      <c r="P78" s="64">
        <v>17.25</v>
      </c>
      <c r="Q78" s="73"/>
      <c r="R78" s="138"/>
      <c r="S78" s="138"/>
      <c r="T78" s="138"/>
    </row>
    <row r="79" spans="1:26" x14ac:dyDescent="0.4">
      <c r="A79" s="147">
        <v>75</v>
      </c>
      <c r="B79" s="112" t="s">
        <v>3801</v>
      </c>
      <c r="C79" s="113" t="s">
        <v>3647</v>
      </c>
      <c r="D79" s="112" t="s">
        <v>2480</v>
      </c>
      <c r="E79" s="115" t="s">
        <v>2481</v>
      </c>
      <c r="F79" s="115" t="s">
        <v>2482</v>
      </c>
      <c r="G79" s="3" t="s">
        <v>3</v>
      </c>
      <c r="H79" s="5">
        <v>0</v>
      </c>
      <c r="I79" s="64">
        <v>0</v>
      </c>
      <c r="J79" s="65">
        <v>53</v>
      </c>
      <c r="K79" s="64">
        <f t="shared" si="9"/>
        <v>212</v>
      </c>
      <c r="L79" s="64">
        <f t="shared" si="10"/>
        <v>14.84</v>
      </c>
      <c r="M79" s="6">
        <f t="shared" si="11"/>
        <v>226.84</v>
      </c>
      <c r="N79" s="64">
        <f t="shared" si="7"/>
        <v>14.84</v>
      </c>
      <c r="O79" s="64">
        <f t="shared" si="8"/>
        <v>226.84</v>
      </c>
      <c r="P79" s="64">
        <v>227</v>
      </c>
      <c r="Q79" s="73"/>
      <c r="T79" s="70"/>
    </row>
    <row r="80" spans="1:26" x14ac:dyDescent="0.4">
      <c r="A80" s="147">
        <v>76</v>
      </c>
      <c r="B80" s="112" t="s">
        <v>3801</v>
      </c>
      <c r="C80" s="113" t="s">
        <v>3648</v>
      </c>
      <c r="D80" s="112" t="s">
        <v>2459</v>
      </c>
      <c r="E80" s="115" t="s">
        <v>2460</v>
      </c>
      <c r="F80" s="115" t="s">
        <v>2461</v>
      </c>
      <c r="G80" s="3" t="s">
        <v>3</v>
      </c>
      <c r="H80" s="5">
        <v>0</v>
      </c>
      <c r="I80" s="64">
        <v>0</v>
      </c>
      <c r="J80" s="65">
        <v>35</v>
      </c>
      <c r="K80" s="64">
        <f t="shared" si="9"/>
        <v>140</v>
      </c>
      <c r="L80" s="64">
        <f t="shared" si="10"/>
        <v>9.8000000000000007</v>
      </c>
      <c r="M80" s="6">
        <f t="shared" si="11"/>
        <v>149.80000000000001</v>
      </c>
      <c r="N80" s="64">
        <f t="shared" si="7"/>
        <v>9.8000000000000007</v>
      </c>
      <c r="O80" s="64">
        <f t="shared" si="8"/>
        <v>149.80000000000001</v>
      </c>
      <c r="P80" s="130">
        <v>150</v>
      </c>
      <c r="Q80" s="73"/>
      <c r="R80" s="72"/>
      <c r="S80" s="72"/>
      <c r="T80" s="70"/>
      <c r="U80" s="70"/>
    </row>
    <row r="81" spans="1:21" x14ac:dyDescent="0.4">
      <c r="A81" s="147">
        <v>77</v>
      </c>
      <c r="B81" s="112" t="s">
        <v>3801</v>
      </c>
      <c r="C81" s="113" t="s">
        <v>3649</v>
      </c>
      <c r="D81" s="112" t="s">
        <v>2839</v>
      </c>
      <c r="E81" s="115" t="s">
        <v>2840</v>
      </c>
      <c r="F81" s="115" t="s">
        <v>2841</v>
      </c>
      <c r="G81" s="3" t="s">
        <v>3186</v>
      </c>
      <c r="H81" s="5">
        <v>180</v>
      </c>
      <c r="I81" s="64">
        <v>12.6</v>
      </c>
      <c r="J81" s="65">
        <v>19</v>
      </c>
      <c r="K81" s="64">
        <f t="shared" si="9"/>
        <v>76</v>
      </c>
      <c r="L81" s="64">
        <f t="shared" si="10"/>
        <v>5.32</v>
      </c>
      <c r="M81" s="6">
        <f t="shared" si="11"/>
        <v>81.319999999999993</v>
      </c>
      <c r="N81" s="64">
        <f t="shared" si="7"/>
        <v>17.920000000000002</v>
      </c>
      <c r="O81" s="64">
        <f t="shared" si="8"/>
        <v>273.92</v>
      </c>
      <c r="P81" s="130">
        <v>274</v>
      </c>
      <c r="Q81" s="73"/>
      <c r="T81" s="70"/>
    </row>
    <row r="82" spans="1:21" x14ac:dyDescent="0.4">
      <c r="A82" s="147">
        <v>78</v>
      </c>
      <c r="B82" s="112" t="s">
        <v>3801</v>
      </c>
      <c r="C82" s="113" t="s">
        <v>3650</v>
      </c>
      <c r="D82" s="112" t="s">
        <v>3816</v>
      </c>
      <c r="E82" s="115" t="s">
        <v>2979</v>
      </c>
      <c r="F82" s="115" t="s">
        <v>2424</v>
      </c>
      <c r="G82" s="3" t="s">
        <v>3094</v>
      </c>
      <c r="H82" s="5">
        <v>276</v>
      </c>
      <c r="I82" s="64">
        <v>19.32</v>
      </c>
      <c r="J82" s="65">
        <v>67</v>
      </c>
      <c r="K82" s="64">
        <f t="shared" si="9"/>
        <v>268</v>
      </c>
      <c r="L82" s="64">
        <f t="shared" si="10"/>
        <v>18.760000000000002</v>
      </c>
      <c r="M82" s="6">
        <f t="shared" si="11"/>
        <v>286.76</v>
      </c>
      <c r="N82" s="64">
        <f t="shared" si="7"/>
        <v>38.08</v>
      </c>
      <c r="O82" s="64">
        <f t="shared" si="8"/>
        <v>582.08000000000004</v>
      </c>
      <c r="P82" s="130">
        <v>582.25</v>
      </c>
      <c r="Q82" s="73"/>
      <c r="R82" s="70">
        <f>SUM(N78:N82)</f>
        <v>81.760000000000005</v>
      </c>
      <c r="S82" s="70">
        <f>SUM(O78:O82)</f>
        <v>1249.7600000000002</v>
      </c>
      <c r="T82" s="70">
        <f>SUM(P78:P82)</f>
        <v>1250.5</v>
      </c>
      <c r="U82" s="137">
        <v>1250.5</v>
      </c>
    </row>
    <row r="83" spans="1:21" x14ac:dyDescent="0.4">
      <c r="A83" s="147">
        <v>79</v>
      </c>
      <c r="B83" s="112" t="s">
        <v>3817</v>
      </c>
      <c r="C83" s="113" t="s">
        <v>3651</v>
      </c>
      <c r="D83" s="112" t="s">
        <v>2506</v>
      </c>
      <c r="E83" s="115" t="s">
        <v>2507</v>
      </c>
      <c r="F83" s="115" t="s">
        <v>2508</v>
      </c>
      <c r="G83" s="3" t="s">
        <v>3094</v>
      </c>
      <c r="H83" s="5">
        <v>4</v>
      </c>
      <c r="I83" s="64">
        <v>0.28000000000000003</v>
      </c>
      <c r="J83" s="65">
        <v>0</v>
      </c>
      <c r="K83" s="64">
        <f t="shared" si="9"/>
        <v>0</v>
      </c>
      <c r="L83" s="64">
        <f t="shared" si="10"/>
        <v>0</v>
      </c>
      <c r="M83" s="6">
        <f t="shared" si="11"/>
        <v>0</v>
      </c>
      <c r="N83" s="64">
        <f t="shared" si="7"/>
        <v>0.28000000000000003</v>
      </c>
      <c r="O83" s="64">
        <f t="shared" si="8"/>
        <v>4.28</v>
      </c>
      <c r="P83" s="130">
        <v>4.5</v>
      </c>
      <c r="Q83" s="73"/>
      <c r="T83" s="70"/>
    </row>
    <row r="84" spans="1:21" x14ac:dyDescent="0.4">
      <c r="A84" s="147">
        <v>80</v>
      </c>
      <c r="B84" s="112" t="s">
        <v>3817</v>
      </c>
      <c r="C84" s="113" t="s">
        <v>3652</v>
      </c>
      <c r="D84" s="112" t="s">
        <v>2705</v>
      </c>
      <c r="E84" s="115" t="s">
        <v>2706</v>
      </c>
      <c r="F84" s="115" t="s">
        <v>2707</v>
      </c>
      <c r="G84" s="3" t="s">
        <v>3</v>
      </c>
      <c r="H84" s="5">
        <v>0</v>
      </c>
      <c r="I84" s="64">
        <v>0</v>
      </c>
      <c r="J84" s="65">
        <v>1</v>
      </c>
      <c r="K84" s="64">
        <f t="shared" si="9"/>
        <v>4</v>
      </c>
      <c r="L84" s="64">
        <f t="shared" si="10"/>
        <v>0.28000000000000003</v>
      </c>
      <c r="M84" s="6">
        <f t="shared" si="11"/>
        <v>4.28</v>
      </c>
      <c r="N84" s="64">
        <f t="shared" si="7"/>
        <v>0.28000000000000003</v>
      </c>
      <c r="O84" s="64">
        <f t="shared" si="8"/>
        <v>4.28</v>
      </c>
      <c r="P84" s="130">
        <v>4.5</v>
      </c>
      <c r="Q84" s="73"/>
      <c r="T84" s="70"/>
    </row>
    <row r="85" spans="1:21" x14ac:dyDescent="0.4">
      <c r="A85" s="147">
        <v>81</v>
      </c>
      <c r="B85" s="112" t="s">
        <v>3817</v>
      </c>
      <c r="C85" s="113" t="s">
        <v>3653</v>
      </c>
      <c r="D85" s="3" t="s">
        <v>2761</v>
      </c>
      <c r="E85" s="63" t="s">
        <v>2762</v>
      </c>
      <c r="F85" s="63" t="s">
        <v>2763</v>
      </c>
      <c r="G85" s="3" t="s">
        <v>3</v>
      </c>
      <c r="H85" s="5">
        <v>0</v>
      </c>
      <c r="I85" s="64">
        <v>0</v>
      </c>
      <c r="J85" s="65">
        <v>256</v>
      </c>
      <c r="K85" s="64">
        <f t="shared" si="9"/>
        <v>1024</v>
      </c>
      <c r="L85" s="64">
        <f t="shared" si="10"/>
        <v>71.680000000000007</v>
      </c>
      <c r="M85" s="6">
        <f t="shared" si="11"/>
        <v>1095.68</v>
      </c>
      <c r="N85" s="64">
        <f t="shared" si="7"/>
        <v>71.680000000000007</v>
      </c>
      <c r="O85" s="64">
        <f t="shared" si="8"/>
        <v>1095.68</v>
      </c>
      <c r="P85" s="64">
        <v>1096</v>
      </c>
      <c r="Q85" s="73"/>
      <c r="R85" s="70">
        <f>SUM(N83:N85)</f>
        <v>72.240000000000009</v>
      </c>
      <c r="S85" s="70">
        <f>SUM(O83:O85)</f>
        <v>1104.24</v>
      </c>
      <c r="T85" s="70">
        <f>SUM(P83:P85)</f>
        <v>1105</v>
      </c>
      <c r="U85" s="70">
        <v>1105</v>
      </c>
    </row>
    <row r="86" spans="1:21" ht="25" thickBot="1" x14ac:dyDescent="0.45">
      <c r="E86" s="78" t="s">
        <v>22</v>
      </c>
      <c r="G86" s="79"/>
      <c r="H86" s="79">
        <f>SUM(H5:H85)</f>
        <v>8020</v>
      </c>
      <c r="I86" s="79">
        <f>SUM(I5:I85)</f>
        <v>561.4</v>
      </c>
      <c r="J86" s="79"/>
      <c r="K86" s="80"/>
      <c r="L86" s="80"/>
      <c r="M86" s="81">
        <f>SUM(M5:M85)</f>
        <v>13285.120000000003</v>
      </c>
      <c r="N86" s="79">
        <f>SUM(N5:N85)</f>
        <v>1430.5199999999995</v>
      </c>
      <c r="O86" s="82">
        <f>SUM(O5:O85)</f>
        <v>21866.519999999993</v>
      </c>
      <c r="P86" s="83">
        <f>SUM(P5:P85)</f>
        <v>21875.884000000002</v>
      </c>
      <c r="Q86" s="84"/>
      <c r="T86" s="70"/>
      <c r="U86" s="70"/>
    </row>
    <row r="87" spans="1:21" ht="25" thickTop="1" x14ac:dyDescent="0.4">
      <c r="G87" s="72"/>
      <c r="H87" s="72"/>
      <c r="I87" s="85">
        <f>SUM(H86:I86)</f>
        <v>8581.4</v>
      </c>
      <c r="J87" s="70"/>
      <c r="K87" s="72"/>
      <c r="L87" s="72"/>
      <c r="M87" s="96">
        <f>SUM(I87+M86)</f>
        <v>21866.520000000004</v>
      </c>
      <c r="N87" s="86">
        <f>SUM(I87+M86)</f>
        <v>21866.520000000004</v>
      </c>
      <c r="P87" s="88"/>
      <c r="Q87" s="67"/>
      <c r="R87" s="139">
        <f>SUM(R5:R86)</f>
        <v>1430.52</v>
      </c>
      <c r="S87" s="140">
        <f>SUM(S5:S86)</f>
        <v>21866.52</v>
      </c>
      <c r="T87" s="141">
        <f>SUM(T5:T86)</f>
        <v>21875.884000000002</v>
      </c>
      <c r="U87" s="141">
        <f>SUM(U5:U86)</f>
        <v>21875.88</v>
      </c>
    </row>
    <row r="88" spans="1:21" x14ac:dyDescent="0.4">
      <c r="T88" s="142"/>
    </row>
    <row r="93" spans="1:21" x14ac:dyDescent="0.4">
      <c r="Q93" s="90" t="s">
        <v>2967</v>
      </c>
    </row>
    <row r="97" spans="8:12" x14ac:dyDescent="0.4">
      <c r="H97" s="89" t="s">
        <v>23</v>
      </c>
      <c r="I97" s="89" t="s">
        <v>24</v>
      </c>
      <c r="J97" s="91" t="s">
        <v>25</v>
      </c>
      <c r="K97" s="87" t="s">
        <v>1</v>
      </c>
      <c r="L97" s="87" t="s">
        <v>26</v>
      </c>
    </row>
    <row r="98" spans="8:12" x14ac:dyDescent="0.4">
      <c r="H98" s="87">
        <v>25</v>
      </c>
      <c r="I98" s="87">
        <v>3.5</v>
      </c>
      <c r="J98" s="87">
        <f>ROUNDDOWN(H98*I98,2)</f>
        <v>87.5</v>
      </c>
      <c r="K98" s="87">
        <f>ROUNDDOWN(J98*7%,2)</f>
        <v>6.12</v>
      </c>
      <c r="L98" s="87">
        <f>SUM(J98:K98)</f>
        <v>93.62</v>
      </c>
    </row>
    <row r="99" spans="8:12" x14ac:dyDescent="0.4">
      <c r="J99" s="87">
        <f>ROUNDUP(J98,2)</f>
        <v>87.5</v>
      </c>
      <c r="K99" s="87">
        <f>ROUNDUP(J99*7%,2)</f>
        <v>6.13</v>
      </c>
      <c r="L99" s="87">
        <f>SUM(J99:K99)</f>
        <v>93.63</v>
      </c>
    </row>
  </sheetData>
  <mergeCells count="20">
    <mergeCell ref="T3:T4"/>
    <mergeCell ref="U3:U4"/>
    <mergeCell ref="L3:L4"/>
    <mergeCell ref="M3:M4"/>
    <mergeCell ref="N3:N4"/>
    <mergeCell ref="P3:P4"/>
    <mergeCell ref="S3:S4"/>
    <mergeCell ref="Q3:Q4"/>
    <mergeCell ref="R3:R4"/>
    <mergeCell ref="A1:P1"/>
    <mergeCell ref="A3:A4"/>
    <mergeCell ref="B3:B4"/>
    <mergeCell ref="C3:C4"/>
    <mergeCell ref="D3:D4"/>
    <mergeCell ref="E3:E4"/>
    <mergeCell ref="F3:F4"/>
    <mergeCell ref="K3:K4"/>
    <mergeCell ref="H3:H4"/>
    <mergeCell ref="I3:I4"/>
    <mergeCell ref="J3:J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2021-12-22T09:14:40Z</dcterms:modified>
</cp:coreProperties>
</file>