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/"/>
    </mc:Choice>
  </mc:AlternateContent>
  <xr:revisionPtr revIDLastSave="0" documentId="8_{768170AA-5005-814F-ADD9-E83D85B10563}" xr6:coauthVersionLast="47" xr6:coauthVersionMax="47" xr10:uidLastSave="{00000000-0000-0000-0000-000000000000}"/>
  <bookViews>
    <workbookView xWindow="0" yWindow="500" windowWidth="51200" windowHeight="28300" activeTab="3"/>
  </bookViews>
  <sheets>
    <sheet name="type2" sheetId="1" r:id="rId1"/>
    <sheet name="type3" sheetId="2" r:id="rId2"/>
    <sheet name="Sheet1" sheetId="3" r:id="rId3"/>
    <sheet name="Sheet2" sheetId="4" r:id="rId4"/>
  </sheets>
  <definedNames>
    <definedName name="_xlnm._FilterDatabase" localSheetId="2" hidden="1">Sheet1!$A$4:$AB$293</definedName>
    <definedName name="_xlnm._FilterDatabase" localSheetId="0" hidden="1">type2!$A$4:$T$828</definedName>
    <definedName name="_xlnm._FilterDatabase" localSheetId="1" hidden="1">type3!$A$4:$Y$249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2" i="4" l="1"/>
  <c r="H112" i="4"/>
  <c r="V293" i="3"/>
  <c r="I292" i="3"/>
  <c r="H292" i="3"/>
  <c r="U111" i="4"/>
  <c r="L109" i="4"/>
  <c r="J111" i="4"/>
  <c r="J109" i="4"/>
  <c r="M111" i="4"/>
  <c r="O111" i="4" s="1"/>
  <c r="M109" i="4"/>
  <c r="O109" i="4" s="1"/>
  <c r="U291" i="3"/>
  <c r="J274" i="3"/>
  <c r="L274" i="3"/>
  <c r="M274" i="3"/>
  <c r="J275" i="3"/>
  <c r="L275" i="3"/>
  <c r="M275" i="3" s="1"/>
  <c r="O275" i="3" s="1"/>
  <c r="J276" i="3"/>
  <c r="L276" i="3"/>
  <c r="J277" i="3"/>
  <c r="L277" i="3"/>
  <c r="M277" i="3"/>
  <c r="O277" i="3"/>
  <c r="J278" i="3"/>
  <c r="L278" i="3"/>
  <c r="M278" i="3"/>
  <c r="O278" i="3"/>
  <c r="J279" i="3"/>
  <c r="L279" i="3"/>
  <c r="M279" i="3"/>
  <c r="O279" i="3" s="1"/>
  <c r="J280" i="3"/>
  <c r="L280" i="3"/>
  <c r="U106" i="4"/>
  <c r="L102" i="4"/>
  <c r="M102" i="4"/>
  <c r="O102" i="4"/>
  <c r="L103" i="4"/>
  <c r="M103" i="4" s="1"/>
  <c r="L104" i="4"/>
  <c r="M104" i="4" s="1"/>
  <c r="N104" i="4" s="1"/>
  <c r="P104" i="4" s="1"/>
  <c r="L105" i="4"/>
  <c r="M105" i="4" s="1"/>
  <c r="O105" i="4" s="1"/>
  <c r="L106" i="4"/>
  <c r="M106" i="4"/>
  <c r="O106" i="4"/>
  <c r="L107" i="4"/>
  <c r="M107" i="4" s="1"/>
  <c r="M108" i="4"/>
  <c r="N108" i="4" s="1"/>
  <c r="P108" i="4" s="1"/>
  <c r="M110" i="4"/>
  <c r="O110" i="4" s="1"/>
  <c r="J102" i="4"/>
  <c r="J103" i="4"/>
  <c r="J104" i="4"/>
  <c r="J105" i="4"/>
  <c r="J106" i="4"/>
  <c r="J107" i="4"/>
  <c r="J108" i="4"/>
  <c r="J110" i="4"/>
  <c r="U272" i="3"/>
  <c r="L23" i="4"/>
  <c r="M23" i="4"/>
  <c r="L24" i="4"/>
  <c r="L25" i="4"/>
  <c r="M25" i="4" s="1"/>
  <c r="O25" i="4" s="1"/>
  <c r="L26" i="4"/>
  <c r="M26" i="4"/>
  <c r="L27" i="4"/>
  <c r="L28" i="4"/>
  <c r="L29" i="4"/>
  <c r="M29" i="4" s="1"/>
  <c r="L30" i="4"/>
  <c r="N30" i="4" s="1"/>
  <c r="P30" i="4" s="1"/>
  <c r="M30" i="4"/>
  <c r="L31" i="4"/>
  <c r="M31" i="4"/>
  <c r="L32" i="4"/>
  <c r="L33" i="4"/>
  <c r="M33" i="4"/>
  <c r="L34" i="4"/>
  <c r="M34" i="4" s="1"/>
  <c r="O34" i="4" s="1"/>
  <c r="L35" i="4"/>
  <c r="M35" i="4"/>
  <c r="O35" i="4" s="1"/>
  <c r="L36" i="4"/>
  <c r="L37" i="4"/>
  <c r="M37" i="4"/>
  <c r="O37" i="4"/>
  <c r="L38" i="4"/>
  <c r="M38" i="4"/>
  <c r="O38" i="4"/>
  <c r="L39" i="4"/>
  <c r="M39" i="4" s="1"/>
  <c r="L40" i="4"/>
  <c r="M40" i="4"/>
  <c r="O40" i="4" s="1"/>
  <c r="L41" i="4"/>
  <c r="M41" i="4" s="1"/>
  <c r="L42" i="4"/>
  <c r="L43" i="4"/>
  <c r="L44" i="4"/>
  <c r="M44" i="4"/>
  <c r="O44" i="4"/>
  <c r="L45" i="4"/>
  <c r="M45" i="4" s="1"/>
  <c r="O45" i="4" s="1"/>
  <c r="L46" i="4"/>
  <c r="L47" i="4"/>
  <c r="L48" i="4"/>
  <c r="L49" i="4"/>
  <c r="M49" i="4"/>
  <c r="N49" i="4"/>
  <c r="P49" i="4"/>
  <c r="L50" i="4"/>
  <c r="M50" i="4"/>
  <c r="O50" i="4" s="1"/>
  <c r="L51" i="4"/>
  <c r="L52" i="4"/>
  <c r="L53" i="4"/>
  <c r="L54" i="4"/>
  <c r="L55" i="4"/>
  <c r="L56" i="4"/>
  <c r="L57" i="4"/>
  <c r="M57" i="4"/>
  <c r="L58" i="4"/>
  <c r="M58" i="4"/>
  <c r="N58" i="4"/>
  <c r="P58" i="4" s="1"/>
  <c r="L59" i="4"/>
  <c r="M59" i="4" s="1"/>
  <c r="O59" i="4" s="1"/>
  <c r="L60" i="4"/>
  <c r="L61" i="4"/>
  <c r="M61" i="4" s="1"/>
  <c r="L62" i="4"/>
  <c r="L63" i="4"/>
  <c r="M63" i="4"/>
  <c r="O63" i="4"/>
  <c r="L64" i="4"/>
  <c r="L65" i="4"/>
  <c r="M65" i="4" s="1"/>
  <c r="L66" i="4"/>
  <c r="M66" i="4"/>
  <c r="O66" i="4" s="1"/>
  <c r="L67" i="4"/>
  <c r="M67" i="4" s="1"/>
  <c r="L68" i="4"/>
  <c r="L69" i="4"/>
  <c r="L70" i="4"/>
  <c r="M70" i="4"/>
  <c r="L71" i="4"/>
  <c r="M71" i="4" s="1"/>
  <c r="L72" i="4"/>
  <c r="L73" i="4"/>
  <c r="L74" i="4"/>
  <c r="M74" i="4" s="1"/>
  <c r="O74" i="4" s="1"/>
  <c r="L75" i="4"/>
  <c r="M75" i="4"/>
  <c r="O75" i="4"/>
  <c r="L76" i="4"/>
  <c r="L77" i="4"/>
  <c r="L78" i="4"/>
  <c r="L79" i="4"/>
  <c r="L80" i="4"/>
  <c r="L81" i="4"/>
  <c r="L82" i="4"/>
  <c r="M82" i="4" s="1"/>
  <c r="O82" i="4" s="1"/>
  <c r="L83" i="4"/>
  <c r="M83" i="4"/>
  <c r="O83" i="4"/>
  <c r="L84" i="4"/>
  <c r="L85" i="4"/>
  <c r="M85" i="4" s="1"/>
  <c r="L86" i="4"/>
  <c r="M86" i="4"/>
  <c r="L87" i="4"/>
  <c r="M87" i="4"/>
  <c r="L88" i="4"/>
  <c r="L89" i="4"/>
  <c r="L90" i="4"/>
  <c r="L91" i="4"/>
  <c r="M91" i="4" s="1"/>
  <c r="O91" i="4" s="1"/>
  <c r="L92" i="4"/>
  <c r="L93" i="4"/>
  <c r="M93" i="4" s="1"/>
  <c r="O93" i="4" s="1"/>
  <c r="L94" i="4"/>
  <c r="M94" i="4"/>
  <c r="O94" i="4"/>
  <c r="L95" i="4"/>
  <c r="M95" i="4"/>
  <c r="O95" i="4"/>
  <c r="L96" i="4"/>
  <c r="L97" i="4"/>
  <c r="M97" i="4" s="1"/>
  <c r="L98" i="4"/>
  <c r="M98" i="4" s="1"/>
  <c r="O98" i="4" s="1"/>
  <c r="L99" i="4"/>
  <c r="M99" i="4"/>
  <c r="L100" i="4"/>
  <c r="M100" i="4"/>
  <c r="N100" i="4"/>
  <c r="P100" i="4"/>
  <c r="L101" i="4"/>
  <c r="L18" i="4"/>
  <c r="M18" i="4" s="1"/>
  <c r="N18" i="4" s="1"/>
  <c r="L19" i="4"/>
  <c r="M19" i="4"/>
  <c r="L20" i="4"/>
  <c r="M20" i="4"/>
  <c r="L21" i="4"/>
  <c r="M21" i="4"/>
  <c r="N21" i="4" s="1"/>
  <c r="P21" i="4" s="1"/>
  <c r="L22" i="4"/>
  <c r="M22" i="4" s="1"/>
  <c r="O22" i="4" s="1"/>
  <c r="U101" i="4"/>
  <c r="J96" i="4"/>
  <c r="J97" i="4"/>
  <c r="J98" i="4"/>
  <c r="J99" i="4"/>
  <c r="J100" i="4"/>
  <c r="J101" i="4"/>
  <c r="U260" i="3"/>
  <c r="U78" i="4"/>
  <c r="U210" i="3"/>
  <c r="U77" i="4"/>
  <c r="U73" i="4"/>
  <c r="U187" i="3"/>
  <c r="U57" i="4"/>
  <c r="U163" i="3"/>
  <c r="U35" i="4"/>
  <c r="U107" i="3"/>
  <c r="U31" i="4"/>
  <c r="J25" i="4"/>
  <c r="U104" i="3"/>
  <c r="U24" i="4"/>
  <c r="U73" i="3"/>
  <c r="U11" i="4"/>
  <c r="U113" i="4" s="1"/>
  <c r="J6" i="4"/>
  <c r="U27" i="3"/>
  <c r="U5" i="3"/>
  <c r="J5" i="3"/>
  <c r="P248" i="2"/>
  <c r="N248" i="2"/>
  <c r="G248" i="2"/>
  <c r="J247" i="2"/>
  <c r="K247" i="2"/>
  <c r="L247" i="2" s="1"/>
  <c r="M247" i="2" s="1"/>
  <c r="J246" i="2"/>
  <c r="J245" i="2"/>
  <c r="J244" i="2"/>
  <c r="J243" i="2"/>
  <c r="K243" i="2" s="1"/>
  <c r="J242" i="2"/>
  <c r="J241" i="2"/>
  <c r="J240" i="2"/>
  <c r="J239" i="2"/>
  <c r="K239" i="2"/>
  <c r="L239" i="2" s="1"/>
  <c r="M239" i="2" s="1"/>
  <c r="J238" i="2"/>
  <c r="J237" i="2"/>
  <c r="J236" i="2"/>
  <c r="J235" i="2"/>
  <c r="K235" i="2" s="1"/>
  <c r="J234" i="2"/>
  <c r="J233" i="2"/>
  <c r="J232" i="2"/>
  <c r="J231" i="2"/>
  <c r="K231" i="2"/>
  <c r="L231" i="2" s="1"/>
  <c r="M231" i="2" s="1"/>
  <c r="J230" i="2"/>
  <c r="J229" i="2"/>
  <c r="J228" i="2"/>
  <c r="J227" i="2"/>
  <c r="K227" i="2" s="1"/>
  <c r="J226" i="2"/>
  <c r="J225" i="2"/>
  <c r="J224" i="2"/>
  <c r="J223" i="2"/>
  <c r="L223" i="2" s="1"/>
  <c r="M223" i="2" s="1"/>
  <c r="K223" i="2"/>
  <c r="J222" i="2"/>
  <c r="J221" i="2"/>
  <c r="J220" i="2"/>
  <c r="J219" i="2"/>
  <c r="K219" i="2" s="1"/>
  <c r="J218" i="2"/>
  <c r="J217" i="2"/>
  <c r="J216" i="2"/>
  <c r="J215" i="2"/>
  <c r="L215" i="2" s="1"/>
  <c r="M215" i="2" s="1"/>
  <c r="K215" i="2"/>
  <c r="J214" i="2"/>
  <c r="J213" i="2"/>
  <c r="J212" i="2"/>
  <c r="J211" i="2"/>
  <c r="K211" i="2" s="1"/>
  <c r="J210" i="2"/>
  <c r="J209" i="2"/>
  <c r="J208" i="2"/>
  <c r="J207" i="2"/>
  <c r="L207" i="2" s="1"/>
  <c r="M207" i="2" s="1"/>
  <c r="K207" i="2"/>
  <c r="J206" i="2"/>
  <c r="J205" i="2"/>
  <c r="J204" i="2"/>
  <c r="J203" i="2"/>
  <c r="K203" i="2" s="1"/>
  <c r="J202" i="2"/>
  <c r="J201" i="2"/>
  <c r="J200" i="2"/>
  <c r="J199" i="2"/>
  <c r="K199" i="2" s="1"/>
  <c r="J198" i="2"/>
  <c r="J197" i="2"/>
  <c r="J196" i="2"/>
  <c r="J195" i="2"/>
  <c r="K195" i="2" s="1"/>
  <c r="J194" i="2"/>
  <c r="J193" i="2"/>
  <c r="J192" i="2"/>
  <c r="J191" i="2"/>
  <c r="K191" i="2" s="1"/>
  <c r="J190" i="2"/>
  <c r="J189" i="2"/>
  <c r="J188" i="2"/>
  <c r="J187" i="2"/>
  <c r="K187" i="2" s="1"/>
  <c r="J186" i="2"/>
  <c r="J185" i="2"/>
  <c r="J184" i="2"/>
  <c r="J183" i="2"/>
  <c r="K183" i="2" s="1"/>
  <c r="J182" i="2"/>
  <c r="J181" i="2"/>
  <c r="J180" i="2"/>
  <c r="J179" i="2"/>
  <c r="K179" i="2" s="1"/>
  <c r="J178" i="2"/>
  <c r="J177" i="2"/>
  <c r="J176" i="2"/>
  <c r="J175" i="2"/>
  <c r="K175" i="2" s="1"/>
  <c r="J174" i="2"/>
  <c r="J173" i="2"/>
  <c r="J172" i="2"/>
  <c r="J171" i="2"/>
  <c r="K171" i="2" s="1"/>
  <c r="J170" i="2"/>
  <c r="J169" i="2"/>
  <c r="J168" i="2"/>
  <c r="J167" i="2"/>
  <c r="K167" i="2"/>
  <c r="J166" i="2"/>
  <c r="J165" i="2"/>
  <c r="J164" i="2"/>
  <c r="J163" i="2"/>
  <c r="J162" i="2"/>
  <c r="J161" i="2"/>
  <c r="K161" i="2" s="1"/>
  <c r="J160" i="2"/>
  <c r="J159" i="2"/>
  <c r="J158" i="2"/>
  <c r="K158" i="2"/>
  <c r="J157" i="2"/>
  <c r="K157" i="2"/>
  <c r="J156" i="2"/>
  <c r="J155" i="2"/>
  <c r="L155" i="2" s="1"/>
  <c r="M155" i="2" s="1"/>
  <c r="K155" i="2"/>
  <c r="J154" i="2"/>
  <c r="K154" i="2" s="1"/>
  <c r="J153" i="2"/>
  <c r="K153" i="2"/>
  <c r="J152" i="2"/>
  <c r="J151" i="2"/>
  <c r="K151" i="2" s="1"/>
  <c r="J150" i="2"/>
  <c r="K150" i="2"/>
  <c r="J149" i="2"/>
  <c r="K149" i="2" s="1"/>
  <c r="J148" i="2"/>
  <c r="J147" i="2"/>
  <c r="K147" i="2" s="1"/>
  <c r="J146" i="2"/>
  <c r="J145" i="2"/>
  <c r="K145" i="2" s="1"/>
  <c r="J144" i="2"/>
  <c r="K144" i="2" s="1"/>
  <c r="J143" i="2"/>
  <c r="L143" i="2" s="1"/>
  <c r="M143" i="2" s="1"/>
  <c r="K143" i="2"/>
  <c r="J142" i="2"/>
  <c r="K142" i="2" s="1"/>
  <c r="L142" i="2" s="1"/>
  <c r="M142" i="2" s="1"/>
  <c r="J141" i="2"/>
  <c r="K141" i="2"/>
  <c r="L141" i="2"/>
  <c r="M141" i="2" s="1"/>
  <c r="J140" i="2"/>
  <c r="J139" i="2"/>
  <c r="J138" i="2"/>
  <c r="J137" i="2"/>
  <c r="J136" i="2"/>
  <c r="J135" i="2"/>
  <c r="K135" i="2" s="1"/>
  <c r="J134" i="2"/>
  <c r="J133" i="2"/>
  <c r="K133" i="2"/>
  <c r="J132" i="2"/>
  <c r="J131" i="2"/>
  <c r="K131" i="2" s="1"/>
  <c r="J130" i="2"/>
  <c r="J129" i="2"/>
  <c r="J128" i="2"/>
  <c r="J127" i="2"/>
  <c r="K127" i="2"/>
  <c r="L127" i="2" s="1"/>
  <c r="M127" i="2" s="1"/>
  <c r="J126" i="2"/>
  <c r="K126" i="2"/>
  <c r="J125" i="2"/>
  <c r="J124" i="2"/>
  <c r="J123" i="2"/>
  <c r="J122" i="2"/>
  <c r="K122" i="2"/>
  <c r="J121" i="2"/>
  <c r="K121" i="2" s="1"/>
  <c r="L121" i="2" s="1"/>
  <c r="M121" i="2" s="1"/>
  <c r="J120" i="2"/>
  <c r="J119" i="2"/>
  <c r="K119" i="2"/>
  <c r="L119" i="2"/>
  <c r="M119" i="2" s="1"/>
  <c r="J118" i="2"/>
  <c r="K118" i="2" s="1"/>
  <c r="J117" i="2"/>
  <c r="J116" i="2"/>
  <c r="J115" i="2"/>
  <c r="L115" i="2"/>
  <c r="M115" i="2" s="1"/>
  <c r="K115" i="2"/>
  <c r="J114" i="2"/>
  <c r="K114" i="2" s="1"/>
  <c r="L114" i="2" s="1"/>
  <c r="M114" i="2" s="1"/>
  <c r="J113" i="2"/>
  <c r="K113" i="2" s="1"/>
  <c r="L113" i="2" s="1"/>
  <c r="M113" i="2" s="1"/>
  <c r="J112" i="2"/>
  <c r="J111" i="2"/>
  <c r="J110" i="2"/>
  <c r="J109" i="2"/>
  <c r="J108" i="2"/>
  <c r="J107" i="2"/>
  <c r="J106" i="2"/>
  <c r="J105" i="2"/>
  <c r="J104" i="2"/>
  <c r="J103" i="2"/>
  <c r="K103" i="2"/>
  <c r="L103" i="2"/>
  <c r="M103" i="2" s="1"/>
  <c r="J102" i="2"/>
  <c r="K102" i="2" s="1"/>
  <c r="J101" i="2"/>
  <c r="K101" i="2" s="1"/>
  <c r="J100" i="2"/>
  <c r="J99" i="2"/>
  <c r="K99" i="2" s="1"/>
  <c r="L99" i="2" s="1"/>
  <c r="M99" i="2" s="1"/>
  <c r="J98" i="2"/>
  <c r="L98" i="2"/>
  <c r="M98" i="2" s="1"/>
  <c r="K98" i="2"/>
  <c r="J97" i="2"/>
  <c r="K97" i="2"/>
  <c r="L97" i="2"/>
  <c r="M97" i="2" s="1"/>
  <c r="J96" i="2"/>
  <c r="J95" i="2"/>
  <c r="J94" i="2"/>
  <c r="J93" i="2"/>
  <c r="J92" i="2"/>
  <c r="J91" i="2"/>
  <c r="J90" i="2"/>
  <c r="J89" i="2"/>
  <c r="K89" i="2" s="1"/>
  <c r="J88" i="2"/>
  <c r="K88" i="2"/>
  <c r="J87" i="2"/>
  <c r="K87" i="2"/>
  <c r="L87" i="2"/>
  <c r="M87" i="2" s="1"/>
  <c r="J86" i="2"/>
  <c r="J85" i="2"/>
  <c r="J84" i="2"/>
  <c r="K84" i="2" s="1"/>
  <c r="J83" i="2"/>
  <c r="L83" i="2" s="1"/>
  <c r="M83" i="2" s="1"/>
  <c r="K83" i="2"/>
  <c r="J82" i="2"/>
  <c r="K82" i="2" s="1"/>
  <c r="J81" i="2"/>
  <c r="K81" i="2" s="1"/>
  <c r="J80" i="2"/>
  <c r="J79" i="2"/>
  <c r="K79" i="2" s="1"/>
  <c r="J78" i="2"/>
  <c r="J77" i="2"/>
  <c r="J76" i="2"/>
  <c r="K76" i="2"/>
  <c r="J75" i="2"/>
  <c r="J74" i="2"/>
  <c r="J73" i="2"/>
  <c r="K73" i="2"/>
  <c r="J72" i="2"/>
  <c r="K72" i="2" s="1"/>
  <c r="J71" i="2"/>
  <c r="K71" i="2" s="1"/>
  <c r="J70" i="2"/>
  <c r="K70" i="2"/>
  <c r="L70" i="2" s="1"/>
  <c r="M70" i="2" s="1"/>
  <c r="J69" i="2"/>
  <c r="L69" i="2" s="1"/>
  <c r="M69" i="2" s="1"/>
  <c r="K69" i="2"/>
  <c r="J68" i="2"/>
  <c r="K68" i="2" s="1"/>
  <c r="J67" i="2"/>
  <c r="J66" i="2"/>
  <c r="J65" i="2"/>
  <c r="K65" i="2"/>
  <c r="J64" i="2"/>
  <c r="J63" i="2"/>
  <c r="K63" i="2" s="1"/>
  <c r="J62" i="2"/>
  <c r="L62" i="2" s="1"/>
  <c r="M62" i="2" s="1"/>
  <c r="K62" i="2"/>
  <c r="J61" i="2"/>
  <c r="J60" i="2"/>
  <c r="J59" i="2"/>
  <c r="K59" i="2" s="1"/>
  <c r="L59" i="2" s="1"/>
  <c r="M59" i="2" s="1"/>
  <c r="J58" i="2"/>
  <c r="J57" i="2"/>
  <c r="K57" i="2" s="1"/>
  <c r="J56" i="2"/>
  <c r="J55" i="2"/>
  <c r="K55" i="2" s="1"/>
  <c r="L55" i="2" s="1"/>
  <c r="M55" i="2" s="1"/>
  <c r="J54" i="2"/>
  <c r="K54" i="2"/>
  <c r="J53" i="2"/>
  <c r="K53" i="2" s="1"/>
  <c r="J52" i="2"/>
  <c r="J51" i="2"/>
  <c r="K51" i="2" s="1"/>
  <c r="L51" i="2" s="1"/>
  <c r="M51" i="2" s="1"/>
  <c r="J50" i="2"/>
  <c r="K50" i="2" s="1"/>
  <c r="J49" i="2"/>
  <c r="J48" i="2"/>
  <c r="J47" i="2"/>
  <c r="K47" i="2"/>
  <c r="L47" i="2"/>
  <c r="M47" i="2" s="1"/>
  <c r="J46" i="2"/>
  <c r="J45" i="2"/>
  <c r="L45" i="2" s="1"/>
  <c r="M45" i="2" s="1"/>
  <c r="K45" i="2"/>
  <c r="J44" i="2"/>
  <c r="J43" i="2"/>
  <c r="J42" i="2"/>
  <c r="K42" i="2" s="1"/>
  <c r="L42" i="2" s="1"/>
  <c r="M42" i="2" s="1"/>
  <c r="J41" i="2"/>
  <c r="K41" i="2"/>
  <c r="J40" i="2"/>
  <c r="K39" i="2"/>
  <c r="J39" i="2"/>
  <c r="J38" i="2"/>
  <c r="K38" i="2"/>
  <c r="J37" i="2"/>
  <c r="J36" i="2"/>
  <c r="K36" i="2" s="1"/>
  <c r="J35" i="2"/>
  <c r="J34" i="2"/>
  <c r="J33" i="2"/>
  <c r="J32" i="2"/>
  <c r="J31" i="2"/>
  <c r="J30" i="2"/>
  <c r="J29" i="2"/>
  <c r="J28" i="2"/>
  <c r="K28" i="2" s="1"/>
  <c r="J27" i="2"/>
  <c r="J26" i="2"/>
  <c r="J25" i="2"/>
  <c r="J24" i="2"/>
  <c r="J23" i="2"/>
  <c r="J22" i="2"/>
  <c r="J21" i="2"/>
  <c r="J20" i="2"/>
  <c r="K20" i="2" s="1"/>
  <c r="J19" i="2"/>
  <c r="J18" i="2"/>
  <c r="J17" i="2"/>
  <c r="J16" i="2"/>
  <c r="J15" i="2"/>
  <c r="J14" i="2"/>
  <c r="J13" i="2"/>
  <c r="J12" i="2"/>
  <c r="K12" i="2"/>
  <c r="J11" i="2"/>
  <c r="K11" i="2" s="1"/>
  <c r="J10" i="2"/>
  <c r="J9" i="2"/>
  <c r="J8" i="2"/>
  <c r="J7" i="2"/>
  <c r="K7" i="2"/>
  <c r="J6" i="2"/>
  <c r="J5" i="2"/>
  <c r="P822" i="1"/>
  <c r="N822" i="1"/>
  <c r="M823" i="1" s="1"/>
  <c r="G822" i="1"/>
  <c r="J821" i="1"/>
  <c r="J820" i="1"/>
  <c r="J819" i="1"/>
  <c r="K819" i="1"/>
  <c r="J818" i="1"/>
  <c r="L818" i="1" s="1"/>
  <c r="M818" i="1" s="1"/>
  <c r="K818" i="1"/>
  <c r="J817" i="1"/>
  <c r="K817" i="1" s="1"/>
  <c r="J816" i="1"/>
  <c r="J815" i="1"/>
  <c r="K815" i="1" s="1"/>
  <c r="J814" i="1"/>
  <c r="K814" i="1" s="1"/>
  <c r="J813" i="1"/>
  <c r="K813" i="1" s="1"/>
  <c r="J812" i="1"/>
  <c r="J811" i="1"/>
  <c r="K811" i="1" s="1"/>
  <c r="J810" i="1"/>
  <c r="K810" i="1"/>
  <c r="L810" i="1" s="1"/>
  <c r="M810" i="1" s="1"/>
  <c r="J809" i="1"/>
  <c r="K809" i="1"/>
  <c r="J808" i="1"/>
  <c r="J807" i="1"/>
  <c r="K807" i="1" s="1"/>
  <c r="J806" i="1"/>
  <c r="J805" i="1"/>
  <c r="K805" i="1"/>
  <c r="L805" i="1" s="1"/>
  <c r="M805" i="1" s="1"/>
  <c r="J804" i="1"/>
  <c r="K804" i="1"/>
  <c r="L804" i="1" s="1"/>
  <c r="M804" i="1" s="1"/>
  <c r="J803" i="1"/>
  <c r="K803" i="1"/>
  <c r="J802" i="1"/>
  <c r="J801" i="1"/>
  <c r="K801" i="1" s="1"/>
  <c r="J800" i="1"/>
  <c r="J799" i="1"/>
  <c r="K799" i="1"/>
  <c r="J798" i="1"/>
  <c r="J797" i="1"/>
  <c r="K797" i="1" s="1"/>
  <c r="J796" i="1"/>
  <c r="J795" i="1"/>
  <c r="K795" i="1" s="1"/>
  <c r="J794" i="1"/>
  <c r="J793" i="1"/>
  <c r="K793" i="1" s="1"/>
  <c r="J792" i="1"/>
  <c r="J791" i="1"/>
  <c r="K791" i="1"/>
  <c r="J790" i="1"/>
  <c r="J789" i="1"/>
  <c r="K789" i="1" s="1"/>
  <c r="J788" i="1"/>
  <c r="J787" i="1"/>
  <c r="K787" i="1" s="1"/>
  <c r="J786" i="1"/>
  <c r="J785" i="1"/>
  <c r="K785" i="1" s="1"/>
  <c r="J784" i="1"/>
  <c r="J783" i="1"/>
  <c r="K783" i="1"/>
  <c r="J782" i="1"/>
  <c r="J781" i="1"/>
  <c r="K781" i="1" s="1"/>
  <c r="J780" i="1"/>
  <c r="J779" i="1"/>
  <c r="K779" i="1" s="1"/>
  <c r="J778" i="1"/>
  <c r="J777" i="1"/>
  <c r="K777" i="1" s="1"/>
  <c r="J776" i="1"/>
  <c r="J775" i="1"/>
  <c r="K775" i="1"/>
  <c r="J774" i="1"/>
  <c r="J773" i="1"/>
  <c r="K773" i="1" s="1"/>
  <c r="J772" i="1"/>
  <c r="J771" i="1"/>
  <c r="K771" i="1"/>
  <c r="J770" i="1"/>
  <c r="J769" i="1"/>
  <c r="K769" i="1" s="1"/>
  <c r="J768" i="1"/>
  <c r="J767" i="1"/>
  <c r="K767" i="1"/>
  <c r="J766" i="1"/>
  <c r="J765" i="1"/>
  <c r="K765" i="1"/>
  <c r="J764" i="1"/>
  <c r="J763" i="1"/>
  <c r="K763" i="1"/>
  <c r="J762" i="1"/>
  <c r="J761" i="1"/>
  <c r="K761" i="1" s="1"/>
  <c r="J760" i="1"/>
  <c r="J759" i="1"/>
  <c r="L759" i="1" s="1"/>
  <c r="M759" i="1" s="1"/>
  <c r="K759" i="1"/>
  <c r="J758" i="1"/>
  <c r="J757" i="1"/>
  <c r="K757" i="1" s="1"/>
  <c r="L757" i="1" s="1"/>
  <c r="M757" i="1" s="1"/>
  <c r="J756" i="1"/>
  <c r="K756" i="1" s="1"/>
  <c r="J755" i="1"/>
  <c r="K755" i="1" s="1"/>
  <c r="J754" i="1"/>
  <c r="J753" i="1"/>
  <c r="K753" i="1" s="1"/>
  <c r="J752" i="1"/>
  <c r="K752" i="1"/>
  <c r="L752" i="1" s="1"/>
  <c r="M752" i="1" s="1"/>
  <c r="J751" i="1"/>
  <c r="K751" i="1"/>
  <c r="J750" i="1"/>
  <c r="J749" i="1"/>
  <c r="K749" i="1"/>
  <c r="J748" i="1"/>
  <c r="J747" i="1"/>
  <c r="K747" i="1"/>
  <c r="J746" i="1"/>
  <c r="J745" i="1"/>
  <c r="K745" i="1" s="1"/>
  <c r="J744" i="1"/>
  <c r="K744" i="1" s="1"/>
  <c r="L744" i="1" s="1"/>
  <c r="M744" i="1" s="1"/>
  <c r="J743" i="1"/>
  <c r="K743" i="1"/>
  <c r="J742" i="1"/>
  <c r="J741" i="1"/>
  <c r="K741" i="1"/>
  <c r="J740" i="1"/>
  <c r="K740" i="1"/>
  <c r="L740" i="1" s="1"/>
  <c r="M740" i="1" s="1"/>
  <c r="J739" i="1"/>
  <c r="K739" i="1"/>
  <c r="J738" i="1"/>
  <c r="K738" i="1"/>
  <c r="J737" i="1"/>
  <c r="K737" i="1" s="1"/>
  <c r="J736" i="1"/>
  <c r="K736" i="1"/>
  <c r="J735" i="1"/>
  <c r="K735" i="1"/>
  <c r="J734" i="1"/>
  <c r="K734" i="1"/>
  <c r="J733" i="1"/>
  <c r="K733" i="1"/>
  <c r="J732" i="1"/>
  <c r="K732" i="1"/>
  <c r="J731" i="1"/>
  <c r="K731" i="1" s="1"/>
  <c r="J730" i="1"/>
  <c r="K730" i="1"/>
  <c r="J729" i="1"/>
  <c r="K729" i="1"/>
  <c r="J728" i="1"/>
  <c r="K728" i="1"/>
  <c r="J727" i="1"/>
  <c r="K727" i="1"/>
  <c r="J726" i="1"/>
  <c r="K726" i="1"/>
  <c r="J725" i="1"/>
  <c r="K725" i="1" s="1"/>
  <c r="J724" i="1"/>
  <c r="K724" i="1"/>
  <c r="J723" i="1"/>
  <c r="K723" i="1"/>
  <c r="J722" i="1"/>
  <c r="K722" i="1"/>
  <c r="J721" i="1"/>
  <c r="K721" i="1"/>
  <c r="J720" i="1"/>
  <c r="K720" i="1"/>
  <c r="J719" i="1"/>
  <c r="K719" i="1" s="1"/>
  <c r="J718" i="1"/>
  <c r="K718" i="1"/>
  <c r="J717" i="1"/>
  <c r="K717" i="1"/>
  <c r="J716" i="1"/>
  <c r="K716" i="1"/>
  <c r="J715" i="1"/>
  <c r="L715" i="1" s="1"/>
  <c r="M715" i="1" s="1"/>
  <c r="K715" i="1"/>
  <c r="J714" i="1"/>
  <c r="K714" i="1" s="1"/>
  <c r="J713" i="1"/>
  <c r="K713" i="1"/>
  <c r="J712" i="1"/>
  <c r="K712" i="1"/>
  <c r="J711" i="1"/>
  <c r="K711" i="1"/>
  <c r="J710" i="1"/>
  <c r="K710" i="1"/>
  <c r="J709" i="1"/>
  <c r="K709" i="1"/>
  <c r="J708" i="1"/>
  <c r="K708" i="1" s="1"/>
  <c r="J707" i="1"/>
  <c r="K707" i="1"/>
  <c r="J706" i="1"/>
  <c r="K706" i="1"/>
  <c r="J705" i="1"/>
  <c r="J704" i="1"/>
  <c r="K704" i="1" s="1"/>
  <c r="J703" i="1"/>
  <c r="K703" i="1" s="1"/>
  <c r="J702" i="1"/>
  <c r="K702" i="1"/>
  <c r="J701" i="1"/>
  <c r="K701" i="1" s="1"/>
  <c r="J700" i="1"/>
  <c r="K700" i="1" s="1"/>
  <c r="J699" i="1"/>
  <c r="K699" i="1" s="1"/>
  <c r="J698" i="1"/>
  <c r="K698" i="1" s="1"/>
  <c r="J697" i="1"/>
  <c r="K697" i="1" s="1"/>
  <c r="J696" i="1"/>
  <c r="K696" i="1"/>
  <c r="J695" i="1"/>
  <c r="K695" i="1" s="1"/>
  <c r="J694" i="1"/>
  <c r="K694" i="1" s="1"/>
  <c r="J693" i="1"/>
  <c r="K693" i="1" s="1"/>
  <c r="J692" i="1"/>
  <c r="K692" i="1" s="1"/>
  <c r="J691" i="1"/>
  <c r="K691" i="1" s="1"/>
  <c r="J690" i="1"/>
  <c r="K690" i="1" s="1"/>
  <c r="L690" i="1" s="1"/>
  <c r="M690" i="1" s="1"/>
  <c r="J689" i="1"/>
  <c r="J688" i="1"/>
  <c r="K688" i="1"/>
  <c r="L688" i="1" s="1"/>
  <c r="M688" i="1" s="1"/>
  <c r="J687" i="1"/>
  <c r="J686" i="1"/>
  <c r="K686" i="1"/>
  <c r="J685" i="1"/>
  <c r="K685" i="1" s="1"/>
  <c r="J684" i="1"/>
  <c r="K684" i="1" s="1"/>
  <c r="L684" i="1" s="1"/>
  <c r="M684" i="1" s="1"/>
  <c r="J683" i="1"/>
  <c r="K683" i="1" s="1"/>
  <c r="J682" i="1"/>
  <c r="K682" i="1" s="1"/>
  <c r="J681" i="1"/>
  <c r="J680" i="1"/>
  <c r="K680" i="1" s="1"/>
  <c r="J679" i="1"/>
  <c r="K679" i="1"/>
  <c r="L679" i="1" s="1"/>
  <c r="M679" i="1" s="1"/>
  <c r="J678" i="1"/>
  <c r="K678" i="1"/>
  <c r="L678" i="1" s="1"/>
  <c r="M678" i="1" s="1"/>
  <c r="J677" i="1"/>
  <c r="J676" i="1"/>
  <c r="K676" i="1"/>
  <c r="J675" i="1"/>
  <c r="K675" i="1" s="1"/>
  <c r="L675" i="1" s="1"/>
  <c r="M675" i="1" s="1"/>
  <c r="J674" i="1"/>
  <c r="K674" i="1" s="1"/>
  <c r="J673" i="1"/>
  <c r="J672" i="1"/>
  <c r="L672" i="1" s="1"/>
  <c r="M672" i="1" s="1"/>
  <c r="K672" i="1"/>
  <c r="J671" i="1"/>
  <c r="K671" i="1" s="1"/>
  <c r="J670" i="1"/>
  <c r="K670" i="1"/>
  <c r="J669" i="1"/>
  <c r="J668" i="1"/>
  <c r="K668" i="1" s="1"/>
  <c r="J667" i="1"/>
  <c r="K667" i="1" s="1"/>
  <c r="J666" i="1"/>
  <c r="K666" i="1" s="1"/>
  <c r="J665" i="1"/>
  <c r="J664" i="1"/>
  <c r="K664" i="1"/>
  <c r="J663" i="1"/>
  <c r="J662" i="1"/>
  <c r="K662" i="1" s="1"/>
  <c r="J661" i="1"/>
  <c r="J660" i="1"/>
  <c r="K660" i="1"/>
  <c r="J659" i="1"/>
  <c r="K659" i="1" s="1"/>
  <c r="J658" i="1"/>
  <c r="K658" i="1"/>
  <c r="J657" i="1"/>
  <c r="J656" i="1"/>
  <c r="K656" i="1" s="1"/>
  <c r="J655" i="1"/>
  <c r="J654" i="1"/>
  <c r="K654" i="1"/>
  <c r="J653" i="1"/>
  <c r="J652" i="1"/>
  <c r="K652" i="1" s="1"/>
  <c r="J651" i="1"/>
  <c r="K651" i="1" s="1"/>
  <c r="L651" i="1" s="1"/>
  <c r="M651" i="1" s="1"/>
  <c r="J650" i="1"/>
  <c r="K650" i="1" s="1"/>
  <c r="J649" i="1"/>
  <c r="J648" i="1"/>
  <c r="K648" i="1"/>
  <c r="L648" i="1"/>
  <c r="M648" i="1" s="1"/>
  <c r="J647" i="1"/>
  <c r="J646" i="1"/>
  <c r="K646" i="1" s="1"/>
  <c r="J645" i="1"/>
  <c r="J644" i="1"/>
  <c r="K644" i="1"/>
  <c r="J643" i="1"/>
  <c r="J642" i="1"/>
  <c r="K642" i="1" s="1"/>
  <c r="J641" i="1"/>
  <c r="K641" i="1"/>
  <c r="J640" i="1"/>
  <c r="K640" i="1" s="1"/>
  <c r="J639" i="1"/>
  <c r="J638" i="1"/>
  <c r="K638" i="1"/>
  <c r="J637" i="1"/>
  <c r="L637" i="1" s="1"/>
  <c r="M637" i="1" s="1"/>
  <c r="K637" i="1"/>
  <c r="J636" i="1"/>
  <c r="K636" i="1"/>
  <c r="J635" i="1"/>
  <c r="J634" i="1"/>
  <c r="K634" i="1" s="1"/>
  <c r="J633" i="1"/>
  <c r="J632" i="1"/>
  <c r="K632" i="1"/>
  <c r="J631" i="1"/>
  <c r="J630" i="1"/>
  <c r="K630" i="1" s="1"/>
  <c r="J629" i="1"/>
  <c r="K629" i="1" s="1"/>
  <c r="J628" i="1"/>
  <c r="K628" i="1"/>
  <c r="J627" i="1"/>
  <c r="K627" i="1" s="1"/>
  <c r="J626" i="1"/>
  <c r="K626" i="1" s="1"/>
  <c r="J625" i="1"/>
  <c r="J624" i="1"/>
  <c r="K624" i="1"/>
  <c r="J623" i="1"/>
  <c r="L623" i="1" s="1"/>
  <c r="M623" i="1" s="1"/>
  <c r="K623" i="1"/>
  <c r="J622" i="1"/>
  <c r="K622" i="1" s="1"/>
  <c r="J621" i="1"/>
  <c r="J620" i="1"/>
  <c r="K620" i="1" s="1"/>
  <c r="L620" i="1" s="1"/>
  <c r="M620" i="1" s="1"/>
  <c r="J619" i="1"/>
  <c r="K619" i="1" s="1"/>
  <c r="J618" i="1"/>
  <c r="J617" i="1"/>
  <c r="K617" i="1"/>
  <c r="J616" i="1"/>
  <c r="K616" i="1" s="1"/>
  <c r="J615" i="1"/>
  <c r="K615" i="1"/>
  <c r="L615" i="1" s="1"/>
  <c r="M615" i="1" s="1"/>
  <c r="J614" i="1"/>
  <c r="J613" i="1"/>
  <c r="K613" i="1" s="1"/>
  <c r="J612" i="1"/>
  <c r="K612" i="1" s="1"/>
  <c r="J611" i="1"/>
  <c r="L611" i="1" s="1"/>
  <c r="M611" i="1" s="1"/>
  <c r="K611" i="1"/>
  <c r="J610" i="1"/>
  <c r="K610" i="1" s="1"/>
  <c r="J609" i="1"/>
  <c r="J608" i="1"/>
  <c r="L608" i="1" s="1"/>
  <c r="M608" i="1" s="1"/>
  <c r="K608" i="1"/>
  <c r="J607" i="1"/>
  <c r="J606" i="1"/>
  <c r="K606" i="1"/>
  <c r="J605" i="1"/>
  <c r="J604" i="1"/>
  <c r="K604" i="1"/>
  <c r="L604" i="1" s="1"/>
  <c r="M604" i="1" s="1"/>
  <c r="J603" i="1"/>
  <c r="K603" i="1"/>
  <c r="J602" i="1"/>
  <c r="L602" i="1" s="1"/>
  <c r="M602" i="1" s="1"/>
  <c r="K602" i="1"/>
  <c r="J601" i="1"/>
  <c r="K601" i="1" s="1"/>
  <c r="J600" i="1"/>
  <c r="L600" i="1" s="1"/>
  <c r="M600" i="1" s="1"/>
  <c r="K600" i="1"/>
  <c r="J599" i="1"/>
  <c r="K599" i="1"/>
  <c r="J598" i="1"/>
  <c r="J597" i="1"/>
  <c r="K597" i="1" s="1"/>
  <c r="J596" i="1"/>
  <c r="J595" i="1"/>
  <c r="K595" i="1"/>
  <c r="J594" i="1"/>
  <c r="K594" i="1"/>
  <c r="J593" i="1"/>
  <c r="K593" i="1"/>
  <c r="J592" i="1"/>
  <c r="L592" i="1" s="1"/>
  <c r="M592" i="1" s="1"/>
  <c r="K592" i="1"/>
  <c r="J591" i="1"/>
  <c r="K591" i="1" s="1"/>
  <c r="J590" i="1"/>
  <c r="L590" i="1" s="1"/>
  <c r="M590" i="1" s="1"/>
  <c r="K590" i="1"/>
  <c r="J589" i="1"/>
  <c r="L589" i="1" s="1"/>
  <c r="M589" i="1" s="1"/>
  <c r="K589" i="1"/>
  <c r="J588" i="1"/>
  <c r="J587" i="1"/>
  <c r="K587" i="1"/>
  <c r="J586" i="1"/>
  <c r="J585" i="1"/>
  <c r="K585" i="1"/>
  <c r="J584" i="1"/>
  <c r="J583" i="1"/>
  <c r="K583" i="1" s="1"/>
  <c r="L583" i="1" s="1"/>
  <c r="M583" i="1" s="1"/>
  <c r="J582" i="1"/>
  <c r="J581" i="1"/>
  <c r="K581" i="1"/>
  <c r="J580" i="1"/>
  <c r="J579" i="1"/>
  <c r="K579" i="1" s="1"/>
  <c r="J578" i="1"/>
  <c r="K578" i="1" s="1"/>
  <c r="J577" i="1"/>
  <c r="K577" i="1" s="1"/>
  <c r="J576" i="1"/>
  <c r="K576" i="1" s="1"/>
  <c r="J575" i="1"/>
  <c r="J574" i="1"/>
  <c r="J573" i="1"/>
  <c r="K573" i="1"/>
  <c r="J572" i="1"/>
  <c r="J571" i="1"/>
  <c r="K571" i="1"/>
  <c r="J570" i="1"/>
  <c r="K570" i="1"/>
  <c r="J569" i="1"/>
  <c r="K569" i="1"/>
  <c r="J568" i="1"/>
  <c r="K568" i="1"/>
  <c r="J567" i="1"/>
  <c r="K567" i="1"/>
  <c r="J566" i="1"/>
  <c r="J565" i="1"/>
  <c r="K565" i="1" s="1"/>
  <c r="L565" i="1" s="1"/>
  <c r="M565" i="1" s="1"/>
  <c r="J564" i="1"/>
  <c r="K564" i="1" s="1"/>
  <c r="J563" i="1"/>
  <c r="K563" i="1" s="1"/>
  <c r="J562" i="1"/>
  <c r="J561" i="1"/>
  <c r="K561" i="1"/>
  <c r="J560" i="1"/>
  <c r="K560" i="1" s="1"/>
  <c r="J559" i="1"/>
  <c r="J558" i="1"/>
  <c r="J557" i="1"/>
  <c r="K557" i="1"/>
  <c r="J556" i="1"/>
  <c r="L556" i="1" s="1"/>
  <c r="M556" i="1" s="1"/>
  <c r="K556" i="1"/>
  <c r="J555" i="1"/>
  <c r="K555" i="1"/>
  <c r="J554" i="1"/>
  <c r="J553" i="1"/>
  <c r="J552" i="1"/>
  <c r="J551" i="1"/>
  <c r="K551" i="1" s="1"/>
  <c r="J550" i="1"/>
  <c r="K550" i="1" s="1"/>
  <c r="L550" i="1" s="1"/>
  <c r="M550" i="1" s="1"/>
  <c r="J549" i="1"/>
  <c r="K549" i="1" s="1"/>
  <c r="J548" i="1"/>
  <c r="L548" i="1" s="1"/>
  <c r="M548" i="1" s="1"/>
  <c r="K548" i="1"/>
  <c r="J547" i="1"/>
  <c r="K547" i="1" s="1"/>
  <c r="J546" i="1"/>
  <c r="K546" i="1" s="1"/>
  <c r="J545" i="1"/>
  <c r="K545" i="1" s="1"/>
  <c r="J544" i="1"/>
  <c r="J543" i="1"/>
  <c r="K543" i="1"/>
  <c r="J542" i="1"/>
  <c r="J541" i="1"/>
  <c r="K541" i="1" s="1"/>
  <c r="J540" i="1"/>
  <c r="J539" i="1"/>
  <c r="K539" i="1"/>
  <c r="J538" i="1"/>
  <c r="L538" i="1" s="1"/>
  <c r="M538" i="1" s="1"/>
  <c r="K538" i="1"/>
  <c r="K537" i="1"/>
  <c r="L537" i="1"/>
  <c r="M537" i="1"/>
  <c r="J536" i="1"/>
  <c r="J535" i="1"/>
  <c r="J534" i="1"/>
  <c r="K534" i="1" s="1"/>
  <c r="L534" i="1" s="1"/>
  <c r="M534" i="1" s="1"/>
  <c r="J533" i="1"/>
  <c r="J532" i="1"/>
  <c r="K532" i="1"/>
  <c r="J531" i="1"/>
  <c r="J530" i="1"/>
  <c r="J529" i="1"/>
  <c r="J528" i="1"/>
  <c r="J527" i="1"/>
  <c r="J526" i="1"/>
  <c r="J525" i="1"/>
  <c r="J524" i="1"/>
  <c r="K524" i="1" s="1"/>
  <c r="J523" i="1"/>
  <c r="J522" i="1"/>
  <c r="J521" i="1"/>
  <c r="J520" i="1"/>
  <c r="K520" i="1"/>
  <c r="L520" i="1"/>
  <c r="M520" i="1" s="1"/>
  <c r="J519" i="1"/>
  <c r="J518" i="1"/>
  <c r="K518" i="1" s="1"/>
  <c r="L518" i="1" s="1"/>
  <c r="M518" i="1" s="1"/>
  <c r="J517" i="1"/>
  <c r="J516" i="1"/>
  <c r="L516" i="1" s="1"/>
  <c r="M516" i="1" s="1"/>
  <c r="K516" i="1"/>
  <c r="J515" i="1"/>
  <c r="J514" i="1"/>
  <c r="K514" i="1" s="1"/>
  <c r="L514" i="1" s="1"/>
  <c r="M514" i="1" s="1"/>
  <c r="J513" i="1"/>
  <c r="J512" i="1"/>
  <c r="J511" i="1"/>
  <c r="J510" i="1"/>
  <c r="K510" i="1"/>
  <c r="J509" i="1"/>
  <c r="J508" i="1"/>
  <c r="K508" i="1"/>
  <c r="J507" i="1"/>
  <c r="J506" i="1"/>
  <c r="J505" i="1"/>
  <c r="J504" i="1"/>
  <c r="K504" i="1"/>
  <c r="J503" i="1"/>
  <c r="J502" i="1"/>
  <c r="K502" i="1" s="1"/>
  <c r="J501" i="1"/>
  <c r="J500" i="1"/>
  <c r="J499" i="1"/>
  <c r="J498" i="1"/>
  <c r="K498" i="1"/>
  <c r="J497" i="1"/>
  <c r="J496" i="1"/>
  <c r="K496" i="1" s="1"/>
  <c r="L496" i="1" s="1"/>
  <c r="M496" i="1" s="1"/>
  <c r="J495" i="1"/>
  <c r="J494" i="1"/>
  <c r="K494" i="1"/>
  <c r="J493" i="1"/>
  <c r="J492" i="1"/>
  <c r="K492" i="1" s="1"/>
  <c r="L492" i="1" s="1"/>
  <c r="M492" i="1" s="1"/>
  <c r="J491" i="1"/>
  <c r="J490" i="1"/>
  <c r="K490" i="1"/>
  <c r="J489" i="1"/>
  <c r="J488" i="1"/>
  <c r="K488" i="1" s="1"/>
  <c r="J487" i="1"/>
  <c r="K487" i="1" s="1"/>
  <c r="L487" i="1" s="1"/>
  <c r="M487" i="1" s="1"/>
  <c r="J486" i="1"/>
  <c r="K486" i="1" s="1"/>
  <c r="J485" i="1"/>
  <c r="J484" i="1"/>
  <c r="L484" i="1" s="1"/>
  <c r="M484" i="1" s="1"/>
  <c r="K484" i="1"/>
  <c r="J483" i="1"/>
  <c r="K483" i="1" s="1"/>
  <c r="J482" i="1"/>
  <c r="K482" i="1"/>
  <c r="J481" i="1"/>
  <c r="J480" i="1"/>
  <c r="K480" i="1" s="1"/>
  <c r="L480" i="1" s="1"/>
  <c r="M480" i="1" s="1"/>
  <c r="J479" i="1"/>
  <c r="J478" i="1"/>
  <c r="K478" i="1"/>
  <c r="L478" i="1"/>
  <c r="M478" i="1" s="1"/>
  <c r="J477" i="1"/>
  <c r="J476" i="1"/>
  <c r="J475" i="1"/>
  <c r="J474" i="1"/>
  <c r="K474" i="1" s="1"/>
  <c r="J473" i="1"/>
  <c r="J472" i="1"/>
  <c r="K472" i="1"/>
  <c r="J471" i="1"/>
  <c r="J470" i="1"/>
  <c r="J469" i="1"/>
  <c r="J468" i="1"/>
  <c r="K468" i="1" s="1"/>
  <c r="L468" i="1" s="1"/>
  <c r="M468" i="1" s="1"/>
  <c r="J467" i="1"/>
  <c r="J466" i="1"/>
  <c r="L466" i="1" s="1"/>
  <c r="M466" i="1" s="1"/>
  <c r="K466" i="1"/>
  <c r="J465" i="1"/>
  <c r="J464" i="1"/>
  <c r="L464" i="1" s="1"/>
  <c r="M464" i="1" s="1"/>
  <c r="K464" i="1"/>
  <c r="J463" i="1"/>
  <c r="K463" i="1" s="1"/>
  <c r="L463" i="1" s="1"/>
  <c r="M463" i="1" s="1"/>
  <c r="J462" i="1"/>
  <c r="J461" i="1"/>
  <c r="J460" i="1"/>
  <c r="K460" i="1" s="1"/>
  <c r="J459" i="1"/>
  <c r="J458" i="1"/>
  <c r="K458" i="1" s="1"/>
  <c r="J457" i="1"/>
  <c r="L457" i="1" s="1"/>
  <c r="M457" i="1" s="1"/>
  <c r="K457" i="1"/>
  <c r="J456" i="1"/>
  <c r="J455" i="1"/>
  <c r="K455" i="1" s="1"/>
  <c r="J454" i="1"/>
  <c r="K454" i="1" s="1"/>
  <c r="J453" i="1"/>
  <c r="J452" i="1"/>
  <c r="J451" i="1"/>
  <c r="K451" i="1" s="1"/>
  <c r="J450" i="1"/>
  <c r="K450" i="1" s="1"/>
  <c r="L450" i="1" s="1"/>
  <c r="M450" i="1" s="1"/>
  <c r="J449" i="1"/>
  <c r="K449" i="1" s="1"/>
  <c r="J448" i="1"/>
  <c r="K448" i="1" s="1"/>
  <c r="L448" i="1" s="1"/>
  <c r="M448" i="1" s="1"/>
  <c r="J447" i="1"/>
  <c r="K447" i="1" s="1"/>
  <c r="J446" i="1"/>
  <c r="K446" i="1" s="1"/>
  <c r="J445" i="1"/>
  <c r="J444" i="1"/>
  <c r="J443" i="1"/>
  <c r="K443" i="1" s="1"/>
  <c r="L443" i="1" s="1"/>
  <c r="M443" i="1" s="1"/>
  <c r="J442" i="1"/>
  <c r="J441" i="1"/>
  <c r="J440" i="1"/>
  <c r="J439" i="1"/>
  <c r="K439" i="1"/>
  <c r="J438" i="1"/>
  <c r="J437" i="1"/>
  <c r="L437" i="1" s="1"/>
  <c r="M437" i="1" s="1"/>
  <c r="K437" i="1"/>
  <c r="J436" i="1"/>
  <c r="J435" i="1"/>
  <c r="K435" i="1"/>
  <c r="J434" i="1"/>
  <c r="J433" i="1"/>
  <c r="J432" i="1"/>
  <c r="K432" i="1"/>
  <c r="J431" i="1"/>
  <c r="K431" i="1" s="1"/>
  <c r="J430" i="1"/>
  <c r="J429" i="1"/>
  <c r="K429" i="1"/>
  <c r="J428" i="1"/>
  <c r="L428" i="1" s="1"/>
  <c r="M428" i="1" s="1"/>
  <c r="K428" i="1"/>
  <c r="J427" i="1"/>
  <c r="K427" i="1" s="1"/>
  <c r="J426" i="1"/>
  <c r="J425" i="1"/>
  <c r="K425" i="1" s="1"/>
  <c r="J424" i="1"/>
  <c r="J423" i="1"/>
  <c r="K423" i="1"/>
  <c r="J422" i="1"/>
  <c r="J421" i="1"/>
  <c r="J420" i="1"/>
  <c r="K420" i="1" s="1"/>
  <c r="J419" i="1"/>
  <c r="K419" i="1" s="1"/>
  <c r="J418" i="1"/>
  <c r="K418" i="1" s="1"/>
  <c r="J417" i="1"/>
  <c r="K417" i="1" s="1"/>
  <c r="J416" i="1"/>
  <c r="K416" i="1"/>
  <c r="J415" i="1"/>
  <c r="K415" i="1" s="1"/>
  <c r="J414" i="1"/>
  <c r="K414" i="1" s="1"/>
  <c r="J413" i="1"/>
  <c r="J412" i="1"/>
  <c r="J411" i="1"/>
  <c r="K411" i="1" s="1"/>
  <c r="J410" i="1"/>
  <c r="J409" i="1"/>
  <c r="K409" i="1"/>
  <c r="L409" i="1"/>
  <c r="M409" i="1" s="1"/>
  <c r="J408" i="1"/>
  <c r="J407" i="1"/>
  <c r="K407" i="1" s="1"/>
  <c r="J406" i="1"/>
  <c r="J405" i="1"/>
  <c r="J404" i="1"/>
  <c r="J403" i="1"/>
  <c r="K403" i="1"/>
  <c r="J402" i="1"/>
  <c r="K402" i="1"/>
  <c r="J401" i="1"/>
  <c r="J400" i="1"/>
  <c r="J399" i="1"/>
  <c r="K399" i="1"/>
  <c r="J398" i="1"/>
  <c r="J397" i="1"/>
  <c r="K397" i="1" s="1"/>
  <c r="J396" i="1"/>
  <c r="K396" i="1" s="1"/>
  <c r="J395" i="1"/>
  <c r="K395" i="1" s="1"/>
  <c r="J394" i="1"/>
  <c r="J393" i="1"/>
  <c r="K393" i="1"/>
  <c r="J392" i="1"/>
  <c r="K392" i="1"/>
  <c r="L392" i="1" s="1"/>
  <c r="M392" i="1" s="1"/>
  <c r="J391" i="1"/>
  <c r="K391" i="1"/>
  <c r="J390" i="1"/>
  <c r="J389" i="1"/>
  <c r="K389" i="1" s="1"/>
  <c r="J388" i="1"/>
  <c r="K388" i="1" s="1"/>
  <c r="J387" i="1"/>
  <c r="K387" i="1" s="1"/>
  <c r="J386" i="1"/>
  <c r="J385" i="1"/>
  <c r="L385" i="1" s="1"/>
  <c r="M385" i="1" s="1"/>
  <c r="K385" i="1"/>
  <c r="J384" i="1"/>
  <c r="K384" i="1"/>
  <c r="J383" i="1"/>
  <c r="K383" i="1" s="1"/>
  <c r="J382" i="1"/>
  <c r="K382" i="1"/>
  <c r="J381" i="1"/>
  <c r="K381" i="1"/>
  <c r="L381" i="1" s="1"/>
  <c r="M381" i="1"/>
  <c r="J380" i="1"/>
  <c r="J379" i="1"/>
  <c r="J378" i="1"/>
  <c r="K378" i="1"/>
  <c r="L378" i="1" s="1"/>
  <c r="M378" i="1" s="1"/>
  <c r="J377" i="1"/>
  <c r="K377" i="1"/>
  <c r="J376" i="1"/>
  <c r="K376" i="1"/>
  <c r="L376" i="1" s="1"/>
  <c r="M376" i="1" s="1"/>
  <c r="J375" i="1"/>
  <c r="J374" i="1"/>
  <c r="K374" i="1" s="1"/>
  <c r="L374" i="1"/>
  <c r="M374" i="1"/>
  <c r="J373" i="1"/>
  <c r="K373" i="1" s="1"/>
  <c r="L373" i="1" s="1"/>
  <c r="M373" i="1" s="1"/>
  <c r="J372" i="1"/>
  <c r="K372" i="1" s="1"/>
  <c r="J371" i="1"/>
  <c r="J370" i="1"/>
  <c r="J369" i="1"/>
  <c r="K369" i="1" s="1"/>
  <c r="J368" i="1"/>
  <c r="K368" i="1"/>
  <c r="J367" i="1"/>
  <c r="K367" i="1" s="1"/>
  <c r="J366" i="1"/>
  <c r="K366" i="1" s="1"/>
  <c r="J365" i="1"/>
  <c r="K365" i="1" s="1"/>
  <c r="L365" i="1"/>
  <c r="M365" i="1" s="1"/>
  <c r="J364" i="1"/>
  <c r="J363" i="1"/>
  <c r="K363" i="1" s="1"/>
  <c r="L363" i="1" s="1"/>
  <c r="M363" i="1" s="1"/>
  <c r="J362" i="1"/>
  <c r="K362" i="1" s="1"/>
  <c r="L362" i="1"/>
  <c r="M362" i="1" s="1"/>
  <c r="J361" i="1"/>
  <c r="J360" i="1"/>
  <c r="J359" i="1"/>
  <c r="K359" i="1" s="1"/>
  <c r="J358" i="1"/>
  <c r="K358" i="1" s="1"/>
  <c r="J357" i="1"/>
  <c r="K357" i="1" s="1"/>
  <c r="L357" i="1"/>
  <c r="J356" i="1"/>
  <c r="K356" i="1"/>
  <c r="J355" i="1"/>
  <c r="K355" i="1"/>
  <c r="J354" i="1"/>
  <c r="J353" i="1"/>
  <c r="K353" i="1"/>
  <c r="J352" i="1"/>
  <c r="J351" i="1"/>
  <c r="K351" i="1" s="1"/>
  <c r="J350" i="1"/>
  <c r="K350" i="1" s="1"/>
  <c r="L350" i="1"/>
  <c r="M350" i="1" s="1"/>
  <c r="J349" i="1"/>
  <c r="K349" i="1" s="1"/>
  <c r="J348" i="1"/>
  <c r="K348" i="1" s="1"/>
  <c r="J347" i="1"/>
  <c r="K347" i="1" s="1"/>
  <c r="L347" i="1"/>
  <c r="M347" i="1" s="1"/>
  <c r="J346" i="1"/>
  <c r="K346" i="1" s="1"/>
  <c r="J345" i="1"/>
  <c r="K345" i="1" s="1"/>
  <c r="L345" i="1" s="1"/>
  <c r="M345" i="1" s="1"/>
  <c r="J344" i="1"/>
  <c r="K344" i="1" s="1"/>
  <c r="L344" i="1"/>
  <c r="M344" i="1" s="1"/>
  <c r="J343" i="1"/>
  <c r="K343" i="1" s="1"/>
  <c r="J342" i="1"/>
  <c r="J341" i="1"/>
  <c r="K341" i="1"/>
  <c r="J340" i="1"/>
  <c r="K340" i="1"/>
  <c r="J339" i="1"/>
  <c r="J338" i="1"/>
  <c r="J337" i="1"/>
  <c r="K337" i="1"/>
  <c r="J336" i="1"/>
  <c r="J335" i="1"/>
  <c r="K335" i="1" s="1"/>
  <c r="L335" i="1" s="1"/>
  <c r="M335" i="1" s="1"/>
  <c r="J334" i="1"/>
  <c r="J333" i="1"/>
  <c r="J332" i="1"/>
  <c r="J331" i="1"/>
  <c r="L331" i="1" s="1"/>
  <c r="M331" i="1" s="1"/>
  <c r="K331" i="1"/>
  <c r="J330" i="1"/>
  <c r="K330" i="1" s="1"/>
  <c r="J329" i="1"/>
  <c r="J328" i="1"/>
  <c r="K328" i="1" s="1"/>
  <c r="J327" i="1"/>
  <c r="J326" i="1"/>
  <c r="J325" i="1"/>
  <c r="J324" i="1"/>
  <c r="K324" i="1"/>
  <c r="J323" i="1"/>
  <c r="K323" i="1"/>
  <c r="L323" i="1" s="1"/>
  <c r="M323" i="1" s="1"/>
  <c r="J322" i="1"/>
  <c r="J321" i="1"/>
  <c r="J320" i="1"/>
  <c r="K320" i="1"/>
  <c r="J319" i="1"/>
  <c r="J318" i="1"/>
  <c r="J317" i="1"/>
  <c r="J316" i="1"/>
  <c r="K316" i="1" s="1"/>
  <c r="J315" i="1"/>
  <c r="K315" i="1" s="1"/>
  <c r="J314" i="1"/>
  <c r="J313" i="1"/>
  <c r="J312" i="1"/>
  <c r="J311" i="1"/>
  <c r="K311" i="1"/>
  <c r="L311" i="1"/>
  <c r="M311" i="1" s="1"/>
  <c r="J310" i="1"/>
  <c r="J309" i="1"/>
  <c r="K309" i="1" s="1"/>
  <c r="L309" i="1"/>
  <c r="M309" i="1"/>
  <c r="J308" i="1"/>
  <c r="K308" i="1" s="1"/>
  <c r="L308" i="1"/>
  <c r="M308" i="1" s="1"/>
  <c r="J307" i="1"/>
  <c r="K307" i="1" s="1"/>
  <c r="L307" i="1" s="1"/>
  <c r="M307" i="1" s="1"/>
  <c r="J306" i="1"/>
  <c r="J305" i="1"/>
  <c r="J304" i="1"/>
  <c r="J303" i="1"/>
  <c r="J302" i="1"/>
  <c r="J301" i="1"/>
  <c r="J300" i="1"/>
  <c r="K300" i="1" s="1"/>
  <c r="J299" i="1"/>
  <c r="J298" i="1"/>
  <c r="J297" i="1"/>
  <c r="K297" i="1"/>
  <c r="L297" i="1" s="1"/>
  <c r="M297" i="1" s="1"/>
  <c r="J296" i="1"/>
  <c r="K296" i="1" s="1"/>
  <c r="J295" i="1"/>
  <c r="K295" i="1" s="1"/>
  <c r="L295" i="1" s="1"/>
  <c r="M295" i="1" s="1"/>
  <c r="J294" i="1"/>
  <c r="K294" i="1"/>
  <c r="L294" i="1" s="1"/>
  <c r="M294" i="1" s="1"/>
  <c r="J293" i="1"/>
  <c r="J292" i="1"/>
  <c r="K292" i="1"/>
  <c r="J291" i="1"/>
  <c r="J290" i="1"/>
  <c r="J289" i="1"/>
  <c r="J288" i="1"/>
  <c r="K288" i="1"/>
  <c r="L288" i="1"/>
  <c r="M288" i="1" s="1"/>
  <c r="J287" i="1"/>
  <c r="K287" i="1"/>
  <c r="L287" i="1" s="1"/>
  <c r="M287" i="1" s="1"/>
  <c r="J286" i="1"/>
  <c r="K286" i="1"/>
  <c r="J285" i="1"/>
  <c r="J284" i="1"/>
  <c r="J283" i="1"/>
  <c r="J282" i="1"/>
  <c r="K282" i="1"/>
  <c r="L282" i="1" s="1"/>
  <c r="M282" i="1" s="1"/>
  <c r="J281" i="1"/>
  <c r="K281" i="1" s="1"/>
  <c r="J280" i="1"/>
  <c r="K280" i="1" s="1"/>
  <c r="J279" i="1"/>
  <c r="K279" i="1"/>
  <c r="L279" i="1" s="1"/>
  <c r="M279" i="1" s="1"/>
  <c r="J278" i="1"/>
  <c r="K278" i="1"/>
  <c r="L278" i="1" s="1"/>
  <c r="M278" i="1" s="1"/>
  <c r="J277" i="1"/>
  <c r="J276" i="1"/>
  <c r="J275" i="1"/>
  <c r="K275" i="1"/>
  <c r="J274" i="1"/>
  <c r="L274" i="1" s="1"/>
  <c r="M274" i="1" s="1"/>
  <c r="K274" i="1"/>
  <c r="J273" i="1"/>
  <c r="K273" i="1" s="1"/>
  <c r="J272" i="1"/>
  <c r="K272" i="1" s="1"/>
  <c r="L272" i="1"/>
  <c r="M272" i="1" s="1"/>
  <c r="J271" i="1"/>
  <c r="K271" i="1"/>
  <c r="J270" i="1"/>
  <c r="K270" i="1" s="1"/>
  <c r="L270" i="1" s="1"/>
  <c r="M270" i="1" s="1"/>
  <c r="J269" i="1"/>
  <c r="L269" i="1" s="1"/>
  <c r="M269" i="1" s="1"/>
  <c r="K269" i="1"/>
  <c r="J268" i="1"/>
  <c r="K268" i="1" s="1"/>
  <c r="J267" i="1"/>
  <c r="K267" i="1" s="1"/>
  <c r="J266" i="1"/>
  <c r="K266" i="1" s="1"/>
  <c r="J265" i="1"/>
  <c r="K265" i="1" s="1"/>
  <c r="L265" i="1" s="1"/>
  <c r="M265" i="1" s="1"/>
  <c r="J264" i="1"/>
  <c r="J263" i="1"/>
  <c r="K263" i="1"/>
  <c r="J262" i="1"/>
  <c r="K262" i="1" s="1"/>
  <c r="J261" i="1"/>
  <c r="J260" i="1"/>
  <c r="J259" i="1"/>
  <c r="K259" i="1" s="1"/>
  <c r="J258" i="1"/>
  <c r="K258" i="1" s="1"/>
  <c r="J257" i="1"/>
  <c r="K257" i="1"/>
  <c r="L257" i="1" s="1"/>
  <c r="J256" i="1"/>
  <c r="J255" i="1"/>
  <c r="K255" i="1" s="1"/>
  <c r="J254" i="1"/>
  <c r="J253" i="1"/>
  <c r="K253" i="1"/>
  <c r="J252" i="1"/>
  <c r="J251" i="1"/>
  <c r="L251" i="1" s="1"/>
  <c r="M251" i="1" s="1"/>
  <c r="K251" i="1"/>
  <c r="J250" i="1"/>
  <c r="K250" i="1" s="1"/>
  <c r="L250" i="1"/>
  <c r="M250" i="1"/>
  <c r="J249" i="1"/>
  <c r="J248" i="1"/>
  <c r="J247" i="1"/>
  <c r="K247" i="1" s="1"/>
  <c r="J246" i="1"/>
  <c r="J245" i="1"/>
  <c r="J244" i="1"/>
  <c r="J243" i="1"/>
  <c r="J242" i="1"/>
  <c r="J241" i="1"/>
  <c r="K241" i="1" s="1"/>
  <c r="J240" i="1"/>
  <c r="K240" i="1"/>
  <c r="J239" i="1"/>
  <c r="K239" i="1"/>
  <c r="J238" i="1"/>
  <c r="K238" i="1" s="1"/>
  <c r="L238" i="1" s="1"/>
  <c r="M238" i="1" s="1"/>
  <c r="J237" i="1"/>
  <c r="J236" i="1"/>
  <c r="K236" i="1"/>
  <c r="J235" i="1"/>
  <c r="K235" i="1" s="1"/>
  <c r="J234" i="1"/>
  <c r="K234" i="1" s="1"/>
  <c r="L234" i="1"/>
  <c r="M234" i="1" s="1"/>
  <c r="J233" i="1"/>
  <c r="K233" i="1"/>
  <c r="L233" i="1" s="1"/>
  <c r="M233" i="1" s="1"/>
  <c r="J232" i="1"/>
  <c r="K232" i="1"/>
  <c r="L232" i="1" s="1"/>
  <c r="M232" i="1" s="1"/>
  <c r="J231" i="1"/>
  <c r="J230" i="1"/>
  <c r="K230" i="1"/>
  <c r="L230" i="1"/>
  <c r="M230" i="1" s="1"/>
  <c r="J229" i="1"/>
  <c r="K229" i="1"/>
  <c r="L229" i="1" s="1"/>
  <c r="M229" i="1" s="1"/>
  <c r="J228" i="1"/>
  <c r="K228" i="1"/>
  <c r="J227" i="1"/>
  <c r="K227" i="1"/>
  <c r="L227" i="1" s="1"/>
  <c r="M227" i="1" s="1"/>
  <c r="J226" i="1"/>
  <c r="K226" i="1" s="1"/>
  <c r="L226" i="1" s="1"/>
  <c r="M226" i="1" s="1"/>
  <c r="J225" i="1"/>
  <c r="J224" i="1"/>
  <c r="K224" i="1"/>
  <c r="L224" i="1"/>
  <c r="M224" i="1" s="1"/>
  <c r="J223" i="1"/>
  <c r="K223" i="1" s="1"/>
  <c r="J222" i="1"/>
  <c r="K222" i="1"/>
  <c r="J221" i="1"/>
  <c r="K221" i="1"/>
  <c r="J220" i="1"/>
  <c r="K220" i="1"/>
  <c r="J219" i="1"/>
  <c r="K219" i="1"/>
  <c r="J218" i="1"/>
  <c r="K218" i="1" s="1"/>
  <c r="J217" i="1"/>
  <c r="K217" i="1" s="1"/>
  <c r="J216" i="1"/>
  <c r="K216" i="1"/>
  <c r="L216" i="1" s="1"/>
  <c r="M216" i="1" s="1"/>
  <c r="J215" i="1"/>
  <c r="K215" i="1" s="1"/>
  <c r="J214" i="1"/>
  <c r="J213" i="1"/>
  <c r="J212" i="1"/>
  <c r="K212" i="1"/>
  <c r="J211" i="1"/>
  <c r="K211" i="1"/>
  <c r="L211" i="1" s="1"/>
  <c r="M211" i="1" s="1"/>
  <c r="J210" i="1"/>
  <c r="K210" i="1" s="1"/>
  <c r="J209" i="1"/>
  <c r="J208" i="1"/>
  <c r="J207" i="1"/>
  <c r="K207" i="1"/>
  <c r="L207" i="1" s="1"/>
  <c r="M207" i="1" s="1"/>
  <c r="J206" i="1"/>
  <c r="K206" i="1" s="1"/>
  <c r="J205" i="1"/>
  <c r="J204" i="1"/>
  <c r="K204" i="1" s="1"/>
  <c r="J203" i="1"/>
  <c r="J202" i="1"/>
  <c r="J201" i="1"/>
  <c r="J200" i="1"/>
  <c r="K200" i="1"/>
  <c r="J199" i="1"/>
  <c r="J198" i="1"/>
  <c r="K198" i="1"/>
  <c r="J197" i="1"/>
  <c r="K197" i="1"/>
  <c r="J196" i="1"/>
  <c r="J195" i="1"/>
  <c r="K195" i="1"/>
  <c r="J194" i="1"/>
  <c r="J193" i="1"/>
  <c r="K193" i="1" s="1"/>
  <c r="J192" i="1"/>
  <c r="J191" i="1"/>
  <c r="J190" i="1"/>
  <c r="J189" i="1"/>
  <c r="J188" i="1"/>
  <c r="K188" i="1" s="1"/>
  <c r="J187" i="1"/>
  <c r="J186" i="1"/>
  <c r="K186" i="1"/>
  <c r="L186" i="1"/>
  <c r="M186" i="1" s="1"/>
  <c r="J185" i="1"/>
  <c r="K185" i="1" s="1"/>
  <c r="J184" i="1"/>
  <c r="K184" i="1"/>
  <c r="J183" i="1"/>
  <c r="K183" i="1"/>
  <c r="J182" i="1"/>
  <c r="K182" i="1" s="1"/>
  <c r="L182" i="1" s="1"/>
  <c r="M182" i="1" s="1"/>
  <c r="J181" i="1"/>
  <c r="J180" i="1"/>
  <c r="K180" i="1"/>
  <c r="J179" i="1"/>
  <c r="K179" i="1" s="1"/>
  <c r="J178" i="1"/>
  <c r="K178" i="1" s="1"/>
  <c r="J177" i="1"/>
  <c r="K177" i="1" s="1"/>
  <c r="J176" i="1"/>
  <c r="K176" i="1" s="1"/>
  <c r="J175" i="1"/>
  <c r="K175" i="1" s="1"/>
  <c r="J174" i="1"/>
  <c r="K174" i="1"/>
  <c r="J173" i="1"/>
  <c r="K173" i="1" s="1"/>
  <c r="J172" i="1"/>
  <c r="J171" i="1"/>
  <c r="K171" i="1" s="1"/>
  <c r="J170" i="1"/>
  <c r="K170" i="1" s="1"/>
  <c r="J169" i="1"/>
  <c r="K169" i="1" s="1"/>
  <c r="J168" i="1"/>
  <c r="J167" i="1"/>
  <c r="J166" i="1"/>
  <c r="J165" i="1"/>
  <c r="K165" i="1" s="1"/>
  <c r="J164" i="1"/>
  <c r="K164" i="1"/>
  <c r="L164" i="1" s="1"/>
  <c r="M164" i="1" s="1"/>
  <c r="J163" i="1"/>
  <c r="K163" i="1" s="1"/>
  <c r="L163" i="1" s="1"/>
  <c r="M163" i="1" s="1"/>
  <c r="J162" i="1"/>
  <c r="K162" i="1" s="1"/>
  <c r="J161" i="1"/>
  <c r="J160" i="1"/>
  <c r="K160" i="1"/>
  <c r="L160" i="1" s="1"/>
  <c r="M160" i="1" s="1"/>
  <c r="J159" i="1"/>
  <c r="J158" i="1"/>
  <c r="K158" i="1" s="1"/>
  <c r="J157" i="1"/>
  <c r="K157" i="1" s="1"/>
  <c r="J156" i="1"/>
  <c r="J155" i="1"/>
  <c r="K155" i="1" s="1"/>
  <c r="J154" i="1"/>
  <c r="K154" i="1" s="1"/>
  <c r="J153" i="1"/>
  <c r="K153" i="1" s="1"/>
  <c r="J152" i="1"/>
  <c r="J151" i="1"/>
  <c r="J150" i="1"/>
  <c r="J149" i="1"/>
  <c r="J148" i="1"/>
  <c r="J147" i="1"/>
  <c r="K147" i="1" s="1"/>
  <c r="L147" i="1" s="1"/>
  <c r="M147" i="1" s="1"/>
  <c r="J146" i="1"/>
  <c r="K146" i="1" s="1"/>
  <c r="J145" i="1"/>
  <c r="K145" i="1"/>
  <c r="L145" i="1" s="1"/>
  <c r="J144" i="1"/>
  <c r="K144" i="1" s="1"/>
  <c r="J143" i="1"/>
  <c r="J142" i="1"/>
  <c r="J141" i="1"/>
  <c r="K141" i="1"/>
  <c r="L141" i="1" s="1"/>
  <c r="M141" i="1" s="1"/>
  <c r="J140" i="1"/>
  <c r="K140" i="1" s="1"/>
  <c r="J139" i="1"/>
  <c r="K139" i="1" s="1"/>
  <c r="J138" i="1"/>
  <c r="J137" i="1"/>
  <c r="K137" i="1" s="1"/>
  <c r="J136" i="1"/>
  <c r="J135" i="1"/>
  <c r="K135" i="1"/>
  <c r="L135" i="1" s="1"/>
  <c r="M135" i="1" s="1"/>
  <c r="J134" i="1"/>
  <c r="J133" i="1"/>
  <c r="J132" i="1"/>
  <c r="K132" i="1" s="1"/>
  <c r="J131" i="1"/>
  <c r="J130" i="1"/>
  <c r="J129" i="1"/>
  <c r="K129" i="1"/>
  <c r="J128" i="1"/>
  <c r="J127" i="1"/>
  <c r="K127" i="1"/>
  <c r="L127" i="1" s="1"/>
  <c r="M127" i="1" s="1"/>
  <c r="J126" i="1"/>
  <c r="J125" i="1"/>
  <c r="K125" i="1"/>
  <c r="L125" i="1" s="1"/>
  <c r="M125" i="1" s="1"/>
  <c r="J124" i="1"/>
  <c r="K124" i="1"/>
  <c r="J123" i="1"/>
  <c r="K123" i="1"/>
  <c r="J122" i="1"/>
  <c r="J121" i="1"/>
  <c r="K121" i="1"/>
  <c r="J120" i="1"/>
  <c r="L120" i="1" s="1"/>
  <c r="K120" i="1"/>
  <c r="J119" i="1"/>
  <c r="K119" i="1" s="1"/>
  <c r="J118" i="1"/>
  <c r="K118" i="1"/>
  <c r="L118" i="1" s="1"/>
  <c r="M118" i="1" s="1"/>
  <c r="J117" i="1"/>
  <c r="J116" i="1"/>
  <c r="K116" i="1"/>
  <c r="J115" i="1"/>
  <c r="K115" i="1"/>
  <c r="J114" i="1"/>
  <c r="J113" i="1"/>
  <c r="K113" i="1" s="1"/>
  <c r="J112" i="1"/>
  <c r="K112" i="1"/>
  <c r="L112" i="1" s="1"/>
  <c r="M112" i="1" s="1"/>
  <c r="J111" i="1"/>
  <c r="K111" i="1" s="1"/>
  <c r="J110" i="1"/>
  <c r="J109" i="1"/>
  <c r="L109" i="1" s="1"/>
  <c r="M109" i="1" s="1"/>
  <c r="K109" i="1"/>
  <c r="J108" i="1"/>
  <c r="K108" i="1"/>
  <c r="J107" i="1"/>
  <c r="J106" i="1"/>
  <c r="J105" i="1"/>
  <c r="J104" i="1"/>
  <c r="K104" i="1"/>
  <c r="J103" i="1"/>
  <c r="L103" i="1" s="1"/>
  <c r="M103" i="1" s="1"/>
  <c r="K103" i="1"/>
  <c r="J102" i="1"/>
  <c r="K102" i="1"/>
  <c r="J101" i="1"/>
  <c r="J100" i="1"/>
  <c r="J99" i="1"/>
  <c r="K99" i="1" s="1"/>
  <c r="J98" i="1"/>
  <c r="K98" i="1"/>
  <c r="J97" i="1"/>
  <c r="K97" i="1"/>
  <c r="J96" i="1"/>
  <c r="J95" i="1"/>
  <c r="K95" i="1"/>
  <c r="L95" i="1" s="1"/>
  <c r="M95" i="1" s="1"/>
  <c r="J94" i="1"/>
  <c r="J93" i="1"/>
  <c r="K93" i="1"/>
  <c r="J92" i="1"/>
  <c r="L92" i="1" s="1"/>
  <c r="M92" i="1" s="1"/>
  <c r="K92" i="1"/>
  <c r="J91" i="1"/>
  <c r="K91" i="1"/>
  <c r="J90" i="1"/>
  <c r="K90" i="1" s="1"/>
  <c r="J89" i="1"/>
  <c r="K89" i="1" s="1"/>
  <c r="J88" i="1"/>
  <c r="J87" i="1"/>
  <c r="K87" i="1" s="1"/>
  <c r="J86" i="1"/>
  <c r="K86" i="1" s="1"/>
  <c r="J85" i="1"/>
  <c r="K85" i="1"/>
  <c r="J84" i="1"/>
  <c r="K84" i="1" s="1"/>
  <c r="L84" i="1" s="1"/>
  <c r="M84" i="1" s="1"/>
  <c r="J83" i="1"/>
  <c r="K83" i="1" s="1"/>
  <c r="J82" i="1"/>
  <c r="J81" i="1"/>
  <c r="K81" i="1"/>
  <c r="J80" i="1"/>
  <c r="J79" i="1"/>
  <c r="K79" i="1"/>
  <c r="J78" i="1"/>
  <c r="K78" i="1" s="1"/>
  <c r="J77" i="1"/>
  <c r="K77" i="1" s="1"/>
  <c r="L77" i="1" s="1"/>
  <c r="M77" i="1" s="1"/>
  <c r="J76" i="1"/>
  <c r="K76" i="1" s="1"/>
  <c r="J75" i="1"/>
  <c r="J74" i="1"/>
  <c r="J73" i="1"/>
  <c r="J72" i="1"/>
  <c r="K72" i="1"/>
  <c r="L72" i="1" s="1"/>
  <c r="M72" i="1" s="1"/>
  <c r="J71" i="1"/>
  <c r="K71" i="1"/>
  <c r="L71" i="1" s="1"/>
  <c r="M71" i="1" s="1"/>
  <c r="J70" i="1"/>
  <c r="K70" i="1" s="1"/>
  <c r="J69" i="1"/>
  <c r="K69" i="1" s="1"/>
  <c r="J68" i="1"/>
  <c r="K68" i="1"/>
  <c r="L68" i="1" s="1"/>
  <c r="M68" i="1" s="1"/>
  <c r="J67" i="1"/>
  <c r="J66" i="1"/>
  <c r="K66" i="1" s="1"/>
  <c r="J65" i="1"/>
  <c r="K65" i="1"/>
  <c r="J64" i="1"/>
  <c r="K64" i="1"/>
  <c r="L64" i="1" s="1"/>
  <c r="M64" i="1" s="1"/>
  <c r="J63" i="1"/>
  <c r="J62" i="1"/>
  <c r="K62" i="1"/>
  <c r="J61" i="1"/>
  <c r="K61" i="1"/>
  <c r="J60" i="1"/>
  <c r="K60" i="1"/>
  <c r="L60" i="1"/>
  <c r="M60" i="1" s="1"/>
  <c r="J59" i="1"/>
  <c r="J58" i="1"/>
  <c r="K58" i="1" s="1"/>
  <c r="J57" i="1"/>
  <c r="K57" i="1" s="1"/>
  <c r="L57" i="1" s="1"/>
  <c r="M57" i="1" s="1"/>
  <c r="J56" i="1"/>
  <c r="J55" i="1"/>
  <c r="K55" i="1"/>
  <c r="L55" i="1"/>
  <c r="M55" i="1" s="1"/>
  <c r="J54" i="1"/>
  <c r="J53" i="1"/>
  <c r="J52" i="1"/>
  <c r="J51" i="1"/>
  <c r="K51" i="1" s="1"/>
  <c r="L51" i="1" s="1"/>
  <c r="M51" i="1" s="1"/>
  <c r="J50" i="1"/>
  <c r="J49" i="1"/>
  <c r="K49" i="1"/>
  <c r="J48" i="1"/>
  <c r="J47" i="1"/>
  <c r="J46" i="1"/>
  <c r="J45" i="1"/>
  <c r="L45" i="1" s="1"/>
  <c r="M45" i="1" s="1"/>
  <c r="K45" i="1"/>
  <c r="J44" i="1"/>
  <c r="K44" i="1"/>
  <c r="J43" i="1"/>
  <c r="K43" i="1" s="1"/>
  <c r="J42" i="1"/>
  <c r="J41" i="1"/>
  <c r="K41" i="1" s="1"/>
  <c r="J40" i="1"/>
  <c r="J39" i="1"/>
  <c r="K39" i="1"/>
  <c r="J38" i="1"/>
  <c r="J37" i="1"/>
  <c r="K37" i="1" s="1"/>
  <c r="J36" i="1"/>
  <c r="K36" i="1"/>
  <c r="L36" i="1" s="1"/>
  <c r="M36" i="1" s="1"/>
  <c r="J35" i="1"/>
  <c r="K35" i="1" s="1"/>
  <c r="J34" i="1"/>
  <c r="J33" i="1"/>
  <c r="K33" i="1"/>
  <c r="J32" i="1"/>
  <c r="J31" i="1"/>
  <c r="J30" i="1"/>
  <c r="J29" i="1"/>
  <c r="K29" i="1"/>
  <c r="J28" i="1"/>
  <c r="K28" i="1"/>
  <c r="L28" i="1" s="1"/>
  <c r="M28" i="1" s="1"/>
  <c r="J27" i="1"/>
  <c r="K27" i="1" s="1"/>
  <c r="J26" i="1"/>
  <c r="K26" i="1" s="1"/>
  <c r="J25" i="1"/>
  <c r="K25" i="1"/>
  <c r="L25" i="1" s="1"/>
  <c r="M25" i="1" s="1"/>
  <c r="J24" i="1"/>
  <c r="K24" i="1" s="1"/>
  <c r="J23" i="1"/>
  <c r="J22" i="1"/>
  <c r="J21" i="1"/>
  <c r="K21" i="1" s="1"/>
  <c r="J20" i="1"/>
  <c r="K20" i="1" s="1"/>
  <c r="J19" i="1"/>
  <c r="K19" i="1"/>
  <c r="L19" i="1" s="1"/>
  <c r="M19" i="1" s="1"/>
  <c r="J18" i="1"/>
  <c r="J17" i="1"/>
  <c r="K17" i="1"/>
  <c r="J16" i="1"/>
  <c r="J15" i="1"/>
  <c r="K15" i="1" s="1"/>
  <c r="L15" i="1" s="1"/>
  <c r="J14" i="1"/>
  <c r="J13" i="1"/>
  <c r="J12" i="1"/>
  <c r="K12" i="1"/>
  <c r="J11" i="1"/>
  <c r="K11" i="1"/>
  <c r="L11" i="1" s="1"/>
  <c r="M11" i="1" s="1"/>
  <c r="J10" i="1"/>
  <c r="K10" i="1" s="1"/>
  <c r="J9" i="1"/>
  <c r="K9" i="1" s="1"/>
  <c r="J8" i="1"/>
  <c r="J7" i="1"/>
  <c r="J6" i="1"/>
  <c r="J5" i="1"/>
  <c r="J73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Q292" i="3"/>
  <c r="Q112" i="4"/>
  <c r="L287" i="3"/>
  <c r="M287" i="3" s="1"/>
  <c r="L288" i="3"/>
  <c r="M288" i="3"/>
  <c r="N288" i="3" s="1"/>
  <c r="P288" i="3" s="1"/>
  <c r="L289" i="3"/>
  <c r="M289" i="3" s="1"/>
  <c r="L290" i="3"/>
  <c r="M290" i="3" s="1"/>
  <c r="N290" i="3" s="1"/>
  <c r="P290" i="3" s="1"/>
  <c r="L291" i="3"/>
  <c r="M291" i="3" s="1"/>
  <c r="O291" i="3" s="1"/>
  <c r="J287" i="3"/>
  <c r="J288" i="3"/>
  <c r="J289" i="3"/>
  <c r="J290" i="3"/>
  <c r="J291" i="3"/>
  <c r="J272" i="3"/>
  <c r="L272" i="3"/>
  <c r="M272" i="3"/>
  <c r="J273" i="3"/>
  <c r="L273" i="3"/>
  <c r="M273" i="3" s="1"/>
  <c r="O273" i="3" s="1"/>
  <c r="J281" i="3"/>
  <c r="L281" i="3"/>
  <c r="M281" i="3"/>
  <c r="O281" i="3" s="1"/>
  <c r="J282" i="3"/>
  <c r="L282" i="3"/>
  <c r="M282" i="3" s="1"/>
  <c r="J283" i="3"/>
  <c r="L283" i="3"/>
  <c r="M283" i="3"/>
  <c r="O283" i="3" s="1"/>
  <c r="J284" i="3"/>
  <c r="L284" i="3"/>
  <c r="J285" i="3"/>
  <c r="L285" i="3"/>
  <c r="M285" i="3"/>
  <c r="O285" i="3" s="1"/>
  <c r="J286" i="3"/>
  <c r="L286" i="3"/>
  <c r="M286" i="3"/>
  <c r="O286" i="3"/>
  <c r="J231" i="3"/>
  <c r="L231" i="3"/>
  <c r="J232" i="3"/>
  <c r="L232" i="3"/>
  <c r="M232" i="3"/>
  <c r="O232" i="3" s="1"/>
  <c r="J233" i="3"/>
  <c r="L233" i="3"/>
  <c r="M233" i="3"/>
  <c r="O233" i="3" s="1"/>
  <c r="J234" i="3"/>
  <c r="L234" i="3"/>
  <c r="M234" i="3" s="1"/>
  <c r="O234" i="3" s="1"/>
  <c r="J235" i="3"/>
  <c r="L235" i="3"/>
  <c r="M235" i="3"/>
  <c r="O235" i="3" s="1"/>
  <c r="J236" i="3"/>
  <c r="L236" i="3"/>
  <c r="M236" i="3"/>
  <c r="O236" i="3" s="1"/>
  <c r="J237" i="3"/>
  <c r="L237" i="3"/>
  <c r="M237" i="3" s="1"/>
  <c r="O237" i="3" s="1"/>
  <c r="J238" i="3"/>
  <c r="L238" i="3"/>
  <c r="M238" i="3"/>
  <c r="O238" i="3" s="1"/>
  <c r="J239" i="3"/>
  <c r="L239" i="3"/>
  <c r="M239" i="3"/>
  <c r="O239" i="3" s="1"/>
  <c r="J240" i="3"/>
  <c r="L240" i="3"/>
  <c r="M240" i="3" s="1"/>
  <c r="O240" i="3" s="1"/>
  <c r="J241" i="3"/>
  <c r="L241" i="3"/>
  <c r="M241" i="3"/>
  <c r="O241" i="3" s="1"/>
  <c r="J242" i="3"/>
  <c r="L242" i="3"/>
  <c r="J243" i="3"/>
  <c r="L243" i="3"/>
  <c r="M243" i="3"/>
  <c r="O243" i="3"/>
  <c r="J244" i="3"/>
  <c r="L244" i="3"/>
  <c r="M244" i="3" s="1"/>
  <c r="J245" i="3"/>
  <c r="L245" i="3"/>
  <c r="M245" i="3" s="1"/>
  <c r="O245" i="3"/>
  <c r="J246" i="3"/>
  <c r="L246" i="3"/>
  <c r="M246" i="3" s="1"/>
  <c r="O246" i="3" s="1"/>
  <c r="J247" i="3"/>
  <c r="L247" i="3"/>
  <c r="M247" i="3"/>
  <c r="O247" i="3" s="1"/>
  <c r="J248" i="3"/>
  <c r="L248" i="3"/>
  <c r="M248" i="3" s="1"/>
  <c r="O248" i="3" s="1"/>
  <c r="J249" i="3"/>
  <c r="L249" i="3"/>
  <c r="M249" i="3" s="1"/>
  <c r="O249" i="3" s="1"/>
  <c r="J250" i="3"/>
  <c r="L250" i="3"/>
  <c r="M250" i="3"/>
  <c r="O250" i="3" s="1"/>
  <c r="J251" i="3"/>
  <c r="L251" i="3"/>
  <c r="M251" i="3" s="1"/>
  <c r="O251" i="3" s="1"/>
  <c r="J252" i="3"/>
  <c r="L252" i="3"/>
  <c r="M252" i="3" s="1"/>
  <c r="J253" i="3"/>
  <c r="L253" i="3"/>
  <c r="M253" i="3" s="1"/>
  <c r="O253" i="3"/>
  <c r="J254" i="3"/>
  <c r="L254" i="3"/>
  <c r="M254" i="3"/>
  <c r="O254" i="3" s="1"/>
  <c r="J255" i="3"/>
  <c r="L255" i="3"/>
  <c r="M255" i="3"/>
  <c r="O255" i="3" s="1"/>
  <c r="J256" i="3"/>
  <c r="L256" i="3"/>
  <c r="M256" i="3" s="1"/>
  <c r="O256" i="3" s="1"/>
  <c r="J257" i="3"/>
  <c r="L257" i="3"/>
  <c r="M257" i="3"/>
  <c r="O257" i="3" s="1"/>
  <c r="J258" i="3"/>
  <c r="L258" i="3"/>
  <c r="J259" i="3"/>
  <c r="L259" i="3"/>
  <c r="M259" i="3"/>
  <c r="O259" i="3"/>
  <c r="J260" i="3"/>
  <c r="L260" i="3"/>
  <c r="M260" i="3" s="1"/>
  <c r="J261" i="3"/>
  <c r="L261" i="3"/>
  <c r="M261" i="3" s="1"/>
  <c r="J262" i="3"/>
  <c r="L262" i="3"/>
  <c r="M262" i="3"/>
  <c r="J263" i="3"/>
  <c r="L263" i="3"/>
  <c r="M263" i="3"/>
  <c r="J264" i="3"/>
  <c r="L264" i="3"/>
  <c r="J265" i="3"/>
  <c r="L265" i="3"/>
  <c r="M265" i="3"/>
  <c r="J266" i="3"/>
  <c r="L266" i="3"/>
  <c r="M266" i="3" s="1"/>
  <c r="O266" i="3" s="1"/>
  <c r="J267" i="3"/>
  <c r="L267" i="3"/>
  <c r="M267" i="3"/>
  <c r="J268" i="3"/>
  <c r="L268" i="3"/>
  <c r="M268" i="3" s="1"/>
  <c r="O268" i="3" s="1"/>
  <c r="J269" i="3"/>
  <c r="L269" i="3"/>
  <c r="M269" i="3"/>
  <c r="J270" i="3"/>
  <c r="L270" i="3"/>
  <c r="M270" i="3" s="1"/>
  <c r="O270" i="3" s="1"/>
  <c r="J271" i="3"/>
  <c r="L271" i="3"/>
  <c r="M271" i="3"/>
  <c r="O271" i="3" s="1"/>
  <c r="J134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L11" i="4"/>
  <c r="L12" i="4"/>
  <c r="M12" i="4"/>
  <c r="L13" i="4"/>
  <c r="M13" i="4"/>
  <c r="L14" i="4"/>
  <c r="L15" i="4"/>
  <c r="M15" i="4" s="1"/>
  <c r="L16" i="4"/>
  <c r="L17" i="4"/>
  <c r="M17" i="4" s="1"/>
  <c r="O58" i="4"/>
  <c r="L11" i="3"/>
  <c r="M11" i="3" s="1"/>
  <c r="L12" i="3"/>
  <c r="M12" i="3"/>
  <c r="L13" i="3"/>
  <c r="M13" i="3" s="1"/>
  <c r="O13" i="3" s="1"/>
  <c r="L14" i="3"/>
  <c r="M14" i="3"/>
  <c r="O14" i="3"/>
  <c r="L15" i="3"/>
  <c r="L16" i="3"/>
  <c r="L17" i="3"/>
  <c r="M17" i="3" s="1"/>
  <c r="O17" i="3" s="1"/>
  <c r="L18" i="3"/>
  <c r="M18" i="3" s="1"/>
  <c r="L19" i="3"/>
  <c r="L20" i="3"/>
  <c r="L21" i="3"/>
  <c r="L22" i="3"/>
  <c r="M22" i="3"/>
  <c r="L23" i="3"/>
  <c r="M23" i="3"/>
  <c r="O23" i="3" s="1"/>
  <c r="L24" i="3"/>
  <c r="M24" i="3"/>
  <c r="O24" i="3"/>
  <c r="L25" i="3"/>
  <c r="M25" i="3" s="1"/>
  <c r="L26" i="3"/>
  <c r="M26" i="3" s="1"/>
  <c r="O26" i="3" s="1"/>
  <c r="L27" i="3"/>
  <c r="L28" i="3"/>
  <c r="M28" i="3"/>
  <c r="O28" i="3"/>
  <c r="L29" i="3"/>
  <c r="L30" i="3"/>
  <c r="M30" i="3" s="1"/>
  <c r="O30" i="3" s="1"/>
  <c r="L31" i="3"/>
  <c r="M31" i="3"/>
  <c r="O31" i="3" s="1"/>
  <c r="L32" i="3"/>
  <c r="M32" i="3"/>
  <c r="L33" i="3"/>
  <c r="M33" i="3"/>
  <c r="N33" i="3" s="1"/>
  <c r="P33" i="3" s="1"/>
  <c r="L34" i="3"/>
  <c r="M34" i="3"/>
  <c r="L35" i="3"/>
  <c r="M35" i="3" s="1"/>
  <c r="O35" i="3" s="1"/>
  <c r="L36" i="3"/>
  <c r="M36" i="3"/>
  <c r="L37" i="3"/>
  <c r="M37" i="3" s="1"/>
  <c r="O37" i="3"/>
  <c r="L38" i="3"/>
  <c r="M38" i="3" s="1"/>
  <c r="L39" i="3"/>
  <c r="M39" i="3" s="1"/>
  <c r="O39" i="3" s="1"/>
  <c r="L40" i="3"/>
  <c r="M40" i="3"/>
  <c r="N40" i="3"/>
  <c r="P40" i="3" s="1"/>
  <c r="L41" i="3"/>
  <c r="M41" i="3" s="1"/>
  <c r="L42" i="3"/>
  <c r="L43" i="3"/>
  <c r="M43" i="3"/>
  <c r="O43" i="3" s="1"/>
  <c r="L44" i="3"/>
  <c r="M44" i="3"/>
  <c r="L45" i="3"/>
  <c r="M45" i="3"/>
  <c r="O45" i="3"/>
  <c r="L46" i="3"/>
  <c r="M46" i="3"/>
  <c r="O46" i="3" s="1"/>
  <c r="L47" i="3"/>
  <c r="M47" i="3"/>
  <c r="L48" i="3"/>
  <c r="M48" i="3" s="1"/>
  <c r="L49" i="3"/>
  <c r="M49" i="3"/>
  <c r="L50" i="3"/>
  <c r="M50" i="3" s="1"/>
  <c r="L51" i="3"/>
  <c r="M51" i="3"/>
  <c r="O51" i="3" s="1"/>
  <c r="L52" i="3"/>
  <c r="M52" i="3"/>
  <c r="L53" i="3"/>
  <c r="M53" i="3" s="1"/>
  <c r="O53" i="3" s="1"/>
  <c r="L54" i="3"/>
  <c r="L55" i="3"/>
  <c r="M55" i="3"/>
  <c r="O55" i="3" s="1"/>
  <c r="L56" i="3"/>
  <c r="M56" i="3" s="1"/>
  <c r="O56" i="3" s="1"/>
  <c r="L57" i="3"/>
  <c r="M57" i="3"/>
  <c r="O57" i="3" s="1"/>
  <c r="L58" i="3"/>
  <c r="M58" i="3"/>
  <c r="L59" i="3"/>
  <c r="M59" i="3"/>
  <c r="O59" i="3"/>
  <c r="L60" i="3"/>
  <c r="M60" i="3"/>
  <c r="O60" i="3" s="1"/>
  <c r="L61" i="3"/>
  <c r="M61" i="3"/>
  <c r="L62" i="3"/>
  <c r="M62" i="3" s="1"/>
  <c r="O62" i="3" s="1"/>
  <c r="L63" i="3"/>
  <c r="M63" i="3" s="1"/>
  <c r="L64" i="3"/>
  <c r="M64" i="3"/>
  <c r="O64" i="3" s="1"/>
  <c r="L65" i="3"/>
  <c r="M65" i="3"/>
  <c r="O65" i="3" s="1"/>
  <c r="L66" i="3"/>
  <c r="M66" i="3"/>
  <c r="L67" i="3"/>
  <c r="M67" i="3" s="1"/>
  <c r="O67" i="3" s="1"/>
  <c r="L68" i="3"/>
  <c r="M68" i="3"/>
  <c r="O68" i="3"/>
  <c r="L69" i="3"/>
  <c r="L70" i="3"/>
  <c r="L71" i="3"/>
  <c r="M71" i="3" s="1"/>
  <c r="O71" i="3"/>
  <c r="L72" i="3"/>
  <c r="L73" i="3"/>
  <c r="M73" i="3" s="1"/>
  <c r="L74" i="3"/>
  <c r="M74" i="3" s="1"/>
  <c r="O74" i="3"/>
  <c r="L75" i="3"/>
  <c r="M75" i="3" s="1"/>
  <c r="O75" i="3" s="1"/>
  <c r="L76" i="3"/>
  <c r="L77" i="3"/>
  <c r="M77" i="3"/>
  <c r="N77" i="3"/>
  <c r="P77" i="3"/>
  <c r="L78" i="3"/>
  <c r="M78" i="3"/>
  <c r="O78" i="3" s="1"/>
  <c r="L79" i="3"/>
  <c r="N79" i="3" s="1"/>
  <c r="P79" i="3" s="1"/>
  <c r="M79" i="3"/>
  <c r="O79" i="3" s="1"/>
  <c r="L80" i="3"/>
  <c r="L81" i="3"/>
  <c r="M81" i="3"/>
  <c r="O81" i="3" s="1"/>
  <c r="L82" i="3"/>
  <c r="M82" i="3"/>
  <c r="O82" i="3" s="1"/>
  <c r="L83" i="3"/>
  <c r="M83" i="3" s="1"/>
  <c r="O83" i="3" s="1"/>
  <c r="L84" i="3"/>
  <c r="M84" i="3" s="1"/>
  <c r="O84" i="3" s="1"/>
  <c r="L85" i="3"/>
  <c r="M85" i="3" s="1"/>
  <c r="O85" i="3" s="1"/>
  <c r="L86" i="3"/>
  <c r="N86" i="3" s="1"/>
  <c r="P86" i="3" s="1"/>
  <c r="M86" i="3"/>
  <c r="L87" i="3"/>
  <c r="M87" i="3" s="1"/>
  <c r="O87" i="3"/>
  <c r="L88" i="3"/>
  <c r="M88" i="3" s="1"/>
  <c r="L89" i="3"/>
  <c r="M89" i="3" s="1"/>
  <c r="O89" i="3" s="1"/>
  <c r="L90" i="3"/>
  <c r="M90" i="3"/>
  <c r="L91" i="3"/>
  <c r="M91" i="3" s="1"/>
  <c r="O91" i="3"/>
  <c r="L92" i="3"/>
  <c r="L93" i="3"/>
  <c r="M93" i="3"/>
  <c r="O93" i="3"/>
  <c r="L94" i="3"/>
  <c r="M94" i="3" s="1"/>
  <c r="O94" i="3" s="1"/>
  <c r="L95" i="3"/>
  <c r="M95" i="3"/>
  <c r="L96" i="3"/>
  <c r="M96" i="3" s="1"/>
  <c r="O96" i="3"/>
  <c r="L97" i="3"/>
  <c r="M97" i="3" s="1"/>
  <c r="O97" i="3" s="1"/>
  <c r="L98" i="3"/>
  <c r="M98" i="3"/>
  <c r="O98" i="3" s="1"/>
  <c r="L99" i="3"/>
  <c r="M99" i="3" s="1"/>
  <c r="O99" i="3"/>
  <c r="L100" i="3"/>
  <c r="M100" i="3" s="1"/>
  <c r="L101" i="3"/>
  <c r="M101" i="3" s="1"/>
  <c r="L102" i="3"/>
  <c r="M102" i="3"/>
  <c r="O102" i="3"/>
  <c r="L103" i="3"/>
  <c r="M103" i="3" s="1"/>
  <c r="O103" i="3" s="1"/>
  <c r="L104" i="3"/>
  <c r="L105" i="3"/>
  <c r="M105" i="3"/>
  <c r="L106" i="3"/>
  <c r="M106" i="3"/>
  <c r="O106" i="3"/>
  <c r="L107" i="3"/>
  <c r="M107" i="3"/>
  <c r="O107" i="3"/>
  <c r="L108" i="3"/>
  <c r="M108" i="3" s="1"/>
  <c r="O108" i="3" s="1"/>
  <c r="L109" i="3"/>
  <c r="M109" i="3"/>
  <c r="O109" i="3" s="1"/>
  <c r="L110" i="3"/>
  <c r="M110" i="3"/>
  <c r="O110" i="3" s="1"/>
  <c r="L111" i="3"/>
  <c r="M111" i="3"/>
  <c r="O111" i="3"/>
  <c r="L112" i="3"/>
  <c r="M112" i="3" s="1"/>
  <c r="O112" i="3" s="1"/>
  <c r="M113" i="3"/>
  <c r="L114" i="3"/>
  <c r="M114" i="3"/>
  <c r="O114" i="3" s="1"/>
  <c r="L115" i="3"/>
  <c r="L116" i="3"/>
  <c r="M116" i="3" s="1"/>
  <c r="O116" i="3"/>
  <c r="L117" i="3"/>
  <c r="L118" i="3"/>
  <c r="L119" i="3"/>
  <c r="M119" i="3"/>
  <c r="L120" i="3"/>
  <c r="M120" i="3"/>
  <c r="O120" i="3"/>
  <c r="L121" i="3"/>
  <c r="M121" i="3"/>
  <c r="N121" i="3" s="1"/>
  <c r="P121" i="3" s="1"/>
  <c r="L122" i="3"/>
  <c r="M122" i="3"/>
  <c r="O122" i="3"/>
  <c r="L123" i="3"/>
  <c r="M123" i="3"/>
  <c r="L124" i="3"/>
  <c r="M124" i="3"/>
  <c r="O124" i="3" s="1"/>
  <c r="L125" i="3"/>
  <c r="L126" i="3"/>
  <c r="M126" i="3"/>
  <c r="O126" i="3" s="1"/>
  <c r="L127" i="3"/>
  <c r="L128" i="3"/>
  <c r="L129" i="3"/>
  <c r="L130" i="3"/>
  <c r="L131" i="3"/>
  <c r="M131" i="3" s="1"/>
  <c r="O131" i="3"/>
  <c r="L132" i="3"/>
  <c r="M132" i="3" s="1"/>
  <c r="L133" i="3"/>
  <c r="M133" i="3" s="1"/>
  <c r="O133" i="3" s="1"/>
  <c r="L134" i="3"/>
  <c r="M134" i="3"/>
  <c r="O134" i="3"/>
  <c r="L135" i="3"/>
  <c r="L136" i="3"/>
  <c r="L137" i="3"/>
  <c r="M137" i="3"/>
  <c r="O137" i="3" s="1"/>
  <c r="L138" i="3"/>
  <c r="M138" i="3"/>
  <c r="L139" i="3"/>
  <c r="L140" i="3"/>
  <c r="M140" i="3"/>
  <c r="O140" i="3"/>
  <c r="L141" i="3"/>
  <c r="L142" i="3"/>
  <c r="M142" i="3"/>
  <c r="O142" i="3" s="1"/>
  <c r="L143" i="3"/>
  <c r="M143" i="3"/>
  <c r="O143" i="3" s="1"/>
  <c r="L144" i="3"/>
  <c r="L145" i="3"/>
  <c r="L146" i="3"/>
  <c r="M146" i="3" s="1"/>
  <c r="O146" i="3" s="1"/>
  <c r="L147" i="3"/>
  <c r="L148" i="3"/>
  <c r="L149" i="3"/>
  <c r="M149" i="3" s="1"/>
  <c r="O149" i="3" s="1"/>
  <c r="L150" i="3"/>
  <c r="L151" i="3"/>
  <c r="M151" i="3" s="1"/>
  <c r="O151" i="3" s="1"/>
  <c r="L152" i="3"/>
  <c r="L153" i="3"/>
  <c r="M153" i="3" s="1"/>
  <c r="O153" i="3" s="1"/>
  <c r="L154" i="3"/>
  <c r="L155" i="3"/>
  <c r="M155" i="3"/>
  <c r="O155" i="3" s="1"/>
  <c r="L156" i="3"/>
  <c r="L157" i="3"/>
  <c r="M157" i="3"/>
  <c r="O157" i="3"/>
  <c r="L158" i="3"/>
  <c r="M158" i="3"/>
  <c r="O158" i="3"/>
  <c r="L159" i="3"/>
  <c r="L160" i="3"/>
  <c r="L161" i="3"/>
  <c r="L162" i="3"/>
  <c r="M162" i="3" s="1"/>
  <c r="O162" i="3"/>
  <c r="L163" i="3"/>
  <c r="L164" i="3"/>
  <c r="M164" i="3"/>
  <c r="N164" i="3"/>
  <c r="P164" i="3" s="1"/>
  <c r="L165" i="3"/>
  <c r="M165" i="3"/>
  <c r="O165" i="3"/>
  <c r="L166" i="3"/>
  <c r="M166" i="3"/>
  <c r="O166" i="3" s="1"/>
  <c r="L167" i="3"/>
  <c r="M167" i="3"/>
  <c r="O167" i="3" s="1"/>
  <c r="L168" i="3"/>
  <c r="M168" i="3"/>
  <c r="O168" i="3"/>
  <c r="L169" i="3"/>
  <c r="M169" i="3"/>
  <c r="L170" i="3"/>
  <c r="M170" i="3" s="1"/>
  <c r="O170" i="3" s="1"/>
  <c r="L171" i="3"/>
  <c r="M171" i="3"/>
  <c r="L172" i="3"/>
  <c r="L173" i="3"/>
  <c r="M173" i="3"/>
  <c r="O173" i="3" s="1"/>
  <c r="L174" i="3"/>
  <c r="L175" i="3"/>
  <c r="M175" i="3"/>
  <c r="L176" i="3"/>
  <c r="M176" i="3" s="1"/>
  <c r="O176" i="3" s="1"/>
  <c r="L177" i="3"/>
  <c r="M177" i="3"/>
  <c r="O177" i="3"/>
  <c r="L178" i="3"/>
  <c r="L179" i="3"/>
  <c r="M179" i="3"/>
  <c r="L180" i="3"/>
  <c r="M180" i="3" s="1"/>
  <c r="L181" i="3"/>
  <c r="L182" i="3"/>
  <c r="M182" i="3" s="1"/>
  <c r="O182" i="3"/>
  <c r="L183" i="3"/>
  <c r="M183" i="3"/>
  <c r="L184" i="3"/>
  <c r="M184" i="3"/>
  <c r="O184" i="3"/>
  <c r="L185" i="3"/>
  <c r="M185" i="3" s="1"/>
  <c r="O185" i="3" s="1"/>
  <c r="L186" i="3"/>
  <c r="M186" i="3"/>
  <c r="O186" i="3" s="1"/>
  <c r="L187" i="3"/>
  <c r="L188" i="3"/>
  <c r="M188" i="3"/>
  <c r="N188" i="3"/>
  <c r="P188" i="3" s="1"/>
  <c r="L189" i="3"/>
  <c r="M189" i="3"/>
  <c r="O189" i="3"/>
  <c r="L190" i="3"/>
  <c r="M190" i="3" s="1"/>
  <c r="O190" i="3" s="1"/>
  <c r="L191" i="3"/>
  <c r="M191" i="3"/>
  <c r="O191" i="3"/>
  <c r="L192" i="3"/>
  <c r="M192" i="3"/>
  <c r="O192" i="3"/>
  <c r="L193" i="3"/>
  <c r="L194" i="3"/>
  <c r="M194" i="3"/>
  <c r="L195" i="3"/>
  <c r="M195" i="3" s="1"/>
  <c r="O195" i="3" s="1"/>
  <c r="L196" i="3"/>
  <c r="M196" i="3"/>
  <c r="O196" i="3" s="1"/>
  <c r="L197" i="3"/>
  <c r="M197" i="3"/>
  <c r="O197" i="3" s="1"/>
  <c r="L198" i="3"/>
  <c r="M198" i="3"/>
  <c r="O198" i="3"/>
  <c r="L199" i="3"/>
  <c r="M199" i="3" s="1"/>
  <c r="L200" i="3"/>
  <c r="M200" i="3" s="1"/>
  <c r="O200" i="3"/>
  <c r="L201" i="3"/>
  <c r="L202" i="3"/>
  <c r="M202" i="3" s="1"/>
  <c r="L203" i="3"/>
  <c r="M203" i="3"/>
  <c r="O203" i="3" s="1"/>
  <c r="L204" i="3"/>
  <c r="L205" i="3"/>
  <c r="M205" i="3"/>
  <c r="O205" i="3" s="1"/>
  <c r="L206" i="3"/>
  <c r="M206" i="3"/>
  <c r="O206" i="3"/>
  <c r="L207" i="3"/>
  <c r="M207" i="3" s="1"/>
  <c r="O207" i="3" s="1"/>
  <c r="L208" i="3"/>
  <c r="L209" i="3"/>
  <c r="M209" i="3"/>
  <c r="L210" i="3"/>
  <c r="M210" i="3"/>
  <c r="O210" i="3" s="1"/>
  <c r="L211" i="3"/>
  <c r="M211" i="3"/>
  <c r="O211" i="3"/>
  <c r="L212" i="3"/>
  <c r="M212" i="3" s="1"/>
  <c r="O212" i="3" s="1"/>
  <c r="L213" i="3"/>
  <c r="L214" i="3"/>
  <c r="M214" i="3" s="1"/>
  <c r="L215" i="3"/>
  <c r="M215" i="3"/>
  <c r="L216" i="3"/>
  <c r="M216" i="3"/>
  <c r="O216" i="3"/>
  <c r="L217" i="3"/>
  <c r="M217" i="3" s="1"/>
  <c r="O217" i="3" s="1"/>
  <c r="L218" i="3"/>
  <c r="L219" i="3"/>
  <c r="M219" i="3"/>
  <c r="O219" i="3"/>
  <c r="L220" i="3"/>
  <c r="M220" i="3"/>
  <c r="O220" i="3" s="1"/>
  <c r="L221" i="3"/>
  <c r="M221" i="3"/>
  <c r="O221" i="3" s="1"/>
  <c r="L222" i="3"/>
  <c r="M222" i="3"/>
  <c r="O222" i="3"/>
  <c r="L223" i="3"/>
  <c r="M223" i="3" s="1"/>
  <c r="O223" i="3" s="1"/>
  <c r="L224" i="3"/>
  <c r="M224" i="3"/>
  <c r="L225" i="3"/>
  <c r="M225" i="3"/>
  <c r="O225" i="3"/>
  <c r="L226" i="3"/>
  <c r="M226" i="3"/>
  <c r="L227" i="3"/>
  <c r="M227" i="3"/>
  <c r="L228" i="3"/>
  <c r="M228" i="3" s="1"/>
  <c r="O228" i="3" s="1"/>
  <c r="L229" i="3"/>
  <c r="M229" i="3"/>
  <c r="O229" i="3" s="1"/>
  <c r="L230" i="3"/>
  <c r="M230" i="3"/>
  <c r="O230" i="3"/>
  <c r="L7" i="3"/>
  <c r="L8" i="3"/>
  <c r="N8" i="3" s="1"/>
  <c r="P8" i="3" s="1"/>
  <c r="M8" i="3"/>
  <c r="O8" i="3"/>
  <c r="L9" i="3"/>
  <c r="L10" i="3"/>
  <c r="V113" i="4"/>
  <c r="J5" i="4"/>
  <c r="J112" i="4" s="1"/>
  <c r="L6" i="3"/>
  <c r="M6" i="3"/>
  <c r="L7" i="4"/>
  <c r="L8" i="4"/>
  <c r="M8" i="4" s="1"/>
  <c r="L9" i="4"/>
  <c r="M9" i="4"/>
  <c r="L10" i="4"/>
  <c r="L5" i="3"/>
  <c r="M5" i="3" s="1"/>
  <c r="O5" i="3" s="1"/>
  <c r="L5" i="4"/>
  <c r="M5" i="4" s="1"/>
  <c r="N5" i="4"/>
  <c r="L6" i="4"/>
  <c r="M6" i="4"/>
  <c r="K124" i="4"/>
  <c r="L124" i="4" s="1"/>
  <c r="K304" i="3"/>
  <c r="O123" i="3"/>
  <c r="M16" i="3"/>
  <c r="O16" i="3" s="1"/>
  <c r="O77" i="3"/>
  <c r="M11" i="4"/>
  <c r="O11" i="4" s="1"/>
  <c r="M42" i="3"/>
  <c r="O42" i="3"/>
  <c r="O30" i="4"/>
  <c r="O22" i="3"/>
  <c r="M27" i="3"/>
  <c r="O27" i="3"/>
  <c r="M20" i="3"/>
  <c r="O20" i="3"/>
  <c r="M130" i="3"/>
  <c r="O130" i="3" s="1"/>
  <c r="O8" i="4"/>
  <c r="N56" i="3"/>
  <c r="P56" i="3" s="1"/>
  <c r="N219" i="3"/>
  <c r="P219" i="3" s="1"/>
  <c r="N285" i="3"/>
  <c r="P285" i="3" s="1"/>
  <c r="N286" i="3"/>
  <c r="P286" i="3"/>
  <c r="M231" i="3"/>
  <c r="O231" i="3" s="1"/>
  <c r="M187" i="3"/>
  <c r="O187" i="3"/>
  <c r="M172" i="3"/>
  <c r="O172" i="3" s="1"/>
  <c r="M72" i="3"/>
  <c r="O72" i="3"/>
  <c r="M264" i="3"/>
  <c r="M15" i="3"/>
  <c r="O15" i="3" s="1"/>
  <c r="O288" i="3"/>
  <c r="M249" i="2"/>
  <c r="L39" i="2"/>
  <c r="M39" i="2"/>
  <c r="L71" i="2"/>
  <c r="M71" i="2"/>
  <c r="L135" i="2"/>
  <c r="M135" i="2" s="1"/>
  <c r="K75" i="2"/>
  <c r="L75" i="2"/>
  <c r="M75" i="2"/>
  <c r="K91" i="2"/>
  <c r="L91" i="2" s="1"/>
  <c r="M91" i="2"/>
  <c r="K107" i="2"/>
  <c r="L107" i="2"/>
  <c r="M107" i="2" s="1"/>
  <c r="K123" i="2"/>
  <c r="L123" i="2"/>
  <c r="M123" i="2" s="1"/>
  <c r="L320" i="1"/>
  <c r="M320" i="1" s="1"/>
  <c r="K326" i="1"/>
  <c r="L326" i="1"/>
  <c r="M326" i="1" s="1"/>
  <c r="M357" i="1"/>
  <c r="L474" i="1"/>
  <c r="M474" i="1"/>
  <c r="K410" i="1"/>
  <c r="L410" i="1" s="1"/>
  <c r="M410" i="1" s="1"/>
  <c r="K249" i="1"/>
  <c r="L249" i="1" s="1"/>
  <c r="M249" i="1" s="1"/>
  <c r="M257" i="1"/>
  <c r="K289" i="1"/>
  <c r="L289" i="1" s="1"/>
  <c r="M289" i="1"/>
  <c r="K370" i="1"/>
  <c r="K394" i="1"/>
  <c r="L394" i="1"/>
  <c r="M394" i="1"/>
  <c r="L418" i="1"/>
  <c r="M418" i="1"/>
  <c r="K208" i="1"/>
  <c r="L208" i="1" s="1"/>
  <c r="M208" i="1" s="1"/>
  <c r="L9" i="1"/>
  <c r="M9" i="1" s="1"/>
  <c r="L292" i="1"/>
  <c r="M292" i="1" s="1"/>
  <c r="L324" i="1"/>
  <c r="M324" i="1" s="1"/>
  <c r="L340" i="1"/>
  <c r="M340" i="1"/>
  <c r="K412" i="1"/>
  <c r="L412" i="1" s="1"/>
  <c r="M412" i="1" s="1"/>
  <c r="K436" i="1"/>
  <c r="L253" i="1"/>
  <c r="M253" i="1" s="1"/>
  <c r="K285" i="1"/>
  <c r="K301" i="1"/>
  <c r="L301" i="1"/>
  <c r="M301" i="1"/>
  <c r="K317" i="1"/>
  <c r="L317" i="1"/>
  <c r="M317" i="1"/>
  <c r="K380" i="1"/>
  <c r="L380" i="1" s="1"/>
  <c r="M380" i="1" s="1"/>
  <c r="K430" i="1"/>
  <c r="L430" i="1" s="1"/>
  <c r="M430" i="1" s="1"/>
  <c r="K470" i="1"/>
  <c r="L470" i="1"/>
  <c r="M470" i="1"/>
  <c r="K191" i="1"/>
  <c r="L191" i="1" s="1"/>
  <c r="M191" i="1" s="1"/>
  <c r="L221" i="1"/>
  <c r="M221" i="1"/>
  <c r="K237" i="1"/>
  <c r="L237" i="1"/>
  <c r="M237" i="1" s="1"/>
  <c r="K298" i="1"/>
  <c r="L298" i="1" s="1"/>
  <c r="M298" i="1" s="1"/>
  <c r="K305" i="1"/>
  <c r="L305" i="1" s="1"/>
  <c r="M305" i="1" s="1"/>
  <c r="K314" i="1"/>
  <c r="L314" i="1" s="1"/>
  <c r="M314" i="1" s="1"/>
  <c r="K321" i="1"/>
  <c r="L321" i="1"/>
  <c r="M321" i="1" s="1"/>
  <c r="K352" i="1"/>
  <c r="L352" i="1" s="1"/>
  <c r="M352" i="1"/>
  <c r="L416" i="1"/>
  <c r="M416" i="1" s="1"/>
  <c r="K434" i="1"/>
  <c r="L434" i="1" s="1"/>
  <c r="M434" i="1" s="1"/>
  <c r="K245" i="1"/>
  <c r="L245" i="1" s="1"/>
  <c r="M245" i="1" s="1"/>
  <c r="K261" i="1"/>
  <c r="L261" i="1"/>
  <c r="M261" i="1" s="1"/>
  <c r="K293" i="1"/>
  <c r="L293" i="1"/>
  <c r="M293" i="1"/>
  <c r="K325" i="1"/>
  <c r="L325" i="1" s="1"/>
  <c r="M325" i="1" s="1"/>
  <c r="K190" i="1"/>
  <c r="L190" i="1"/>
  <c r="M190" i="1" s="1"/>
  <c r="K205" i="1"/>
  <c r="L205" i="1"/>
  <c r="M205" i="1" s="1"/>
  <c r="K242" i="1"/>
  <c r="L242" i="1" s="1"/>
  <c r="M242" i="1" s="1"/>
  <c r="K290" i="1"/>
  <c r="K313" i="1"/>
  <c r="L313" i="1" s="1"/>
  <c r="M313" i="1" s="1"/>
  <c r="L328" i="1"/>
  <c r="M328" i="1"/>
  <c r="K336" i="1"/>
  <c r="L336" i="1"/>
  <c r="M336" i="1" s="1"/>
  <c r="L355" i="1"/>
  <c r="M355" i="1"/>
  <c r="K444" i="1"/>
  <c r="L444" i="1"/>
  <c r="M444" i="1"/>
  <c r="L367" i="1"/>
  <c r="M367" i="1" s="1"/>
  <c r="K400" i="1"/>
  <c r="L400" i="1"/>
  <c r="M400" i="1"/>
  <c r="K426" i="1"/>
  <c r="L426" i="1" s="1"/>
  <c r="M426" i="1" s="1"/>
  <c r="K442" i="1"/>
  <c r="L442" i="1"/>
  <c r="M442" i="1" s="1"/>
  <c r="K398" i="1"/>
  <c r="L398" i="1"/>
  <c r="M398" i="1"/>
  <c r="K248" i="1"/>
  <c r="L248" i="1" s="1"/>
  <c r="M248" i="1" s="1"/>
  <c r="K390" i="1"/>
  <c r="L390" i="1" s="1"/>
  <c r="M390" i="1" s="1"/>
  <c r="M15" i="1"/>
  <c r="K30" i="1"/>
  <c r="L30" i="1" s="1"/>
  <c r="M30" i="1"/>
  <c r="K38" i="1"/>
  <c r="L38" i="1" s="1"/>
  <c r="M38" i="1" s="1"/>
  <c r="K42" i="1"/>
  <c r="L42" i="1"/>
  <c r="M42" i="1" s="1"/>
  <c r="K46" i="1"/>
  <c r="L46" i="1" s="1"/>
  <c r="M46" i="1" s="1"/>
  <c r="K52" i="1"/>
  <c r="L52" i="1"/>
  <c r="M52" i="1" s="1"/>
  <c r="K56" i="1"/>
  <c r="L56" i="1"/>
  <c r="M56" i="1" s="1"/>
  <c r="L66" i="1"/>
  <c r="M66" i="1" s="1"/>
  <c r="K88" i="1"/>
  <c r="L88" i="1" s="1"/>
  <c r="M88" i="1" s="1"/>
  <c r="K96" i="1"/>
  <c r="L96" i="1"/>
  <c r="M96" i="1"/>
  <c r="K100" i="1"/>
  <c r="L100" i="1"/>
  <c r="M100" i="1"/>
  <c r="K110" i="1"/>
  <c r="L110" i="1" s="1"/>
  <c r="M110" i="1" s="1"/>
  <c r="K126" i="1"/>
  <c r="L126" i="1"/>
  <c r="M126" i="1" s="1"/>
  <c r="K130" i="1"/>
  <c r="L130" i="1"/>
  <c r="M130" i="1" s="1"/>
  <c r="K134" i="1"/>
  <c r="L134" i="1"/>
  <c r="M134" i="1" s="1"/>
  <c r="K142" i="1"/>
  <c r="L142" i="1"/>
  <c r="M142" i="1" s="1"/>
  <c r="K168" i="1"/>
  <c r="K408" i="1"/>
  <c r="L408" i="1" s="1"/>
  <c r="M408" i="1" s="1"/>
  <c r="K467" i="1"/>
  <c r="L12" i="1"/>
  <c r="M12" i="1" s="1"/>
  <c r="L58" i="1"/>
  <c r="M58" i="1" s="1"/>
  <c r="L62" i="1"/>
  <c r="M62" i="1" s="1"/>
  <c r="L70" i="1"/>
  <c r="M70" i="1"/>
  <c r="L78" i="1"/>
  <c r="M78" i="1" s="1"/>
  <c r="L104" i="1"/>
  <c r="M104" i="1"/>
  <c r="L108" i="1"/>
  <c r="M108" i="1" s="1"/>
  <c r="L116" i="1"/>
  <c r="M116" i="1"/>
  <c r="M120" i="1"/>
  <c r="L124" i="1"/>
  <c r="M124" i="1" s="1"/>
  <c r="L140" i="1"/>
  <c r="M140" i="1" s="1"/>
  <c r="K260" i="1"/>
  <c r="L260" i="1"/>
  <c r="M260" i="1"/>
  <c r="L21" i="1"/>
  <c r="M21" i="1" s="1"/>
  <c r="L27" i="1"/>
  <c r="M27" i="1"/>
  <c r="L35" i="1"/>
  <c r="M35" i="1"/>
  <c r="L39" i="1"/>
  <c r="M39" i="1"/>
  <c r="L41" i="1"/>
  <c r="M41" i="1" s="1"/>
  <c r="L43" i="1"/>
  <c r="M43" i="1"/>
  <c r="L49" i="1"/>
  <c r="M49" i="1" s="1"/>
  <c r="L79" i="1"/>
  <c r="M79" i="1"/>
  <c r="L81" i="1"/>
  <c r="M81" i="1"/>
  <c r="L83" i="1"/>
  <c r="M83" i="1"/>
  <c r="L91" i="1"/>
  <c r="M91" i="1" s="1"/>
  <c r="L93" i="1"/>
  <c r="M93" i="1"/>
  <c r="L111" i="1"/>
  <c r="M111" i="1" s="1"/>
  <c r="L113" i="1"/>
  <c r="M113" i="1"/>
  <c r="L115" i="1"/>
  <c r="M115" i="1"/>
  <c r="L119" i="1"/>
  <c r="M119" i="1" s="1"/>
  <c r="L123" i="1"/>
  <c r="M123" i="1"/>
  <c r="L139" i="1"/>
  <c r="M139" i="1" s="1"/>
  <c r="M145" i="1"/>
  <c r="L157" i="1"/>
  <c r="M157" i="1" s="1"/>
  <c r="L165" i="1"/>
  <c r="M165" i="1"/>
  <c r="L169" i="1"/>
  <c r="M169" i="1" s="1"/>
  <c r="L173" i="1"/>
  <c r="M173" i="1"/>
  <c r="K244" i="1"/>
  <c r="L244" i="1" s="1"/>
  <c r="M244" i="1"/>
  <c r="K264" i="1"/>
  <c r="K276" i="1"/>
  <c r="L276" i="1" s="1"/>
  <c r="M276" i="1" s="1"/>
  <c r="K562" i="1"/>
  <c r="L562" i="1" s="1"/>
  <c r="M562" i="1" s="1"/>
  <c r="K256" i="1"/>
  <c r="L256" i="1"/>
  <c r="M256" i="1"/>
  <c r="K503" i="1"/>
  <c r="K512" i="1"/>
  <c r="L512" i="1"/>
  <c r="M512" i="1"/>
  <c r="K582" i="1"/>
  <c r="L582" i="1" s="1"/>
  <c r="M582" i="1" s="1"/>
  <c r="K598" i="1"/>
  <c r="L598" i="1" s="1"/>
  <c r="M598" i="1" s="1"/>
  <c r="K252" i="1"/>
  <c r="L252" i="1" s="1"/>
  <c r="M252" i="1" s="1"/>
  <c r="K438" i="1"/>
  <c r="L438" i="1"/>
  <c r="M438" i="1"/>
  <c r="K471" i="1"/>
  <c r="K499" i="1"/>
  <c r="L499" i="1"/>
  <c r="M499" i="1"/>
  <c r="K386" i="1"/>
  <c r="L386" i="1"/>
  <c r="M386" i="1"/>
  <c r="K404" i="1"/>
  <c r="L404" i="1" s="1"/>
  <c r="M404" i="1" s="1"/>
  <c r="K459" i="1"/>
  <c r="L459" i="1"/>
  <c r="M459" i="1"/>
  <c r="L483" i="1"/>
  <c r="M483" i="1"/>
  <c r="K523" i="1"/>
  <c r="L523" i="1" s="1"/>
  <c r="M523" i="1" s="1"/>
  <c r="K406" i="1"/>
  <c r="L406" i="1" s="1"/>
  <c r="M406" i="1" s="1"/>
  <c r="K440" i="1"/>
  <c r="L440" i="1" s="1"/>
  <c r="M440" i="1" s="1"/>
  <c r="K479" i="1"/>
  <c r="L479" i="1" s="1"/>
  <c r="M479" i="1"/>
  <c r="K495" i="1"/>
  <c r="L495" i="1" s="1"/>
  <c r="M495" i="1" s="1"/>
  <c r="K558" i="1"/>
  <c r="L558" i="1"/>
  <c r="M558" i="1" s="1"/>
  <c r="L255" i="1"/>
  <c r="M255" i="1"/>
  <c r="L263" i="1"/>
  <c r="M263" i="1" s="1"/>
  <c r="L267" i="1"/>
  <c r="M267" i="1" s="1"/>
  <c r="L271" i="1"/>
  <c r="M271" i="1"/>
  <c r="L275" i="1"/>
  <c r="M275" i="1"/>
  <c r="L402" i="1"/>
  <c r="M402" i="1"/>
  <c r="L420" i="1"/>
  <c r="M420" i="1"/>
  <c r="K422" i="1"/>
  <c r="L422" i="1" s="1"/>
  <c r="M422" i="1" s="1"/>
  <c r="K456" i="1"/>
  <c r="L456" i="1" s="1"/>
  <c r="M456" i="1" s="1"/>
  <c r="K475" i="1"/>
  <c r="L475" i="1"/>
  <c r="M475" i="1" s="1"/>
  <c r="K491" i="1"/>
  <c r="L491" i="1"/>
  <c r="M491" i="1"/>
  <c r="K507" i="1"/>
  <c r="L507" i="1" s="1"/>
  <c r="M507" i="1"/>
  <c r="K596" i="1"/>
  <c r="K554" i="1"/>
  <c r="L554" i="1"/>
  <c r="M554" i="1"/>
  <c r="K574" i="1"/>
  <c r="K588" i="1"/>
  <c r="L588" i="1"/>
  <c r="M588" i="1" s="1"/>
  <c r="L510" i="1"/>
  <c r="M510" i="1"/>
  <c r="L546" i="1"/>
  <c r="M546" i="1"/>
  <c r="K552" i="1"/>
  <c r="L552" i="1" s="1"/>
  <c r="M552" i="1" s="1"/>
  <c r="L564" i="1"/>
  <c r="M564" i="1"/>
  <c r="K566" i="1"/>
  <c r="L566" i="1"/>
  <c r="M566" i="1" s="1"/>
  <c r="L568" i="1"/>
  <c r="M568" i="1" s="1"/>
  <c r="L570" i="1"/>
  <c r="M570" i="1" s="1"/>
  <c r="K572" i="1"/>
  <c r="L572" i="1" s="1"/>
  <c r="M572" i="1" s="1"/>
  <c r="K580" i="1"/>
  <c r="L580" i="1" s="1"/>
  <c r="M580" i="1" s="1"/>
  <c r="K584" i="1"/>
  <c r="L584" i="1"/>
  <c r="M584" i="1" s="1"/>
  <c r="K586" i="1"/>
  <c r="L586" i="1" s="1"/>
  <c r="M586" i="1" s="1"/>
  <c r="L560" i="1"/>
  <c r="M560" i="1" s="1"/>
  <c r="L576" i="1"/>
  <c r="M576" i="1"/>
  <c r="L578" i="1"/>
  <c r="M578" i="1" s="1"/>
  <c r="L594" i="1"/>
  <c r="M594" i="1" s="1"/>
  <c r="L685" i="1"/>
  <c r="M685" i="1"/>
  <c r="K687" i="1"/>
  <c r="L687" i="1" s="1"/>
  <c r="M687" i="1" s="1"/>
  <c r="K689" i="1"/>
  <c r="L689" i="1"/>
  <c r="M689" i="1"/>
  <c r="K165" i="2"/>
  <c r="L165" i="2" s="1"/>
  <c r="M165" i="2"/>
  <c r="K170" i="2"/>
  <c r="L170" i="2" s="1"/>
  <c r="M170" i="2" s="1"/>
  <c r="K173" i="2"/>
  <c r="L173" i="2" s="1"/>
  <c r="M173" i="2" s="1"/>
  <c r="K178" i="2"/>
  <c r="L178" i="2"/>
  <c r="M178" i="2"/>
  <c r="K186" i="2"/>
  <c r="L186" i="2" s="1"/>
  <c r="M186" i="2" s="1"/>
  <c r="K194" i="2"/>
  <c r="L194" i="2" s="1"/>
  <c r="M194" i="2" s="1"/>
  <c r="K202" i="2"/>
  <c r="L202" i="2"/>
  <c r="M202" i="2" s="1"/>
  <c r="K210" i="2"/>
  <c r="L210" i="2"/>
  <c r="M210" i="2"/>
  <c r="K218" i="2"/>
  <c r="L218" i="2" s="1"/>
  <c r="M218" i="2"/>
  <c r="K226" i="2"/>
  <c r="L226" i="2"/>
  <c r="M226" i="2" s="1"/>
  <c r="K234" i="2"/>
  <c r="L234" i="2"/>
  <c r="M234" i="2"/>
  <c r="K242" i="2"/>
  <c r="L242" i="2"/>
  <c r="M242" i="2"/>
  <c r="K37" i="2"/>
  <c r="L37" i="2" s="1"/>
  <c r="M37" i="2" s="1"/>
  <c r="K49" i="2"/>
  <c r="L49" i="2" s="1"/>
  <c r="M49" i="2"/>
  <c r="K61" i="2"/>
  <c r="L61" i="2" s="1"/>
  <c r="M61" i="2" s="1"/>
  <c r="K77" i="2"/>
  <c r="L77" i="2"/>
  <c r="M77" i="2"/>
  <c r="K105" i="2"/>
  <c r="L105" i="2" s="1"/>
  <c r="M105" i="2"/>
  <c r="K117" i="2"/>
  <c r="L117" i="2"/>
  <c r="M117" i="2" s="1"/>
  <c r="K125" i="2"/>
  <c r="L125" i="2" s="1"/>
  <c r="M125" i="2" s="1"/>
  <c r="K129" i="2"/>
  <c r="L129" i="2"/>
  <c r="M129" i="2"/>
  <c r="K5" i="2"/>
  <c r="L5" i="2" s="1"/>
  <c r="M5" i="2" s="1"/>
  <c r="K6" i="2"/>
  <c r="L6" i="2" s="1"/>
  <c r="M6" i="2" s="1"/>
  <c r="L7" i="2"/>
  <c r="M7" i="2"/>
  <c r="K8" i="2"/>
  <c r="K9" i="2"/>
  <c r="L9" i="2"/>
  <c r="M9" i="2"/>
  <c r="K10" i="2"/>
  <c r="L10" i="2" s="1"/>
  <c r="M10" i="2" s="1"/>
  <c r="L11" i="2"/>
  <c r="M11" i="2"/>
  <c r="K13" i="2"/>
  <c r="L13" i="2"/>
  <c r="M13" i="2" s="1"/>
  <c r="K14" i="2"/>
  <c r="L14" i="2" s="1"/>
  <c r="M14" i="2" s="1"/>
  <c r="K15" i="2"/>
  <c r="L15" i="2" s="1"/>
  <c r="M15" i="2" s="1"/>
  <c r="K16" i="2"/>
  <c r="K17" i="2"/>
  <c r="L17" i="2" s="1"/>
  <c r="M17" i="2" s="1"/>
  <c r="K18" i="2"/>
  <c r="L18" i="2"/>
  <c r="M18" i="2" s="1"/>
  <c r="K19" i="2"/>
  <c r="L19" i="2"/>
  <c r="M19" i="2"/>
  <c r="K21" i="2"/>
  <c r="L21" i="2" s="1"/>
  <c r="M21" i="2" s="1"/>
  <c r="K22" i="2"/>
  <c r="L22" i="2" s="1"/>
  <c r="M22" i="2" s="1"/>
  <c r="K23" i="2"/>
  <c r="L23" i="2"/>
  <c r="M23" i="2" s="1"/>
  <c r="K24" i="2"/>
  <c r="L24" i="2" s="1"/>
  <c r="M24" i="2" s="1"/>
  <c r="K25" i="2"/>
  <c r="L25" i="2"/>
  <c r="M25" i="2"/>
  <c r="K26" i="2"/>
  <c r="L26" i="2"/>
  <c r="M26" i="2"/>
  <c r="K27" i="2"/>
  <c r="L27" i="2" s="1"/>
  <c r="M27" i="2" s="1"/>
  <c r="K29" i="2"/>
  <c r="L29" i="2" s="1"/>
  <c r="M29" i="2" s="1"/>
  <c r="K30" i="2"/>
  <c r="L30" i="2"/>
  <c r="M30" i="2"/>
  <c r="K31" i="2"/>
  <c r="L31" i="2" s="1"/>
  <c r="M31" i="2" s="1"/>
  <c r="K32" i="2"/>
  <c r="K33" i="2"/>
  <c r="L33" i="2" s="1"/>
  <c r="M33" i="2" s="1"/>
  <c r="K34" i="2"/>
  <c r="L34" i="2" s="1"/>
  <c r="M34" i="2" s="1"/>
  <c r="K35" i="2"/>
  <c r="L35" i="2"/>
  <c r="M35" i="2" s="1"/>
  <c r="K40" i="2"/>
  <c r="L40" i="2" s="1"/>
  <c r="M40" i="2" s="1"/>
  <c r="L41" i="2"/>
  <c r="M41" i="2"/>
  <c r="K44" i="2"/>
  <c r="L44" i="2" s="1"/>
  <c r="M44" i="2" s="1"/>
  <c r="K48" i="2"/>
  <c r="L48" i="2"/>
  <c r="M48" i="2" s="1"/>
  <c r="K52" i="2"/>
  <c r="L52" i="2" s="1"/>
  <c r="M52" i="2" s="1"/>
  <c r="K56" i="2"/>
  <c r="L56" i="2" s="1"/>
  <c r="M56" i="2" s="1"/>
  <c r="K60" i="2"/>
  <c r="L60" i="2"/>
  <c r="M60" i="2" s="1"/>
  <c r="K64" i="2"/>
  <c r="L64" i="2"/>
  <c r="M64" i="2"/>
  <c r="L65" i="2"/>
  <c r="M65" i="2"/>
  <c r="L73" i="2"/>
  <c r="M73" i="2"/>
  <c r="K80" i="2"/>
  <c r="L80" i="2" s="1"/>
  <c r="M80" i="2" s="1"/>
  <c r="K92" i="2"/>
  <c r="L92" i="2" s="1"/>
  <c r="M92" i="2" s="1"/>
  <c r="K96" i="2"/>
  <c r="L96" i="2" s="1"/>
  <c r="M96" i="2" s="1"/>
  <c r="K100" i="2"/>
  <c r="L100" i="2" s="1"/>
  <c r="M100" i="2" s="1"/>
  <c r="K104" i="2"/>
  <c r="L104" i="2"/>
  <c r="M104" i="2" s="1"/>
  <c r="K108" i="2"/>
  <c r="L108" i="2" s="1"/>
  <c r="M108" i="2" s="1"/>
  <c r="K112" i="2"/>
  <c r="L112" i="2"/>
  <c r="M112" i="2" s="1"/>
  <c r="K116" i="2"/>
  <c r="L116" i="2" s="1"/>
  <c r="M116" i="2" s="1"/>
  <c r="K120" i="2"/>
  <c r="L120" i="2"/>
  <c r="M120" i="2" s="1"/>
  <c r="K124" i="2"/>
  <c r="L124" i="2" s="1"/>
  <c r="M124" i="2" s="1"/>
  <c r="K128" i="2"/>
  <c r="L128" i="2" s="1"/>
  <c r="M128" i="2" s="1"/>
  <c r="K132" i="2"/>
  <c r="L132" i="2" s="1"/>
  <c r="M132" i="2" s="1"/>
  <c r="K136" i="2"/>
  <c r="L136" i="2"/>
  <c r="M136" i="2" s="1"/>
  <c r="K140" i="2"/>
  <c r="L140" i="2" s="1"/>
  <c r="M140" i="2" s="1"/>
  <c r="K148" i="2"/>
  <c r="L148" i="2"/>
  <c r="M148" i="2"/>
  <c r="K152" i="2"/>
  <c r="L152" i="2"/>
  <c r="M152" i="2"/>
  <c r="L153" i="2"/>
  <c r="M153" i="2" s="1"/>
  <c r="K156" i="2"/>
  <c r="L156" i="2"/>
  <c r="M156" i="2" s="1"/>
  <c r="K160" i="2"/>
  <c r="L160" i="2"/>
  <c r="M160" i="2" s="1"/>
  <c r="L161" i="2"/>
  <c r="M161" i="2"/>
  <c r="K164" i="2"/>
  <c r="L164" i="2"/>
  <c r="M164" i="2"/>
  <c r="K166" i="2"/>
  <c r="L166" i="2" s="1"/>
  <c r="M166" i="2" s="1"/>
  <c r="K169" i="2"/>
  <c r="L169" i="2"/>
  <c r="M169" i="2"/>
  <c r="K174" i="2"/>
  <c r="L174" i="2"/>
  <c r="M174" i="2" s="1"/>
  <c r="K177" i="2"/>
  <c r="L177" i="2"/>
  <c r="M177" i="2"/>
  <c r="K182" i="2"/>
  <c r="L182" i="2" s="1"/>
  <c r="M182" i="2" s="1"/>
  <c r="K190" i="2"/>
  <c r="L190" i="2"/>
  <c r="M190" i="2"/>
  <c r="K198" i="2"/>
  <c r="L198" i="2"/>
  <c r="M198" i="2"/>
  <c r="K206" i="2"/>
  <c r="L206" i="2"/>
  <c r="M206" i="2"/>
  <c r="K214" i="2"/>
  <c r="L214" i="2" s="1"/>
  <c r="M214" i="2" s="1"/>
  <c r="K222" i="2"/>
  <c r="L222" i="2"/>
  <c r="M222" i="2"/>
  <c r="K230" i="2"/>
  <c r="L230" i="2"/>
  <c r="M230" i="2" s="1"/>
  <c r="K238" i="2"/>
  <c r="L238" i="2"/>
  <c r="M238" i="2"/>
  <c r="K246" i="2"/>
  <c r="L246" i="2" s="1"/>
  <c r="M246" i="2" s="1"/>
  <c r="K168" i="2"/>
  <c r="L168" i="2"/>
  <c r="M168" i="2"/>
  <c r="K176" i="2"/>
  <c r="L176" i="2"/>
  <c r="M176" i="2"/>
  <c r="K184" i="2"/>
  <c r="L184" i="2"/>
  <c r="M184" i="2"/>
  <c r="K192" i="2"/>
  <c r="L192" i="2" s="1"/>
  <c r="M192" i="2" s="1"/>
  <c r="K200" i="2"/>
  <c r="L200" i="2"/>
  <c r="M200" i="2"/>
  <c r="K208" i="2"/>
  <c r="L208" i="2"/>
  <c r="M208" i="2"/>
  <c r="K216" i="2"/>
  <c r="L216" i="2"/>
  <c r="M216" i="2"/>
  <c r="K224" i="2"/>
  <c r="L224" i="2" s="1"/>
  <c r="M224" i="2" s="1"/>
  <c r="K232" i="2"/>
  <c r="L232" i="2"/>
  <c r="M232" i="2"/>
  <c r="K240" i="2"/>
  <c r="L240" i="2"/>
  <c r="M240" i="2"/>
  <c r="K172" i="2"/>
  <c r="L172" i="2"/>
  <c r="M172" i="2" s="1"/>
  <c r="K180" i="2"/>
  <c r="L180" i="2" s="1"/>
  <c r="M180" i="2" s="1"/>
  <c r="K188" i="2"/>
  <c r="L188" i="2"/>
  <c r="M188" i="2"/>
  <c r="K196" i="2"/>
  <c r="L196" i="2"/>
  <c r="M196" i="2"/>
  <c r="K204" i="2"/>
  <c r="L204" i="2"/>
  <c r="M204" i="2" s="1"/>
  <c r="K212" i="2"/>
  <c r="L212" i="2" s="1"/>
  <c r="M212" i="2" s="1"/>
  <c r="K220" i="2"/>
  <c r="L220" i="2"/>
  <c r="M220" i="2"/>
  <c r="K228" i="2"/>
  <c r="L228" i="2"/>
  <c r="M228" i="2" s="1"/>
  <c r="K236" i="2"/>
  <c r="L236" i="2"/>
  <c r="M236" i="2" s="1"/>
  <c r="K244" i="2"/>
  <c r="L244" i="2" s="1"/>
  <c r="M244" i="2" s="1"/>
  <c r="K181" i="2"/>
  <c r="L181" i="2"/>
  <c r="M181" i="2"/>
  <c r="K185" i="2"/>
  <c r="L185" i="2"/>
  <c r="M185" i="2" s="1"/>
  <c r="K189" i="2"/>
  <c r="L189" i="2"/>
  <c r="M189" i="2" s="1"/>
  <c r="K193" i="2"/>
  <c r="L193" i="2" s="1"/>
  <c r="M193" i="2" s="1"/>
  <c r="K197" i="2"/>
  <c r="L197" i="2"/>
  <c r="M197" i="2"/>
  <c r="K201" i="2"/>
  <c r="L201" i="2"/>
  <c r="M201" i="2"/>
  <c r="K205" i="2"/>
  <c r="L205" i="2"/>
  <c r="M205" i="2" s="1"/>
  <c r="K209" i="2"/>
  <c r="L209" i="2" s="1"/>
  <c r="M209" i="2" s="1"/>
  <c r="K213" i="2"/>
  <c r="L213" i="2"/>
  <c r="M213" i="2"/>
  <c r="K217" i="2"/>
  <c r="L217" i="2"/>
  <c r="M217" i="2"/>
  <c r="K221" i="2"/>
  <c r="L221" i="2"/>
  <c r="M221" i="2" s="1"/>
  <c r="K225" i="2"/>
  <c r="L225" i="2" s="1"/>
  <c r="M225" i="2" s="1"/>
  <c r="K229" i="2"/>
  <c r="L229" i="2"/>
  <c r="M229" i="2"/>
  <c r="K233" i="2"/>
  <c r="L233" i="2"/>
  <c r="M233" i="2" s="1"/>
  <c r="K237" i="2"/>
  <c r="L237" i="2"/>
  <c r="M237" i="2" s="1"/>
  <c r="K241" i="2"/>
  <c r="L241" i="2" s="1"/>
  <c r="M241" i="2" s="1"/>
  <c r="K245" i="2"/>
  <c r="L245" i="2"/>
  <c r="M245" i="2"/>
  <c r="L383" i="1"/>
  <c r="M383" i="1"/>
  <c r="L387" i="1"/>
  <c r="M387" i="1" s="1"/>
  <c r="L399" i="1"/>
  <c r="M399" i="1" s="1"/>
  <c r="L403" i="1"/>
  <c r="M403" i="1" s="1"/>
  <c r="L415" i="1"/>
  <c r="M415" i="1" s="1"/>
  <c r="L419" i="1"/>
  <c r="M419" i="1"/>
  <c r="L431" i="1"/>
  <c r="M431" i="1" s="1"/>
  <c r="L435" i="1"/>
  <c r="M435" i="1" s="1"/>
  <c r="L447" i="1"/>
  <c r="M447" i="1"/>
  <c r="L451" i="1"/>
  <c r="M451" i="1"/>
  <c r="L455" i="1"/>
  <c r="M455" i="1" s="1"/>
  <c r="K461" i="1"/>
  <c r="L461" i="1"/>
  <c r="M461" i="1" s="1"/>
  <c r="K469" i="1"/>
  <c r="L469" i="1" s="1"/>
  <c r="M469" i="1"/>
  <c r="K477" i="1"/>
  <c r="L477" i="1" s="1"/>
  <c r="M477" i="1" s="1"/>
  <c r="K485" i="1"/>
  <c r="L485" i="1"/>
  <c r="M485" i="1" s="1"/>
  <c r="K493" i="1"/>
  <c r="L493" i="1"/>
  <c r="M493" i="1"/>
  <c r="K501" i="1"/>
  <c r="L501" i="1"/>
  <c r="M501" i="1" s="1"/>
  <c r="K509" i="1"/>
  <c r="L509" i="1" s="1"/>
  <c r="M509" i="1" s="1"/>
  <c r="K517" i="1"/>
  <c r="L517" i="1" s="1"/>
  <c r="M517" i="1" s="1"/>
  <c r="K525" i="1"/>
  <c r="L525" i="1"/>
  <c r="M525" i="1" s="1"/>
  <c r="K527" i="1"/>
  <c r="L527" i="1" s="1"/>
  <c r="M527" i="1" s="1"/>
  <c r="K529" i="1"/>
  <c r="L529" i="1"/>
  <c r="M529" i="1"/>
  <c r="K531" i="1"/>
  <c r="L531" i="1"/>
  <c r="M531" i="1" s="1"/>
  <c r="K533" i="1"/>
  <c r="L533" i="1"/>
  <c r="M533" i="1" s="1"/>
  <c r="K535" i="1"/>
  <c r="L535" i="1"/>
  <c r="M535" i="1" s="1"/>
  <c r="K635" i="1"/>
  <c r="L635" i="1" s="1"/>
  <c r="M635" i="1" s="1"/>
  <c r="K540" i="1"/>
  <c r="L540" i="1" s="1"/>
  <c r="M540" i="1" s="1"/>
  <c r="K542" i="1"/>
  <c r="L542" i="1"/>
  <c r="M542" i="1" s="1"/>
  <c r="K465" i="1"/>
  <c r="L465" i="1" s="1"/>
  <c r="M465" i="1" s="1"/>
  <c r="K473" i="1"/>
  <c r="L473" i="1"/>
  <c r="M473" i="1" s="1"/>
  <c r="K481" i="1"/>
  <c r="L481" i="1" s="1"/>
  <c r="M481" i="1" s="1"/>
  <c r="K489" i="1"/>
  <c r="L489" i="1"/>
  <c r="M489" i="1"/>
  <c r="K497" i="1"/>
  <c r="L497" i="1" s="1"/>
  <c r="M497" i="1" s="1"/>
  <c r="K505" i="1"/>
  <c r="L505" i="1" s="1"/>
  <c r="M505" i="1"/>
  <c r="K513" i="1"/>
  <c r="L513" i="1"/>
  <c r="M513" i="1" s="1"/>
  <c r="K521" i="1"/>
  <c r="L521" i="1"/>
  <c r="M521" i="1"/>
  <c r="K631" i="1"/>
  <c r="L631" i="1" s="1"/>
  <c r="M631" i="1" s="1"/>
  <c r="L539" i="1"/>
  <c r="M539" i="1"/>
  <c r="L543" i="1"/>
  <c r="M543" i="1"/>
  <c r="L547" i="1"/>
  <c r="M547" i="1" s="1"/>
  <c r="L551" i="1"/>
  <c r="M551" i="1"/>
  <c r="L555" i="1"/>
  <c r="M555" i="1"/>
  <c r="L587" i="1"/>
  <c r="M587" i="1" s="1"/>
  <c r="L591" i="1"/>
  <c r="M591" i="1" s="1"/>
  <c r="L595" i="1"/>
  <c r="M595" i="1" s="1"/>
  <c r="K647" i="1"/>
  <c r="L647" i="1" s="1"/>
  <c r="M647" i="1" s="1"/>
  <c r="K663" i="1"/>
  <c r="L663" i="1"/>
  <c r="M663" i="1" s="1"/>
  <c r="K812" i="1"/>
  <c r="L812" i="1"/>
  <c r="M812" i="1"/>
  <c r="K643" i="1"/>
  <c r="L643" i="1" s="1"/>
  <c r="M643" i="1" s="1"/>
  <c r="L541" i="1"/>
  <c r="M541" i="1" s="1"/>
  <c r="L545" i="1"/>
  <c r="M545" i="1"/>
  <c r="L549" i="1"/>
  <c r="M549" i="1"/>
  <c r="L557" i="1"/>
  <c r="M557" i="1" s="1"/>
  <c r="L561" i="1"/>
  <c r="M561" i="1"/>
  <c r="L577" i="1"/>
  <c r="M577" i="1" s="1"/>
  <c r="L581" i="1"/>
  <c r="M581" i="1" s="1"/>
  <c r="K639" i="1"/>
  <c r="L639" i="1"/>
  <c r="M639" i="1"/>
  <c r="K655" i="1"/>
  <c r="L655" i="1"/>
  <c r="M655" i="1" s="1"/>
  <c r="L630" i="1"/>
  <c r="M630" i="1"/>
  <c r="L634" i="1"/>
  <c r="M634" i="1" s="1"/>
  <c r="L638" i="1"/>
  <c r="M638" i="1" s="1"/>
  <c r="L642" i="1"/>
  <c r="M642" i="1"/>
  <c r="L646" i="1"/>
  <c r="M646" i="1"/>
  <c r="L650" i="1"/>
  <c r="M650" i="1"/>
  <c r="L654" i="1"/>
  <c r="M654" i="1" s="1"/>
  <c r="L658" i="1"/>
  <c r="M658" i="1"/>
  <c r="L662" i="1"/>
  <c r="M662" i="1" s="1"/>
  <c r="L666" i="1"/>
  <c r="M666" i="1"/>
  <c r="L670" i="1"/>
  <c r="M670" i="1" s="1"/>
  <c r="L674" i="1"/>
  <c r="M674" i="1" s="1"/>
  <c r="L682" i="1"/>
  <c r="M682" i="1"/>
  <c r="L686" i="1"/>
  <c r="M686" i="1"/>
  <c r="L694" i="1"/>
  <c r="M694" i="1" s="1"/>
  <c r="K808" i="1"/>
  <c r="L808" i="1"/>
  <c r="M808" i="1" s="1"/>
  <c r="K742" i="1"/>
  <c r="L742" i="1" s="1"/>
  <c r="M742" i="1"/>
  <c r="K746" i="1"/>
  <c r="L746" i="1"/>
  <c r="M746" i="1"/>
  <c r="K748" i="1"/>
  <c r="L748" i="1"/>
  <c r="M748" i="1" s="1"/>
  <c r="K750" i="1"/>
  <c r="L750" i="1"/>
  <c r="M750" i="1" s="1"/>
  <c r="K754" i="1"/>
  <c r="L754" i="1"/>
  <c r="M754" i="1" s="1"/>
  <c r="K758" i="1"/>
  <c r="L758" i="1" s="1"/>
  <c r="M758" i="1"/>
  <c r="K760" i="1"/>
  <c r="L760" i="1" s="1"/>
  <c r="M760" i="1" s="1"/>
  <c r="K762" i="1"/>
  <c r="L762" i="1"/>
  <c r="M762" i="1" s="1"/>
  <c r="K764" i="1"/>
  <c r="L764" i="1" s="1"/>
  <c r="M764" i="1" s="1"/>
  <c r="K766" i="1"/>
  <c r="L766" i="1"/>
  <c r="M766" i="1" s="1"/>
  <c r="K768" i="1"/>
  <c r="L768" i="1"/>
  <c r="M768" i="1" s="1"/>
  <c r="K770" i="1"/>
  <c r="L770" i="1"/>
  <c r="M770" i="1"/>
  <c r="K772" i="1"/>
  <c r="L772" i="1" s="1"/>
  <c r="M772" i="1" s="1"/>
  <c r="K774" i="1"/>
  <c r="L774" i="1" s="1"/>
  <c r="M774" i="1" s="1"/>
  <c r="K776" i="1"/>
  <c r="L776" i="1"/>
  <c r="M776" i="1" s="1"/>
  <c r="K778" i="1"/>
  <c r="L778" i="1" s="1"/>
  <c r="M778" i="1" s="1"/>
  <c r="K780" i="1"/>
  <c r="L780" i="1" s="1"/>
  <c r="M780" i="1" s="1"/>
  <c r="K782" i="1"/>
  <c r="L782" i="1"/>
  <c r="M782" i="1" s="1"/>
  <c r="K784" i="1"/>
  <c r="L784" i="1" s="1"/>
  <c r="M784" i="1" s="1"/>
  <c r="K786" i="1"/>
  <c r="L786" i="1"/>
  <c r="M786" i="1" s="1"/>
  <c r="K788" i="1"/>
  <c r="L788" i="1"/>
  <c r="M788" i="1" s="1"/>
  <c r="K790" i="1"/>
  <c r="L790" i="1" s="1"/>
  <c r="M790" i="1" s="1"/>
  <c r="K792" i="1"/>
  <c r="L792" i="1"/>
  <c r="M792" i="1" s="1"/>
  <c r="K794" i="1"/>
  <c r="L794" i="1"/>
  <c r="M794" i="1" s="1"/>
  <c r="K796" i="1"/>
  <c r="L796" i="1"/>
  <c r="M796" i="1"/>
  <c r="K798" i="1"/>
  <c r="L798" i="1" s="1"/>
  <c r="M798" i="1" s="1"/>
  <c r="K800" i="1"/>
  <c r="L800" i="1" s="1"/>
  <c r="M800" i="1" s="1"/>
  <c r="K820" i="1"/>
  <c r="L820" i="1" s="1"/>
  <c r="M820" i="1" s="1"/>
  <c r="L632" i="1"/>
  <c r="M632" i="1" s="1"/>
  <c r="K633" i="1"/>
  <c r="L636" i="1"/>
  <c r="M636" i="1" s="1"/>
  <c r="L640" i="1"/>
  <c r="M640" i="1" s="1"/>
  <c r="K645" i="1"/>
  <c r="L645" i="1" s="1"/>
  <c r="M645" i="1" s="1"/>
  <c r="K649" i="1"/>
  <c r="L649" i="1" s="1"/>
  <c r="M649" i="1"/>
  <c r="L652" i="1"/>
  <c r="M652" i="1" s="1"/>
  <c r="K653" i="1"/>
  <c r="L653" i="1"/>
  <c r="M653" i="1" s="1"/>
  <c r="L656" i="1"/>
  <c r="M656" i="1" s="1"/>
  <c r="K657" i="1"/>
  <c r="L657" i="1"/>
  <c r="M657" i="1"/>
  <c r="L660" i="1"/>
  <c r="M660" i="1"/>
  <c r="K661" i="1"/>
  <c r="L661" i="1" s="1"/>
  <c r="M661" i="1" s="1"/>
  <c r="L664" i="1"/>
  <c r="M664" i="1" s="1"/>
  <c r="K665" i="1"/>
  <c r="L665" i="1" s="1"/>
  <c r="M665" i="1" s="1"/>
  <c r="L668" i="1"/>
  <c r="M668" i="1" s="1"/>
  <c r="K669" i="1"/>
  <c r="L669" i="1" s="1"/>
  <c r="M669" i="1"/>
  <c r="K673" i="1"/>
  <c r="L673" i="1" s="1"/>
  <c r="M673" i="1" s="1"/>
  <c r="L676" i="1"/>
  <c r="M676" i="1" s="1"/>
  <c r="K677" i="1"/>
  <c r="L677" i="1" s="1"/>
  <c r="M677" i="1" s="1"/>
  <c r="L680" i="1"/>
  <c r="M680" i="1" s="1"/>
  <c r="L692" i="1"/>
  <c r="M692" i="1" s="1"/>
  <c r="K816" i="1"/>
  <c r="L816" i="1" s="1"/>
  <c r="M816" i="1" s="1"/>
  <c r="L739" i="1"/>
  <c r="M739" i="1"/>
  <c r="L743" i="1"/>
  <c r="M743" i="1" s="1"/>
  <c r="L747" i="1"/>
  <c r="M747" i="1" s="1"/>
  <c r="L751" i="1"/>
  <c r="M751" i="1" s="1"/>
  <c r="L755" i="1"/>
  <c r="M755" i="1" s="1"/>
  <c r="L763" i="1"/>
  <c r="M763" i="1" s="1"/>
  <c r="L779" i="1"/>
  <c r="M779" i="1"/>
  <c r="L799" i="1"/>
  <c r="M799" i="1" s="1"/>
  <c r="L811" i="1"/>
  <c r="M811" i="1" s="1"/>
  <c r="L815" i="1"/>
  <c r="M815" i="1"/>
  <c r="L819" i="1"/>
  <c r="M819" i="1"/>
  <c r="L741" i="1"/>
  <c r="M741" i="1"/>
  <c r="L745" i="1"/>
  <c r="M745" i="1" s="1"/>
  <c r="L761" i="1"/>
  <c r="M761" i="1" s="1"/>
  <c r="L765" i="1"/>
  <c r="M765" i="1" s="1"/>
  <c r="L769" i="1"/>
  <c r="M769" i="1" s="1"/>
  <c r="L777" i="1"/>
  <c r="M777" i="1" s="1"/>
  <c r="L781" i="1"/>
  <c r="M781" i="1" s="1"/>
  <c r="L785" i="1"/>
  <c r="M785" i="1"/>
  <c r="L789" i="1"/>
  <c r="M789" i="1" s="1"/>
  <c r="L793" i="1"/>
  <c r="M793" i="1"/>
  <c r="K802" i="1"/>
  <c r="L802" i="1" s="1"/>
  <c r="M802" i="1" s="1"/>
  <c r="K806" i="1"/>
  <c r="L806" i="1" s="1"/>
  <c r="M806" i="1" s="1"/>
  <c r="L809" i="1"/>
  <c r="M809" i="1"/>
  <c r="L813" i="1"/>
  <c r="M813" i="1" s="1"/>
  <c r="L817" i="1"/>
  <c r="M817" i="1"/>
  <c r="K821" i="1"/>
  <c r="L821" i="1" s="1"/>
  <c r="M821" i="1" s="1"/>
  <c r="N255" i="3"/>
  <c r="P255" i="3"/>
  <c r="N27" i="3"/>
  <c r="P27" i="3"/>
  <c r="O138" i="3"/>
  <c r="M144" i="3"/>
  <c r="O144" i="3" s="1"/>
  <c r="L144" i="2"/>
  <c r="M144" i="2" s="1"/>
  <c r="L36" i="2"/>
  <c r="M36" i="2"/>
  <c r="L28" i="2"/>
  <c r="M28" i="2" s="1"/>
  <c r="L20" i="2"/>
  <c r="M20" i="2"/>
  <c r="L12" i="2"/>
  <c r="M12" i="2"/>
  <c r="L179" i="2"/>
  <c r="M179" i="2" s="1"/>
  <c r="K94" i="2"/>
  <c r="L94" i="2" s="1"/>
  <c r="M94" i="2" s="1"/>
  <c r="K110" i="2"/>
  <c r="L110" i="2"/>
  <c r="M110" i="2" s="1"/>
  <c r="L126" i="2"/>
  <c r="M126" i="2" s="1"/>
  <c r="L157" i="2"/>
  <c r="M157" i="2" s="1"/>
  <c r="L88" i="2"/>
  <c r="M88" i="2" s="1"/>
  <c r="L76" i="2"/>
  <c r="M76" i="2"/>
  <c r="L72" i="2"/>
  <c r="M72" i="2" s="1"/>
  <c r="L38" i="2"/>
  <c r="M38" i="2"/>
  <c r="L54" i="2"/>
  <c r="M54" i="2" s="1"/>
  <c r="L82" i="2"/>
  <c r="M82" i="2"/>
  <c r="L122" i="2"/>
  <c r="M122" i="2"/>
  <c r="L131" i="2"/>
  <c r="M131" i="2" s="1"/>
  <c r="L147" i="2"/>
  <c r="M147" i="2" s="1"/>
  <c r="L150" i="2"/>
  <c r="M150" i="2"/>
  <c r="L151" i="2"/>
  <c r="M151" i="2" s="1"/>
  <c r="L158" i="2"/>
  <c r="M158" i="2"/>
  <c r="L167" i="2"/>
  <c r="M167" i="2"/>
  <c r="L63" i="2"/>
  <c r="M63" i="2" s="1"/>
  <c r="K90" i="2"/>
  <c r="L90" i="2" s="1"/>
  <c r="M90" i="2" s="1"/>
  <c r="L102" i="2"/>
  <c r="M102" i="2" s="1"/>
  <c r="K106" i="2"/>
  <c r="L106" i="2" s="1"/>
  <c r="M106" i="2" s="1"/>
  <c r="K130" i="2"/>
  <c r="L130" i="2"/>
  <c r="M130" i="2"/>
  <c r="K146" i="2"/>
  <c r="L146" i="2"/>
  <c r="M146" i="2" s="1"/>
  <c r="K159" i="2"/>
  <c r="L159" i="2"/>
  <c r="M159" i="2" s="1"/>
  <c r="K163" i="2"/>
  <c r="L163" i="2" s="1"/>
  <c r="M163" i="2" s="1"/>
  <c r="L175" i="2"/>
  <c r="M175" i="2"/>
  <c r="L171" i="2"/>
  <c r="M171" i="2"/>
  <c r="K85" i="2"/>
  <c r="L85" i="2" s="1"/>
  <c r="M85" i="2" s="1"/>
  <c r="L118" i="2"/>
  <c r="M118" i="2" s="1"/>
  <c r="K134" i="2"/>
  <c r="L134" i="2" s="1"/>
  <c r="M134" i="2" s="1"/>
  <c r="K138" i="2"/>
  <c r="L138" i="2"/>
  <c r="M138" i="2" s="1"/>
  <c r="K137" i="2"/>
  <c r="L137" i="2"/>
  <c r="M137" i="2" s="1"/>
  <c r="L243" i="2"/>
  <c r="M243" i="2"/>
  <c r="L235" i="2"/>
  <c r="M235" i="2" s="1"/>
  <c r="L227" i="2"/>
  <c r="M227" i="2"/>
  <c r="L219" i="2"/>
  <c r="M219" i="2"/>
  <c r="L211" i="2"/>
  <c r="M211" i="2"/>
  <c r="L203" i="2"/>
  <c r="M203" i="2" s="1"/>
  <c r="L195" i="2"/>
  <c r="M195" i="2"/>
  <c r="L187" i="2"/>
  <c r="M187" i="2" s="1"/>
  <c r="L133" i="2"/>
  <c r="M133" i="2"/>
  <c r="K43" i="2"/>
  <c r="L43" i="2"/>
  <c r="K46" i="2"/>
  <c r="L46" i="2"/>
  <c r="M46" i="2"/>
  <c r="K66" i="2"/>
  <c r="L66" i="2"/>
  <c r="M66" i="2"/>
  <c r="K74" i="2"/>
  <c r="L74" i="2" s="1"/>
  <c r="M74" i="2" s="1"/>
  <c r="K78" i="2"/>
  <c r="L78" i="2"/>
  <c r="M78" i="2" s="1"/>
  <c r="K86" i="2"/>
  <c r="L86" i="2"/>
  <c r="M86" i="2" s="1"/>
  <c r="K95" i="2"/>
  <c r="L95" i="2"/>
  <c r="M95" i="2"/>
  <c r="K111" i="2"/>
  <c r="L111" i="2" s="1"/>
  <c r="M111" i="2" s="1"/>
  <c r="K139" i="2"/>
  <c r="L139" i="2"/>
  <c r="M139" i="2" s="1"/>
  <c r="K67" i="2"/>
  <c r="L67" i="2" s="1"/>
  <c r="M67" i="2" s="1"/>
  <c r="K93" i="2"/>
  <c r="L93" i="2"/>
  <c r="M93" i="2"/>
  <c r="K109" i="2"/>
  <c r="L109" i="2" s="1"/>
  <c r="M109" i="2" s="1"/>
  <c r="K162" i="2"/>
  <c r="L162" i="2"/>
  <c r="M162" i="2" s="1"/>
  <c r="M43" i="2"/>
  <c r="M104" i="3"/>
  <c r="O104" i="3"/>
  <c r="N87" i="3"/>
  <c r="P87" i="3" s="1"/>
  <c r="N84" i="3"/>
  <c r="P84" i="3"/>
  <c r="O73" i="3"/>
  <c r="N73" i="3"/>
  <c r="P73" i="3" s="1"/>
  <c r="N64" i="3"/>
  <c r="P64" i="3"/>
  <c r="O63" i="3"/>
  <c r="N63" i="3"/>
  <c r="P63" i="3"/>
  <c r="O61" i="3"/>
  <c r="N61" i="3"/>
  <c r="P61" i="3" s="1"/>
  <c r="N59" i="3"/>
  <c r="P59" i="3"/>
  <c r="O52" i="3"/>
  <c r="N52" i="3"/>
  <c r="P52" i="3" s="1"/>
  <c r="O49" i="3"/>
  <c r="O47" i="3"/>
  <c r="O41" i="3"/>
  <c r="N41" i="3"/>
  <c r="P41" i="3" s="1"/>
  <c r="O33" i="3"/>
  <c r="N32" i="3"/>
  <c r="P32" i="3"/>
  <c r="O32" i="3"/>
  <c r="N31" i="3"/>
  <c r="P31" i="3"/>
  <c r="M16" i="4"/>
  <c r="O16" i="4" s="1"/>
  <c r="N8" i="4"/>
  <c r="P8" i="4" s="1"/>
  <c r="N11" i="4"/>
  <c r="P11" i="4"/>
  <c r="O21" i="4"/>
  <c r="M7" i="4"/>
  <c r="N7" i="4" s="1"/>
  <c r="P7" i="4" s="1"/>
  <c r="N252" i="3"/>
  <c r="P252" i="3"/>
  <c r="O252" i="3"/>
  <c r="N250" i="3"/>
  <c r="P250" i="3"/>
  <c r="N246" i="3"/>
  <c r="P246" i="3"/>
  <c r="N240" i="3"/>
  <c r="P240" i="3" s="1"/>
  <c r="N232" i="3"/>
  <c r="P232" i="3" s="1"/>
  <c r="N229" i="3"/>
  <c r="P229" i="3"/>
  <c r="O227" i="3"/>
  <c r="N227" i="3"/>
  <c r="P227" i="3"/>
  <c r="N222" i="3"/>
  <c r="P222" i="3" s="1"/>
  <c r="O215" i="3"/>
  <c r="N214" i="3"/>
  <c r="P214" i="3" s="1"/>
  <c r="O214" i="3"/>
  <c r="N210" i="3"/>
  <c r="P210" i="3"/>
  <c r="N205" i="3"/>
  <c r="P205" i="3"/>
  <c r="N196" i="3"/>
  <c r="P196" i="3"/>
  <c r="N192" i="3"/>
  <c r="P192" i="3" s="1"/>
  <c r="N182" i="3"/>
  <c r="P182" i="3"/>
  <c r="N173" i="3"/>
  <c r="P173" i="3" s="1"/>
  <c r="O171" i="3"/>
  <c r="N167" i="3"/>
  <c r="P167" i="3"/>
  <c r="O164" i="3"/>
  <c r="M139" i="3"/>
  <c r="O139" i="3"/>
  <c r="O132" i="3"/>
  <c r="O119" i="3"/>
  <c r="I293" i="3"/>
  <c r="M88" i="4"/>
  <c r="O88" i="4" s="1"/>
  <c r="M80" i="4"/>
  <c r="O80" i="4"/>
  <c r="M64" i="4"/>
  <c r="M92" i="4"/>
  <c r="O92" i="4" s="1"/>
  <c r="M76" i="4"/>
  <c r="M68" i="4"/>
  <c r="O68" i="4" s="1"/>
  <c r="N63" i="4"/>
  <c r="P63" i="4"/>
  <c r="M52" i="4"/>
  <c r="O52" i="4" s="1"/>
  <c r="M36" i="4"/>
  <c r="O36" i="4"/>
  <c r="N36" i="4"/>
  <c r="P36" i="4"/>
  <c r="N25" i="4"/>
  <c r="P25" i="4"/>
  <c r="M48" i="4"/>
  <c r="M96" i="4"/>
  <c r="O96" i="4"/>
  <c r="M72" i="4"/>
  <c r="N72" i="4"/>
  <c r="P72" i="4" s="1"/>
  <c r="M56" i="4"/>
  <c r="N45" i="4"/>
  <c r="P45" i="4"/>
  <c r="N35" i="4"/>
  <c r="P35" i="4"/>
  <c r="M24" i="4"/>
  <c r="O24" i="4" s="1"/>
  <c r="M84" i="4"/>
  <c r="O84" i="4" s="1"/>
  <c r="O71" i="4"/>
  <c r="N71" i="4"/>
  <c r="P71" i="4"/>
  <c r="M60" i="4"/>
  <c r="O60" i="4" s="1"/>
  <c r="N44" i="4"/>
  <c r="P44" i="4"/>
  <c r="M28" i="4"/>
  <c r="O28" i="4"/>
  <c r="N22" i="4"/>
  <c r="P22" i="4"/>
  <c r="N28" i="4"/>
  <c r="P28" i="4" s="1"/>
  <c r="N40" i="4"/>
  <c r="P40" i="4" s="1"/>
  <c r="N52" i="4"/>
  <c r="P52" i="4" s="1"/>
  <c r="N80" i="4"/>
  <c r="P80" i="4"/>
  <c r="P18" i="4"/>
  <c r="L97" i="1"/>
  <c r="M97" i="1"/>
  <c r="L65" i="1"/>
  <c r="M65" i="1" s="1"/>
  <c r="L20" i="1"/>
  <c r="M20" i="1"/>
  <c r="K379" i="1"/>
  <c r="L379" i="1" s="1"/>
  <c r="M379" i="1" s="1"/>
  <c r="K553" i="1"/>
  <c r="L553" i="1"/>
  <c r="M553" i="1"/>
  <c r="L633" i="1"/>
  <c r="M633" i="1" s="1"/>
  <c r="L290" i="1"/>
  <c r="M290" i="1"/>
  <c r="L573" i="1"/>
  <c r="M573" i="1"/>
  <c r="L427" i="1"/>
  <c r="M427" i="1"/>
  <c r="L411" i="1"/>
  <c r="M411" i="1"/>
  <c r="L395" i="1"/>
  <c r="M395" i="1"/>
  <c r="L121" i="1"/>
  <c r="M121" i="1" s="1"/>
  <c r="L44" i="1"/>
  <c r="M44" i="1"/>
  <c r="L498" i="1"/>
  <c r="M498" i="1"/>
  <c r="L458" i="1"/>
  <c r="M458" i="1"/>
  <c r="L585" i="1"/>
  <c r="M585" i="1"/>
  <c r="L569" i="1"/>
  <c r="M569" i="1"/>
  <c r="L439" i="1"/>
  <c r="M439" i="1" s="1"/>
  <c r="L423" i="1"/>
  <c r="M423" i="1"/>
  <c r="L407" i="1"/>
  <c r="M407" i="1"/>
  <c r="L391" i="1"/>
  <c r="M391" i="1"/>
  <c r="L85" i="1"/>
  <c r="M85" i="1"/>
  <c r="L69" i="1"/>
  <c r="M69" i="1" s="1"/>
  <c r="L24" i="1"/>
  <c r="M24" i="1" s="1"/>
  <c r="L349" i="1"/>
  <c r="M349" i="1"/>
  <c r="L372" i="1"/>
  <c r="M372" i="1"/>
  <c r="L370" i="1"/>
  <c r="M370" i="1"/>
  <c r="L599" i="1"/>
  <c r="M599" i="1" s="1"/>
  <c r="L616" i="1"/>
  <c r="M616" i="1"/>
  <c r="L795" i="1"/>
  <c r="M795" i="1"/>
  <c r="L775" i="1"/>
  <c r="M775" i="1"/>
  <c r="L693" i="1"/>
  <c r="M693" i="1"/>
  <c r="L508" i="1"/>
  <c r="M508" i="1"/>
  <c r="L137" i="1"/>
  <c r="M137" i="1" s="1"/>
  <c r="L33" i="1"/>
  <c r="M33" i="1" s="1"/>
  <c r="L17" i="1"/>
  <c r="M17" i="1" s="1"/>
  <c r="L351" i="1"/>
  <c r="M351" i="1" s="1"/>
  <c r="L366" i="1"/>
  <c r="M366" i="1"/>
  <c r="L183" i="1"/>
  <c r="M183" i="1"/>
  <c r="L803" i="1"/>
  <c r="M803" i="1" s="1"/>
  <c r="L791" i="1"/>
  <c r="M791" i="1" s="1"/>
  <c r="L771" i="1"/>
  <c r="M771" i="1"/>
  <c r="L593" i="1"/>
  <c r="M593" i="1"/>
  <c r="L571" i="1"/>
  <c r="M571" i="1"/>
  <c r="L683" i="1"/>
  <c r="M683" i="1" s="1"/>
  <c r="L61" i="1"/>
  <c r="M61" i="1" s="1"/>
  <c r="L37" i="1"/>
  <c r="M37" i="1"/>
  <c r="L29" i="1"/>
  <c r="M29" i="1" s="1"/>
  <c r="L102" i="1"/>
  <c r="M102" i="1" s="1"/>
  <c r="L266" i="1"/>
  <c r="M266" i="1"/>
  <c r="L330" i="1"/>
  <c r="M330" i="1"/>
  <c r="L315" i="1"/>
  <c r="M315" i="1" s="1"/>
  <c r="L787" i="1"/>
  <c r="M787" i="1"/>
  <c r="L767" i="1"/>
  <c r="M767" i="1" s="1"/>
  <c r="L644" i="1"/>
  <c r="M644" i="1"/>
  <c r="L563" i="1"/>
  <c r="M563" i="1"/>
  <c r="L532" i="1"/>
  <c r="M532" i="1"/>
  <c r="L129" i="1"/>
  <c r="M129" i="1" s="1"/>
  <c r="L87" i="1"/>
  <c r="M87" i="1"/>
  <c r="L90" i="1"/>
  <c r="M90" i="1"/>
  <c r="L195" i="1"/>
  <c r="M195" i="1" s="1"/>
  <c r="L358" i="1"/>
  <c r="M358" i="1"/>
  <c r="K133" i="1"/>
  <c r="L133" i="1" s="1"/>
  <c r="M133" i="1" s="1"/>
  <c r="K213" i="1"/>
  <c r="L213" i="1"/>
  <c r="M213" i="1" s="1"/>
  <c r="K401" i="1"/>
  <c r="L401" i="1"/>
  <c r="M401" i="1"/>
  <c r="K413" i="1"/>
  <c r="L413" i="1" s="1"/>
  <c r="M413" i="1" s="1"/>
  <c r="K528" i="1"/>
  <c r="L528" i="1" s="1"/>
  <c r="M528" i="1" s="1"/>
  <c r="L524" i="1"/>
  <c r="M524" i="1"/>
  <c r="K14" i="1"/>
  <c r="L14" i="1"/>
  <c r="M14" i="1" s="1"/>
  <c r="K18" i="1"/>
  <c r="L18" i="1"/>
  <c r="M18" i="1" s="1"/>
  <c r="L168" i="1"/>
  <c r="M168" i="1" s="1"/>
  <c r="K327" i="1"/>
  <c r="L327" i="1" s="1"/>
  <c r="M327" i="1" s="1"/>
  <c r="K339" i="1"/>
  <c r="L339" i="1" s="1"/>
  <c r="M339" i="1" s="1"/>
  <c r="K342" i="1"/>
  <c r="L342" i="1"/>
  <c r="M342" i="1"/>
  <c r="K371" i="1"/>
  <c r="L371" i="1"/>
  <c r="M371" i="1"/>
  <c r="K375" i="1"/>
  <c r="L375" i="1" s="1"/>
  <c r="M375" i="1" s="1"/>
  <c r="K605" i="1"/>
  <c r="L605" i="1" s="1"/>
  <c r="M605" i="1" s="1"/>
  <c r="K243" i="1"/>
  <c r="L243" i="1"/>
  <c r="M243" i="1" s="1"/>
  <c r="L567" i="1"/>
  <c r="M567" i="1"/>
  <c r="L98" i="1"/>
  <c r="M98" i="1"/>
  <c r="K23" i="1"/>
  <c r="L23" i="1" s="1"/>
  <c r="M23" i="1"/>
  <c r="K82" i="1"/>
  <c r="L82" i="1" s="1"/>
  <c r="M82" i="1" s="1"/>
  <c r="K128" i="1"/>
  <c r="L128" i="1"/>
  <c r="M128" i="1" s="1"/>
  <c r="K131" i="1"/>
  <c r="L131" i="1"/>
  <c r="M131" i="1"/>
  <c r="K360" i="1"/>
  <c r="L360" i="1" s="1"/>
  <c r="M360" i="1"/>
  <c r="K681" i="1"/>
  <c r="L681" i="1"/>
  <c r="M681" i="1" s="1"/>
  <c r="L783" i="1"/>
  <c r="M783" i="1"/>
  <c r="L247" i="1"/>
  <c r="M247" i="1"/>
  <c r="K254" i="1"/>
  <c r="L254" i="1"/>
  <c r="M254" i="1" s="1"/>
  <c r="K32" i="1"/>
  <c r="L32" i="1"/>
  <c r="M32" i="1"/>
  <c r="K40" i="1"/>
  <c r="L40" i="1"/>
  <c r="M40" i="1" s="1"/>
  <c r="K47" i="1"/>
  <c r="L47" i="1" s="1"/>
  <c r="M47" i="1"/>
  <c r="K50" i="1"/>
  <c r="L50" i="1"/>
  <c r="M50" i="1" s="1"/>
  <c r="K67" i="1"/>
  <c r="L67" i="1"/>
  <c r="M67" i="1"/>
  <c r="K75" i="1"/>
  <c r="L75" i="1"/>
  <c r="M75" i="1"/>
  <c r="K101" i="1"/>
  <c r="L101" i="1" s="1"/>
  <c r="M101" i="1" s="1"/>
  <c r="K105" i="1"/>
  <c r="L105" i="1"/>
  <c r="M105" i="1" s="1"/>
  <c r="K136" i="1"/>
  <c r="L136" i="1"/>
  <c r="M136" i="1" s="1"/>
  <c r="K277" i="1"/>
  <c r="L277" i="1"/>
  <c r="M277" i="1" s="1"/>
  <c r="L285" i="1"/>
  <c r="M285" i="1" s="1"/>
  <c r="K302" i="1"/>
  <c r="L302" i="1"/>
  <c r="M302" i="1" s="1"/>
  <c r="K306" i="1"/>
  <c r="L306" i="1"/>
  <c r="M306" i="1"/>
  <c r="K424" i="1"/>
  <c r="L424" i="1" s="1"/>
  <c r="M424" i="1" s="1"/>
  <c r="L436" i="1"/>
  <c r="M436" i="1" s="1"/>
  <c r="L574" i="1"/>
  <c r="M574" i="1"/>
  <c r="L596" i="1"/>
  <c r="M596" i="1" s="1"/>
  <c r="L629" i="1"/>
  <c r="M629" i="1"/>
  <c r="L369" i="1"/>
  <c r="M369" i="1"/>
  <c r="L627" i="1"/>
  <c r="M627" i="1"/>
  <c r="K334" i="1"/>
  <c r="L334" i="1" s="1"/>
  <c r="M334" i="1" s="1"/>
  <c r="L797" i="1"/>
  <c r="M797" i="1"/>
  <c r="L749" i="1"/>
  <c r="M749" i="1" s="1"/>
  <c r="L388" i="1"/>
  <c r="M388" i="1"/>
  <c r="K114" i="1"/>
  <c r="L114" i="1" s="1"/>
  <c r="M114" i="1" s="1"/>
  <c r="K201" i="1"/>
  <c r="L201" i="1"/>
  <c r="M201" i="1" s="1"/>
  <c r="K310" i="1"/>
  <c r="L310" i="1" s="1"/>
  <c r="M310" i="1" s="1"/>
  <c r="K405" i="1"/>
  <c r="L405" i="1" s="1"/>
  <c r="M405" i="1"/>
  <c r="K152" i="1"/>
  <c r="L152" i="1" s="1"/>
  <c r="M152" i="1" s="1"/>
  <c r="K618" i="1"/>
  <c r="L618" i="1"/>
  <c r="M618" i="1" s="1"/>
  <c r="K148" i="1"/>
  <c r="L148" i="1"/>
  <c r="M148" i="1"/>
  <c r="K16" i="1"/>
  <c r="L16" i="1" s="1"/>
  <c r="M16" i="1"/>
  <c r="K34" i="1"/>
  <c r="L34" i="1"/>
  <c r="M34" i="1" s="1"/>
  <c r="K73" i="1"/>
  <c r="L73" i="1"/>
  <c r="M73" i="1" s="1"/>
  <c r="K80" i="1"/>
  <c r="L80" i="1"/>
  <c r="M80" i="1" s="1"/>
  <c r="K94" i="1"/>
  <c r="L94" i="1" s="1"/>
  <c r="M94" i="1"/>
  <c r="K194" i="1"/>
  <c r="L194" i="1"/>
  <c r="M194" i="1"/>
  <c r="L503" i="1"/>
  <c r="M503" i="1" s="1"/>
  <c r="K506" i="1"/>
  <c r="L506" i="1"/>
  <c r="M506" i="1" s="1"/>
  <c r="K143" i="1"/>
  <c r="L143" i="1" s="1"/>
  <c r="M143" i="1" s="1"/>
  <c r="K156" i="1"/>
  <c r="L156" i="1"/>
  <c r="M156" i="1"/>
  <c r="L359" i="1"/>
  <c r="M359" i="1"/>
  <c r="K6" i="1"/>
  <c r="L6" i="1" s="1"/>
  <c r="M6" i="1"/>
  <c r="K53" i="1"/>
  <c r="L53" i="1" s="1"/>
  <c r="M53" i="1" s="1"/>
  <c r="K59" i="1"/>
  <c r="L59" i="1"/>
  <c r="M59" i="1"/>
  <c r="K246" i="1"/>
  <c r="L246" i="1"/>
  <c r="M246" i="1" s="1"/>
  <c r="L264" i="1"/>
  <c r="M264" i="1" s="1"/>
  <c r="L467" i="1"/>
  <c r="M467" i="1"/>
  <c r="L471" i="1"/>
  <c r="M471" i="1" s="1"/>
  <c r="K500" i="1"/>
  <c r="L500" i="1"/>
  <c r="M500" i="1"/>
  <c r="K187" i="1"/>
  <c r="L187" i="1"/>
  <c r="M187" i="1" s="1"/>
  <c r="K304" i="1"/>
  <c r="L304" i="1" s="1"/>
  <c r="M304" i="1" s="1"/>
  <c r="K332" i="1"/>
  <c r="L332" i="1"/>
  <c r="M332" i="1" s="1"/>
  <c r="L356" i="1"/>
  <c r="M356" i="1"/>
  <c r="L382" i="1"/>
  <c r="M382" i="1"/>
  <c r="L393" i="1"/>
  <c r="M393" i="1"/>
  <c r="L482" i="1"/>
  <c r="M482" i="1"/>
  <c r="L486" i="1"/>
  <c r="M486" i="1" s="1"/>
  <c r="L490" i="1"/>
  <c r="M490" i="1" s="1"/>
  <c r="L494" i="1"/>
  <c r="M494" i="1"/>
  <c r="K192" i="1"/>
  <c r="L192" i="1" s="1"/>
  <c r="M192" i="1" s="1"/>
  <c r="K231" i="1"/>
  <c r="L231" i="1"/>
  <c r="M231" i="1" s="1"/>
  <c r="L601" i="1"/>
  <c r="M601" i="1" s="1"/>
  <c r="L606" i="1"/>
  <c r="M606" i="1" s="1"/>
  <c r="K625" i="1"/>
  <c r="L625" i="1"/>
  <c r="M625" i="1"/>
  <c r="K705" i="1"/>
  <c r="L705" i="1" s="1"/>
  <c r="M705" i="1" s="1"/>
  <c r="K159" i="1"/>
  <c r="L159" i="1"/>
  <c r="M159" i="1" s="1"/>
  <c r="L286" i="1"/>
  <c r="M286" i="1" s="1"/>
  <c r="K312" i="1"/>
  <c r="L312" i="1"/>
  <c r="M312" i="1"/>
  <c r="L414" i="1"/>
  <c r="M414" i="1" s="1"/>
  <c r="K607" i="1"/>
  <c r="L607" i="1"/>
  <c r="M607" i="1" s="1"/>
  <c r="L174" i="1"/>
  <c r="M174" i="1" s="1"/>
  <c r="L236" i="1"/>
  <c r="M236" i="1" s="1"/>
  <c r="L296" i="1"/>
  <c r="M296" i="1"/>
  <c r="L316" i="1"/>
  <c r="M316" i="1"/>
  <c r="L353" i="1"/>
  <c r="M353" i="1" s="1"/>
  <c r="L472" i="1"/>
  <c r="M472" i="1" s="1"/>
  <c r="L184" i="1"/>
  <c r="M184" i="1" s="1"/>
  <c r="L235" i="1"/>
  <c r="M235" i="1" s="1"/>
  <c r="L240" i="1"/>
  <c r="M240" i="1"/>
  <c r="L300" i="1"/>
  <c r="M300" i="1"/>
  <c r="L384" i="1"/>
  <c r="M384" i="1" s="1"/>
  <c r="L697" i="1"/>
  <c r="M697" i="1" s="1"/>
  <c r="L700" i="1"/>
  <c r="M700" i="1" s="1"/>
  <c r="K166" i="1"/>
  <c r="L166" i="1" s="1"/>
  <c r="M166" i="1" s="1"/>
  <c r="K299" i="1"/>
  <c r="L299" i="1"/>
  <c r="M299" i="1"/>
  <c r="K318" i="1"/>
  <c r="L318" i="1" s="1"/>
  <c r="M318" i="1" s="1"/>
  <c r="K519" i="1"/>
  <c r="L519" i="1" s="1"/>
  <c r="M519" i="1" s="1"/>
  <c r="K544" i="1"/>
  <c r="L544" i="1"/>
  <c r="M544" i="1" s="1"/>
  <c r="K621" i="1"/>
  <c r="L621" i="1"/>
  <c r="M621" i="1"/>
  <c r="K189" i="1"/>
  <c r="L189" i="1"/>
  <c r="M189" i="1" s="1"/>
  <c r="K322" i="1"/>
  <c r="L322" i="1"/>
  <c r="M322" i="1" s="1"/>
  <c r="K511" i="1"/>
  <c r="L511" i="1" s="1"/>
  <c r="M511" i="1" s="1"/>
  <c r="K526" i="1"/>
  <c r="L526" i="1"/>
  <c r="M526" i="1" s="1"/>
  <c r="K559" i="1"/>
  <c r="L559" i="1"/>
  <c r="M559" i="1"/>
  <c r="L641" i="1"/>
  <c r="M641" i="1" s="1"/>
  <c r="L579" i="1"/>
  <c r="M579" i="1" s="1"/>
  <c r="K202" i="1"/>
  <c r="L202" i="1" s="1"/>
  <c r="M202" i="1" s="1"/>
  <c r="K329" i="1"/>
  <c r="L329" i="1"/>
  <c r="M329" i="1" s="1"/>
  <c r="K515" i="1"/>
  <c r="L515" i="1"/>
  <c r="M515" i="1"/>
  <c r="K530" i="1"/>
  <c r="L530" i="1" s="1"/>
  <c r="M530" i="1" s="1"/>
  <c r="K575" i="1"/>
  <c r="L575" i="1" s="1"/>
  <c r="M575" i="1" s="1"/>
  <c r="K13" i="1"/>
  <c r="L13" i="1"/>
  <c r="M13" i="1" s="1"/>
  <c r="K22" i="1"/>
  <c r="L22" i="1" s="1"/>
  <c r="M22" i="1" s="1"/>
  <c r="K31" i="1"/>
  <c r="L31" i="1"/>
  <c r="M31" i="1"/>
  <c r="K54" i="1"/>
  <c r="L54" i="1" s="1"/>
  <c r="M54" i="1" s="1"/>
  <c r="K63" i="1"/>
  <c r="L63" i="1"/>
  <c r="M63" i="1" s="1"/>
  <c r="K74" i="1"/>
  <c r="L74" i="1" s="1"/>
  <c r="M74" i="1" s="1"/>
  <c r="K106" i="1"/>
  <c r="L106" i="1" s="1"/>
  <c r="M106" i="1" s="1"/>
  <c r="K117" i="1"/>
  <c r="L117" i="1" s="1"/>
  <c r="M117" i="1" s="1"/>
  <c r="K138" i="1"/>
  <c r="L138" i="1" s="1"/>
  <c r="M138" i="1" s="1"/>
  <c r="K149" i="1"/>
  <c r="L149" i="1" s="1"/>
  <c r="M149" i="1" s="1"/>
  <c r="K172" i="1"/>
  <c r="L172" i="1"/>
  <c r="M172" i="1" s="1"/>
  <c r="K199" i="1"/>
  <c r="L199" i="1" s="1"/>
  <c r="M199" i="1" s="1"/>
  <c r="K7" i="1"/>
  <c r="L7" i="1"/>
  <c r="M7" i="1"/>
  <c r="K150" i="1"/>
  <c r="L150" i="1" s="1"/>
  <c r="M150" i="1" s="1"/>
  <c r="K167" i="1"/>
  <c r="L167" i="1"/>
  <c r="M167" i="1" s="1"/>
  <c r="K203" i="1"/>
  <c r="L203" i="1" s="1"/>
  <c r="M203" i="1" s="1"/>
  <c r="L273" i="1"/>
  <c r="M273" i="1" s="1"/>
  <c r="K476" i="1"/>
  <c r="L476" i="1"/>
  <c r="M476" i="1"/>
  <c r="K8" i="1"/>
  <c r="L8" i="1" s="1"/>
  <c r="M8" i="1" s="1"/>
  <c r="K151" i="1"/>
  <c r="L151" i="1"/>
  <c r="M151" i="1" s="1"/>
  <c r="K209" i="1"/>
  <c r="L209" i="1"/>
  <c r="M209" i="1" s="1"/>
  <c r="K214" i="1"/>
  <c r="L214" i="1"/>
  <c r="M214" i="1"/>
  <c r="K361" i="1"/>
  <c r="L361" i="1" s="1"/>
  <c r="M361" i="1" s="1"/>
  <c r="K441" i="1"/>
  <c r="L441" i="1" s="1"/>
  <c r="M441" i="1" s="1"/>
  <c r="K5" i="1"/>
  <c r="L5" i="1"/>
  <c r="M5" i="1" s="1"/>
  <c r="K181" i="1"/>
  <c r="L181" i="1" s="1"/>
  <c r="M181" i="1" s="1"/>
  <c r="K196" i="1"/>
  <c r="L196" i="1"/>
  <c r="M196" i="1"/>
  <c r="K338" i="1"/>
  <c r="L338" i="1" s="1"/>
  <c r="M338" i="1" s="1"/>
  <c r="L154" i="1"/>
  <c r="M154" i="1"/>
  <c r="L155" i="1"/>
  <c r="M155" i="1"/>
  <c r="L170" i="1"/>
  <c r="M170" i="1" s="1"/>
  <c r="L171" i="1"/>
  <c r="M171" i="1"/>
  <c r="L176" i="1"/>
  <c r="M176" i="1" s="1"/>
  <c r="L177" i="1"/>
  <c r="M177" i="1"/>
  <c r="L178" i="1"/>
  <c r="M178" i="1"/>
  <c r="L179" i="1"/>
  <c r="M179" i="1"/>
  <c r="L180" i="1"/>
  <c r="M180" i="1" s="1"/>
  <c r="L188" i="1"/>
  <c r="M188" i="1"/>
  <c r="L197" i="1"/>
  <c r="M197" i="1" s="1"/>
  <c r="L198" i="1"/>
  <c r="M198" i="1"/>
  <c r="L200" i="1"/>
  <c r="M200" i="1"/>
  <c r="L212" i="1"/>
  <c r="M212" i="1"/>
  <c r="L218" i="1"/>
  <c r="M218" i="1" s="1"/>
  <c r="L219" i="1"/>
  <c r="M219" i="1"/>
  <c r="L220" i="1"/>
  <c r="M220" i="1" s="1"/>
  <c r="K283" i="1"/>
  <c r="L283" i="1"/>
  <c r="M283" i="1" s="1"/>
  <c r="K319" i="1"/>
  <c r="L319" i="1"/>
  <c r="M319" i="1" s="1"/>
  <c r="K445" i="1"/>
  <c r="L445" i="1" s="1"/>
  <c r="M445" i="1" s="1"/>
  <c r="K452" i="1"/>
  <c r="L452" i="1"/>
  <c r="M452" i="1"/>
  <c r="K462" i="1"/>
  <c r="L462" i="1" s="1"/>
  <c r="M462" i="1" s="1"/>
  <c r="L504" i="1"/>
  <c r="M504" i="1" s="1"/>
  <c r="K614" i="1"/>
  <c r="L614" i="1" s="1"/>
  <c r="M614" i="1" s="1"/>
  <c r="L239" i="1"/>
  <c r="M239" i="1" s="1"/>
  <c r="K284" i="1"/>
  <c r="L284" i="1"/>
  <c r="M284" i="1"/>
  <c r="K303" i="1"/>
  <c r="L303" i="1" s="1"/>
  <c r="M303" i="1" s="1"/>
  <c r="K333" i="1"/>
  <c r="L333" i="1" s="1"/>
  <c r="M333" i="1" s="1"/>
  <c r="K453" i="1"/>
  <c r="L453" i="1" s="1"/>
  <c r="M453" i="1" s="1"/>
  <c r="K536" i="1"/>
  <c r="L536" i="1"/>
  <c r="M536" i="1"/>
  <c r="K609" i="1"/>
  <c r="L609" i="1" s="1"/>
  <c r="M609" i="1" s="1"/>
  <c r="K522" i="1"/>
  <c r="L522" i="1" s="1"/>
  <c r="M522" i="1" s="1"/>
  <c r="L337" i="1"/>
  <c r="M337" i="1" s="1"/>
  <c r="L348" i="1"/>
  <c r="M348" i="1" s="1"/>
  <c r="L377" i="1"/>
  <c r="M377" i="1"/>
  <c r="L389" i="1"/>
  <c r="M389" i="1" s="1"/>
  <c r="L396" i="1"/>
  <c r="M396" i="1"/>
  <c r="L425" i="1"/>
  <c r="M425" i="1"/>
  <c r="L429" i="1"/>
  <c r="M429" i="1" s="1"/>
  <c r="L460" i="1"/>
  <c r="M460" i="1" s="1"/>
  <c r="L603" i="1"/>
  <c r="M603" i="1"/>
  <c r="L613" i="1"/>
  <c r="M613" i="1" s="1"/>
  <c r="L622" i="1"/>
  <c r="M622" i="1"/>
  <c r="L610" i="1"/>
  <c r="M610" i="1"/>
  <c r="L612" i="1"/>
  <c r="M612" i="1" s="1"/>
  <c r="L617" i="1"/>
  <c r="M617" i="1" s="1"/>
  <c r="L619" i="1"/>
  <c r="M619" i="1"/>
  <c r="L624" i="1"/>
  <c r="M624" i="1" s="1"/>
  <c r="L626" i="1"/>
  <c r="M626" i="1"/>
  <c r="L628" i="1"/>
  <c r="M628" i="1"/>
  <c r="L695" i="1"/>
  <c r="M695" i="1" s="1"/>
  <c r="L696" i="1"/>
  <c r="M696" i="1" s="1"/>
  <c r="L698" i="1"/>
  <c r="M698" i="1"/>
  <c r="L699" i="1"/>
  <c r="M699" i="1" s="1"/>
  <c r="L701" i="1"/>
  <c r="M701" i="1"/>
  <c r="L702" i="1"/>
  <c r="M702" i="1"/>
  <c r="L703" i="1"/>
  <c r="M703" i="1" s="1"/>
  <c r="L704" i="1"/>
  <c r="M704" i="1" s="1"/>
  <c r="L706" i="1"/>
  <c r="M706" i="1"/>
  <c r="L707" i="1"/>
  <c r="M707" i="1" s="1"/>
  <c r="L708" i="1"/>
  <c r="M708" i="1"/>
  <c r="L709" i="1"/>
  <c r="M709" i="1"/>
  <c r="L710" i="1"/>
  <c r="M710" i="1" s="1"/>
  <c r="L711" i="1"/>
  <c r="M711" i="1" s="1"/>
  <c r="L712" i="1"/>
  <c r="M712" i="1"/>
  <c r="L713" i="1"/>
  <c r="M713" i="1" s="1"/>
  <c r="L714" i="1"/>
  <c r="M714" i="1"/>
  <c r="L716" i="1"/>
  <c r="M716" i="1"/>
  <c r="L717" i="1"/>
  <c r="M717" i="1" s="1"/>
  <c r="L718" i="1"/>
  <c r="M718" i="1" s="1"/>
  <c r="L719" i="1"/>
  <c r="M719" i="1"/>
  <c r="L720" i="1"/>
  <c r="M720" i="1" s="1"/>
  <c r="L721" i="1"/>
  <c r="M721" i="1"/>
  <c r="L722" i="1"/>
  <c r="M722" i="1"/>
  <c r="L723" i="1"/>
  <c r="M723" i="1" s="1"/>
  <c r="L724" i="1"/>
  <c r="M724" i="1" s="1"/>
  <c r="L725" i="1"/>
  <c r="M725" i="1"/>
  <c r="L726" i="1"/>
  <c r="M726" i="1" s="1"/>
  <c r="L727" i="1"/>
  <c r="M727" i="1"/>
  <c r="L728" i="1"/>
  <c r="M728" i="1"/>
  <c r="L729" i="1"/>
  <c r="M729" i="1" s="1"/>
  <c r="L730" i="1"/>
  <c r="M730" i="1" s="1"/>
  <c r="L731" i="1"/>
  <c r="M731" i="1"/>
  <c r="L732" i="1"/>
  <c r="M732" i="1" s="1"/>
  <c r="L733" i="1"/>
  <c r="M733" i="1"/>
  <c r="L734" i="1"/>
  <c r="M734" i="1"/>
  <c r="L735" i="1"/>
  <c r="M735" i="1" s="1"/>
  <c r="L736" i="1"/>
  <c r="M736" i="1" s="1"/>
  <c r="L737" i="1"/>
  <c r="M737" i="1"/>
  <c r="L738" i="1"/>
  <c r="M738" i="1" s="1"/>
  <c r="N111" i="4"/>
  <c r="P111" i="4" s="1"/>
  <c r="N109" i="4"/>
  <c r="P109" i="4" s="1"/>
  <c r="N20" i="4"/>
  <c r="P20" i="4"/>
  <c r="O20" i="4"/>
  <c r="O67" i="4"/>
  <c r="N67" i="4"/>
  <c r="P67" i="4" s="1"/>
  <c r="O87" i="4"/>
  <c r="N87" i="4"/>
  <c r="P87" i="4"/>
  <c r="N70" i="4"/>
  <c r="P70" i="4" s="1"/>
  <c r="O70" i="4"/>
  <c r="N86" i="4"/>
  <c r="P86" i="4"/>
  <c r="O86" i="4"/>
  <c r="N53" i="4"/>
  <c r="P53" i="4" s="1"/>
  <c r="O31" i="4"/>
  <c r="N31" i="4"/>
  <c r="P31" i="4" s="1"/>
  <c r="O41" i="4"/>
  <c r="N41" i="4"/>
  <c r="P41" i="4" s="1"/>
  <c r="O72" i="4"/>
  <c r="M10" i="4"/>
  <c r="O10" i="4"/>
  <c r="M53" i="4"/>
  <c r="O53" i="4"/>
  <c r="O18" i="4"/>
  <c r="M77" i="4"/>
  <c r="O77" i="4"/>
  <c r="S77" i="4" s="1"/>
  <c r="N59" i="4"/>
  <c r="P59" i="4"/>
  <c r="N68" i="4"/>
  <c r="P68" i="4" s="1"/>
  <c r="N75" i="4"/>
  <c r="P75" i="4" s="1"/>
  <c r="N50" i="4"/>
  <c r="P50" i="4"/>
  <c r="N88" i="4"/>
  <c r="P88" i="4" s="1"/>
  <c r="M90" i="4"/>
  <c r="O90" i="4"/>
  <c r="I113" i="4"/>
  <c r="N24" i="4"/>
  <c r="P24" i="4" s="1"/>
  <c r="M14" i="4"/>
  <c r="N14" i="4" s="1"/>
  <c r="P14" i="4" s="1"/>
  <c r="O14" i="4"/>
  <c r="S24" i="4" s="1"/>
  <c r="M89" i="4"/>
  <c r="O89" i="4" s="1"/>
  <c r="M79" i="4"/>
  <c r="O79" i="4" s="1"/>
  <c r="S101" i="4" s="1"/>
  <c r="O65" i="4"/>
  <c r="N65" i="4"/>
  <c r="P65" i="4" s="1"/>
  <c r="M62" i="4"/>
  <c r="O62" i="4"/>
  <c r="N62" i="4"/>
  <c r="P62" i="4" s="1"/>
  <c r="O57" i="4"/>
  <c r="N57" i="4"/>
  <c r="P57" i="4" s="1"/>
  <c r="M54" i="4"/>
  <c r="N54" i="4" s="1"/>
  <c r="P54" i="4" s="1"/>
  <c r="O54" i="4"/>
  <c r="M46" i="4"/>
  <c r="O46" i="4"/>
  <c r="M43" i="4"/>
  <c r="N43" i="4" s="1"/>
  <c r="P43" i="4" s="1"/>
  <c r="O43" i="4"/>
  <c r="O56" i="4"/>
  <c r="N56" i="4"/>
  <c r="P56" i="4"/>
  <c r="O76" i="4"/>
  <c r="N76" i="4"/>
  <c r="P76" i="4"/>
  <c r="O5" i="4"/>
  <c r="O6" i="4"/>
  <c r="N6" i="4"/>
  <c r="P6" i="4" s="1"/>
  <c r="O13" i="4"/>
  <c r="N13" i="4"/>
  <c r="P13" i="4" s="1"/>
  <c r="N91" i="4"/>
  <c r="P91" i="4" s="1"/>
  <c r="M78" i="4"/>
  <c r="O78" i="4"/>
  <c r="S78" i="4"/>
  <c r="N74" i="4"/>
  <c r="P74" i="4" s="1"/>
  <c r="T77" i="4" s="1"/>
  <c r="O61" i="4"/>
  <c r="N61" i="4"/>
  <c r="P61" i="4"/>
  <c r="M51" i="4"/>
  <c r="O51" i="4" s="1"/>
  <c r="M42" i="4"/>
  <c r="O42" i="4" s="1"/>
  <c r="S57" i="4" s="1"/>
  <c r="N42" i="4"/>
  <c r="P42" i="4"/>
  <c r="O39" i="4"/>
  <c r="N39" i="4"/>
  <c r="P39" i="4" s="1"/>
  <c r="M27" i="4"/>
  <c r="O27" i="4" s="1"/>
  <c r="S31" i="4" s="1"/>
  <c r="O48" i="4"/>
  <c r="N48" i="4"/>
  <c r="P48" i="4" s="1"/>
  <c r="O49" i="4"/>
  <c r="O9" i="4"/>
  <c r="S11" i="4" s="1"/>
  <c r="N9" i="4"/>
  <c r="P9" i="4" s="1"/>
  <c r="O15" i="4"/>
  <c r="N15" i="4"/>
  <c r="P15" i="4" s="1"/>
  <c r="O12" i="4"/>
  <c r="N19" i="4"/>
  <c r="P19" i="4" s="1"/>
  <c r="O19" i="4"/>
  <c r="N83" i="4"/>
  <c r="P83" i="4"/>
  <c r="M81" i="4"/>
  <c r="N81" i="4" s="1"/>
  <c r="P81" i="4" s="1"/>
  <c r="O81" i="4"/>
  <c r="M73" i="4"/>
  <c r="O73" i="4" s="1"/>
  <c r="M69" i="4"/>
  <c r="O69" i="4"/>
  <c r="N66" i="4"/>
  <c r="P66" i="4"/>
  <c r="N38" i="4"/>
  <c r="P38" i="4"/>
  <c r="N34" i="4"/>
  <c r="P34" i="4" s="1"/>
  <c r="O29" i="4"/>
  <c r="N29" i="4"/>
  <c r="P29" i="4"/>
  <c r="O26" i="4"/>
  <c r="N26" i="4"/>
  <c r="P26" i="4"/>
  <c r="M32" i="4"/>
  <c r="O32" i="4"/>
  <c r="O64" i="4"/>
  <c r="N64" i="4"/>
  <c r="P64" i="4" s="1"/>
  <c r="O17" i="4"/>
  <c r="N17" i="4"/>
  <c r="P17" i="4" s="1"/>
  <c r="O85" i="4"/>
  <c r="M55" i="4"/>
  <c r="O55" i="4" s="1"/>
  <c r="M47" i="4"/>
  <c r="O47" i="4" s="1"/>
  <c r="N47" i="4"/>
  <c r="P47" i="4"/>
  <c r="O33" i="4"/>
  <c r="S35" i="4" s="1"/>
  <c r="N33" i="4"/>
  <c r="P33" i="4" s="1"/>
  <c r="O23" i="4"/>
  <c r="N23" i="4"/>
  <c r="P23" i="4"/>
  <c r="N60" i="4"/>
  <c r="P60" i="4" s="1"/>
  <c r="O7" i="4"/>
  <c r="N37" i="4"/>
  <c r="P37" i="4"/>
  <c r="O282" i="3"/>
  <c r="N282" i="3"/>
  <c r="P282" i="3"/>
  <c r="O274" i="3"/>
  <c r="N274" i="3"/>
  <c r="P274" i="3"/>
  <c r="O202" i="3"/>
  <c r="N202" i="3"/>
  <c r="P202" i="3" s="1"/>
  <c r="N105" i="3"/>
  <c r="P105" i="3"/>
  <c r="O105" i="3"/>
  <c r="S107" i="3" s="1"/>
  <c r="O90" i="3"/>
  <c r="N90" i="3"/>
  <c r="P90" i="3"/>
  <c r="N66" i="3"/>
  <c r="P66" i="3"/>
  <c r="O66" i="3"/>
  <c r="N44" i="3"/>
  <c r="P44" i="3"/>
  <c r="O44" i="3"/>
  <c r="O36" i="3"/>
  <c r="N36" i="3"/>
  <c r="P36" i="3"/>
  <c r="N209" i="3"/>
  <c r="P209" i="3" s="1"/>
  <c r="O209" i="3"/>
  <c r="N100" i="3"/>
  <c r="P100" i="3"/>
  <c r="O100" i="3"/>
  <c r="N50" i="3"/>
  <c r="P50" i="3"/>
  <c r="O50" i="3"/>
  <c r="O244" i="3"/>
  <c r="N244" i="3"/>
  <c r="P244" i="3"/>
  <c r="N235" i="3"/>
  <c r="P235" i="3" s="1"/>
  <c r="N243" i="3"/>
  <c r="P243" i="3" s="1"/>
  <c r="N248" i="3"/>
  <c r="P248" i="3"/>
  <c r="N45" i="3"/>
  <c r="P45" i="3"/>
  <c r="N78" i="3"/>
  <c r="P78" i="3"/>
  <c r="N102" i="3"/>
  <c r="P102" i="3"/>
  <c r="N93" i="3"/>
  <c r="P93" i="3" s="1"/>
  <c r="N14" i="3"/>
  <c r="P14" i="3" s="1"/>
  <c r="N104" i="3"/>
  <c r="P104" i="3"/>
  <c r="O88" i="3"/>
  <c r="O86" i="3"/>
  <c r="N237" i="3"/>
  <c r="P237" i="3"/>
  <c r="N37" i="3"/>
  <c r="P37" i="3" s="1"/>
  <c r="N43" i="3"/>
  <c r="P43" i="3" s="1"/>
  <c r="N89" i="3"/>
  <c r="P89" i="3"/>
  <c r="N91" i="3"/>
  <c r="P91" i="3"/>
  <c r="N42" i="3"/>
  <c r="P42" i="3"/>
  <c r="N281" i="3"/>
  <c r="P281" i="3"/>
  <c r="U293" i="3"/>
  <c r="N67" i="3"/>
  <c r="P67" i="3"/>
  <c r="N98" i="3"/>
  <c r="P98" i="3"/>
  <c r="N71" i="3"/>
  <c r="P71" i="3" s="1"/>
  <c r="N96" i="3"/>
  <c r="P96" i="3" s="1"/>
  <c r="N257" i="3"/>
  <c r="P257" i="3"/>
  <c r="O169" i="3"/>
  <c r="N169" i="3"/>
  <c r="P169" i="3" s="1"/>
  <c r="O58" i="3"/>
  <c r="N58" i="3"/>
  <c r="P58" i="3"/>
  <c r="O34" i="3"/>
  <c r="N34" i="3"/>
  <c r="P34" i="3"/>
  <c r="O18" i="3"/>
  <c r="N18" i="3"/>
  <c r="P18" i="3"/>
  <c r="N194" i="3"/>
  <c r="P194" i="3" s="1"/>
  <c r="O194" i="3"/>
  <c r="N287" i="3"/>
  <c r="P287" i="3" s="1"/>
  <c r="O287" i="3"/>
  <c r="N184" i="3"/>
  <c r="P184" i="3" s="1"/>
  <c r="N251" i="3"/>
  <c r="P251" i="3" s="1"/>
  <c r="O121" i="3"/>
  <c r="N177" i="3"/>
  <c r="P177" i="3"/>
  <c r="N149" i="3"/>
  <c r="P149" i="3" s="1"/>
  <c r="O180" i="3"/>
  <c r="N190" i="3"/>
  <c r="P190" i="3"/>
  <c r="N230" i="3"/>
  <c r="P230" i="3" s="1"/>
  <c r="N234" i="3"/>
  <c r="P234" i="3"/>
  <c r="N238" i="3"/>
  <c r="P238" i="3" s="1"/>
  <c r="N245" i="3"/>
  <c r="P245" i="3"/>
  <c r="N247" i="3"/>
  <c r="P247" i="3"/>
  <c r="N249" i="3"/>
  <c r="P249" i="3" s="1"/>
  <c r="N253" i="3"/>
  <c r="P253" i="3" s="1"/>
  <c r="N85" i="3"/>
  <c r="P85" i="3"/>
  <c r="O48" i="3"/>
  <c r="N60" i="3"/>
  <c r="P60" i="3" s="1"/>
  <c r="N74" i="3"/>
  <c r="P74" i="3" s="1"/>
  <c r="N212" i="3"/>
  <c r="P212" i="3"/>
  <c r="M174" i="3"/>
  <c r="O174" i="3"/>
  <c r="N291" i="3"/>
  <c r="P291" i="3"/>
  <c r="M19" i="3"/>
  <c r="N19" i="3" s="1"/>
  <c r="P19" i="3" s="1"/>
  <c r="O19" i="3"/>
  <c r="N107" i="3"/>
  <c r="P107" i="3" s="1"/>
  <c r="N26" i="3"/>
  <c r="P26" i="3" s="1"/>
  <c r="N137" i="3"/>
  <c r="P137" i="3"/>
  <c r="N278" i="3"/>
  <c r="P278" i="3"/>
  <c r="N49" i="3"/>
  <c r="P49" i="3"/>
  <c r="N55" i="3"/>
  <c r="P55" i="3"/>
  <c r="N109" i="3"/>
  <c r="P109" i="3" s="1"/>
  <c r="N171" i="3"/>
  <c r="P171" i="3" s="1"/>
  <c r="N200" i="3"/>
  <c r="P200" i="3"/>
  <c r="N254" i="3"/>
  <c r="P254" i="3"/>
  <c r="N28" i="3"/>
  <c r="P28" i="3"/>
  <c r="N51" i="3"/>
  <c r="P51" i="3"/>
  <c r="N53" i="3"/>
  <c r="P53" i="3" s="1"/>
  <c r="N57" i="3"/>
  <c r="P57" i="3" s="1"/>
  <c r="N68" i="3"/>
  <c r="P68" i="3"/>
  <c r="N22" i="3"/>
  <c r="P22" i="3"/>
  <c r="O6" i="3"/>
  <c r="N6" i="3"/>
  <c r="P6" i="3"/>
  <c r="O289" i="3"/>
  <c r="N289" i="3"/>
  <c r="P289" i="3" s="1"/>
  <c r="M213" i="3"/>
  <c r="O213" i="3" s="1"/>
  <c r="S260" i="3" s="1"/>
  <c r="N166" i="3"/>
  <c r="P166" i="3"/>
  <c r="N189" i="3"/>
  <c r="P189" i="3"/>
  <c r="O40" i="3"/>
  <c r="N81" i="3"/>
  <c r="P81" i="3" s="1"/>
  <c r="N283" i="3"/>
  <c r="P283" i="3" s="1"/>
  <c r="N191" i="3"/>
  <c r="P191" i="3"/>
  <c r="N179" i="3"/>
  <c r="P179" i="3"/>
  <c r="O179" i="3"/>
  <c r="M152" i="3"/>
  <c r="N152" i="3" s="1"/>
  <c r="P152" i="3" s="1"/>
  <c r="O152" i="3"/>
  <c r="N97" i="3"/>
  <c r="P97" i="3" s="1"/>
  <c r="M80" i="3"/>
  <c r="O80" i="3"/>
  <c r="M69" i="3"/>
  <c r="O69" i="3"/>
  <c r="M54" i="3"/>
  <c r="O54" i="3" s="1"/>
  <c r="O12" i="3"/>
  <c r="N12" i="3"/>
  <c r="P12" i="3"/>
  <c r="N231" i="3"/>
  <c r="P231" i="3"/>
  <c r="N264" i="3"/>
  <c r="P264" i="3" s="1"/>
  <c r="O264" i="3"/>
  <c r="O175" i="3"/>
  <c r="N175" i="3"/>
  <c r="P175" i="3"/>
  <c r="L304" i="3"/>
  <c r="M304" i="3" s="1"/>
  <c r="K305" i="3"/>
  <c r="M305" i="3" s="1"/>
  <c r="M7" i="3"/>
  <c r="N7" i="3" s="1"/>
  <c r="P7" i="3" s="1"/>
  <c r="O7" i="3"/>
  <c r="M276" i="3"/>
  <c r="O276" i="3" s="1"/>
  <c r="N46" i="3"/>
  <c r="P46" i="3"/>
  <c r="N75" i="3"/>
  <c r="P75" i="3"/>
  <c r="N13" i="3"/>
  <c r="P13" i="3" s="1"/>
  <c r="N16" i="3"/>
  <c r="P16" i="3" s="1"/>
  <c r="N108" i="3"/>
  <c r="P108" i="3"/>
  <c r="O38" i="3"/>
  <c r="N143" i="3"/>
  <c r="P143" i="3" s="1"/>
  <c r="N113" i="3"/>
  <c r="P113" i="3" s="1"/>
  <c r="O113" i="3"/>
  <c r="M29" i="3"/>
  <c r="O29" i="3" s="1"/>
  <c r="S73" i="3" s="1"/>
  <c r="M21" i="3"/>
  <c r="O21" i="3" s="1"/>
  <c r="N21" i="3"/>
  <c r="P21" i="3"/>
  <c r="O262" i="3"/>
  <c r="S272" i="3" s="1"/>
  <c r="N262" i="3"/>
  <c r="P262" i="3" s="1"/>
  <c r="M258" i="3"/>
  <c r="O258" i="3" s="1"/>
  <c r="M242" i="3"/>
  <c r="O242" i="3"/>
  <c r="M280" i="3"/>
  <c r="O280" i="3"/>
  <c r="N186" i="3"/>
  <c r="P186" i="3"/>
  <c r="N259" i="3"/>
  <c r="P259" i="3" s="1"/>
  <c r="N35" i="3"/>
  <c r="P35" i="3" s="1"/>
  <c r="N65" i="3"/>
  <c r="P65" i="3"/>
  <c r="N83" i="3"/>
  <c r="P83" i="3"/>
  <c r="N5" i="3"/>
  <c r="P5" i="3"/>
  <c r="T5" i="3"/>
  <c r="N17" i="3"/>
  <c r="P17" i="3" s="1"/>
  <c r="N94" i="3"/>
  <c r="P94" i="3"/>
  <c r="M204" i="3"/>
  <c r="O204" i="3"/>
  <c r="M117" i="3"/>
  <c r="O117" i="3" s="1"/>
  <c r="M115" i="3"/>
  <c r="O115" i="3" s="1"/>
  <c r="M70" i="3"/>
  <c r="O70" i="3"/>
  <c r="N24" i="3"/>
  <c r="P24" i="3" s="1"/>
  <c r="O290" i="3"/>
  <c r="N216" i="3"/>
  <c r="P216" i="3" s="1"/>
  <c r="N198" i="3"/>
  <c r="P198" i="3"/>
  <c r="N176" i="3"/>
  <c r="P176" i="3"/>
  <c r="N62" i="3"/>
  <c r="P62" i="3"/>
  <c r="N197" i="3"/>
  <c r="P197" i="3" s="1"/>
  <c r="N134" i="3"/>
  <c r="P134" i="3" s="1"/>
  <c r="N111" i="3"/>
  <c r="P111" i="3"/>
  <c r="N279" i="3"/>
  <c r="P279" i="3"/>
  <c r="N277" i="3"/>
  <c r="P277" i="3"/>
  <c r="N275" i="3"/>
  <c r="P275" i="3"/>
  <c r="O260" i="3"/>
  <c r="N260" i="3"/>
  <c r="P260" i="3"/>
  <c r="M193" i="3"/>
  <c r="O193" i="3"/>
  <c r="M129" i="3"/>
  <c r="O129" i="3" s="1"/>
  <c r="O11" i="3"/>
  <c r="N11" i="3"/>
  <c r="P11" i="3"/>
  <c r="M208" i="3"/>
  <c r="O208" i="3"/>
  <c r="M201" i="3"/>
  <c r="O201" i="3" s="1"/>
  <c r="M163" i="3"/>
  <c r="O163" i="3" s="1"/>
  <c r="M150" i="3"/>
  <c r="O150" i="3"/>
  <c r="N101" i="3"/>
  <c r="P101" i="3"/>
  <c r="O101" i="3"/>
  <c r="O25" i="3"/>
  <c r="N25" i="3"/>
  <c r="P25" i="3"/>
  <c r="O226" i="3"/>
  <c r="N226" i="3"/>
  <c r="P226" i="3"/>
  <c r="O224" i="3"/>
  <c r="N224" i="3"/>
  <c r="P224" i="3"/>
  <c r="M218" i="3"/>
  <c r="O218" i="3"/>
  <c r="O199" i="3"/>
  <c r="N199" i="3"/>
  <c r="P199" i="3"/>
  <c r="N187" i="3"/>
  <c r="P187" i="3" s="1"/>
  <c r="N185" i="3"/>
  <c r="P185" i="3"/>
  <c r="M148" i="3"/>
  <c r="O148" i="3"/>
  <c r="M145" i="3"/>
  <c r="O145" i="3" s="1"/>
  <c r="O188" i="3"/>
  <c r="N228" i="3"/>
  <c r="P228" i="3"/>
  <c r="O183" i="3"/>
  <c r="N183" i="3"/>
  <c r="P183" i="3"/>
  <c r="M181" i="3"/>
  <c r="O181" i="3"/>
  <c r="M178" i="3"/>
  <c r="O178" i="3" s="1"/>
  <c r="N168" i="3"/>
  <c r="P168" i="3" s="1"/>
  <c r="N133" i="3"/>
  <c r="P133" i="3"/>
  <c r="N221" i="3"/>
  <c r="P221" i="3" s="1"/>
  <c r="N236" i="3"/>
  <c r="P236" i="3"/>
  <c r="N256" i="3"/>
  <c r="P256" i="3"/>
  <c r="N39" i="3"/>
  <c r="P39" i="3" s="1"/>
  <c r="N47" i="3"/>
  <c r="P47" i="3" s="1"/>
  <c r="N99" i="3"/>
  <c r="P99" i="3"/>
  <c r="N239" i="3"/>
  <c r="P239" i="3" s="1"/>
  <c r="N23" i="3"/>
  <c r="P23" i="3"/>
  <c r="N211" i="3"/>
  <c r="P211" i="3"/>
  <c r="N195" i="3"/>
  <c r="P195" i="3" s="1"/>
  <c r="M159" i="3"/>
  <c r="O159" i="3" s="1"/>
  <c r="N157" i="3"/>
  <c r="P157" i="3"/>
  <c r="M154" i="3"/>
  <c r="O154" i="3" s="1"/>
  <c r="M136" i="3"/>
  <c r="O136" i="3"/>
  <c r="M125" i="3"/>
  <c r="O125" i="3"/>
  <c r="N122" i="3"/>
  <c r="P122" i="3" s="1"/>
  <c r="N103" i="3"/>
  <c r="P103" i="3" s="1"/>
  <c r="M9" i="3"/>
  <c r="O9" i="3"/>
  <c r="N170" i="3"/>
  <c r="P170" i="3" s="1"/>
  <c r="M160" i="3"/>
  <c r="O160" i="3" s="1"/>
  <c r="M147" i="3"/>
  <c r="N147" i="3" s="1"/>
  <c r="P147" i="3" s="1"/>
  <c r="O147" i="3"/>
  <c r="N144" i="3"/>
  <c r="P144" i="3"/>
  <c r="N131" i="3"/>
  <c r="P131" i="3"/>
  <c r="M128" i="3"/>
  <c r="N128" i="3" s="1"/>
  <c r="P128" i="3" s="1"/>
  <c r="O128" i="3"/>
  <c r="N126" i="3"/>
  <c r="P126" i="3" s="1"/>
  <c r="N120" i="3"/>
  <c r="P120" i="3" s="1"/>
  <c r="M76" i="3"/>
  <c r="O76" i="3"/>
  <c r="S104" i="3" s="1"/>
  <c r="N165" i="3"/>
  <c r="P165" i="3"/>
  <c r="N233" i="3"/>
  <c r="P233" i="3"/>
  <c r="N82" i="3"/>
  <c r="P82" i="3"/>
  <c r="N206" i="3"/>
  <c r="P206" i="3" s="1"/>
  <c r="N220" i="3"/>
  <c r="P220" i="3" s="1"/>
  <c r="N207" i="3"/>
  <c r="P207" i="3"/>
  <c r="N20" i="3"/>
  <c r="P20" i="3"/>
  <c r="N30" i="3"/>
  <c r="P30" i="3"/>
  <c r="N106" i="3"/>
  <c r="P106" i="3"/>
  <c r="M10" i="3"/>
  <c r="O10" i="3"/>
  <c r="N225" i="3"/>
  <c r="P225" i="3"/>
  <c r="M161" i="3"/>
  <c r="O161" i="3" s="1"/>
  <c r="M156" i="3"/>
  <c r="O156" i="3" s="1"/>
  <c r="N151" i="3"/>
  <c r="P151" i="3"/>
  <c r="M141" i="3"/>
  <c r="O141" i="3" s="1"/>
  <c r="N138" i="3"/>
  <c r="P138" i="3"/>
  <c r="M135" i="3"/>
  <c r="O135" i="3"/>
  <c r="N124" i="3"/>
  <c r="P124" i="3" s="1"/>
  <c r="N112" i="3"/>
  <c r="P112" i="3" s="1"/>
  <c r="N153" i="3"/>
  <c r="P153" i="3" s="1"/>
  <c r="N162" i="3"/>
  <c r="P162" i="3"/>
  <c r="N155" i="3"/>
  <c r="P155" i="3"/>
  <c r="N146" i="3"/>
  <c r="P146" i="3" s="1"/>
  <c r="N142" i="3"/>
  <c r="P142" i="3" s="1"/>
  <c r="N140" i="3"/>
  <c r="P140" i="3"/>
  <c r="M127" i="3"/>
  <c r="O127" i="3" s="1"/>
  <c r="N123" i="3"/>
  <c r="P123" i="3"/>
  <c r="M118" i="3"/>
  <c r="O118" i="3"/>
  <c r="N114" i="3"/>
  <c r="P114" i="3" s="1"/>
  <c r="O95" i="3"/>
  <c r="N95" i="3"/>
  <c r="P95" i="3"/>
  <c r="M92" i="3"/>
  <c r="O92" i="3"/>
  <c r="N158" i="3"/>
  <c r="P158" i="3" s="1"/>
  <c r="N139" i="3"/>
  <c r="P139" i="3" s="1"/>
  <c r="N132" i="3"/>
  <c r="P132" i="3"/>
  <c r="N130" i="3"/>
  <c r="P130" i="3"/>
  <c r="N119" i="3"/>
  <c r="P119" i="3"/>
  <c r="N116" i="3"/>
  <c r="P116" i="3"/>
  <c r="N241" i="3"/>
  <c r="P241" i="3"/>
  <c r="O107" i="4"/>
  <c r="N107" i="4"/>
  <c r="P107" i="4"/>
  <c r="O103" i="4"/>
  <c r="N103" i="4"/>
  <c r="P103" i="4" s="1"/>
  <c r="N96" i="4"/>
  <c r="P96" i="4"/>
  <c r="N106" i="4"/>
  <c r="P106" i="4" s="1"/>
  <c r="N102" i="4"/>
  <c r="P102" i="4"/>
  <c r="N110" i="4"/>
  <c r="P110" i="4"/>
  <c r="O108" i="4"/>
  <c r="N105" i="4"/>
  <c r="P105" i="4"/>
  <c r="O104" i="4"/>
  <c r="O100" i="4"/>
  <c r="N93" i="4"/>
  <c r="P93" i="4"/>
  <c r="O97" i="4"/>
  <c r="N97" i="4"/>
  <c r="P97" i="4"/>
  <c r="O99" i="4"/>
  <c r="N99" i="4"/>
  <c r="P99" i="4"/>
  <c r="M101" i="4"/>
  <c r="N101" i="4" s="1"/>
  <c r="P101" i="4" s="1"/>
  <c r="O101" i="4"/>
  <c r="N98" i="4"/>
  <c r="P98" i="4"/>
  <c r="N95" i="4"/>
  <c r="P95" i="4"/>
  <c r="N94" i="4"/>
  <c r="P94" i="4" s="1"/>
  <c r="N273" i="3"/>
  <c r="P273" i="3" s="1"/>
  <c r="O272" i="3"/>
  <c r="N272" i="3"/>
  <c r="P272" i="3" s="1"/>
  <c r="N271" i="3"/>
  <c r="P271" i="3" s="1"/>
  <c r="N270" i="3"/>
  <c r="P270" i="3"/>
  <c r="O269" i="3"/>
  <c r="N269" i="3"/>
  <c r="P269" i="3" s="1"/>
  <c r="N268" i="3"/>
  <c r="P268" i="3" s="1"/>
  <c r="O267" i="3"/>
  <c r="N267" i="3"/>
  <c r="P267" i="3" s="1"/>
  <c r="N266" i="3"/>
  <c r="P266" i="3" s="1"/>
  <c r="N265" i="3"/>
  <c r="P265" i="3"/>
  <c r="O265" i="3"/>
  <c r="N263" i="3"/>
  <c r="P263" i="3" s="1"/>
  <c r="O263" i="3"/>
  <c r="O261" i="3"/>
  <c r="N261" i="3"/>
  <c r="S106" i="4"/>
  <c r="N90" i="4"/>
  <c r="P90" i="4"/>
  <c r="N10" i="4"/>
  <c r="P10" i="4" s="1"/>
  <c r="N77" i="4"/>
  <c r="P77" i="4"/>
  <c r="N51" i="4"/>
  <c r="P51" i="4" s="1"/>
  <c r="N46" i="4"/>
  <c r="P46" i="4"/>
  <c r="N89" i="4"/>
  <c r="P89" i="4"/>
  <c r="N69" i="4"/>
  <c r="P69" i="4"/>
  <c r="N32" i="4"/>
  <c r="P32" i="4" s="1"/>
  <c r="N55" i="4"/>
  <c r="P55" i="4"/>
  <c r="N78" i="4"/>
  <c r="P78" i="4" s="1"/>
  <c r="T78" i="4" s="1"/>
  <c r="N280" i="3"/>
  <c r="P280" i="3"/>
  <c r="N129" i="3"/>
  <c r="P129" i="3"/>
  <c r="N115" i="3"/>
  <c r="P115" i="3" s="1"/>
  <c r="N76" i="3"/>
  <c r="P76" i="3" s="1"/>
  <c r="N70" i="3"/>
  <c r="P70" i="3" s="1"/>
  <c r="N218" i="3"/>
  <c r="P218" i="3" s="1"/>
  <c r="N204" i="3"/>
  <c r="P204" i="3"/>
  <c r="N242" i="3"/>
  <c r="P242" i="3" s="1"/>
  <c r="N148" i="3"/>
  <c r="P148" i="3"/>
  <c r="N174" i="3"/>
  <c r="P174" i="3" s="1"/>
  <c r="N135" i="3"/>
  <c r="P135" i="3"/>
  <c r="N10" i="3"/>
  <c r="P10" i="3"/>
  <c r="N136" i="3"/>
  <c r="P136" i="3"/>
  <c r="N159" i="3"/>
  <c r="P159" i="3"/>
  <c r="N69" i="3"/>
  <c r="P69" i="3"/>
  <c r="N118" i="3"/>
  <c r="P118" i="3"/>
  <c r="N178" i="3"/>
  <c r="P178" i="3"/>
  <c r="L305" i="3"/>
  <c r="N156" i="3"/>
  <c r="P156" i="3" s="1"/>
  <c r="N181" i="3"/>
  <c r="P181" i="3"/>
  <c r="N54" i="3"/>
  <c r="P54" i="3"/>
  <c r="N80" i="3"/>
  <c r="P80" i="3" s="1"/>
  <c r="N125" i="3"/>
  <c r="P125" i="3"/>
  <c r="N193" i="3"/>
  <c r="P193" i="3" s="1"/>
  <c r="N92" i="3"/>
  <c r="P92" i="3" s="1"/>
  <c r="N9" i="3"/>
  <c r="P9" i="3" s="1"/>
  <c r="N150" i="3"/>
  <c r="P150" i="3" s="1"/>
  <c r="N208" i="3"/>
  <c r="P208" i="3" s="1"/>
  <c r="P261" i="3"/>
  <c r="T272" i="3" l="1"/>
  <c r="S210" i="3"/>
  <c r="S163" i="3"/>
  <c r="S27" i="3"/>
  <c r="S113" i="4"/>
  <c r="T27" i="3"/>
  <c r="S73" i="4"/>
  <c r="S187" i="3"/>
  <c r="T57" i="4"/>
  <c r="T35" i="4"/>
  <c r="T106" i="4"/>
  <c r="T107" i="3"/>
  <c r="N203" i="3"/>
  <c r="P203" i="3" s="1"/>
  <c r="T210" i="3" s="1"/>
  <c r="N161" i="3"/>
  <c r="P161" i="3" s="1"/>
  <c r="N276" i="3"/>
  <c r="P276" i="3" s="1"/>
  <c r="N110" i="3"/>
  <c r="P110" i="3" s="1"/>
  <c r="N172" i="3"/>
  <c r="P172" i="3" s="1"/>
  <c r="T187" i="3" s="1"/>
  <c r="N223" i="3"/>
  <c r="P223" i="3" s="1"/>
  <c r="N16" i="4"/>
  <c r="P16" i="4" s="1"/>
  <c r="N127" i="3"/>
  <c r="P127" i="3" s="1"/>
  <c r="N29" i="3"/>
  <c r="P29" i="3" s="1"/>
  <c r="T73" i="3" s="1"/>
  <c r="N145" i="3"/>
  <c r="P145" i="3" s="1"/>
  <c r="N92" i="4"/>
  <c r="P92" i="4" s="1"/>
  <c r="N141" i="3"/>
  <c r="P141" i="3" s="1"/>
  <c r="N117" i="3"/>
  <c r="P117" i="3" s="1"/>
  <c r="T163" i="3" s="1"/>
  <c r="K107" i="1"/>
  <c r="L107" i="1"/>
  <c r="M107" i="1" s="1"/>
  <c r="T111" i="4"/>
  <c r="N217" i="3"/>
  <c r="P217" i="3" s="1"/>
  <c r="N160" i="3"/>
  <c r="P160" i="3" s="1"/>
  <c r="N163" i="3"/>
  <c r="P163" i="3" s="1"/>
  <c r="N258" i="3"/>
  <c r="P258" i="3" s="1"/>
  <c r="N213" i="3"/>
  <c r="P213" i="3" s="1"/>
  <c r="T260" i="3" s="1"/>
  <c r="N73" i="4"/>
  <c r="P73" i="4" s="1"/>
  <c r="T73" i="4" s="1"/>
  <c r="N27" i="4"/>
  <c r="P27" i="4" s="1"/>
  <c r="T31" i="4" s="1"/>
  <c r="N79" i="4"/>
  <c r="P79" i="4" s="1"/>
  <c r="S111" i="4"/>
  <c r="N84" i="4"/>
  <c r="P84" i="4" s="1"/>
  <c r="N201" i="3"/>
  <c r="P201" i="3" s="1"/>
  <c r="N154" i="3"/>
  <c r="P154" i="3" s="1"/>
  <c r="O112" i="4"/>
  <c r="P5" i="4"/>
  <c r="S5" i="3"/>
  <c r="N15" i="3"/>
  <c r="P15" i="3" s="1"/>
  <c r="N12" i="4"/>
  <c r="P12" i="4" s="1"/>
  <c r="T24" i="4" s="1"/>
  <c r="N180" i="3"/>
  <c r="P180" i="3" s="1"/>
  <c r="N38" i="3"/>
  <c r="P38" i="3" s="1"/>
  <c r="K125" i="4"/>
  <c r="N48" i="3"/>
  <c r="P48" i="3" s="1"/>
  <c r="M124" i="4"/>
  <c r="N88" i="3"/>
  <c r="P88" i="3" s="1"/>
  <c r="T104" i="3" s="1"/>
  <c r="N72" i="3"/>
  <c r="P72" i="3" s="1"/>
  <c r="M284" i="3"/>
  <c r="O284" i="3" s="1"/>
  <c r="S291" i="3" s="1"/>
  <c r="N215" i="3"/>
  <c r="P215" i="3" s="1"/>
  <c r="K48" i="1"/>
  <c r="L48" i="1" s="1"/>
  <c r="M48" i="1" s="1"/>
  <c r="K122" i="1"/>
  <c r="L122" i="1" s="1"/>
  <c r="M122" i="1" s="1"/>
  <c r="K161" i="1"/>
  <c r="L161" i="1" s="1"/>
  <c r="M161" i="1" s="1"/>
  <c r="L10" i="1"/>
  <c r="M10" i="1" s="1"/>
  <c r="L222" i="1"/>
  <c r="M222" i="1" s="1"/>
  <c r="L258" i="1"/>
  <c r="M258" i="1" s="1"/>
  <c r="L280" i="1"/>
  <c r="M280" i="1" s="1"/>
  <c r="K291" i="1"/>
  <c r="L291" i="1" s="1"/>
  <c r="M291" i="1" s="1"/>
  <c r="L217" i="1"/>
  <c r="M217" i="1" s="1"/>
  <c r="L89" i="1"/>
  <c r="M89" i="1" s="1"/>
  <c r="L99" i="1"/>
  <c r="M99" i="1" s="1"/>
  <c r="L132" i="1"/>
  <c r="M132" i="1" s="1"/>
  <c r="L144" i="1"/>
  <c r="M144" i="1" s="1"/>
  <c r="L204" i="1"/>
  <c r="M204" i="1" s="1"/>
  <c r="L223" i="1"/>
  <c r="M223" i="1" s="1"/>
  <c r="L281" i="1"/>
  <c r="M281" i="1" s="1"/>
  <c r="K421" i="1"/>
  <c r="L421" i="1"/>
  <c r="M421" i="1" s="1"/>
  <c r="L259" i="1"/>
  <c r="M259" i="1" s="1"/>
  <c r="L210" i="1"/>
  <c r="M210" i="1" s="1"/>
  <c r="L215" i="1"/>
  <c r="M215" i="1" s="1"/>
  <c r="L16" i="2"/>
  <c r="M16" i="2" s="1"/>
  <c r="L346" i="1"/>
  <c r="M346" i="1" s="1"/>
  <c r="L368" i="1"/>
  <c r="M368" i="1" s="1"/>
  <c r="L397" i="1"/>
  <c r="M397" i="1" s="1"/>
  <c r="L432" i="1"/>
  <c r="M432" i="1" s="1"/>
  <c r="K433" i="1"/>
  <c r="L433" i="1"/>
  <c r="M433" i="1" s="1"/>
  <c r="L76" i="1"/>
  <c r="M76" i="1" s="1"/>
  <c r="L86" i="1"/>
  <c r="M86" i="1" s="1"/>
  <c r="L162" i="1"/>
  <c r="M162" i="1" s="1"/>
  <c r="L185" i="1"/>
  <c r="M185" i="1" s="1"/>
  <c r="L206" i="1"/>
  <c r="M206" i="1" s="1"/>
  <c r="L241" i="1"/>
  <c r="M241" i="1" s="1"/>
  <c r="L262" i="1"/>
  <c r="M262" i="1" s="1"/>
  <c r="L341" i="1"/>
  <c r="M341" i="1" s="1"/>
  <c r="K354" i="1"/>
  <c r="L354" i="1"/>
  <c r="M354" i="1" s="1"/>
  <c r="L8" i="2"/>
  <c r="L268" i="1"/>
  <c r="M268" i="1" s="1"/>
  <c r="L417" i="1"/>
  <c r="M417" i="1" s="1"/>
  <c r="L32" i="2"/>
  <c r="M32" i="2" s="1"/>
  <c r="L26" i="1"/>
  <c r="M26" i="1" s="1"/>
  <c r="L146" i="1"/>
  <c r="M146" i="1" s="1"/>
  <c r="L153" i="1"/>
  <c r="M153" i="1" s="1"/>
  <c r="L158" i="1"/>
  <c r="M158" i="1" s="1"/>
  <c r="L175" i="1"/>
  <c r="M175" i="1" s="1"/>
  <c r="L193" i="1"/>
  <c r="M193" i="1" s="1"/>
  <c r="K225" i="1"/>
  <c r="L225" i="1" s="1"/>
  <c r="M225" i="1" s="1"/>
  <c r="L228" i="1"/>
  <c r="M228" i="1" s="1"/>
  <c r="L343" i="1"/>
  <c r="M343" i="1" s="1"/>
  <c r="K364" i="1"/>
  <c r="L364" i="1" s="1"/>
  <c r="M364" i="1" s="1"/>
  <c r="K58" i="2"/>
  <c r="L58" i="2" s="1"/>
  <c r="M58" i="2" s="1"/>
  <c r="L449" i="1"/>
  <c r="M449" i="1" s="1"/>
  <c r="L454" i="1"/>
  <c r="M454" i="1" s="1"/>
  <c r="L488" i="1"/>
  <c r="M488" i="1" s="1"/>
  <c r="L597" i="1"/>
  <c r="M597" i="1" s="1"/>
  <c r="L667" i="1"/>
  <c r="M667" i="1" s="1"/>
  <c r="L691" i="1"/>
  <c r="M691" i="1" s="1"/>
  <c r="L773" i="1"/>
  <c r="M773" i="1" s="1"/>
  <c r="L807" i="1"/>
  <c r="M807" i="1" s="1"/>
  <c r="L50" i="2"/>
  <c r="M50" i="2" s="1"/>
  <c r="L84" i="2"/>
  <c r="M84" i="2" s="1"/>
  <c r="L89" i="2"/>
  <c r="M89" i="2" s="1"/>
  <c r="L101" i="2"/>
  <c r="M101" i="2" s="1"/>
  <c r="N85" i="4"/>
  <c r="P85" i="4" s="1"/>
  <c r="L145" i="2"/>
  <c r="M145" i="2" s="1"/>
  <c r="L446" i="1"/>
  <c r="M446" i="1" s="1"/>
  <c r="L502" i="1"/>
  <c r="M502" i="1" s="1"/>
  <c r="L81" i="2"/>
  <c r="M81" i="2" s="1"/>
  <c r="L183" i="2"/>
  <c r="M183" i="2" s="1"/>
  <c r="L191" i="2"/>
  <c r="M191" i="2" s="1"/>
  <c r="L199" i="2"/>
  <c r="M199" i="2" s="1"/>
  <c r="L756" i="1"/>
  <c r="M756" i="1" s="1"/>
  <c r="L814" i="1"/>
  <c r="M814" i="1" s="1"/>
  <c r="L801" i="1"/>
  <c r="M801" i="1" s="1"/>
  <c r="L57" i="2"/>
  <c r="M57" i="2" s="1"/>
  <c r="L154" i="2"/>
  <c r="M154" i="2" s="1"/>
  <c r="N82" i="4"/>
  <c r="P82" i="4" s="1"/>
  <c r="L659" i="1"/>
  <c r="M659" i="1" s="1"/>
  <c r="L671" i="1"/>
  <c r="M671" i="1" s="1"/>
  <c r="L753" i="1"/>
  <c r="M753" i="1" s="1"/>
  <c r="L53" i="2"/>
  <c r="M53" i="2" s="1"/>
  <c r="L68" i="2"/>
  <c r="M68" i="2" s="1"/>
  <c r="L79" i="2"/>
  <c r="M79" i="2" s="1"/>
  <c r="L149" i="2"/>
  <c r="M149" i="2" s="1"/>
  <c r="M822" i="1" l="1"/>
  <c r="P292" i="3"/>
  <c r="N284" i="3"/>
  <c r="P284" i="3" s="1"/>
  <c r="T291" i="3" s="1"/>
  <c r="T293" i="3" s="1"/>
  <c r="S293" i="3"/>
  <c r="O292" i="3"/>
  <c r="T101" i="4"/>
  <c r="M8" i="2"/>
  <c r="L248" i="2"/>
  <c r="P112" i="4"/>
  <c r="T11" i="4"/>
  <c r="T113" i="4" s="1"/>
  <c r="N112" i="4"/>
  <c r="N292" i="3"/>
  <c r="L125" i="4"/>
  <c r="M125" i="4" s="1"/>
  <c r="L822" i="1"/>
  <c r="L823" i="1" s="1"/>
  <c r="M248" i="2" l="1"/>
  <c r="L249" i="2"/>
  <c r="N293" i="3"/>
  <c r="O293" i="3"/>
  <c r="O113" i="4"/>
  <c r="N113" i="4"/>
</calcChain>
</file>

<file path=xl/sharedStrings.xml><?xml version="1.0" encoding="utf-8"?>
<sst xmlns="http://schemas.openxmlformats.org/spreadsheetml/2006/main" count="7808" uniqueCount="3910">
  <si>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</si>
  <si>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</si>
  <si>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</si>
  <si>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</si>
  <si>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</si>
  <si>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</si>
  <si>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</si>
  <si>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</si>
  <si>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</si>
  <si>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</si>
  <si>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</si>
  <si>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</si>
  <si>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</si>
  <si>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</si>
  <si>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</si>
  <si>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</si>
  <si>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</si>
  <si>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</si>
  <si>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</si>
  <si>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</si>
  <si>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</si>
  <si>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</si>
  <si>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</si>
  <si>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</si>
  <si>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</si>
  <si>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</si>
  <si>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</si>
  <si>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</si>
  <si>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</si>
  <si>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</si>
  <si>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</si>
  <si>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</si>
  <si>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</si>
  <si>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</si>
  <si>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</si>
  <si>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</si>
  <si>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</si>
  <si>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</si>
  <si>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</si>
  <si>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</si>
  <si>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</si>
  <si>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</si>
  <si>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</si>
  <si>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</si>
  <si>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</si>
  <si>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</si>
  <si>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</si>
  <si>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</si>
  <si>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</si>
  <si>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</si>
  <si>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</si>
  <si>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</si>
  <si>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</si>
  <si>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</si>
  <si>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</si>
  <si>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</si>
  <si>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</si>
  <si>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</si>
  <si>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</si>
  <si>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</si>
  <si>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</si>
  <si>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</si>
  <si>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</si>
  <si>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</si>
  <si>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</si>
  <si>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</si>
  <si>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</si>
  <si>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</si>
  <si>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</si>
  <si>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</si>
  <si>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</si>
  <si>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</si>
  <si>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</si>
  <si>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</si>
  <si>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</si>
  <si>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</si>
  <si>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</si>
  <si>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</si>
  <si>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</si>
  <si>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</si>
  <si>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</si>
  <si>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</si>
  <si>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</si>
  <si>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</si>
  <si>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</si>
  <si>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</si>
  <si>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</si>
  <si>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</si>
  <si>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</si>
  <si>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</si>
  <si>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</si>
  <si>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</si>
  <si>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</si>
  <si>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</si>
  <si>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</si>
  <si>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</si>
  <si>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</si>
  <si>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</si>
  <si>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</si>
  <si>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</si>
  <si>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</si>
  <si>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</si>
  <si>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</si>
  <si>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</si>
  <si>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</si>
  <si>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</si>
  <si>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</si>
  <si>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</si>
  <si>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</si>
  <si>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</si>
  <si>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</si>
  <si>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</si>
  <si>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</si>
  <si>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</si>
  <si>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</si>
  <si>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</si>
  <si>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</si>
  <si>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</si>
  <si>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</si>
  <si>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</si>
  <si>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</si>
  <si>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</si>
  <si>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</si>
  <si>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</si>
  <si>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</si>
  <si>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</si>
  <si>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</si>
  <si>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</si>
  <si>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</si>
  <si>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</si>
  <si>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</si>
  <si>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</si>
  <si>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</si>
  <si>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</si>
  <si>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</si>
  <si>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</si>
  <si>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</si>
  <si>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</si>
  <si>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</si>
  <si>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</si>
  <si>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</si>
  <si>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</si>
  <si>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</si>
  <si>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</si>
  <si>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</si>
  <si>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</si>
  <si>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</si>
  <si>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</si>
  <si>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</si>
  <si>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</si>
  <si>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</si>
  <si>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</si>
  <si>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</si>
  <si>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</si>
  <si>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</si>
  <si>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</si>
  <si>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</si>
  <si>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</si>
  <si>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</si>
  <si>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</si>
  <si>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</si>
  <si>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</si>
  <si>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</si>
  <si>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</si>
  <si>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</si>
  <si>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</si>
  <si>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</si>
  <si>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</si>
  <si>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</si>
  <si>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</si>
  <si>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</si>
  <si>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</si>
  <si>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</si>
  <si>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</si>
  <si>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</si>
  <si>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</si>
  <si>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</si>
  <si>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</si>
  <si>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</si>
  <si>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</si>
  <si>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</si>
  <si>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</si>
  <si>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</si>
  <si>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</si>
  <si>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</si>
  <si>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</si>
  <si>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</si>
  <si>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</si>
  <si>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</si>
  <si>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</si>
  <si>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</si>
  <si>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</si>
  <si>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</si>
  <si>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</si>
  <si>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</si>
  <si>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</si>
  <si>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</si>
  <si>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</si>
  <si>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</si>
  <si>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</si>
  <si>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</si>
  <si>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</si>
  <si>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</si>
  <si>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</si>
  <si>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</si>
  <si>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</si>
  <si>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</si>
  <si>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</si>
  <si>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</si>
  <si>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</si>
  <si>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</si>
  <si>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</si>
  <si>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</si>
  <si>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</si>
  <si>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</si>
  <si>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</si>
  <si>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</si>
  <si>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</si>
  <si>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</si>
  <si>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</si>
  <si>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</si>
  <si>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</si>
  <si>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</si>
  <si>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</si>
  <si>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</si>
  <si>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</si>
  <si>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</si>
  <si>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</si>
  <si>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</si>
  <si>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</si>
  <si>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</si>
  <si>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</si>
  <si>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</si>
  <si>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</si>
  <si>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</si>
  <si>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</si>
  <si>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</si>
  <si>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</si>
  <si>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</si>
  <si>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</si>
  <si>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</si>
  <si>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</si>
  <si>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</si>
  <si>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</si>
  <si>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</si>
  <si>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</si>
  <si>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</si>
  <si>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</si>
  <si>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</si>
  <si>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</si>
  <si>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</si>
  <si>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</si>
  <si>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</si>
  <si>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</si>
  <si>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</si>
  <si>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</si>
  <si>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</si>
  <si>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</si>
  <si>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</si>
  <si>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</si>
  <si>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</si>
  <si>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</si>
  <si>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</si>
  <si>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</si>
  <si>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</si>
  <si>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</si>
  <si>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</si>
  <si>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</si>
  <si>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</si>
  <si>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</si>
  <si>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</si>
  <si>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</si>
  <si>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</si>
  <si>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</si>
  <si>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</si>
  <si>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</si>
  <si>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</si>
  <si>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</si>
  <si>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</si>
  <si>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</si>
  <si>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</si>
  <si>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</si>
  <si>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</si>
  <si>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</si>
  <si>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</si>
  <si>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</si>
  <si>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</si>
  <si>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</si>
  <si>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</si>
  <si>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</si>
  <si>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</si>
  <si>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</si>
  <si>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</si>
  <si>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</si>
  <si>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</si>
  <si>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</si>
  <si>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</si>
  <si>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</si>
  <si>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</si>
  <si>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</si>
  <si>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</si>
  <si>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</si>
  <si>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</si>
  <si>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</si>
  <si>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</si>
  <si>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</si>
  <si>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</si>
  <si>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</si>
  <si>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</si>
  <si>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</si>
  <si>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</si>
  <si>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</si>
  <si>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</si>
  <si>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</si>
  <si>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</si>
  <si>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</si>
  <si>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</si>
  <si>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</si>
  <si>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</si>
  <si>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</si>
  <si>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</si>
  <si>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</si>
  <si>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</si>
  <si>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</si>
  <si>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</si>
  <si>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</si>
  <si>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</si>
  <si>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</si>
  <si>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</si>
  <si>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</si>
  <si>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</si>
  <si>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</si>
  <si>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</si>
  <si>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</si>
  <si>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</si>
  <si>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</si>
  <si>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</si>
  <si>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</si>
  <si>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</si>
  <si>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</si>
  <si>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</si>
  <si>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</si>
  <si>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</si>
  <si>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</si>
  <si>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</si>
  <si>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</si>
  <si>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</si>
  <si>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</si>
  <si>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</si>
  <si>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</si>
  <si>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</si>
  <si>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</si>
  <si>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</si>
  <si>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</si>
  <si>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</si>
  <si>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</si>
  <si>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</si>
  <si>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</si>
  <si>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</si>
  <si>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</si>
  <si>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</si>
  <si>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</si>
  <si>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</si>
  <si>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</si>
  <si>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</si>
  <si>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</si>
  <si>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</si>
  <si>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</si>
  <si>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</si>
  <si>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</si>
  <si>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</si>
  <si>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</si>
  <si>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</si>
  <si>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</si>
  <si>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</si>
  <si>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</si>
  <si>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</si>
  <si>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</si>
  <si>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</si>
  <si>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</si>
  <si>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</si>
  <si>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</si>
  <si>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</si>
  <si>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</si>
  <si>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</si>
  <si>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</si>
  <si>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</si>
  <si>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</si>
  <si>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</si>
  <si>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</si>
  <si>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</si>
  <si>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</si>
  <si>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</si>
  <si>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</si>
  <si>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</si>
  <si>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</si>
  <si>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</si>
  <si>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</si>
  <si>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</si>
  <si>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</si>
  <si>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</si>
  <si>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</si>
  <si>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</si>
  <si>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</si>
  <si>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</si>
  <si>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</si>
  <si>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</si>
  <si>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</si>
  <si>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</si>
  <si>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</si>
  <si>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</si>
  <si>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</si>
  <si>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</si>
  <si>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</si>
  <si>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</si>
  <si>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</si>
  <si>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</si>
  <si>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</si>
  <si>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</si>
  <si>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</si>
  <si>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</si>
  <si>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</si>
  <si>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</si>
  <si>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</si>
  <si>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</si>
  <si>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</si>
  <si>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</si>
  <si>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</si>
  <si>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</si>
  <si>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</si>
  <si>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</si>
  <si>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</si>
  <si>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</si>
  <si>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</si>
  <si>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</si>
  <si>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</si>
  <si>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</si>
  <si>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</si>
  <si>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</si>
  <si>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</si>
  <si>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</si>
  <si>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</si>
  <si>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</si>
  <si>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</si>
  <si>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</si>
  <si>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</si>
  <si>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</si>
  <si>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</si>
  <si>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</si>
  <si>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</si>
  <si>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</si>
  <si>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</si>
  <si>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</si>
  <si>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</si>
  <si>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</si>
  <si>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</si>
  <si>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</si>
  <si>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</si>
  <si>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</si>
  <si>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</si>
  <si>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</si>
  <si>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</si>
  <si>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</si>
  <si>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</si>
  <si>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</si>
  <si>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</si>
  <si>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</si>
  <si>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</si>
  <si>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</si>
  <si>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</si>
  <si>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</si>
  <si>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</si>
  <si>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</si>
  <si>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</si>
  <si>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</si>
  <si>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</si>
  <si>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</si>
  <si>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</si>
  <si>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</si>
  <si>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</si>
  <si>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</si>
  <si>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</si>
  <si>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</si>
  <si>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</si>
  <si>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</si>
  <si>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</si>
  <si>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</si>
  <si>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</si>
  <si>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</si>
  <si>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</si>
  <si>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</si>
  <si>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</si>
  <si>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</si>
  <si>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</si>
  <si>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</si>
  <si>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</si>
  <si>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</si>
  <si>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</si>
  <si>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</si>
  <si>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</si>
  <si>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</si>
  <si>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</si>
  <si>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</si>
  <si>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</si>
  <si>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</si>
  <si>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</si>
  <si>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</si>
  <si>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</si>
  <si>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</si>
  <si>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</si>
  <si>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</si>
  <si>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</si>
  <si>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</si>
  <si>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</si>
  <si>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</si>
  <si>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</si>
  <si>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</si>
  <si>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</si>
  <si>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</si>
  <si>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</si>
  <si>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</si>
  <si>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</si>
  <si>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</si>
  <si>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</si>
  <si>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</si>
  <si>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</si>
  <si>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</si>
  <si>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</si>
  <si>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</si>
  <si>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</si>
  <si>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</si>
  <si>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</si>
  <si>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</si>
  <si>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</si>
  <si>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</si>
  <si>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</si>
  <si>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</si>
  <si>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</si>
  <si>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</si>
  <si>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</si>
  <si>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</si>
  <si>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</si>
  <si>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</si>
  <si>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</si>
  <si>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</si>
  <si>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</si>
  <si>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</si>
  <si>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</si>
  <si>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</si>
  <si>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</si>
  <si>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</si>
  <si>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</si>
  <si>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</si>
  <si>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</si>
  <si>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</si>
  <si>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</si>
  <si>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</si>
  <si>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</si>
  <si>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</si>
  <si>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</si>
  <si>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</si>
  <si>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</si>
  <si>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</si>
  <si>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</si>
  <si>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</si>
  <si>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</si>
  <si>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</si>
  <si>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</si>
  <si>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</si>
  <si>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</si>
  <si>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</si>
  <si>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</si>
  <si>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</si>
  <si>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</si>
  <si>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</si>
  <si>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</si>
  <si>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</si>
  <si>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</si>
  <si>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</si>
  <si>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</si>
  <si>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</si>
  <si>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</si>
  <si>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</si>
  <si>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</si>
  <si>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</si>
  <si>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</si>
  <si>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</si>
  <si>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</si>
  <si>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</si>
  <si>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</si>
  <si>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</si>
  <si>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</si>
  <si>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</si>
  <si>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</si>
  <si>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</si>
  <si>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</si>
  <si>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</si>
  <si>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</si>
  <si>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</si>
  <si>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</si>
  <si>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</si>
  <si>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</si>
  <si>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</si>
  <si>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</si>
  <si>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</si>
  <si>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</si>
  <si>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</si>
  <si>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</si>
  <si>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</si>
  <si>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</si>
  <si>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</si>
  <si>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</si>
  <si>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</si>
  <si>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</si>
  <si>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</si>
  <si>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</si>
  <si>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</si>
  <si>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</si>
  <si>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</si>
  <si>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</si>
  <si>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</si>
  <si>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</si>
  <si>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</si>
  <si>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</si>
  <si>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</si>
  <si>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</si>
  <si>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</si>
  <si>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</si>
  <si>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</si>
  <si>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</si>
  <si>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</si>
  <si>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</si>
  <si>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</si>
  <si>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</si>
  <si>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</si>
  <si>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</si>
  <si>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</si>
  <si>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</si>
  <si>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</si>
  <si>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</si>
  <si>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</si>
  <si>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</si>
  <si>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</si>
  <si>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</si>
  <si>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</si>
  <si>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</si>
  <si>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</si>
  <si>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</si>
  <si>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</si>
  <si>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</si>
  <si>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</si>
  <si>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</si>
  <si>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</si>
  <si>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</si>
  <si>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</si>
  <si>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</si>
  <si>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</si>
  <si>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</si>
  <si>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</si>
  <si>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</si>
  <si>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</si>
  <si>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</si>
  <si>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</si>
  <si>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</si>
  <si>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</si>
  <si>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</si>
  <si>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</si>
  <si>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</si>
  <si>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</si>
  <si>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</si>
  <si>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</si>
  <si>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</si>
  <si>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</si>
  <si>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</si>
  <si>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</si>
  <si>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</si>
  <si>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</si>
  <si>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</si>
  <si>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</si>
  <si>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</si>
  <si>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</si>
  <si>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</si>
  <si>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</si>
  <si>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</si>
  <si>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</si>
  <si>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</si>
  <si>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</si>
  <si>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</si>
  <si>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</si>
  <si>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</si>
  <si>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</si>
  <si>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</si>
  <si>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</si>
  <si>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</si>
  <si>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</si>
  <si>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</si>
  <si>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</si>
  <si>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</si>
  <si>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</si>
  <si>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</si>
  <si>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</si>
  <si>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</si>
  <si>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</si>
  <si>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</si>
  <si>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</si>
  <si>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</si>
  <si>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</si>
  <si>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</si>
  <si>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</si>
  <si>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</si>
  <si>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</si>
  <si>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</si>
  <si>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</si>
  <si>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</si>
  <si>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</si>
  <si>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</si>
  <si>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</si>
  <si>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</si>
  <si>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</si>
  <si>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</si>
  <si>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</si>
  <si>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</si>
  <si>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</si>
  <si>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</si>
  <si>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</si>
  <si>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</si>
  <si>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</si>
  <si>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</si>
  <si>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</si>
  <si>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</si>
  <si>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</si>
  <si>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</si>
  <si>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</si>
  <si>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</si>
  <si>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</si>
  <si>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</si>
  <si>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</si>
  <si>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</si>
  <si>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</si>
  <si>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</si>
  <si>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</si>
  <si>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</si>
  <si>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</si>
  <si>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</si>
  <si>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</si>
  <si>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</si>
  <si>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</si>
  <si>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</si>
  <si>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</si>
  <si>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</si>
  <si>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</si>
  <si>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</si>
  <si>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</si>
  <si>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</si>
  <si>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</si>
  <si>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</si>
  <si>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</si>
  <si>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</si>
  <si>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</si>
  <si>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</si>
  <si>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</si>
  <si>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</si>
  <si>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</si>
  <si>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</si>
  <si>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</si>
  <si>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</si>
  <si>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</si>
  <si>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</si>
  <si>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</si>
  <si>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</si>
  <si>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</si>
  <si>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</si>
  <si>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</si>
  <si>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</si>
  <si>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</si>
  <si>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</si>
  <si>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</si>
  <si>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</si>
  <si>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</si>
  <si>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</si>
  <si>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</si>
  <si>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</si>
  <si>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</si>
  <si>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</si>
  <si>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</si>
  <si>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</si>
  <si>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</si>
  <si>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</si>
  <si>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</si>
  <si>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</si>
  <si>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</si>
  <si>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</si>
  <si>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</si>
  <si>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</si>
  <si>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</si>
  <si>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</si>
  <si>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</si>
  <si>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</si>
  <si>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</si>
  <si>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</si>
  <si>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</si>
  <si>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</si>
  <si>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</si>
  <si>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</si>
  <si>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</si>
  <si>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</si>
  <si>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</si>
  <si>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</si>
  <si>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</si>
  <si>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</si>
  <si>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</si>
  <si>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</si>
  <si>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</si>
  <si>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</si>
  <si>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</si>
  <si>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</si>
  <si>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</si>
  <si>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</si>
  <si>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</si>
  <si>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</si>
  <si>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</si>
  <si>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</si>
  <si>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</si>
  <si>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</si>
  <si>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</si>
  <si>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</si>
  <si>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</si>
  <si>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</si>
  <si>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</si>
  <si>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</si>
  <si>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</si>
  <si>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</si>
  <si>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</si>
  <si>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</si>
  <si>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</si>
  <si>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</si>
  <si>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</si>
  <si>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</si>
  <si>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</si>
  <si>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</si>
  <si>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</si>
  <si>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</si>
  <si>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</si>
  <si>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</si>
  <si>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</si>
  <si>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</si>
  <si>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</si>
  <si>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</si>
  <si>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</si>
  <si>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</si>
  <si>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</si>
  <si>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</si>
  <si>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</si>
  <si>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</si>
  <si>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</si>
  <si>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</si>
  <si>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</si>
  <si>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</si>
  <si>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</si>
  <si>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</si>
  <si>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</si>
  <si>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</si>
  <si>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</si>
  <si>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</si>
  <si>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</si>
  <si>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</si>
  <si>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</si>
  <si>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</si>
  <si>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</si>
  <si>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</si>
  <si>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</si>
  <si>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</si>
  <si>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</si>
  <si>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</si>
  <si>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</si>
  <si>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</si>
  <si>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</si>
  <si>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</si>
  <si>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</si>
  <si>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</si>
  <si>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</si>
  <si>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</si>
  <si>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</si>
  <si>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</si>
  <si>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</si>
  <si>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</si>
  <si>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</si>
  <si>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</si>
  <si>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</si>
  <si>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</si>
  <si>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</si>
  <si>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</si>
  <si>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</si>
  <si>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</si>
  <si>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</si>
  <si>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</si>
  <si>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</si>
  <si>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</si>
  <si>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</si>
  <si>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</si>
  <si>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</si>
  <si>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</si>
  <si>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</si>
  <si>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</si>
  <si>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</si>
  <si>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</si>
  <si>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</si>
  <si>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</si>
  <si>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</si>
  <si>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</si>
  <si>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</si>
  <si>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</si>
  <si>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</si>
  <si>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</si>
  <si>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</si>
  <si>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</si>
  <si>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</si>
  <si>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</si>
  <si>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</si>
  <si>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</si>
  <si>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</si>
  <si>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</si>
  <si>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</si>
  <si>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</si>
  <si>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</si>
  <si>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</si>
  <si>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</si>
  <si>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</si>
  <si>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</si>
  <si>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</si>
  <si>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</si>
  <si>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</si>
  <si>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</si>
  <si>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</si>
  <si>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</si>
  <si>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</si>
  <si>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</si>
  <si>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</si>
  <si>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</si>
  <si>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</si>
  <si>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</si>
  <si>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</si>
  <si>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</si>
  <si>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</si>
  <si>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</si>
  <si>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</si>
  <si>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</si>
  <si>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</si>
  <si>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</si>
  <si>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</si>
  <si>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</si>
  <si>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</si>
  <si>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</si>
  <si>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</si>
  <si>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</si>
  <si>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</si>
  <si>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</si>
  <si>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</si>
  <si>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</si>
  <si>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</si>
  <si>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</si>
  <si>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</si>
  <si>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</si>
  <si>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</si>
  <si>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</si>
  <si>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</si>
  <si>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</si>
  <si>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</si>
  <si>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</si>
  <si>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</si>
  <si>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</si>
  <si>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</si>
  <si>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</si>
  <si>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</si>
  <si>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</si>
  <si>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</si>
  <si>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</si>
  <si>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</si>
  <si>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</si>
  <si>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</si>
  <si>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</si>
  <si>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</si>
  <si>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</si>
  <si>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</si>
  <si>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</si>
  <si>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</si>
  <si>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</si>
  <si>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</si>
  <si>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</si>
  <si>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</si>
  <si>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</si>
  <si>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</si>
  <si>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</si>
  <si>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</si>
  <si>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</si>
  <si>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</si>
  <si>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</si>
  <si>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</si>
  <si>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</si>
  <si>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</si>
  <si>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</si>
  <si>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</si>
  <si>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</si>
  <si>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</si>
  <si>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</si>
  <si>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</si>
  <si>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</si>
  <si>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</si>
  <si>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</si>
  <si>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</si>
  <si>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</si>
  <si>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</si>
  <si>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</si>
  <si>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</si>
  <si>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</si>
  <si>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</si>
  <si>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</si>
  <si>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</si>
  <si>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</si>
  <si>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</si>
  <si>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</si>
  <si>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</si>
  <si>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</si>
  <si>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</si>
  <si>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</si>
  <si>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</si>
  <si>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</si>
  <si>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</si>
  <si>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</si>
  <si>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</si>
  <si>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</si>
  <si>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</si>
  <si>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</si>
  <si>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</si>
  <si>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</si>
  <si>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</si>
  <si>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</si>
  <si>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</si>
  <si>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</si>
  <si>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</si>
  <si>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</si>
  <si>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</si>
  <si>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</si>
  <si>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</si>
  <si>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</si>
  <si>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</si>
  <si>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</si>
  <si>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</si>
  <si>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</si>
  <si>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</si>
  <si>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</si>
  <si>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</si>
  <si>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</si>
  <si>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</si>
  <si>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</si>
  <si>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</si>
  <si>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</si>
  <si>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</si>
  <si>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</si>
  <si>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</si>
  <si>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</si>
  <si>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</si>
  <si>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</si>
  <si>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</si>
  <si>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</si>
  <si>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</si>
  <si>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</si>
  <si>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</si>
  <si>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</si>
  <si>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</si>
  <si>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</si>
  <si>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</si>
  <si>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</si>
  <si>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</si>
  <si>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</si>
  <si>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</si>
  <si>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</si>
  <si>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</si>
  <si>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</si>
  <si>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</si>
  <si>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</si>
  <si>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</si>
  <si>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</si>
  <si>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</si>
  <si>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</si>
  <si>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</si>
  <si>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</si>
  <si>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</si>
  <si>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</si>
  <si>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</si>
  <si>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</si>
  <si>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</si>
  <si>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</si>
  <si>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</si>
  <si>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</si>
  <si>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</si>
  <si>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</si>
  <si>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</si>
  <si>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</si>
  <si>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</si>
  <si>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</si>
  <si>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</si>
  <si>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</si>
  <si>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</si>
  <si>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</si>
  <si>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</si>
  <si>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</si>
  <si>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</si>
  <si>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</si>
  <si>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</si>
  <si>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</si>
  <si>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</si>
  <si>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</si>
  <si>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</si>
  <si>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</si>
  <si>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</si>
  <si>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</si>
  <si>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</si>
  <si>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</si>
  <si>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</si>
  <si>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</si>
  <si>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</si>
  <si>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</si>
  <si>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</si>
  <si>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</si>
  <si>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</si>
  <si>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</si>
  <si>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</si>
  <si>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</si>
  <si>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</si>
  <si>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</si>
  <si>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</si>
  <si>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</si>
  <si>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</si>
  <si>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</si>
  <si>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</si>
  <si>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</si>
  <si>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</si>
  <si>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</si>
  <si>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</si>
  <si>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</si>
  <si>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</si>
  <si>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</si>
  <si>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</si>
  <si>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</si>
  <si>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</si>
  <si>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</si>
  <si>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</si>
  <si>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</si>
  <si>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</si>
  <si>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</si>
  <si>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</si>
  <si>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</si>
  <si>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</si>
  <si>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</si>
  <si>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</si>
  <si>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</si>
  <si>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</si>
  <si>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</si>
  <si>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</si>
  <si>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</si>
  <si>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</si>
  <si>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</si>
  <si>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</si>
  <si>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</si>
  <si>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</si>
  <si>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</si>
  <si>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</si>
  <si>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</si>
  <si>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</si>
  <si>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</si>
  <si>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</si>
  <si>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</si>
  <si>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</si>
  <si>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</si>
  <si>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</si>
  <si>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</si>
  <si>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</si>
  <si>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</si>
  <si>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</si>
  <si>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</si>
  <si>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</si>
  <si>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</si>
  <si>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</si>
  <si>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</si>
  <si>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</si>
  <si>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</si>
  <si>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</si>
  <si>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</si>
  <si>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</si>
  <si>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</si>
  <si>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</si>
  <si>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</si>
  <si>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</si>
  <si>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</si>
  <si>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</si>
  <si>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</si>
  <si>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</si>
  <si>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</si>
  <si>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</si>
  <si>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</si>
  <si>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</si>
  <si>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</si>
  <si>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</si>
  <si>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</si>
  <si>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</si>
  <si>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</si>
  <si>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</si>
  <si>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</si>
  <si>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</si>
  <si>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</si>
  <si>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</si>
  <si>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</si>
  <si>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</si>
  <si>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</si>
  <si>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</si>
  <si>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</si>
  <si>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</si>
  <si>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</si>
  <si>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</si>
  <si>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</si>
  <si>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</si>
  <si>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</si>
  <si>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</si>
  <si>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</si>
  <si>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</si>
  <si>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</si>
  <si>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</si>
  <si>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</si>
  <si>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</si>
  <si>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</si>
  <si>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</si>
  <si>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</si>
  <si>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</si>
  <si>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</si>
  <si>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</si>
  <si>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</si>
  <si>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</si>
  <si>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</si>
  <si>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</si>
  <si>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</si>
  <si>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</si>
  <si>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</si>
  <si>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</si>
  <si>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</si>
  <si>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</si>
  <si>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</si>
  <si>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</si>
  <si>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</si>
  <si>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</si>
  <si>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</si>
  <si>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</si>
  <si>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</si>
  <si>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</si>
  <si>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</si>
  <si>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</si>
  <si>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</si>
  <si>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</si>
  <si>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</si>
  <si>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</si>
  <si>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</si>
  <si>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</si>
  <si>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</si>
  <si>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</si>
  <si>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</si>
  <si>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</si>
  <si>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</si>
  <si>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</si>
  <si>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</si>
  <si>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</si>
  <si>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</si>
  <si>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</si>
  <si>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</si>
  <si>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</si>
  <si>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</si>
  <si>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</si>
  <si>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</si>
  <si>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</si>
  <si>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</si>
  <si>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</si>
  <si>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</si>
  <si>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</si>
  <si>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</si>
  <si>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</si>
  <si>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</si>
  <si>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</si>
  <si>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</si>
  <si>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</si>
  <si>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</si>
  <si>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</si>
  <si>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</si>
  <si>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</si>
  <si>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</si>
  <si>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</si>
  <si>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</si>
  <si>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</si>
  <si>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</si>
  <si>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</si>
  <si>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</si>
  <si>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</si>
  <si>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</si>
  <si>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</si>
  <si>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</si>
  <si>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</si>
  <si>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</si>
  <si>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</si>
  <si>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</si>
  <si>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</si>
  <si>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</si>
  <si>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</si>
  <si>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</si>
  <si>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</si>
  <si>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</si>
  <si>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</si>
  <si>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</si>
  <si>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</si>
  <si>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</si>
  <si>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</si>
  <si>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</si>
  <si>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</si>
  <si>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</si>
  <si>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</si>
  <si>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</si>
  <si>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</si>
  <si>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</si>
  <si>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</si>
  <si>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</si>
  <si>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</si>
  <si>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</si>
  <si>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</si>
  <si>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</si>
  <si>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</si>
  <si>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</si>
  <si>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</si>
  <si>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</si>
  <si>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</si>
  <si>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</si>
  <si>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</si>
  <si>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</si>
  <si>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</si>
  <si>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</si>
  <si>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</si>
  <si>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</si>
  <si>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</si>
  <si>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</si>
  <si>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</si>
  <si>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</si>
  <si>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</si>
  <si>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</si>
  <si>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</si>
  <si>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</si>
  <si>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</si>
  <si>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</si>
  <si>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</si>
  <si>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</si>
  <si>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</si>
  <si>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</si>
  <si>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</si>
  <si>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</si>
  <si>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</si>
  <si>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</si>
  <si>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</si>
  <si>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</si>
  <si>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</si>
  <si>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</si>
  <si>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</si>
  <si>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</si>
  <si>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</si>
  <si>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</si>
  <si>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</si>
  <si>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</si>
  <si>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</si>
  <si>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</si>
  <si>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</si>
  <si>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</si>
  <si>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</si>
  <si>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</si>
  <si>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</si>
  <si>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</si>
  <si>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</si>
  <si>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</si>
  <si>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</si>
  <si>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</si>
  <si>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</si>
  <si>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</si>
  <si>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</si>
  <si>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</si>
  <si>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</si>
  <si>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</si>
  <si>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</si>
  <si>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</si>
  <si>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</si>
  <si>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</si>
  <si>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</si>
  <si>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</si>
  <si>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</si>
  <si>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</si>
  <si>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</si>
  <si>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</si>
  <si>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</si>
  <si>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</si>
  <si>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</si>
  <si>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</si>
  <si>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</si>
  <si>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</si>
  <si>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</si>
  <si>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</si>
  <si>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</si>
  <si>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</si>
  <si>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</si>
  <si>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</si>
  <si>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</si>
  <si>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</si>
  <si>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</si>
  <si>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</si>
  <si>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</si>
  <si>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</si>
  <si>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</si>
  <si>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</si>
  <si>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</si>
  <si>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</si>
  <si>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</si>
  <si>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</si>
  <si>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</si>
  <si>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</si>
  <si>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</si>
  <si>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</si>
  <si>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</si>
  <si>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</si>
  <si>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</si>
  <si>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</si>
  <si>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</si>
  <si>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</si>
  <si>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</si>
  <si>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</si>
  <si>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</si>
  <si>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</si>
  <si>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</si>
  <si>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</si>
  <si>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</si>
  <si>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</si>
  <si>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</si>
  <si>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</si>
  <si>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</si>
  <si>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</si>
  <si>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</si>
  <si>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</si>
  <si>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</si>
  <si>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</si>
  <si>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</si>
  <si>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</si>
  <si>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</si>
  <si>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</si>
  <si>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</si>
  <si>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</si>
  <si>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</si>
  <si>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</si>
  <si>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</si>
  <si>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</si>
  <si>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</si>
  <si>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</si>
  <si>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</si>
  <si>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</si>
  <si>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</si>
  <si>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</si>
  <si>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</si>
  <si>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</si>
  <si>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</si>
  <si>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</si>
  <si>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</si>
  <si>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</si>
  <si>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</si>
  <si>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</si>
  <si>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</si>
  <si>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</si>
  <si>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</si>
  <si>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</si>
  <si>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</si>
  <si>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</si>
  <si>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</si>
  <si>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</si>
  <si>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</si>
  <si>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</si>
  <si>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</si>
  <si>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</si>
  <si>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</si>
  <si>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</si>
  <si>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</si>
  <si>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</si>
  <si>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</si>
  <si>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</si>
  <si>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</si>
  <si>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</si>
  <si>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</si>
  <si>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</si>
  <si>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</si>
  <si>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</si>
  <si>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</si>
  <si>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</si>
  <si>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</si>
  <si>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</si>
  <si>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</si>
  <si>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</si>
  <si>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</si>
  <si>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</si>
  <si>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</si>
  <si>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</si>
  <si>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</si>
  <si>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</si>
  <si>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</si>
  <si>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</si>
  <si>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</si>
  <si>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</si>
  <si>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</si>
  <si>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</si>
  <si>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</si>
  <si>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</si>
  <si>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</si>
  <si>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</si>
  <si>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</si>
  <si>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</si>
  <si>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</si>
  <si>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</si>
  <si>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</si>
  <si>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</si>
  <si>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</si>
  <si>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</si>
  <si>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</si>
  <si>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</si>
  <si>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</si>
  <si>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</si>
  <si>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</si>
  <si>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</si>
  <si>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</si>
  <si>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</si>
  <si>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</si>
  <si>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</si>
  <si>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</si>
  <si>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</si>
  <si>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</si>
  <si>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</si>
  <si>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</si>
  <si>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</si>
  <si>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</si>
  <si>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</si>
  <si>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</si>
  <si>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</si>
  <si>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</si>
  <si>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</si>
  <si>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</si>
  <si>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</si>
  <si>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</si>
  <si>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</si>
  <si>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</si>
  <si>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</si>
  <si>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</si>
  <si>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</si>
  <si>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</si>
  <si>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</si>
  <si>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</si>
  <si>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</si>
  <si>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</si>
  <si>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</si>
  <si>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</si>
  <si>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</si>
  <si>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</si>
  <si>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</si>
  <si>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</si>
  <si>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</si>
  <si>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</si>
  <si>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</si>
  <si>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</si>
  <si>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</si>
  <si>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</si>
  <si>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</si>
  <si>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</si>
  <si>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</si>
  <si>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</si>
  <si>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</si>
  <si>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</si>
  <si>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</si>
  <si>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</si>
  <si>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</si>
  <si>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</si>
  <si>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</si>
  <si>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</si>
  <si>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</si>
  <si>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</si>
  <si>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</si>
  <si>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</si>
  <si>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</si>
  <si>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</si>
  <si>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</si>
  <si>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</si>
  <si>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</si>
  <si>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</si>
  <si>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</si>
  <si>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</si>
  <si>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</si>
  <si>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</si>
  <si>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</si>
  <si>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</si>
  <si>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</si>
  <si>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</si>
  <si>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</si>
  <si>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</si>
  <si>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</si>
  <si>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</si>
  <si>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</si>
  <si>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</si>
  <si>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</si>
  <si>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</si>
  <si>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</si>
  <si>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</si>
  <si>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</si>
  <si>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</si>
  <si>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</si>
  <si>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</si>
  <si>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</si>
  <si>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</si>
  <si>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</si>
  <si>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</si>
  <si>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</si>
  <si>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</si>
  <si>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</si>
  <si>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</si>
  <si>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</si>
  <si>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</si>
  <si>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</si>
  <si>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</si>
  <si>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</si>
  <si>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</si>
  <si>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</si>
  <si>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</si>
  <si>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</si>
  <si>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</si>
  <si>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</si>
  <si>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</si>
  <si>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</si>
  <si>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</si>
  <si>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</si>
  <si>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</si>
  <si>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</si>
  <si>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</si>
  <si>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</si>
  <si>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</si>
  <si>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</si>
  <si>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</si>
  <si>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</si>
  <si>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</si>
  <si>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</si>
  <si>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</si>
  <si>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</si>
  <si>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</si>
  <si>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</si>
  <si>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</si>
  <si>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</si>
  <si>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</si>
  <si>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</si>
  <si>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</si>
  <si>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</si>
  <si>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</si>
  <si>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</si>
  <si>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</si>
  <si>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</si>
  <si>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</si>
  <si>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</si>
  <si>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</si>
  <si>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</si>
  <si>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</si>
  <si>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</si>
  <si>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</si>
  <si>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</si>
  <si>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</si>
  <si>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</si>
  <si>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</si>
  <si>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</si>
  <si>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</si>
  <si>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</si>
  <si>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</si>
  <si>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</si>
  <si>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</si>
  <si>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</si>
  <si>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</si>
  <si>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</si>
  <si>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</si>
  <si>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</si>
  <si>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</si>
  <si>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</si>
  <si>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</si>
  <si>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</si>
  <si>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</si>
  <si>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</si>
  <si>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</si>
  <si>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</si>
  <si>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</si>
  <si>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</si>
  <si>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</si>
  <si>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</si>
  <si>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</si>
  <si>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</si>
  <si>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</si>
  <si>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</si>
  <si>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</si>
  <si>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</si>
  <si>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</si>
  <si>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</si>
  <si>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</si>
  <si>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</si>
  <si>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</si>
  <si>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</si>
  <si>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</si>
  <si>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</si>
  <si>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</si>
  <si>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</si>
  <si>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</si>
  <si>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</si>
  <si>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</si>
  <si>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</si>
  <si>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</si>
  <si>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</si>
  <si>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</si>
  <si>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</si>
  <si>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</si>
  <si>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</si>
  <si>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</si>
  <si>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</si>
  <si>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</si>
  <si>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</si>
  <si>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</si>
  <si>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</si>
  <si>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</si>
  <si>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</si>
  <si>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</si>
  <si>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</si>
  <si>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</si>
  <si>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</si>
  <si>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</si>
  <si>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</si>
  <si>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</si>
  <si>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</si>
  <si>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</si>
  <si>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</si>
  <si>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</si>
  <si>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</si>
  <si>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</si>
  <si>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</si>
  <si>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</si>
  <si>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</si>
  <si>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</si>
  <si>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</si>
  <si>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</si>
  <si>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</si>
  <si>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</si>
  <si>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</si>
  <si>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</si>
  <si>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</si>
  <si>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</si>
  <si>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</si>
  <si>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</si>
  <si>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</si>
  <si>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</si>
  <si>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</si>
  <si>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</si>
  <si>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</si>
  <si>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</si>
  <si>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</si>
  <si>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</si>
  <si>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</si>
  <si>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</si>
  <si>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</si>
  <si>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</si>
  <si>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</si>
  <si>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</si>
  <si>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</si>
  <si>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</si>
  <si>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</si>
  <si>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</si>
  <si>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</si>
  <si>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</si>
  <si>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</si>
  <si>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</si>
  <si>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</si>
  <si>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</si>
  <si>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</si>
  <si>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</si>
  <si>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</si>
  <si>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</si>
  <si>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</si>
  <si>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</si>
  <si>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</si>
  <si>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</si>
  <si>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</si>
  <si>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</si>
  <si>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</si>
  <si>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</si>
  <si>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</si>
  <si>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</si>
  <si>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</si>
  <si>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</si>
  <si>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</si>
  <si>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</si>
  <si>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</si>
  <si>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</si>
  <si>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</si>
  <si>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</si>
  <si>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</si>
  <si>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</si>
  <si>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</si>
  <si>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</si>
  <si>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</si>
  <si>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</si>
  <si>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</si>
  <si>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</si>
  <si>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</si>
  <si>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</si>
  <si>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</si>
  <si>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</si>
  <si>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</si>
  <si>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</si>
  <si>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</si>
  <si>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</si>
  <si>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</si>
  <si>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</si>
  <si>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</si>
  <si>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</si>
  <si>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</si>
  <si>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</si>
  <si>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</si>
  <si>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</si>
  <si>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</si>
  <si>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</si>
  <si>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</si>
  <si>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</si>
  <si>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</si>
  <si>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</si>
  <si>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</si>
  <si>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</si>
  <si>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</si>
  <si>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</si>
  <si>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</si>
  <si>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</si>
  <si>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</si>
  <si>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</si>
  <si>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</si>
  <si>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</si>
  <si>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</si>
  <si>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</si>
  <si>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</si>
  <si>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</si>
  <si>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</si>
  <si>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</si>
  <si>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</si>
  <si>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</si>
  <si>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</si>
  <si>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</si>
  <si>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</si>
  <si>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</si>
  <si>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</si>
  <si>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</si>
  <si>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</si>
  <si>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</si>
  <si>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</si>
  <si>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</si>
  <si>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</si>
  <si>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</si>
  <si>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</si>
  <si>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</si>
  <si>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</si>
  <si>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</si>
  <si>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</si>
  <si>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</si>
  <si>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</si>
  <si>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</si>
  <si>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</si>
  <si>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</si>
  <si>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</si>
  <si>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</si>
  <si>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</si>
  <si>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</si>
  <si>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</si>
  <si>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</si>
  <si>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</si>
  <si>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</si>
  <si>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</si>
  <si>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</si>
  <si>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</si>
  <si>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</si>
  <si>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</si>
  <si>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</si>
  <si>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</si>
  <si>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</si>
  <si>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</si>
  <si>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</si>
  <si>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</si>
  <si>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</si>
  <si>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</si>
  <si>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</si>
  <si>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</si>
  <si>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</si>
  <si>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</si>
  <si>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</si>
  <si>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</si>
  <si>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</si>
  <si>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</si>
  <si>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</si>
  <si>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</si>
  <si>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</si>
  <si>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</si>
  <si>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</si>
  <si>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</si>
  <si>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</si>
  <si>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</si>
  <si>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</si>
  <si>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</si>
  <si>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</si>
  <si>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</si>
  <si>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</si>
  <si>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</si>
  <si>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</si>
  <si>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</si>
  <si>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</si>
  <si>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</si>
  <si>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</si>
  <si>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</si>
  <si>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</si>
  <si>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</si>
  <si>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</si>
  <si>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</si>
  <si>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</si>
  <si>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</si>
  <si>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</si>
  <si>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</si>
  <si>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</si>
  <si>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</si>
  <si>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</si>
  <si>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</si>
  <si>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</si>
  <si>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</si>
  <si>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</si>
  <si>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</si>
  <si>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</si>
  <si>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</si>
  <si>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</si>
  <si>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</si>
  <si>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</si>
  <si>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</si>
  <si>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</si>
  <si>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</si>
  <si>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</si>
  <si>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</si>
  <si>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</si>
  <si>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</si>
  <si>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</si>
  <si>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</si>
  <si>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</si>
  <si>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</si>
  <si>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</si>
  <si>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</si>
  <si>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</si>
  <si>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</si>
  <si>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</si>
  <si>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</si>
  <si>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</si>
  <si>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</si>
  <si>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</si>
  <si>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</si>
  <si>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</si>
  <si>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</si>
  <si>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</si>
  <si>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</si>
  <si>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</si>
  <si>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</si>
  <si>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</si>
  <si>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</si>
  <si>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</si>
  <si>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</si>
  <si>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</si>
  <si>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</si>
  <si>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</si>
  <si>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</si>
  <si>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</si>
  <si>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</si>
  <si>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</si>
  <si>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</si>
  <si>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</si>
  <si>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</si>
  <si>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</si>
  <si>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</si>
  <si>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</si>
  <si>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</si>
  <si>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</si>
  <si>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</si>
  <si>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</si>
  <si>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</si>
  <si>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</si>
  <si>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</si>
  <si>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</si>
  <si>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</si>
  <si>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</si>
  <si>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</si>
  <si>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</si>
  <si>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</si>
  <si>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</si>
  <si>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</si>
  <si>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</si>
  <si>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</si>
  <si>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</si>
  <si>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</si>
  <si>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</si>
  <si>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</si>
  <si>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</si>
  <si>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</si>
  <si>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</si>
  <si>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</si>
  <si>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</si>
  <si>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</si>
  <si>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</si>
  <si>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</si>
  <si>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</si>
  <si>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</si>
  <si>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</si>
  <si>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</si>
  <si>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</si>
  <si>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</si>
  <si>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</si>
  <si>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</si>
  <si>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</si>
  <si>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</si>
  <si>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</si>
  <si>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</si>
  <si>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</si>
  <si>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</si>
  <si>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</si>
  <si>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</si>
  <si>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</si>
  <si>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</si>
  <si>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</si>
  <si>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</si>
  <si>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</si>
  <si>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</si>
  <si>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</si>
  <si>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</si>
  <si>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</si>
  <si>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</si>
  <si>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</si>
  <si>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</si>
  <si>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</si>
  <si>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</si>
  <si>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</si>
  <si>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</si>
  <si>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</si>
  <si>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</si>
  <si>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</si>
  <si>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</si>
  <si>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</si>
  <si>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</si>
  <si>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</si>
  <si>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</si>
  <si>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</si>
  <si>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</si>
  <si>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</si>
  <si>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</si>
  <si>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</si>
  <si>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</si>
  <si>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</si>
  <si>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</si>
  <si>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</si>
  <si>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</si>
  <si>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</si>
  <si>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</si>
  <si>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</si>
  <si>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</si>
  <si>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</si>
  <si>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</si>
  <si>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</si>
  <si>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</si>
  <si>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</si>
  <si>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</si>
  <si>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</si>
  <si>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</si>
  <si>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</si>
  <si>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</si>
  <si>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</si>
  <si>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</si>
  <si>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</si>
  <si>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</si>
  <si>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</si>
  <si>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</si>
  <si>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</si>
  <si>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</si>
  <si>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</si>
  <si>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</si>
  <si>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</si>
  <si>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</si>
  <si>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</si>
  <si>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</si>
  <si>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</si>
  <si>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</si>
  <si>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</si>
  <si>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</si>
  <si>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</si>
  <si>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</si>
  <si>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</si>
  <si>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</si>
  <si>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</si>
  <si>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</si>
  <si>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</si>
  <si>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</si>
  <si>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</si>
  <si>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</si>
  <si>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</si>
  <si>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</si>
  <si>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</si>
  <si>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</si>
  <si>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</si>
  <si>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</si>
  <si>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</si>
  <si>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</si>
  <si>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</si>
  <si>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</si>
  <si>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</si>
  <si>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</si>
  <si>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</si>
  <si>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</si>
  <si>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</si>
  <si>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</si>
  <si>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</si>
  <si>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</si>
  <si>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</si>
  <si>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</si>
  <si>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</si>
  <si>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</si>
  <si>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</si>
  <si>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</si>
  <si>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</si>
  <si>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</si>
  <si>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</si>
  <si>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</si>
  <si>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</si>
  <si>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</si>
  <si>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</si>
  <si>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</si>
  <si>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</si>
  <si>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</si>
  <si>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</si>
  <si>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</si>
  <si>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</si>
  <si>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</si>
  <si>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</si>
  <si>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</si>
  <si>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</si>
  <si>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</si>
  <si>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</si>
  <si>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</si>
  <si>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</si>
  <si>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</si>
  <si>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</si>
  <si>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</si>
  <si>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</si>
  <si>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</si>
  <si>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</si>
  <si>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</si>
  <si>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</si>
  <si>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</si>
  <si>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</si>
  <si>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</si>
  <si>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</si>
  <si>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</si>
  <si>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</si>
  <si>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</si>
  <si>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</si>
  <si>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</si>
  <si>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</si>
  <si>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</si>
  <si>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</si>
  <si>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</si>
  <si>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</si>
  <si>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</si>
  <si>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</si>
  <si>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</si>
  <si>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</si>
  <si>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</si>
  <si>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</si>
  <si>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</si>
  <si>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</si>
  <si>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</si>
  <si>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</si>
  <si>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</si>
  <si>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</si>
  <si>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</si>
  <si>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</si>
  <si>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</si>
  <si>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</si>
  <si>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</si>
  <si>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</si>
  <si>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</si>
  <si>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</si>
  <si>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</si>
  <si>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</si>
  <si>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</si>
  <si>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</si>
  <si>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</si>
  <si>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</si>
  <si>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</si>
  <si>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</si>
  <si>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</si>
  <si>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</si>
  <si>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</si>
  <si>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</si>
  <si>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</si>
  <si>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</si>
  <si>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</si>
  <si>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</si>
  <si>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</si>
  <si>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</si>
  <si>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</si>
  <si>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</si>
  <si>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</si>
  <si>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</si>
  <si>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</si>
  <si>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</si>
  <si>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</si>
  <si>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</si>
  <si>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</si>
  <si>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</si>
  <si>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</si>
  <si>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</si>
  <si>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</si>
  <si>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</si>
  <si>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</si>
  <si>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</si>
  <si>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</si>
  <si>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</si>
  <si>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</si>
  <si>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</si>
  <si>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</si>
  <si>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</si>
  <si>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</si>
  <si>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</si>
  <si>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</si>
  <si>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</si>
  <si>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</si>
  <si>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</si>
  <si>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</si>
  <si>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</si>
  <si>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</si>
  <si>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</si>
  <si>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</si>
  <si>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</si>
  <si>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</si>
  <si>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</si>
  <si>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</si>
  <si>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</si>
  <si>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</si>
  <si>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</si>
  <si>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</si>
  <si>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</si>
  <si>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</si>
  <si>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</si>
  <si>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</si>
  <si>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</si>
  <si>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</si>
  <si>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</si>
  <si>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</si>
  <si>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</si>
  <si>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</si>
  <si>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</si>
  <si>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</si>
  <si>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</si>
  <si>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</si>
  <si>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</si>
  <si>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</si>
  <si>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</si>
  <si>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</si>
  <si>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</si>
  <si>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</si>
  <si>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</si>
  <si>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</si>
  <si>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</si>
  <si>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</si>
  <si>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</si>
  <si>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</si>
  <si>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</si>
  <si>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</si>
  <si>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</si>
  <si>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</si>
  <si>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</si>
  <si>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</si>
  <si>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</si>
  <si>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</si>
  <si>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</si>
  <si>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</si>
  <si>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</si>
  <si>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</si>
  <si>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</si>
  <si>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</si>
  <si>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</si>
  <si>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</si>
  <si>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</si>
  <si>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</si>
  <si>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</si>
  <si>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</si>
  <si>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</si>
  <si>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</si>
  <si>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</si>
  <si>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</si>
  <si>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</si>
  <si>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</si>
  <si>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</si>
  <si>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</si>
  <si>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</si>
  <si>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</si>
  <si>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</si>
  <si>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</si>
  <si>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</si>
  <si>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</si>
  <si>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</si>
  <si>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</si>
  <si>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</si>
  <si>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</si>
  <si>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</si>
  <si>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</si>
  <si>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</si>
  <si>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</si>
  <si>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</si>
  <si>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</si>
  <si>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</si>
  <si>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</si>
  <si>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</si>
  <si>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</si>
  <si>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</si>
  <si>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</si>
  <si>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</si>
  <si>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</si>
  <si>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</si>
  <si>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</si>
  <si>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</si>
  <si>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</si>
  <si>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</si>
  <si>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</si>
  <si>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</si>
  <si>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</si>
  <si>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</si>
  <si>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</si>
  <si>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</si>
  <si>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</si>
  <si>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</si>
  <si>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</si>
  <si>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</si>
  <si>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</si>
  <si>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</si>
  <si>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</si>
  <si>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</si>
  <si>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</si>
  <si>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</si>
  <si>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</si>
  <si>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</si>
  <si>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</si>
  <si>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</si>
  <si>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</si>
  <si>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</si>
  <si>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</si>
  <si>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</si>
  <si>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</si>
  <si>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</si>
  <si>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</si>
  <si>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</si>
  <si>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</si>
  <si>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</si>
  <si>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</si>
  <si>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</si>
  <si>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</si>
  <si>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</si>
  <si>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</si>
  <si>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</si>
  <si>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</si>
  <si>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</si>
  <si>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</si>
  <si>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</si>
  <si>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</si>
  <si>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</si>
  <si>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</si>
  <si>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</si>
  <si>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</si>
  <si>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</si>
  <si>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</si>
  <si>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</si>
  <si>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</si>
  <si>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</si>
  <si>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</si>
  <si>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</si>
  <si>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</si>
  <si>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</si>
  <si>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</si>
  <si>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</si>
  <si>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</si>
  <si>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</si>
  <si>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</si>
  <si>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</si>
  <si>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</si>
  <si>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</si>
  <si>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</si>
  <si>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</si>
  <si>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</si>
  <si>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</si>
  <si>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</si>
  <si>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</si>
  <si>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</si>
  <si>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</si>
  <si>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</si>
  <si>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</si>
  <si>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</si>
  <si>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</si>
  <si>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</si>
  <si>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</si>
  <si>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</si>
  <si>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</si>
  <si>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</si>
  <si>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</si>
  <si>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</si>
  <si>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</si>
  <si>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</si>
  <si>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</si>
  <si>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</si>
  <si>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</si>
  <si>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</si>
  <si>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</si>
  <si>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</si>
  <si>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</si>
  <si>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</si>
  <si>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</si>
  <si>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</si>
  <si>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</si>
  <si>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</si>
  <si>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</si>
  <si>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</si>
  <si>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</si>
  <si>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</si>
  <si>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</si>
  <si>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</si>
  <si>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</si>
  <si>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</si>
  <si>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</si>
  <si>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</si>
  <si>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</si>
  <si>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</si>
  <si>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</si>
  <si>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</si>
  <si>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</si>
  <si>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</si>
  <si>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</si>
  <si>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</si>
  <si>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</si>
  <si>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</si>
  <si>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</si>
  <si>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</si>
  <si>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</si>
  <si>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</si>
  <si>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</si>
  <si>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</si>
  <si>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</si>
  <si>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</si>
  <si>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</si>
  <si>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</si>
  <si>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</si>
  <si>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</si>
  <si>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</si>
  <si>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</si>
  <si>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</si>
  <si>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</si>
  <si>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</si>
  <si>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</si>
  <si>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</si>
  <si>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</si>
  <si>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</si>
  <si>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</si>
  <si>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</si>
  <si>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</si>
  <si>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</si>
  <si>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</si>
  <si>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</si>
  <si>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</si>
  <si>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</si>
  <si>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</si>
  <si>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</si>
  <si>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</si>
  <si>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</si>
  <si>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</si>
  <si>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</si>
  <si>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</si>
  <si>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</si>
  <si>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</si>
  <si>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</si>
  <si>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</si>
  <si>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</si>
  <si>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</si>
  <si>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</si>
  <si>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</si>
  <si>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</si>
  <si>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</si>
  <si>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</si>
  <si>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</si>
  <si>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</si>
  <si>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</si>
  <si>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</si>
  <si>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</si>
  <si>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</si>
  <si>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</si>
  <si>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</si>
  <si>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</si>
  <si>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</si>
  <si>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</si>
  <si>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</si>
  <si>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</si>
  <si>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</si>
  <si>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</si>
  <si>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</si>
  <si>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</si>
  <si>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</si>
  <si>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</si>
  <si>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</si>
  <si>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</si>
  <si>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</si>
  <si>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</si>
  <si>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</si>
  <si>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</si>
  <si>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</si>
  <si>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</si>
  <si>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</si>
  <si>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</si>
  <si>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</si>
  <si>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</si>
  <si>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</si>
  <si>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</si>
  <si>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</si>
  <si>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</si>
  <si>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</si>
  <si>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</si>
  <si>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</si>
  <si>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</si>
  <si>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</si>
  <si>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</si>
  <si>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</si>
  <si>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</si>
  <si>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</si>
  <si>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</si>
  <si>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</si>
  <si>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</si>
  <si>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</si>
  <si>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</si>
  <si>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</si>
  <si>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</si>
  <si>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</si>
  <si>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</si>
  <si>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</si>
  <si>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</si>
  <si>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</si>
  <si>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</si>
  <si>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</si>
  <si>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</si>
  <si>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</si>
  <si>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</si>
  <si>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</si>
  <si>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</si>
  <si>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</si>
  <si>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</si>
  <si>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</si>
  <si>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</si>
  <si>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</si>
  <si>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</si>
  <si>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</si>
  <si>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</si>
  <si>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</si>
  <si>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</si>
  <si>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</si>
  <si>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</si>
  <si>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</si>
  <si>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</si>
  <si>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</si>
  <si>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</si>
  <si>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</si>
  <si>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</si>
  <si>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</si>
  <si>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</si>
  <si>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</si>
  <si>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</si>
  <si>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</si>
  <si>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</si>
  <si>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</si>
  <si>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</si>
  <si>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</si>
  <si>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</si>
  <si>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</si>
  <si>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</si>
  <si>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</si>
  <si>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</si>
  <si>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</si>
  <si>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</si>
  <si>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</si>
  <si>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</si>
  <si>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</si>
  <si>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</si>
  <si>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</si>
  <si>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</si>
  <si>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</si>
  <si>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</si>
  <si>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</si>
  <si>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</si>
  <si>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</si>
  <si>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</si>
  <si>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</si>
  <si>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</si>
  <si>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</si>
  <si>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</si>
  <si>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</si>
  <si>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</si>
  <si>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</si>
  <si>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</si>
  <si>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</si>
  <si>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</si>
  <si>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</si>
  <si>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</si>
  <si>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</si>
  <si>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</si>
  <si>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</si>
  <si>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</si>
  <si>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</si>
  <si>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</si>
  <si>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</si>
  <si>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</si>
  <si>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</si>
  <si>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</si>
  <si>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</si>
  <si>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</si>
  <si>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</si>
  <si>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</si>
  <si>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</si>
  <si>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</si>
  <si>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</si>
  <si>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</si>
  <si>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</si>
  <si>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</si>
  <si>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</si>
  <si>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</si>
  <si>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</si>
  <si>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</si>
  <si>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</si>
  <si>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</si>
  <si>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</si>
  <si>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</si>
  <si>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</si>
  <si>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</si>
  <si>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</si>
  <si>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</si>
  <si>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</si>
  <si>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</si>
  <si>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</si>
  <si>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</si>
  <si>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</si>
  <si>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</si>
  <si>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</si>
  <si>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</si>
  <si>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</si>
  <si>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</si>
  <si>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</si>
  <si>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</si>
  <si>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</si>
  <si>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</si>
  <si>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</si>
  <si>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</si>
  <si>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</si>
  <si>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</si>
  <si>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</si>
  <si>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</si>
  <si>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</si>
  <si>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</si>
  <si>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</si>
  <si>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</si>
  <si>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</si>
  <si>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</si>
  <si>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</si>
  <si>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</si>
  <si>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</si>
  <si>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</si>
  <si>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</si>
  <si>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</si>
  <si>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</si>
  <si>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</si>
  <si>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</si>
  <si>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</si>
  <si>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</si>
  <si>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</si>
  <si>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</si>
  <si>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</si>
  <si>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</si>
  <si>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</si>
  <si>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</si>
  <si>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</si>
  <si>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</si>
  <si>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</si>
  <si>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</si>
  <si>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</si>
  <si>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</si>
  <si>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</si>
  <si>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</si>
  <si>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</si>
  <si>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</si>
  <si>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</si>
  <si>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</si>
  <si>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</si>
  <si>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</si>
  <si>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</si>
  <si>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</si>
  <si>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</si>
  <si>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</si>
  <si>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</si>
  <si>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</si>
  <si>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</si>
  <si>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</si>
  <si>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</si>
  <si>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</si>
  <si>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</si>
  <si>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</si>
  <si>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</si>
  <si>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</si>
  <si>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</si>
  <si>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</si>
  <si>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</si>
  <si>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</si>
  <si>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</si>
  <si>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</si>
  <si>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</si>
  <si>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</si>
  <si>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</si>
  <si>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</si>
  <si>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</si>
  <si>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</si>
  <si>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</si>
  <si>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</si>
  <si>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</si>
  <si>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</si>
  <si>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</si>
  <si>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</si>
  <si>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</si>
  <si>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</si>
  <si>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</si>
  <si>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</si>
  <si>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</si>
  <si>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</si>
  <si>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</si>
  <si>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</si>
  <si>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</si>
  <si>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</si>
  <si>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</si>
  <si>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</si>
  <si>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</si>
  <si>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</si>
  <si>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</si>
  <si>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</si>
  <si>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</si>
  <si>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</si>
  <si>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</si>
  <si>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</si>
  <si>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</si>
  <si>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</si>
  <si>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</si>
  <si>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</si>
  <si>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</si>
  <si>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</si>
  <si>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</si>
  <si>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</si>
  <si>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</si>
  <si>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</si>
  <si>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</si>
  <si>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</si>
  <si>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</si>
  <si>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</si>
  <si>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</si>
  <si>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</si>
  <si>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</si>
  <si>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</si>
  <si>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</si>
  <si>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</si>
  <si>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</si>
  <si>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</si>
  <si>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</si>
  <si>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</si>
  <si>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</si>
  <si>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</si>
  <si>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</si>
  <si>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</si>
  <si>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</si>
  <si>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</si>
  <si>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</si>
  <si>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</si>
  <si>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</si>
  <si>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</si>
  <si>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</si>
  <si>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</si>
  <si>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</si>
  <si>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</si>
  <si>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</si>
  <si>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</si>
  <si>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</si>
  <si>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</si>
  <si>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</si>
  <si>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</si>
  <si>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</si>
  <si>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</si>
  <si>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</si>
  <si>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</si>
  <si>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</si>
  <si>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</si>
  <si>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</si>
  <si>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</si>
  <si>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</si>
  <si>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</si>
  <si>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</si>
  <si>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</si>
  <si>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</si>
  <si>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</si>
  <si>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</si>
  <si>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</si>
  <si>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</si>
  <si>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</si>
  <si>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</si>
  <si>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</si>
  <si>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</si>
  <si>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</si>
  <si>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</si>
  <si>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</si>
  <si>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</si>
  <si>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</si>
  <si>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</si>
  <si>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</si>
  <si>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</si>
  <si>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</si>
  <si>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</si>
  <si>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</si>
  <si>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</si>
  <si>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</si>
  <si>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</si>
  <si>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</si>
  <si>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</si>
  <si>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</si>
  <si>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</si>
  <si>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</si>
  <si>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</si>
  <si>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</si>
  <si>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</si>
  <si>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</si>
  <si>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</si>
  <si>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</si>
  <si>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</si>
  <si>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</si>
  <si>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</si>
  <si>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</si>
  <si>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</si>
  <si>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</si>
  <si>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</si>
  <si>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</si>
  <si>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</si>
  <si>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</si>
  <si>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</si>
  <si>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</si>
  <si>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</si>
  <si>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</si>
  <si>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</si>
  <si>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</si>
  <si>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</si>
  <si>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</si>
  <si>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</si>
  <si>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</si>
  <si>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</si>
  <si>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</si>
  <si>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</si>
  <si>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</si>
  <si>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</si>
  <si>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</si>
  <si>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</si>
  <si>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</si>
  <si>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</si>
  <si>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</si>
  <si>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</si>
  <si>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</si>
  <si>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</si>
  <si>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</si>
  <si>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</si>
  <si>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</si>
  <si>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</si>
  <si>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</si>
  <si>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</si>
  <si>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</si>
  <si>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</si>
  <si>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</si>
  <si>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</si>
  <si>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</si>
  <si>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</si>
  <si>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</si>
  <si>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</si>
  <si>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</si>
  <si>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</si>
  <si>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</si>
  <si>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</si>
  <si>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</si>
  <si>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</si>
  <si>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</si>
  <si>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</si>
  <si>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</si>
  <si>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</si>
  <si>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</si>
  <si>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</si>
  <si>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</si>
  <si>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</si>
  <si>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</si>
  <si>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</si>
  <si>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</si>
  <si>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</si>
  <si>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</si>
  <si>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</si>
  <si>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</si>
  <si>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</si>
  <si>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</si>
  <si>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</si>
  <si>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</si>
  <si>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</si>
  <si>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</si>
  <si>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</si>
  <si>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</si>
  <si>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</si>
  <si>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</si>
  <si>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</si>
  <si>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</si>
  <si>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</si>
  <si>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</si>
  <si>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</si>
  <si>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</si>
  <si>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</si>
  <si>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</si>
  <si>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</si>
  <si>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</si>
  <si>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</si>
  <si>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</si>
  <si>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</si>
  <si>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</si>
  <si>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</si>
  <si>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</si>
  <si>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</si>
  <si>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</si>
  <si>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</si>
  <si>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</si>
  <si>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</si>
  <si>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</si>
  <si>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</si>
  <si>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</si>
  <si>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</si>
  <si>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</si>
  <si>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</si>
  <si>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</si>
  <si>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</si>
  <si>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</si>
  <si>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</si>
  <si>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</si>
  <si>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</si>
  <si>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</si>
  <si>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</si>
  <si>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</si>
  <si>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</si>
  <si>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</si>
  <si>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</si>
  <si>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</si>
  <si>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</si>
  <si>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</si>
  <si>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</si>
  <si>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</si>
  <si>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</si>
  <si>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</si>
  <si>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</si>
  <si>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</si>
  <si>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</si>
  <si>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</si>
  <si>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</si>
  <si>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</si>
  <si>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</si>
  <si>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</si>
  <si>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</si>
  <si>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</si>
  <si>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</si>
  <si>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</si>
  <si>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</si>
  <si>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</si>
  <si>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</si>
  <si>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</si>
  <si>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</si>
  <si>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</si>
  <si>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</si>
  <si>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</si>
  <si>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</si>
  <si>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</si>
  <si>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</si>
  <si>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</si>
  <si>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</si>
  <si>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</si>
  <si>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</si>
  <si>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</si>
  <si>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</si>
  <si>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</si>
  <si>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</si>
  <si>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</si>
  <si>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</si>
  <si>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</si>
  <si>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</si>
  <si>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</si>
  <si>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</si>
  <si>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</si>
  <si>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</si>
  <si>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</si>
  <si>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</si>
  <si>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</si>
  <si>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</si>
  <si>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</si>
  <si>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</si>
  <si>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</si>
  <si>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</si>
  <si>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</si>
  <si>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</si>
  <si>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</si>
  <si>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</si>
  <si>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</si>
  <si>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</si>
  <si>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</si>
  <si>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</si>
  <si>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</si>
  <si>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</si>
  <si>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</si>
  <si>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</si>
  <si>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</si>
  <si>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</si>
  <si>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</si>
  <si>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</si>
  <si>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</si>
  <si>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</si>
  <si>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</si>
  <si>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</si>
  <si>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</si>
  <si>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</si>
  <si>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วิภูภาส ด่านตระกูลทอง (ศูนย์เวลามหาราช)</t>
  </si>
  <si>
    <t>72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</si>
  <si>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</si>
  <si>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</si>
  <si>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</si>
  <si>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</si>
  <si>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</si>
  <si>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</si>
  <si>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</si>
  <si>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</si>
  <si>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</si>
  <si>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</si>
  <si>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</si>
  <si>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</si>
  <si>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กย-พย62</t>
  </si>
  <si>
    <t>ตค/ธค59-มิย/ตค60/ตค61/กพ-มีค/พย62</t>
  </si>
  <si>
    <t>71</t>
  </si>
  <si>
    <t>มิย-สค/พย62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</si>
  <si>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</si>
  <si>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</si>
  <si>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</si>
  <si>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เมย59-กย/ธค62</t>
  </si>
  <si>
    <t>ธค59-ธค62</t>
  </si>
  <si>
    <t>เมย59-ตค61/กพ/เมย-สค/ธค62</t>
  </si>
  <si>
    <t>เมย-มิย/สค/ตค59-เมย/พค-มิย/สค/พย60-มค63</t>
  </si>
  <si>
    <t>นางลำยอง ปุริมาพันธ์</t>
  </si>
  <si>
    <t>นางสิริลักษณ์  เชื้อบ้านเกาะ</t>
  </si>
  <si>
    <t>ซู ซิ มั้ย กระบี่</t>
  </si>
  <si>
    <t>กย59-เมย/มิย/กย-ตค62/มค63</t>
  </si>
  <si>
    <t xml:space="preserve">   </t>
  </si>
  <si>
    <t>กพ63</t>
  </si>
  <si>
    <t>เมย59-กพ61/พย62/มค-กพ63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</si>
  <si>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</si>
  <si>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</si>
  <si>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ธค62-มีค63</t>
  </si>
  <si>
    <t>ธค61-มีค63</t>
  </si>
  <si>
    <t>กพ-มีค63</t>
  </si>
  <si>
    <t>พค62-มีค63</t>
  </si>
  <si>
    <t>นายธวัชชัย  ลิ่มปิติกุล(081-4898653)</t>
  </si>
  <si>
    <t>75</t>
  </si>
  <si>
    <t>125</t>
  </si>
  <si>
    <t>เมย59-กย/ธค62-มีค63</t>
  </si>
  <si>
    <t>12170357424</t>
  </si>
  <si>
    <t>มิย59-กพ/กค60-มีค/พค-กค/ตค62/มีค63</t>
  </si>
  <si>
    <t>เมย59-เมย63</t>
  </si>
  <si>
    <t>73</t>
  </si>
  <si>
    <t>กพ-เมย63</t>
  </si>
  <si>
    <t>56</t>
  </si>
  <si>
    <t>55</t>
  </si>
  <si>
    <t>กย61-เมย63</t>
  </si>
  <si>
    <t>สค-ธค62/เมย63</t>
  </si>
  <si>
    <t>สค59-ธค60/กพ/เมย61-พค/ธค62-เมย63</t>
  </si>
  <si>
    <t>เมย/ตค/ธค62-มค/เมย63</t>
  </si>
  <si>
    <t>เมย/กค60/กพ/มีค/พค-กค/ตค61/มค/พค/กค/ธค62/เมย63</t>
  </si>
  <si>
    <t>พย61-กพ/เมย63</t>
  </si>
  <si>
    <t>มีค-เมย62</t>
  </si>
  <si>
    <t>เมย-กย/พย59-กพ/เมย63</t>
  </si>
  <si>
    <t>เมย-พค/กค59-เมย/มิย62-เมย63</t>
  </si>
  <si>
    <t>เมย59-พค63</t>
  </si>
  <si>
    <t>76</t>
  </si>
  <si>
    <t>91</t>
  </si>
  <si>
    <t>มิย/สค59/มค-กพ60/พค63</t>
  </si>
  <si>
    <t>กพ/พค/กค-สค62/พค63</t>
  </si>
  <si>
    <t>เมย-สค/ตค59-ตค/ธค62-พค63</t>
  </si>
  <si>
    <t>80</t>
  </si>
  <si>
    <t>พย60-กค/พย61-มิย/ตค62-พค63</t>
  </si>
  <si>
    <t>109</t>
  </si>
  <si>
    <t>พย62-กพ/เมย-พค63</t>
  </si>
  <si>
    <t>มค-ธค61/มีค/พค/กค/กย62-มีค/พค63</t>
  </si>
  <si>
    <t>เมย59-มิย63</t>
  </si>
  <si>
    <t>46</t>
  </si>
  <si>
    <t>กย59-มีค/พค-มิย/สค-กย61/มค-มีค/พค-พย62/มค-กพ/มิย63</t>
  </si>
  <si>
    <t>12170302161</t>
  </si>
  <si>
    <t>เมย/มิย63</t>
  </si>
  <si>
    <t>เมย59-มค/มีค/พค61-มิย/สค62-มิย63</t>
  </si>
  <si>
    <t>เมย-มิย/กย/พย59-พค/กย-ตค60/มิย63</t>
  </si>
  <si>
    <t>52</t>
  </si>
  <si>
    <t>กพ-มีค/มิย63</t>
  </si>
  <si>
    <t>กย61-กย/ธค62-มิย63</t>
  </si>
  <si>
    <t>สค62-มีค/พค-มิย63</t>
  </si>
  <si>
    <t>63</t>
  </si>
  <si>
    <t>65</t>
  </si>
  <si>
    <t>101</t>
  </si>
  <si>
    <t>กค-ธค59/สค60-พย61/กย62/กพ-พค/กค63</t>
  </si>
  <si>
    <t>127</t>
  </si>
  <si>
    <t>220</t>
  </si>
  <si>
    <t>พค59-เมย/กค62-กพ/เมย/กค63</t>
  </si>
  <si>
    <t>12170608893</t>
  </si>
  <si>
    <t>กพ/มิย/ตค-ธค61/กพ-สค/ตค/ธค62/กพ/เมย/กค63</t>
  </si>
  <si>
    <t>61</t>
  </si>
  <si>
    <t>107</t>
  </si>
  <si>
    <t>90</t>
  </si>
  <si>
    <t>สค62-กพ/กค63</t>
  </si>
  <si>
    <t>12170608745</t>
  </si>
  <si>
    <t>เมย59-เมย/มิย/สค-พย60/มค-เมย/มิย-กย/พย61-เมย/มิย-สค/ตค62-มีค/พค/กค63</t>
  </si>
  <si>
    <t>เมย-พย59/มค-มิย/สค-ตค/ธค60-มค/มีค/มิย-กค/พย61/มค/เมย/ธค62/กค63</t>
  </si>
  <si>
    <t>ทะเบียนคุมใบแจ้งหนี้ ทม.กระบี่ ประเภท 3 ตามปริมาณน้ำประปา ประจำเดือน กย63</t>
  </si>
  <si>
    <t>เมย59-สค63</t>
  </si>
  <si>
    <t>ธค61-สค63</t>
  </si>
  <si>
    <t>กค-สค63</t>
  </si>
  <si>
    <t>49</t>
  </si>
  <si>
    <t>สค63</t>
  </si>
  <si>
    <t>70</t>
  </si>
  <si>
    <t>เมย62-สค63</t>
  </si>
  <si>
    <t>เมย59-มีค/พค-สค63</t>
  </si>
  <si>
    <t>77</t>
  </si>
  <si>
    <t>พค59-สค63</t>
  </si>
  <si>
    <t>เมย59-พค/กค-สค/พย62/เมย/สค63</t>
  </si>
  <si>
    <t>พย62-มีค/มิย-สค63</t>
  </si>
  <si>
    <t>มค/สค62/พค/สค63</t>
  </si>
  <si>
    <t>88</t>
  </si>
  <si>
    <t>เมย59-พค/กค-สค63</t>
  </si>
  <si>
    <t>119</t>
  </si>
  <si>
    <t>ธค62-พค/สค63</t>
  </si>
  <si>
    <t>169</t>
  </si>
  <si>
    <t>กย59-ตค60/พค61/มีค-สค63</t>
  </si>
  <si>
    <t>เมย-มิย/สค63</t>
  </si>
  <si>
    <t>มค-พค/กค-สค63</t>
  </si>
  <si>
    <t>94</t>
  </si>
  <si>
    <t>ทะเบียนคุมใบเสร็จรับเงิน ทม.กระบี่ ประเภท 2 ตามปริมาณน้ำประปาประจำเดือน ตุลาคม  2563</t>
  </si>
  <si>
    <t>ทะเบียนคุมใบเสร็จรับเงิน ทม.กระบี่ ประเภท 3 ตามปริมาณน้ำประปาประจำเดือน ตุลาคม 2563</t>
  </si>
  <si>
    <t>wma-632003014</t>
  </si>
  <si>
    <t>wma-632003015</t>
  </si>
  <si>
    <t>wma-633001052</t>
  </si>
  <si>
    <t>wma-633001053</t>
  </si>
  <si>
    <t>ทะเบียนคุมใบแจ้งหนี้ ทม.กระบี่ ประเภท 2 ตามปริมาณน้ำประปา ประจำเดือน ตค63</t>
  </si>
  <si>
    <t>ธค</t>
  </si>
  <si>
    <t>เมย59-กย63</t>
  </si>
  <si>
    <t>สค59-กย63</t>
  </si>
  <si>
    <t>120</t>
  </si>
  <si>
    <t>ธค62-กย63</t>
  </si>
  <si>
    <t>185</t>
  </si>
  <si>
    <t>เมย59-มีค/กค60-กย/ธค61-กพ/มิย-กย63</t>
  </si>
  <si>
    <t>เมย/กย59-กค60-กย63</t>
  </si>
  <si>
    <t>ธค61-กย63</t>
  </si>
  <si>
    <t>สค61-กย63</t>
  </si>
  <si>
    <t>มค-กย63</t>
  </si>
  <si>
    <t>มีค60-กย63</t>
  </si>
  <si>
    <t>99</t>
  </si>
  <si>
    <t>กค-กย63</t>
  </si>
  <si>
    <t>กพ-กย63</t>
  </si>
  <si>
    <t>ตค61-กย63</t>
  </si>
  <si>
    <t>เมย-กย/พย60/มค61-มค/มีค-เมย/มิย62-มีค/พค/กค/กย63</t>
  </si>
  <si>
    <t>พย61-กย63</t>
  </si>
  <si>
    <t>พค61-กย63</t>
  </si>
  <si>
    <t>141</t>
  </si>
  <si>
    <t>เมย60-มีค/พค-กย63</t>
  </si>
  <si>
    <t>กพ60-กย63</t>
  </si>
  <si>
    <t>เมย59-กย61/กพ62-กย63</t>
  </si>
  <si>
    <t>มิย-กย63</t>
  </si>
  <si>
    <t>เมย-กย/พย59-มีค/พค-กย63</t>
  </si>
  <si>
    <t>เมย59-เมย/มิย-กย63</t>
  </si>
  <si>
    <t>เมย59-มีค/สค-กย63</t>
  </si>
  <si>
    <t>เมย59-มค/มีค-กย63</t>
  </si>
  <si>
    <t>กค-กย59/มค-กพ/เมย60-กย63</t>
  </si>
  <si>
    <t>กค59-กค/กย60-กย63</t>
  </si>
  <si>
    <t>มิย59-กย63</t>
  </si>
  <si>
    <t>กย63</t>
  </si>
  <si>
    <t>เมย59-พค/กค61-มีค/พค-กย63</t>
  </si>
  <si>
    <t>118</t>
  </si>
  <si>
    <t>129</t>
  </si>
  <si>
    <t>387</t>
  </si>
  <si>
    <t>กย59-มีค/พค60-สค/ตค62-มีค/พค-กย63</t>
  </si>
  <si>
    <t>157</t>
  </si>
  <si>
    <t>110</t>
  </si>
  <si>
    <t>พย-กย63</t>
  </si>
  <si>
    <t>มิย60-กย63</t>
  </si>
  <si>
    <t>เมย-กค/พย62-มค/พค/กค-กย63</t>
  </si>
  <si>
    <t>เมย62-กย63</t>
  </si>
  <si>
    <t>เมย-ธค61/กพ62-พค-กย63</t>
  </si>
  <si>
    <t>186</t>
  </si>
  <si>
    <t>พย60-กย63</t>
  </si>
  <si>
    <t>254</t>
  </si>
  <si>
    <t>มีค61-กย63</t>
  </si>
  <si>
    <t>พย59-มีค/มิย61-กย63</t>
  </si>
  <si>
    <t>เมย59-มีค/กค-กย63</t>
  </si>
  <si>
    <t>เมย59-พย61/มค62-กย63</t>
  </si>
  <si>
    <t>เมย59-ธค61/กพ-กค/กย62-กย63</t>
  </si>
  <si>
    <t>มค-กพ/พค61-พย62/กพ/มิย-กย63</t>
  </si>
  <si>
    <t>พค-กค60/มิย61-กย63</t>
  </si>
  <si>
    <t>พค-กย63</t>
  </si>
  <si>
    <t>มค62-มีค/พค-กย63</t>
  </si>
  <si>
    <t>เมย-กย63</t>
  </si>
  <si>
    <t>กพ61-กย63</t>
  </si>
  <si>
    <t>สค60-มค/มีค-กย63</t>
  </si>
  <si>
    <t>เมย59-พค/กค/กย63</t>
  </si>
  <si>
    <t>พค59-กย63</t>
  </si>
  <si>
    <t>เมย59-ตค60/กพ-เมย/ตค/ธค61-มีค/กค-กย63</t>
  </si>
  <si>
    <t>155</t>
  </si>
  <si>
    <t>เมย59-กค/กย62-กย63</t>
  </si>
  <si>
    <t>มค61-กค/กย62-กย63</t>
  </si>
  <si>
    <t>มค-มีค/พค/กค-กย63</t>
  </si>
  <si>
    <t>เมย59-มิย/สค-กย63</t>
  </si>
  <si>
    <t>เมย61-กย63</t>
  </si>
  <si>
    <t>78</t>
  </si>
  <si>
    <t>พค62-กย63</t>
  </si>
  <si>
    <t>64</t>
  </si>
  <si>
    <t>ตค59-กย63</t>
  </si>
  <si>
    <t>เมย-สค/ตค59-กพ/เมย-กย63</t>
  </si>
  <si>
    <t>มีค62-กย63</t>
  </si>
  <si>
    <t>กย61-กย63</t>
  </si>
  <si>
    <t>เมย-มิย/กย62-กย63</t>
  </si>
  <si>
    <t>เมย52-กย63</t>
  </si>
  <si>
    <t>มค-กย/พย61-กย63</t>
  </si>
  <si>
    <t>เมย-ตค59/มค61-กย63</t>
  </si>
  <si>
    <t>มค61-กย63</t>
  </si>
  <si>
    <t>ธค60-ธค61/กพ/เมย62-มีค/พค-กย63</t>
  </si>
  <si>
    <t>เมย59-กพ/เมย62-มีค/พค-กย63</t>
  </si>
  <si>
    <t>เมย59-เมย/กค62-กย63</t>
  </si>
  <si>
    <t>มค-มีค/พค62-กย63</t>
  </si>
  <si>
    <t>ตค61-มีค/พค-กย63</t>
  </si>
  <si>
    <t>เมย59-มค/มีค62-กย63</t>
  </si>
  <si>
    <t>เมย59-กพ/มิย/กค/ธค62-เมย/มิย-กย63</t>
  </si>
  <si>
    <t>เมย-มิย/สค59-กย63</t>
  </si>
  <si>
    <t>82</t>
  </si>
  <si>
    <t>1181</t>
  </si>
  <si>
    <t>183</t>
  </si>
  <si>
    <t>เมย59-มีค/พค-กย63</t>
  </si>
  <si>
    <t>สค62-กย63</t>
  </si>
  <si>
    <t>กย62-กย63</t>
  </si>
  <si>
    <t>เมย59-พค/กค-ธค60/กพ61-กย63</t>
  </si>
  <si>
    <t>พค62-มีค/พค-กย63</t>
  </si>
  <si>
    <t>122</t>
  </si>
  <si>
    <t>กย60-กย63</t>
  </si>
  <si>
    <t>เมย60-พค/กค-กย63</t>
  </si>
  <si>
    <t>เมย59-ธค60/กพ-สค/ตค61-กพ/เมย-กค/กย/พย62-มค/มีค-กย63</t>
  </si>
  <si>
    <t>พย59-กย63</t>
  </si>
  <si>
    <t>มิย59-มีค/พค-กย63</t>
  </si>
  <si>
    <t>เมย-กค/กย59-มีค/พค-กย/ธค60-กค/กย-พย61/มค62-กย63</t>
  </si>
  <si>
    <t>85</t>
  </si>
  <si>
    <t>เมย-กค/กย59-มีค/พค60-กย63</t>
  </si>
  <si>
    <t>121</t>
  </si>
  <si>
    <t>สค59-สค61/กพ/พค-มิย/สค-ธค62/กพ-กย63</t>
  </si>
  <si>
    <t>สค59-มค/พค-กย/พย60-พค/กค6-กย63</t>
  </si>
  <si>
    <t>เมย-พค/กค59-พย60-มีค/มิย-กย63</t>
  </si>
  <si>
    <t>มค62-กย63</t>
  </si>
  <si>
    <t>เมย59-พย60/มค/มีค61-กย63</t>
  </si>
  <si>
    <t>พย62-มีค/มิย-กย63</t>
  </si>
  <si>
    <t>เมย-มิย/กย/ธค59/มค60/มีค-พค/กค60/เมย61-มิย/กย63</t>
  </si>
  <si>
    <t>ธค60/กพ-มีค/พค-กย/พย61-กย63</t>
  </si>
  <si>
    <t>เมย60-กย63</t>
  </si>
  <si>
    <t>พย62-เมย/มิย-กย63</t>
  </si>
  <si>
    <t>กย59-กย63</t>
  </si>
  <si>
    <t>ตค62-กย63</t>
  </si>
  <si>
    <t>สค60-กย/ธค61-กพ62/มค-มีค/มิย-กย63</t>
  </si>
  <si>
    <t>เมย-มิย/กย59-เมย/กค61-กย63</t>
  </si>
  <si>
    <t>เมย59-มีค/พค61-เมย/มิย-กย63</t>
  </si>
  <si>
    <t>มิย59-มีค/พค61-เมย/มิย-กย63</t>
  </si>
  <si>
    <t>กพ/พค61-มีค/พค-กย63</t>
  </si>
  <si>
    <t>เมย-กย59/กพ/พค/กย60-กย63</t>
  </si>
  <si>
    <t>สค59-สค/ตค/ธค62/กพ/พค-กย63</t>
  </si>
  <si>
    <t>มค60-กย63</t>
  </si>
  <si>
    <t>เมย59-มีค/พค/กค-กย63</t>
  </si>
  <si>
    <t>เมย59-กย/พย-ธค61/มีค-เมย/สค/ธค62/มีค/กค/กย63</t>
  </si>
  <si>
    <t>พค60-กย63</t>
  </si>
  <si>
    <t>เมย/มิย/สค-กย/ธค60/กพ-มีค/พค/สค/ตค/ธค61-ธค62/พค-กย63</t>
  </si>
  <si>
    <t>กพ/กย63</t>
  </si>
  <si>
    <t>เมย60-พค/กค-ตค/ธค61-มค/เมย-พค/กค/กย62/กพ/เมย-กย63</t>
  </si>
  <si>
    <t>เมย59-มิย/ตค60-มีค/พค-กย63</t>
  </si>
  <si>
    <t>สค61-พค/กย63</t>
  </si>
  <si>
    <t>พค-สค/ตค59-ตค/ธค61-สค/ตค/ธค62-กย63</t>
  </si>
  <si>
    <t>เมย59-กย/พย61-กย63</t>
  </si>
  <si>
    <t>เมย59-เมย/ธค60-กย63</t>
  </si>
  <si>
    <t>158</t>
  </si>
  <si>
    <t>148</t>
  </si>
  <si>
    <t>เมย59-พค/กค60-มีค/พค-กย63</t>
  </si>
  <si>
    <t>สค60-กย63</t>
  </si>
  <si>
    <t>เมย59-พค/สค/ตค/ธค61-มิย/สค-ตค/ธค62-มิย/กย63</t>
  </si>
  <si>
    <t>มิย61-กย63</t>
  </si>
  <si>
    <t>กค59-กย63</t>
  </si>
  <si>
    <t>พย60-มีค/มิย-กย63</t>
  </si>
  <si>
    <t>69</t>
  </si>
  <si>
    <t>เมย59-กค60/มีค-พค/กค-ตค61/กพ62-กย63</t>
  </si>
  <si>
    <t>พย62-กย63</t>
  </si>
  <si>
    <t>95</t>
  </si>
  <si>
    <t>เมย59-มิย/สค61-กย63</t>
  </si>
  <si>
    <t>มีค-กย63</t>
  </si>
  <si>
    <t>เมย59-มีค/พค61-สค/ตค/ธค62-กย63</t>
  </si>
  <si>
    <t>มิย62-กย63</t>
  </si>
  <si>
    <t>สค-กย/ธค59-มค/ธค60/กค61-เมย/มิย-กย63</t>
  </si>
  <si>
    <t>มีค/พค-กย63</t>
  </si>
  <si>
    <t>79</t>
  </si>
  <si>
    <t>สค59-ธค60/กพ61-กย63</t>
  </si>
  <si>
    <t>กพ-พย61/มค-กย/พย62/กพ-กย63</t>
  </si>
  <si>
    <t>พย59-เมย/มิย/สค-กย63</t>
  </si>
  <si>
    <t>สค-กย63</t>
  </si>
  <si>
    <t>พย60-มีค/พค-พย61/มค/พค62-กย63</t>
  </si>
  <si>
    <t>ธค60-มีค/พค61-กย63</t>
  </si>
  <si>
    <t>เมย59-เมย/มิย61-กย63</t>
  </si>
  <si>
    <t>กพ62-กย63</t>
  </si>
  <si>
    <t>ตค60-กย63</t>
  </si>
  <si>
    <t>มิย-พย60/มค61-กย63</t>
  </si>
  <si>
    <t>กค61-กย63</t>
  </si>
  <si>
    <t>เมย-พค/กค61-มค/พค-กย63</t>
  </si>
  <si>
    <t>เมย59-กพ/เมย-มิย/สค60-กย63</t>
  </si>
  <si>
    <t>363</t>
  </si>
  <si>
    <t>ตค59-เมย/กย62-กย63</t>
  </si>
  <si>
    <t>เมย59-มีค/พค61-กย63</t>
  </si>
  <si>
    <t>เมย59-ธค62/กพ-กย63</t>
  </si>
  <si>
    <t>ตค59-พค/กค62-มีค/พค-กย63</t>
  </si>
  <si>
    <t>มค-พค/กค62-มีค/พค-กย63</t>
  </si>
  <si>
    <t>กค59-พค/กค62-มีค/พค-กย63</t>
  </si>
  <si>
    <t>เมย59-กพ/เมย-มิย/พย60-กย63</t>
  </si>
  <si>
    <t>เมย59-มิย/สค61-กพ/เมย62-กพ/พค-กย63</t>
  </si>
  <si>
    <t>กค61-มิย/สค-กย63</t>
  </si>
  <si>
    <t>เมย-พค/ธค61/กย62-มีค/พค-กย63</t>
  </si>
  <si>
    <t>กค62-กย63</t>
  </si>
  <si>
    <t>ตค61-สค62/มีค-กย63</t>
  </si>
  <si>
    <t>มค60-ธค60/กพ-เมย61/เมย62-กย63</t>
  </si>
  <si>
    <t>เมย59-กย/พย62-กย63</t>
  </si>
  <si>
    <t>มิย-ตค/ธค60-มีค/มิย/ตค62/กพ/เมย/กค/กย63</t>
  </si>
  <si>
    <t>ธค61-กค/กย62-มีค/พค-กย63</t>
  </si>
  <si>
    <t>ตค/ธค59-ตค/ธค60-มีค/พค/กค-กย63</t>
  </si>
  <si>
    <t>พย61-พย62/พค-กย63</t>
  </si>
  <si>
    <t>ตค59-กค/กย61-กย63</t>
  </si>
  <si>
    <t>เมย-กค/ตค59-กค/ตค60/มีค-มิย/กย61-กย63</t>
  </si>
  <si>
    <t>ธค59-กย63</t>
  </si>
  <si>
    <t>เมย59-เมย/มิย60-กค/กย61-กย63</t>
  </si>
  <si>
    <t>กค59-กพ/พค60-กย63</t>
  </si>
  <si>
    <t>กย-ธค60/กพ61-กย63</t>
  </si>
  <si>
    <t>เมย-กค/กย59-ตค/ธค60-กย63</t>
  </si>
  <si>
    <t>149</t>
  </si>
  <si>
    <t>เมย59-พย62/มค-กย63</t>
  </si>
  <si>
    <t>เมย59-มีค/มิย/กย63</t>
  </si>
  <si>
    <t>เมย59-สค61/กพ62-กย63</t>
  </si>
  <si>
    <t>เมย59-สค/ตค61-กย63</t>
  </si>
  <si>
    <t>กค60-กย63</t>
  </si>
  <si>
    <t>พค59-กค/ตค62-พค/กค-กย63</t>
  </si>
  <si>
    <t>313</t>
  </si>
  <si>
    <t>ธค62-เมย/มิย-กย63</t>
  </si>
  <si>
    <t>เมย-กค/ตค59/มค-พค/กค-กย60/มค/พค/กค/ตค61/มค/มีค/กค62/กพ-มีค/พค/กย63</t>
  </si>
  <si>
    <t>กย62-มีค/สค-กย63</t>
  </si>
  <si>
    <t>มค61-มค/มีค-กย63</t>
  </si>
  <si>
    <t>255</t>
  </si>
  <si>
    <t>มีค-ธค61/กค62-กย63</t>
  </si>
  <si>
    <t>549</t>
  </si>
  <si>
    <t>680</t>
  </si>
  <si>
    <t>150</t>
  </si>
  <si>
    <t>400</t>
  </si>
  <si>
    <t>มค60-เมย/มิย-กย63</t>
  </si>
  <si>
    <t>พค59-พย60/มค61-กย63</t>
  </si>
  <si>
    <t>ธค60-กย63</t>
  </si>
  <si>
    <t>กย59-สค/ตค/ธค62/กพ-กย63</t>
  </si>
  <si>
    <t>เมย59-สค/ตค60-กย63</t>
  </si>
  <si>
    <t>903</t>
  </si>
  <si>
    <t>เมย59-มิย/สค-ตค/ธค62-กย63</t>
  </si>
  <si>
    <t>สค59-พย60/เมย61-พค/กค62-กย63</t>
  </si>
  <si>
    <t>เมย59-พค/สค61-กย63</t>
  </si>
  <si>
    <t>53</t>
  </si>
  <si>
    <t>465</t>
  </si>
  <si>
    <t>กค59-เมย/สค62-พค/กค-กย63</t>
  </si>
  <si>
    <t>106</t>
  </si>
  <si>
    <t>เมย59-มิย/สค-ธค61/มิย62-กย63</t>
  </si>
  <si>
    <t>เมย59-พค/กย60-มีค/พค-กย63</t>
  </si>
  <si>
    <t>พย59-ตค61/ธค62-เมย/สค-กย63</t>
  </si>
  <si>
    <t>เมย59-มีค/พค60-ตค61/กค/กย62-พค/กค-กย63</t>
  </si>
  <si>
    <t>กย61-พย62/มค-กย63</t>
  </si>
  <si>
    <t>102</t>
  </si>
  <si>
    <t>161</t>
  </si>
  <si>
    <t>124</t>
  </si>
  <si>
    <t>เมย59-สค61/กพ-พค62/พย62-พค/กค-กย63</t>
  </si>
  <si>
    <t>เมย59-สค/ตค61-พค/พย62-มค/พค-กค63</t>
  </si>
  <si>
    <t>เมย59-กพ/กค-สค61/กพ-มิย/สค62-กย63</t>
  </si>
  <si>
    <t>เมย59-กพ/เมย/พย60-กค/กย61-มิย/สค62-กย63</t>
  </si>
  <si>
    <t>กย-ธค62/กย63</t>
  </si>
  <si>
    <t>1188</t>
  </si>
  <si>
    <t>กย/พย60-กย63</t>
  </si>
  <si>
    <t>พย60-มค/มีค61-กย63</t>
  </si>
  <si>
    <t>กพ60-สค/ตค61-กย63</t>
  </si>
  <si>
    <t>พค61-ตค62/มค-กย63</t>
  </si>
  <si>
    <t>506</t>
  </si>
  <si>
    <t>พค59-เมย/มิย-กย63</t>
  </si>
  <si>
    <t>กพ60-กย61/พย61/มค-มีค/พค/กค-กย63</t>
  </si>
  <si>
    <t>ธค60-มีค/พค-กย63</t>
  </si>
  <si>
    <t>337</t>
  </si>
  <si>
    <t>242</t>
  </si>
  <si>
    <t>160</t>
  </si>
  <si>
    <t>เมย59-เมย/กค-กย60/ตค61/กย-พย62/มีค/มิย/กย63</t>
  </si>
  <si>
    <t>เมย/สค/ตค59-ตค60/เมย/กค/กย63</t>
  </si>
  <si>
    <t>92</t>
  </si>
  <si>
    <t>มีค61-พย62/กพ-กย63</t>
  </si>
  <si>
    <t>ตค59/กพ/มิย-กค/ตค60-มีค/พค/กค-สค/ตค62-กย63</t>
  </si>
  <si>
    <t>เมย59-มิย/ตค/ธค60-เมย/มิย-กย63</t>
  </si>
  <si>
    <t>เมย-พย59/มค/เมย-สค/ตค60/กพ-เมย/มิย/สค61-มีค/พค-กย63</t>
  </si>
  <si>
    <t>221</t>
  </si>
  <si>
    <t>261</t>
  </si>
  <si>
    <t>สค-กย/พย59-กย63</t>
  </si>
  <si>
    <t>เมย-มิย/สค62-กย63</t>
  </si>
  <si>
    <t>ตค/ธค59-กย63</t>
  </si>
  <si>
    <t>เมย-พค/กค/ตค59-เมย/มิย-พย60/กพ-มีค/พค-กย/พย-ธค61/กพ62-กพ/เมย-กย63</t>
  </si>
  <si>
    <t>ตค/ธค59-กพ/สค/ธค60-มิย/สค/พย61-กย63</t>
  </si>
  <si>
    <t>137</t>
  </si>
  <si>
    <t>เมย59-สค/ตค62-กย63</t>
  </si>
  <si>
    <t>2ธค63</t>
  </si>
  <si>
    <t>โอนเงินเข้า บช.อจน. 876.33 บาท</t>
  </si>
  <si>
    <t>4ธค63</t>
  </si>
  <si>
    <t>wma-632003016</t>
  </si>
  <si>
    <t>wma-632003017</t>
  </si>
  <si>
    <t>wma-632003018</t>
  </si>
  <si>
    <t>wma-632003019</t>
  </si>
  <si>
    <t>wma-632003020</t>
  </si>
  <si>
    <t>wma-632003021</t>
  </si>
  <si>
    <t>wma-632003022</t>
  </si>
  <si>
    <t>wma-632003023</t>
  </si>
  <si>
    <t>wma-632003024</t>
  </si>
  <si>
    <t>wma-632003025</t>
  </si>
  <si>
    <t>wma-632003026</t>
  </si>
  <si>
    <t>wma-632003027</t>
  </si>
  <si>
    <t>wma-632003028</t>
  </si>
  <si>
    <t>wma-632003029</t>
  </si>
  <si>
    <t>wma-632003030</t>
  </si>
  <si>
    <t>wma-632003031</t>
  </si>
  <si>
    <t>wma-632003032</t>
  </si>
  <si>
    <t>wma-632003033</t>
  </si>
  <si>
    <t>wma-632003034</t>
  </si>
  <si>
    <t>wma-632003035</t>
  </si>
  <si>
    <t>wma-632003036</t>
  </si>
  <si>
    <t>มีค62</t>
  </si>
  <si>
    <t>มีค63</t>
  </si>
  <si>
    <t>เมย62</t>
  </si>
  <si>
    <t>พค62</t>
  </si>
  <si>
    <t>มิย62</t>
  </si>
  <si>
    <t>กค62</t>
  </si>
  <si>
    <t>สค62</t>
  </si>
  <si>
    <t>กย62</t>
  </si>
  <si>
    <t>ตค62</t>
  </si>
  <si>
    <t>พย62</t>
  </si>
  <si>
    <t>ธค62</t>
  </si>
  <si>
    <t>มค63</t>
  </si>
  <si>
    <t>เมย63</t>
  </si>
  <si>
    <t>พค63</t>
  </si>
  <si>
    <t>มิย63</t>
  </si>
  <si>
    <t>กค63</t>
  </si>
  <si>
    <t>โอนเงินเข้า บช.อจน. 2,535.33 บาท</t>
  </si>
  <si>
    <t>มีค-กค60</t>
  </si>
  <si>
    <t>wma-633001054</t>
  </si>
  <si>
    <t>wma-633001055</t>
  </si>
  <si>
    <t>wma-633001056</t>
  </si>
  <si>
    <t>wma-633001057</t>
  </si>
  <si>
    <t>wma-633001058</t>
  </si>
  <si>
    <t>wma-633001059</t>
  </si>
  <si>
    <t>บมจ.ซีพีออลล์ เลขที่ผู้เสียภาษี 0107545000011 สนง.ใหญ่</t>
  </si>
  <si>
    <t>313 อาคาร ซีพีทาวเวอร์ชั้น 24 ถ.สีลม แขวงสีลม เขตบางรัก กทม 10500</t>
  </si>
  <si>
    <t>ชำระเช็คเลขที่ 10520799 จำนวนเงิน 2,535.33 บาท</t>
  </si>
  <si>
    <t>12170356250</t>
  </si>
  <si>
    <t>12170532908</t>
  </si>
  <si>
    <t>12170598946</t>
  </si>
  <si>
    <t>14ธค63</t>
  </si>
  <si>
    <t>wma-632003037</t>
  </si>
  <si>
    <t>wma-632003038</t>
  </si>
  <si>
    <t>wma-632003039</t>
  </si>
  <si>
    <t>wma-632003040</t>
  </si>
  <si>
    <t>wma-632003041</t>
  </si>
  <si>
    <t>wma-632003042</t>
  </si>
  <si>
    <t>wma-632003043</t>
  </si>
  <si>
    <t>wma-632003044</t>
  </si>
  <si>
    <t>wma-632003045</t>
  </si>
  <si>
    <t>wma-632003046</t>
  </si>
  <si>
    <t>wma-632003047</t>
  </si>
  <si>
    <t>wma-632003048</t>
  </si>
  <si>
    <t>wma-632003049</t>
  </si>
  <si>
    <t>wma-632003050</t>
  </si>
  <si>
    <t>wma-632003051</t>
  </si>
  <si>
    <t>wma-632003052</t>
  </si>
  <si>
    <t>wma-632003053</t>
  </si>
  <si>
    <t>wma-632003054</t>
  </si>
  <si>
    <t>wma-632003055</t>
  </si>
  <si>
    <t>wma-632003056</t>
  </si>
  <si>
    <t>wma-632003057</t>
  </si>
  <si>
    <t>wma-632003058</t>
  </si>
  <si>
    <t>wma-632003059</t>
  </si>
  <si>
    <t>wma-632003060</t>
  </si>
  <si>
    <t>wma-632003061</t>
  </si>
  <si>
    <t>wma-632003062</t>
  </si>
  <si>
    <t>wma-632003063</t>
  </si>
  <si>
    <t>wma-632003064</t>
  </si>
  <si>
    <t>wma-632003065</t>
  </si>
  <si>
    <t>wma-632003066</t>
  </si>
  <si>
    <t>wma-632003067</t>
  </si>
  <si>
    <t>wma-632003068</t>
  </si>
  <si>
    <t>wma-632003069</t>
  </si>
  <si>
    <t>wma-632003070</t>
  </si>
  <si>
    <t>wma-632003071</t>
  </si>
  <si>
    <t>wma-632003072</t>
  </si>
  <si>
    <t>wma-632003073</t>
  </si>
  <si>
    <t>wma-632003074</t>
  </si>
  <si>
    <t>wma-632003075</t>
  </si>
  <si>
    <t>wma-632003076</t>
  </si>
  <si>
    <t>wma-632003077</t>
  </si>
  <si>
    <t>wma-632003078</t>
  </si>
  <si>
    <t>wma-632003079</t>
  </si>
  <si>
    <t>wma-632003080</t>
  </si>
  <si>
    <t>wma-632003081</t>
  </si>
  <si>
    <t>wma-632003082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</si>
  <si>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</si>
  <si>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</si>
  <si>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1/4 ถ.เจ้าคุณ ต.ปากน้ำ อ.เมืองกระบี่ จ.กระบี่</t>
  </si>
  <si>
    <t>น.ส.วราพร เก่งมาก ร้านบีบี (ยูนิค น้ำแข็งหลอด)</t>
  </si>
  <si>
    <t xml:space="preserve">46/18 ถ.กระบี่ ต.ปากน้ำ อ.เมืองกระบี่ จ.กระบี่ </t>
  </si>
  <si>
    <t>นางสิริลักษณ์  เชื้อบ้านเกาะ (สิริลักษณ์เภสัช)</t>
  </si>
  <si>
    <t>บจก.จีรณา กระบี่ค้าสี เลขที่ผู้เสียภาษี 0815560002685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</si>
  <si>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</si>
  <si>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</si>
  <si>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wma-633001060</t>
  </si>
  <si>
    <t>wma-633001061</t>
  </si>
  <si>
    <t>wma-633001062</t>
  </si>
  <si>
    <t>wma-633001063</t>
  </si>
  <si>
    <t>wma-633001064</t>
  </si>
  <si>
    <t>wma-633001065</t>
  </si>
  <si>
    <t>กพ-มีค62</t>
  </si>
  <si>
    <t>โอนเงินเข้า บช.อจน. 1,117.08 บาท</t>
  </si>
  <si>
    <t>15ธค63</t>
  </si>
  <si>
    <t>12170425944</t>
  </si>
  <si>
    <t>wma-632003083</t>
  </si>
  <si>
    <t>wma-632003084</t>
  </si>
  <si>
    <t>wma-632003085</t>
  </si>
  <si>
    <t>wma-632003086</t>
  </si>
  <si>
    <t>wma-632003087</t>
  </si>
  <si>
    <t>wma-632003088</t>
  </si>
  <si>
    <t>wma-632003089</t>
  </si>
  <si>
    <t>wma-632003090</t>
  </si>
  <si>
    <t>wma-632003091</t>
  </si>
  <si>
    <t>wma-632003092</t>
  </si>
  <si>
    <t>wma-632003093</t>
  </si>
  <si>
    <t>wma-632003094</t>
  </si>
  <si>
    <t>wma-632003095</t>
  </si>
  <si>
    <t>wma-632003096</t>
  </si>
  <si>
    <t>wma-632003097</t>
  </si>
  <si>
    <t>wma-632003098</t>
  </si>
  <si>
    <t>wma-632003099</t>
  </si>
  <si>
    <t>wma-632003100</t>
  </si>
  <si>
    <t>wma-632003101</t>
  </si>
  <si>
    <t>wma-632003102</t>
  </si>
  <si>
    <t>wma-632003103</t>
  </si>
  <si>
    <t>wma-632003104</t>
  </si>
  <si>
    <t>wma-632003105</t>
  </si>
  <si>
    <t>wma-632003106</t>
  </si>
  <si>
    <t>wma-632003107</t>
  </si>
  <si>
    <t>wma-632003108</t>
  </si>
  <si>
    <t>wma-632003109</t>
  </si>
  <si>
    <t>wma-632003110</t>
  </si>
  <si>
    <t>wma-632003111</t>
  </si>
  <si>
    <t>wma-632003112</t>
  </si>
  <si>
    <t>wma-632003113</t>
  </si>
  <si>
    <t>12170551448</t>
  </si>
  <si>
    <t>wma-633001066</t>
  </si>
  <si>
    <t>wma-633001067</t>
  </si>
  <si>
    <t>wma-633001068</t>
  </si>
  <si>
    <t>wma-633001069</t>
  </si>
  <si>
    <t>wma-633001070</t>
  </si>
  <si>
    <t>wma-633001071</t>
  </si>
  <si>
    <t>wma-633001072</t>
  </si>
  <si>
    <t>นางทิพา สกถกิตติวัฒน์(ซากุระ)</t>
  </si>
  <si>
    <t>wma-632003114</t>
  </si>
  <si>
    <t>wma-632003115</t>
  </si>
  <si>
    <t>wma-632003116</t>
  </si>
  <si>
    <t>17ธค63</t>
  </si>
  <si>
    <t>ชำระเช็คเลขที่ 10952154 จำนวนเงิน 67.41 บาท</t>
  </si>
  <si>
    <t>ชำระเช็คเลขที่ 231378.59 จำนวนเงิน 1,811.51 บาท</t>
  </si>
  <si>
    <t>ชำระเช็คเลขที่ 231378.59 จำนวนเงิน 1,931.88 บาท</t>
  </si>
  <si>
    <t>wma-633001073</t>
  </si>
  <si>
    <t>wma-633001074</t>
  </si>
  <si>
    <t>wma-633001075</t>
  </si>
  <si>
    <t>wma-633001076</t>
  </si>
  <si>
    <t>ชำระเช็คเลขที่ 23137859 จำนวนเงิน 1,811.51 บาท</t>
  </si>
  <si>
    <t>ชำระเช็คเลขที่ 23137885 จำนวนเงิน 1,931.88 บาท</t>
  </si>
  <si>
    <t>21ธค63</t>
  </si>
  <si>
    <t>wma-632003117</t>
  </si>
  <si>
    <t>wma-632003118</t>
  </si>
  <si>
    <t>wma-632003119</t>
  </si>
  <si>
    <t>wma-632003120</t>
  </si>
  <si>
    <t>wma-632003121</t>
  </si>
  <si>
    <t>wma-632003122</t>
  </si>
  <si>
    <t>wma-632003123</t>
  </si>
  <si>
    <t>wma-632003124</t>
  </si>
  <si>
    <t>wma-632003125</t>
  </si>
  <si>
    <t>wma-632003126</t>
  </si>
  <si>
    <t>wma-632003127</t>
  </si>
  <si>
    <t>wma-632003128</t>
  </si>
  <si>
    <t>wma-632003129</t>
  </si>
  <si>
    <t>wma-632003130</t>
  </si>
  <si>
    <t>wma-632003131</t>
  </si>
  <si>
    <t>wma-632003132</t>
  </si>
  <si>
    <t>wma-632003133</t>
  </si>
  <si>
    <t>wma-632003134</t>
  </si>
  <si>
    <t>wma-632003135</t>
  </si>
  <si>
    <t>wma-632003136</t>
  </si>
  <si>
    <t>wma-632003137</t>
  </si>
  <si>
    <t>wma-632003138</t>
  </si>
  <si>
    <t>wma-632003139</t>
  </si>
  <si>
    <t>wma-632003140</t>
  </si>
  <si>
    <t>wma-632003141</t>
  </si>
  <si>
    <t>wma-632003142</t>
  </si>
  <si>
    <t>wma-632003143</t>
  </si>
  <si>
    <t>wma-632003144</t>
  </si>
  <si>
    <t>wma-632003145</t>
  </si>
  <si>
    <t>wma-632003146</t>
  </si>
  <si>
    <t>wma-632003147</t>
  </si>
  <si>
    <t>wma-632003148</t>
  </si>
  <si>
    <t>wma-632003149</t>
  </si>
  <si>
    <t>wma-632003150</t>
  </si>
  <si>
    <t>wma-632003151</t>
  </si>
  <si>
    <t>wma-632003152</t>
  </si>
  <si>
    <t>wma-632003153</t>
  </si>
  <si>
    <t>wma-632003154</t>
  </si>
  <si>
    <t>wma-632003155</t>
  </si>
  <si>
    <t>wma-632003156</t>
  </si>
  <si>
    <t>wma-632003157</t>
  </si>
  <si>
    <t>wma-632003158</t>
  </si>
  <si>
    <t>wma-632003159</t>
  </si>
  <si>
    <t>wma-632003160</t>
  </si>
  <si>
    <t>wma-632003161</t>
  </si>
  <si>
    <t>wma-632003162</t>
  </si>
  <si>
    <t>wma-632003163</t>
  </si>
  <si>
    <t>wma-632003164</t>
  </si>
  <si>
    <t>wma-632003165</t>
  </si>
  <si>
    <t>wma-632003166</t>
  </si>
  <si>
    <t>wma-632003167</t>
  </si>
  <si>
    <t>wma-632003168</t>
  </si>
  <si>
    <t>wma-632003169</t>
  </si>
  <si>
    <t>wma-632003170</t>
  </si>
  <si>
    <t>wma-632003171</t>
  </si>
  <si>
    <t>wma-632003172</t>
  </si>
  <si>
    <t>35 ถ.พฤษาอุทิศ ต.ปากน้ำ อ.เมืองกระบี่ จ.กระบี่</t>
  </si>
  <si>
    <t>98/9 ถ.มหาราช ต.ปากน้ำ อ.เมืองกระบี่ จ.กระบี่</t>
  </si>
  <si>
    <t>นางศิรินารถ จันทร์เจนจบ (บุ๋ม บิ๋ม) สว่างการแว่น</t>
  </si>
  <si>
    <t>wma-633001077</t>
  </si>
  <si>
    <t>wma-633001078</t>
  </si>
  <si>
    <t>wma-633001079</t>
  </si>
  <si>
    <t>wma-633001080</t>
  </si>
  <si>
    <t>wma-633001081</t>
  </si>
  <si>
    <t>wma-633001082</t>
  </si>
  <si>
    <t>wma-633001083</t>
  </si>
  <si>
    <t>wma-633001084</t>
  </si>
  <si>
    <t>wma-633001085</t>
  </si>
  <si>
    <t>wma-633001086</t>
  </si>
  <si>
    <t>wma-633001087</t>
  </si>
  <si>
    <t>wma-633001088</t>
  </si>
  <si>
    <t>wma-633001089</t>
  </si>
  <si>
    <t>wma-633001090</t>
  </si>
  <si>
    <t>wma-633001091</t>
  </si>
  <si>
    <t>wma-633001092</t>
  </si>
  <si>
    <t>wma-633001093</t>
  </si>
  <si>
    <t>wma-633001094</t>
  </si>
  <si>
    <t>wma-633001095</t>
  </si>
  <si>
    <t>wma-633001096</t>
  </si>
  <si>
    <t>wma-633001097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</si>
  <si>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</si>
  <si>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</si>
  <si>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wma-633001098</t>
  </si>
  <si>
    <t>โอนเงินเข้า บช.อจน. จำนวนเงิน 153.54 บาท</t>
  </si>
  <si>
    <t>22ธค63</t>
  </si>
  <si>
    <t>wma-632003173</t>
  </si>
  <si>
    <t>wma-632003174</t>
  </si>
  <si>
    <t>wma-632003175</t>
  </si>
  <si>
    <t>wma-632003176</t>
  </si>
  <si>
    <t>wma-632003177</t>
  </si>
  <si>
    <t>wma-632003178</t>
  </si>
  <si>
    <t>wma-632003179</t>
  </si>
  <si>
    <t>wma-632003180</t>
  </si>
  <si>
    <t>wma-632003181</t>
  </si>
  <si>
    <t>wma-632003182</t>
  </si>
  <si>
    <t>wma-632003183</t>
  </si>
  <si>
    <t>wma-632003184</t>
  </si>
  <si>
    <t>wma-632003185</t>
  </si>
  <si>
    <t>wma-632003186</t>
  </si>
  <si>
    <t>wma-632003187</t>
  </si>
  <si>
    <t>wma-632003188</t>
  </si>
  <si>
    <t>wma-632003189</t>
  </si>
  <si>
    <t>wma-632003190</t>
  </si>
  <si>
    <t>wma-632003191</t>
  </si>
  <si>
    <t>wma-632003192</t>
  </si>
  <si>
    <t>wma-632003193</t>
  </si>
  <si>
    <t>wma-632003194</t>
  </si>
  <si>
    <t>wma-632003195</t>
  </si>
  <si>
    <t>wma-632003196</t>
  </si>
  <si>
    <t>wma-633001099</t>
  </si>
  <si>
    <t>wma-633001100</t>
  </si>
  <si>
    <t>wma-633001101</t>
  </si>
  <si>
    <t>wma-633001102</t>
  </si>
  <si>
    <t>wma-633001103</t>
  </si>
  <si>
    <t>wma-633001104</t>
  </si>
  <si>
    <t>wma-633001105</t>
  </si>
  <si>
    <t>wma-633001106</t>
  </si>
  <si>
    <t>wma-633001107</t>
  </si>
  <si>
    <t>wma-633001108</t>
  </si>
  <si>
    <t>wma-633001109</t>
  </si>
  <si>
    <t>wma-633001110</t>
  </si>
  <si>
    <t>wma-633001111</t>
  </si>
  <si>
    <t>wma-633001112</t>
  </si>
  <si>
    <t>wma-633001113</t>
  </si>
  <si>
    <t>wma-633001114</t>
  </si>
  <si>
    <t>23ธค63</t>
  </si>
  <si>
    <t>wma-632003197</t>
  </si>
  <si>
    <t>wma-632003198</t>
  </si>
  <si>
    <t>wma-632003199</t>
  </si>
  <si>
    <t>wma-632003200</t>
  </si>
  <si>
    <t>wma-632003201</t>
  </si>
  <si>
    <t>wma-632003202</t>
  </si>
  <si>
    <t>wma-632003203</t>
  </si>
  <si>
    <t>wma-632003204</t>
  </si>
  <si>
    <t>wma-632003205</t>
  </si>
  <si>
    <t>wma-632003206</t>
  </si>
  <si>
    <t>wma-632003207</t>
  </si>
  <si>
    <t>wma-632003208</t>
  </si>
  <si>
    <t>wma-632003209</t>
  </si>
  <si>
    <t>wma-632003210</t>
  </si>
  <si>
    <t>wma-632003211</t>
  </si>
  <si>
    <t>wma-632003212</t>
  </si>
  <si>
    <t>wma-632003213</t>
  </si>
  <si>
    <t>wma-632003214</t>
  </si>
  <si>
    <t>wma-632003215</t>
  </si>
  <si>
    <t>wma-632003216</t>
  </si>
  <si>
    <t>wma-632003217</t>
  </si>
  <si>
    <t>wma-632003218</t>
  </si>
  <si>
    <t>wma-632003219</t>
  </si>
  <si>
    <t>บริษัท เส้งโห ภูเก็ต จำกัด สาขากระบี่</t>
  </si>
  <si>
    <t>สค61-เมย62</t>
  </si>
  <si>
    <t>โอนเงินเข้า บช.อจน.จำนวนเงิน 11.22 บาท</t>
  </si>
  <si>
    <t>โอนเงินเข้า บช.อจน.จำนวนเงิน 269.64 บาท</t>
  </si>
  <si>
    <t>wma-633001115</t>
  </si>
  <si>
    <t>wma-633001116</t>
  </si>
  <si>
    <t>wma-633001117</t>
  </si>
  <si>
    <t>wma-633001118</t>
  </si>
  <si>
    <t>12170307401</t>
  </si>
  <si>
    <t>24ธค63</t>
  </si>
  <si>
    <t>wma-633001119</t>
  </si>
  <si>
    <t>โอนเงินเข้า บช.อจน.5,084.64 บาท</t>
  </si>
  <si>
    <t>25ธค63</t>
  </si>
  <si>
    <t>wma-632003220</t>
  </si>
  <si>
    <t>wma-632003221</t>
  </si>
  <si>
    <t>wma-632003222</t>
  </si>
  <si>
    <t>wma-632003223</t>
  </si>
  <si>
    <t>wma-632003224</t>
  </si>
  <si>
    <t>wma-632003225</t>
  </si>
  <si>
    <t>wma-632003226</t>
  </si>
  <si>
    <t>wma-632003227</t>
  </si>
  <si>
    <t>wma-632003228</t>
  </si>
  <si>
    <t>wma-632003229</t>
  </si>
  <si>
    <t>wma-632003230</t>
  </si>
  <si>
    <t>wma-632003231</t>
  </si>
  <si>
    <t>wma-632003232</t>
  </si>
  <si>
    <t>wma-632003233</t>
  </si>
  <si>
    <t>wma-632003234</t>
  </si>
  <si>
    <t>wma-632003235</t>
  </si>
  <si>
    <t>wma-632003236</t>
  </si>
  <si>
    <t>wma-632003237</t>
  </si>
  <si>
    <t>wma-632003238</t>
  </si>
  <si>
    <t>wma-632003239</t>
  </si>
  <si>
    <t>wma-632003240</t>
  </si>
  <si>
    <t>wma-632003241</t>
  </si>
  <si>
    <t>wma-632003242</t>
  </si>
  <si>
    <t>wma-632003243</t>
  </si>
  <si>
    <t>wma-632003244</t>
  </si>
  <si>
    <t>wma-632003245</t>
  </si>
  <si>
    <t>wma-632003246</t>
  </si>
  <si>
    <t>wma-632003247</t>
  </si>
  <si>
    <t>wma-632003248</t>
  </si>
  <si>
    <t>wma-632003249</t>
  </si>
  <si>
    <t>wma-632003250</t>
  </si>
  <si>
    <t>wma-632003251</t>
  </si>
  <si>
    <t>wma-632003252</t>
  </si>
  <si>
    <t>wma-632003253</t>
  </si>
  <si>
    <t>wma-632003254</t>
  </si>
  <si>
    <t>wma-632003255</t>
  </si>
  <si>
    <t>wma-632003256</t>
  </si>
  <si>
    <t>wma-632003257</t>
  </si>
  <si>
    <t>wma-632003258</t>
  </si>
  <si>
    <t>wma-632003259</t>
  </si>
  <si>
    <t>wma-632003260</t>
  </si>
  <si>
    <t>wma-632003261</t>
  </si>
  <si>
    <t>wma-632003262</t>
  </si>
  <si>
    <t>wma-632003263</t>
  </si>
  <si>
    <t>wma-632003264</t>
  </si>
  <si>
    <t>wma-632003265</t>
  </si>
  <si>
    <t>wma-632003266</t>
  </si>
  <si>
    <t>wma-632003267</t>
  </si>
  <si>
    <t>wma-632003268</t>
  </si>
  <si>
    <t>wma-632003269</t>
  </si>
  <si>
    <t>249/13 ถ.อุตรกิจ ต.ปากน้ำ อ.เมืองกระบี่ จ.กระบี่</t>
  </si>
  <si>
    <t>โรงเรียนอนุบาล กระบี่</t>
  </si>
  <si>
    <t>พค-กค63</t>
  </si>
  <si>
    <t>โอนเงินเข้า บช.อจน.จำนวนเงิน 71.15 บาท</t>
  </si>
  <si>
    <t>wma-633001120</t>
  </si>
  <si>
    <t>wma-633001121</t>
  </si>
  <si>
    <t>wma-633001122</t>
  </si>
  <si>
    <t>wma-633001123</t>
  </si>
  <si>
    <t>wma-633001124</t>
  </si>
  <si>
    <t>wma-633001125</t>
  </si>
  <si>
    <t>wma-633001126</t>
  </si>
  <si>
    <t>wma-633001127</t>
  </si>
  <si>
    <t>wma-633001128</t>
  </si>
  <si>
    <t>wma-633001129</t>
  </si>
  <si>
    <t>wma-633001130</t>
  </si>
  <si>
    <t>wma-633001131</t>
  </si>
  <si>
    <t>wma-633001132</t>
  </si>
  <si>
    <t>wma-633001133</t>
  </si>
  <si>
    <t>wma-633001134</t>
  </si>
  <si>
    <t>wma-633001135</t>
  </si>
  <si>
    <t>wma-633001136</t>
  </si>
  <si>
    <t>wma-633001137</t>
  </si>
  <si>
    <t>wma-633001138</t>
  </si>
  <si>
    <t>wma-633001139</t>
  </si>
  <si>
    <t>wma-633001140</t>
  </si>
  <si>
    <t>wma-633001141</t>
  </si>
  <si>
    <t>wma-633001142</t>
  </si>
  <si>
    <t xml:space="preserve">188 ถ.อุตรกิจ ต.ปากน้ำ อ.เมืองกระบี่ จ.กระบี่ </t>
  </si>
  <si>
    <t>บริษัทเภสัชกรพรประเสริฐ เลขผู้เสียภาษี 0992001733226</t>
  </si>
  <si>
    <t>12170608884</t>
  </si>
  <si>
    <t>12170600923</t>
  </si>
  <si>
    <t>12170597978</t>
  </si>
  <si>
    <t>wma-632003270</t>
  </si>
  <si>
    <t>wma-632003271</t>
  </si>
  <si>
    <t>wma-632003272</t>
  </si>
  <si>
    <t>wma-632003273</t>
  </si>
  <si>
    <t>wma-632003274</t>
  </si>
  <si>
    <t>wma-632003275</t>
  </si>
  <si>
    <t>wma-632003276</t>
  </si>
  <si>
    <t>wma-632003277</t>
  </si>
  <si>
    <t>wma-632003278</t>
  </si>
  <si>
    <t>wma-632003279</t>
  </si>
  <si>
    <t>wma-632003280</t>
  </si>
  <si>
    <t>wma-632003281</t>
  </si>
  <si>
    <t>wma-632003282</t>
  </si>
  <si>
    <t>wma-632003283</t>
  </si>
  <si>
    <t>wma-632003284</t>
  </si>
  <si>
    <t>29ธค63</t>
  </si>
  <si>
    <t xml:space="preserve">249/14 ถ.อุตรกิจ ต.ปากน้ำ อ.เมืองกระบี่ จ.กระบี่ </t>
  </si>
  <si>
    <t>ธนาคารธนชาต จำกัด(มหาชน) เลขที่ผู้เสียภาษีอากร 0107536001401(สำนักงานใหญ่)</t>
  </si>
  <si>
    <t>444อาคารเอ็มบีเค ทาวเวอร์ ถ.พญาไท แขวงวังใหม่ เขตปทุมวัน กทม.</t>
  </si>
  <si>
    <t>ชำระเช็คเลขที่ 10454936 จำนวนเงิน 11,025.27 บาท</t>
  </si>
  <si>
    <t>wma-633001143</t>
  </si>
  <si>
    <t>wma-633001144</t>
  </si>
  <si>
    <t>wma-633001145</t>
  </si>
  <si>
    <t>wma-633001146</t>
  </si>
  <si>
    <t>wma-633001147</t>
  </si>
  <si>
    <t>30ธค63</t>
  </si>
  <si>
    <t>wma-632003285</t>
  </si>
  <si>
    <t>wma-632003286</t>
  </si>
  <si>
    <t>wma-632003287</t>
  </si>
  <si>
    <t>wma-632003288</t>
  </si>
  <si>
    <t>wma-632003289</t>
  </si>
  <si>
    <t>wma-632003290</t>
  </si>
  <si>
    <t>wma-632003291</t>
  </si>
  <si>
    <t>wma-632003292</t>
  </si>
  <si>
    <t>wma-632003293</t>
  </si>
  <si>
    <t>wma-632003294</t>
  </si>
  <si>
    <t>wma-632003295</t>
  </si>
  <si>
    <t>wma-632003296</t>
  </si>
  <si>
    <t>wma-632003297</t>
  </si>
  <si>
    <t>wma-632003298</t>
  </si>
  <si>
    <t>wma-632003299</t>
  </si>
  <si>
    <t>wma-632003300</t>
  </si>
  <si>
    <t>ชำระเช็คเลขที่ 23137901 จำนวนเงิน 2,145.35 บาท</t>
  </si>
  <si>
    <t>ชำระเช็คเลขที่ 23137907 จำนวนเงิน 2,062.96 บาท</t>
  </si>
  <si>
    <t>wma-633001148</t>
  </si>
  <si>
    <t>wma-633001149</t>
  </si>
  <si>
    <t>wma-633001150</t>
  </si>
  <si>
    <t>ชำระเช็คเลขที่ 23137901 จำนวนเงิน 2,145.35บาท</t>
  </si>
  <si>
    <t>ชำระเช็คเลขที่ 23537907  จำนวนเงิน 2,062.96บาท</t>
  </si>
  <si>
    <t>ชำระเช็คเลขที่ 23137901 จำนวนเงิน 2,062.96บาท</t>
  </si>
  <si>
    <t>wma-633001151</t>
  </si>
  <si>
    <t>wma-633001152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</si>
</sst>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_-&quot;฿&quot;* #,##0.00_-;\-&quot;฿&quot;* #,##0.00_-;_-&quot;฿&quot;* &quot;-&quot;??_-;_-@_-"/>
    <numFmt numFmtId="171" formatCode="_-* #,##0.00_-;\-* #,##0.00_-;_-* &quot;-&quot;??_-;_-@_-"/>
    <numFmt numFmtId="178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sz val="11"/>
      <color theme="1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198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/>
    <xf numFmtId="171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71" fontId="6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 vertical="center"/>
    </xf>
    <xf numFmtId="171" fontId="6" fillId="0" borderId="1" xfId="1" applyFont="1" applyFill="1" applyBorder="1" applyAlignment="1">
      <alignment horizontal="right" vertical="center"/>
    </xf>
    <xf numFmtId="171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71" fontId="6" fillId="0" borderId="0" xfId="1" applyFont="1" applyFill="1" applyBorder="1"/>
    <xf numFmtId="171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71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71" fontId="6" fillId="0" borderId="1" xfId="1" applyNumberFormat="1" applyFont="1" applyFill="1" applyBorder="1" applyAlignment="1">
      <alignment horizontal="center"/>
    </xf>
    <xf numFmtId="171" fontId="1" fillId="0" borderId="0" xfId="0" applyNumberFormat="1" applyFont="1" applyFill="1"/>
    <xf numFmtId="171" fontId="6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78" fontId="6" fillId="0" borderId="0" xfId="1" applyNumberFormat="1" applyFont="1" applyFill="1" applyBorder="1" applyAlignment="1">
      <alignment horizontal="center"/>
    </xf>
    <xf numFmtId="178" fontId="6" fillId="0" borderId="0" xfId="1" applyNumberFormat="1" applyFont="1" applyFill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78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1" fontId="6" fillId="0" borderId="0" xfId="1" applyFont="1" applyFill="1" applyAlignment="1">
      <alignment horizontal="center"/>
    </xf>
    <xf numFmtId="171" fontId="6" fillId="2" borderId="1" xfId="0" applyNumberFormat="1" applyFont="1" applyFill="1" applyBorder="1"/>
    <xf numFmtId="171" fontId="6" fillId="3" borderId="1" xfId="0" applyNumberFormat="1" applyFont="1" applyFill="1" applyBorder="1"/>
    <xf numFmtId="171" fontId="8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171" fontId="6" fillId="3" borderId="2" xfId="0" applyNumberFormat="1" applyFont="1" applyFill="1" applyBorder="1" applyAlignment="1">
      <alignment horizontal="center"/>
    </xf>
    <xf numFmtId="171" fontId="6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8" fillId="0" borderId="0" xfId="0" applyFont="1" applyFill="1"/>
    <xf numFmtId="0" fontId="7" fillId="0" borderId="0" xfId="0" applyFont="1" applyFill="1" applyBorder="1" applyAlignment="1">
      <alignment horizontal="center"/>
    </xf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center"/>
    </xf>
    <xf numFmtId="171" fontId="7" fillId="0" borderId="3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71" fontId="7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71" fontId="1" fillId="0" borderId="1" xfId="1" applyFont="1" applyFill="1" applyBorder="1" applyAlignment="1">
      <alignment horizontal="center"/>
    </xf>
    <xf numFmtId="171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71" fontId="1" fillId="0" borderId="0" xfId="1" applyFont="1" applyFill="1" applyAlignment="1">
      <alignment horizontal="right"/>
    </xf>
    <xf numFmtId="0" fontId="1" fillId="0" borderId="0" xfId="0" applyFont="1" applyFill="1"/>
    <xf numFmtId="171" fontId="1" fillId="0" borderId="0" xfId="1" applyFont="1" applyFill="1" applyBorder="1" applyAlignment="1">
      <alignment horizontal="right"/>
    </xf>
    <xf numFmtId="171" fontId="1" fillId="0" borderId="0" xfId="1" applyFont="1" applyFill="1"/>
    <xf numFmtId="171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171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71" fontId="1" fillId="0" borderId="4" xfId="1" applyFont="1" applyFill="1" applyBorder="1" applyAlignment="1">
      <alignment horizontal="center"/>
    </xf>
    <xf numFmtId="171" fontId="4" fillId="0" borderId="4" xfId="1" applyFont="1" applyFill="1" applyBorder="1" applyAlignment="1">
      <alignment horizontal="center"/>
    </xf>
    <xf numFmtId="171" fontId="1" fillId="5" borderId="4" xfId="1" applyFont="1" applyFill="1" applyBorder="1" applyAlignment="1">
      <alignment horizontal="center"/>
    </xf>
    <xf numFmtId="171" fontId="1" fillId="2" borderId="4" xfId="1" applyFont="1" applyFill="1" applyBorder="1" applyAlignment="1">
      <alignment horizontal="center"/>
    </xf>
    <xf numFmtId="171" fontId="1" fillId="6" borderId="4" xfId="1" applyFont="1" applyFill="1" applyBorder="1" applyAlignment="1">
      <alignment horizontal="center"/>
    </xf>
    <xf numFmtId="171" fontId="4" fillId="0" borderId="0" xfId="1" applyNumberFormat="1" applyFont="1" applyFill="1" applyBorder="1" applyAlignment="1">
      <alignment horizontal="left"/>
    </xf>
    <xf numFmtId="171" fontId="1" fillId="5" borderId="0" xfId="1" applyFont="1" applyFill="1" applyBorder="1" applyAlignment="1">
      <alignment horizontal="center"/>
    </xf>
    <xf numFmtId="171" fontId="1" fillId="2" borderId="0" xfId="1" applyFont="1" applyFill="1" applyAlignment="1">
      <alignment horizontal="center"/>
    </xf>
    <xf numFmtId="171" fontId="1" fillId="0" borderId="0" xfId="1" applyFont="1" applyFill="1" applyAlignment="1">
      <alignment horizontal="center"/>
    </xf>
    <xf numFmtId="171" fontId="4" fillId="0" borderId="0" xfId="1" applyFont="1" applyFill="1" applyAlignment="1">
      <alignment horizontal="right"/>
    </xf>
    <xf numFmtId="171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71" fontId="3" fillId="0" borderId="0" xfId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71" fontId="7" fillId="0" borderId="3" xfId="1" applyFont="1" applyFill="1" applyBorder="1" applyAlignment="1">
      <alignment horizontal="center" vertical="center"/>
    </xf>
    <xf numFmtId="171" fontId="7" fillId="0" borderId="2" xfId="1" applyFont="1" applyFill="1" applyBorder="1" applyAlignment="1">
      <alignment horizontal="center" vertical="center"/>
    </xf>
    <xf numFmtId="171" fontId="1" fillId="8" borderId="0" xfId="1" applyFont="1" applyFill="1" applyBorder="1" applyAlignment="1">
      <alignment horizontal="center"/>
    </xf>
    <xf numFmtId="171" fontId="1" fillId="9" borderId="1" xfId="1" applyFont="1" applyFill="1" applyBorder="1" applyAlignment="1">
      <alignment horizontal="center"/>
    </xf>
    <xf numFmtId="171" fontId="1" fillId="9" borderId="1" xfId="1" applyFont="1" applyFill="1" applyBorder="1" applyAlignment="1">
      <alignment horizontal="right"/>
    </xf>
    <xf numFmtId="171" fontId="1" fillId="2" borderId="0" xfId="0" applyNumberFormat="1" applyFont="1" applyFill="1"/>
    <xf numFmtId="171" fontId="1" fillId="6" borderId="0" xfId="0" applyNumberFormat="1" applyFont="1" applyFill="1"/>
    <xf numFmtId="0" fontId="6" fillId="0" borderId="0" xfId="1" applyNumberFormat="1" applyFont="1" applyFill="1"/>
    <xf numFmtId="0" fontId="6" fillId="2" borderId="0" xfId="0" applyNumberFormat="1" applyFont="1" applyFill="1" applyAlignment="1">
      <alignment horizontal="right"/>
    </xf>
    <xf numFmtId="178" fontId="6" fillId="0" borderId="0" xfId="1" applyNumberFormat="1" applyFont="1" applyFill="1" applyAlignment="1">
      <alignment horizontal="right"/>
    </xf>
    <xf numFmtId="178" fontId="6" fillId="0" borderId="0" xfId="0" applyNumberFormat="1" applyFont="1" applyFill="1" applyAlignment="1">
      <alignment horizontal="right"/>
    </xf>
    <xf numFmtId="178" fontId="6" fillId="2" borderId="0" xfId="0" applyNumberFormat="1" applyFont="1" applyFill="1" applyAlignment="1">
      <alignment horizontal="right"/>
    </xf>
    <xf numFmtId="171" fontId="6" fillId="0" borderId="0" xfId="1" applyFont="1" applyFill="1" applyAlignment="1">
      <alignment horizontal="right"/>
    </xf>
    <xf numFmtId="178" fontId="6" fillId="0" borderId="0" xfId="1" applyNumberFormat="1" applyFont="1" applyFill="1" applyBorder="1" applyAlignment="1">
      <alignment horizontal="right"/>
    </xf>
    <xf numFmtId="17" fontId="6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71" fontId="8" fillId="4" borderId="2" xfId="0" applyNumberFormat="1" applyFont="1" applyFill="1" applyBorder="1"/>
    <xf numFmtId="0" fontId="9" fillId="0" borderId="0" xfId="0" applyFont="1" applyFill="1" applyBorder="1" applyAlignment="1">
      <alignment horizontal="center"/>
    </xf>
    <xf numFmtId="171" fontId="6" fillId="0" borderId="1" xfId="1" applyFont="1" applyBorder="1" applyAlignment="1">
      <alignment vertical="center"/>
    </xf>
    <xf numFmtId="171" fontId="6" fillId="0" borderId="1" xfId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49" fontId="1" fillId="9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vertical="center"/>
    </xf>
    <xf numFmtId="0" fontId="6" fillId="0" borderId="0" xfId="1" applyNumberFormat="1" applyFont="1" applyFill="1" applyAlignment="1">
      <alignment horizontal="left"/>
    </xf>
    <xf numFmtId="0" fontId="6" fillId="0" borderId="0" xfId="1" applyNumberFormat="1" applyFont="1" applyFill="1" applyBorder="1" applyAlignment="1">
      <alignment horizontal="left"/>
    </xf>
    <xf numFmtId="0" fontId="8" fillId="0" borderId="0" xfId="0" applyNumberFormat="1" applyFont="1" applyFill="1" applyBorder="1"/>
    <xf numFmtId="171" fontId="1" fillId="0" borderId="0" xfId="1" applyFont="1" applyFill="1" applyAlignment="1">
      <alignment horizontal="left"/>
    </xf>
    <xf numFmtId="171" fontId="8" fillId="6" borderId="0" xfId="1" applyFont="1" applyFill="1"/>
    <xf numFmtId="170" fontId="7" fillId="0" borderId="3" xfId="2" applyFont="1" applyFill="1" applyBorder="1" applyAlignment="1">
      <alignment horizontal="center" vertical="center"/>
    </xf>
    <xf numFmtId="170" fontId="7" fillId="0" borderId="2" xfId="2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1" fontId="1" fillId="0" borderId="1" xfId="0" applyNumberFormat="1" applyFont="1" applyFill="1" applyBorder="1"/>
    <xf numFmtId="1" fontId="6" fillId="0" borderId="1" xfId="0" applyNumberFormat="1" applyFont="1" applyBorder="1" applyAlignment="1">
      <alignment vertical="center"/>
    </xf>
    <xf numFmtId="171" fontId="6" fillId="0" borderId="0" xfId="1" applyFont="1" applyFill="1" applyAlignment="1">
      <alignment horizontal="left"/>
    </xf>
    <xf numFmtId="171" fontId="6" fillId="0" borderId="0" xfId="1" applyFont="1" applyFill="1" applyBorder="1" applyAlignment="1">
      <alignment horizontal="left"/>
    </xf>
    <xf numFmtId="171" fontId="8" fillId="0" borderId="0" xfId="1" applyFont="1" applyFill="1" applyBorder="1"/>
    <xf numFmtId="1" fontId="6" fillId="9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/>
    </xf>
    <xf numFmtId="171" fontId="6" fillId="0" borderId="0" xfId="1" applyFont="1" applyFill="1" applyBorder="1" applyAlignment="1">
      <alignment horizontal="right"/>
    </xf>
    <xf numFmtId="171" fontId="1" fillId="0" borderId="1" xfId="1" applyFont="1" applyFill="1" applyBorder="1" applyAlignment="1"/>
    <xf numFmtId="171" fontId="1" fillId="0" borderId="1" xfId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49" fontId="10" fillId="0" borderId="1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171" fontId="6" fillId="0" borderId="0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171" fontId="1" fillId="0" borderId="0" xfId="1" applyFont="1" applyFill="1" applyBorder="1"/>
    <xf numFmtId="171" fontId="1" fillId="0" borderId="0" xfId="0" applyNumberFormat="1" applyFont="1" applyFill="1" applyBorder="1"/>
    <xf numFmtId="171" fontId="1" fillId="7" borderId="0" xfId="0" applyNumberFormat="1" applyFont="1" applyFill="1" applyBorder="1"/>
    <xf numFmtId="171" fontId="1" fillId="2" borderId="0" xfId="0" applyNumberFormat="1" applyFont="1" applyFill="1" applyBorder="1"/>
    <xf numFmtId="171" fontId="1" fillId="6" borderId="0" xfId="0" applyNumberFormat="1" applyFont="1" applyFill="1" applyBorder="1"/>
    <xf numFmtId="0" fontId="8" fillId="0" borderId="0" xfId="0" applyFont="1" applyFill="1" applyBorder="1"/>
    <xf numFmtId="0" fontId="1" fillId="0" borderId="0" xfId="0" applyFont="1" applyFill="1" applyBorder="1"/>
    <xf numFmtId="49" fontId="1" fillId="0" borderId="3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/>
    </xf>
    <xf numFmtId="0" fontId="1" fillId="0" borderId="3" xfId="0" applyNumberFormat="1" applyFont="1" applyFill="1" applyBorder="1" applyAlignment="1"/>
    <xf numFmtId="0" fontId="1" fillId="0" borderId="2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78" fontId="7" fillId="0" borderId="1" xfId="1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left"/>
    </xf>
    <xf numFmtId="171" fontId="1" fillId="0" borderId="3" xfId="1" applyFont="1" applyFill="1" applyBorder="1" applyAlignment="1">
      <alignment vertical="center"/>
    </xf>
    <xf numFmtId="171" fontId="1" fillId="0" borderId="5" xfId="1" applyFont="1" applyFill="1" applyBorder="1" applyAlignment="1">
      <alignment vertical="center"/>
    </xf>
    <xf numFmtId="171" fontId="1" fillId="0" borderId="2" xfId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1" fontId="11" fillId="0" borderId="1" xfId="1" applyFont="1" applyFill="1" applyBorder="1" applyAlignment="1">
      <alignment horizontal="center" vertical="center"/>
    </xf>
    <xf numFmtId="178" fontId="7" fillId="0" borderId="1" xfId="1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78" fontId="7" fillId="0" borderId="3" xfId="1" applyNumberFormat="1" applyFont="1" applyFill="1" applyBorder="1" applyAlignment="1">
      <alignment horizontal="center" vertical="center"/>
    </xf>
    <xf numFmtId="178" fontId="7" fillId="0" borderId="2" xfId="1" applyNumberFormat="1" applyFont="1" applyFill="1" applyBorder="1" applyAlignment="1">
      <alignment horizontal="center" vertical="center"/>
    </xf>
    <xf numFmtId="171" fontId="11" fillId="0" borderId="3" xfId="1" applyFont="1" applyFill="1" applyBorder="1" applyAlignment="1">
      <alignment horizontal="center" vertical="center"/>
    </xf>
    <xf numFmtId="171" fontId="11" fillId="0" borderId="2" xfId="1" applyFont="1" applyFill="1" applyBorder="1" applyAlignment="1">
      <alignment horizontal="center" vertical="center"/>
    </xf>
    <xf numFmtId="171" fontId="7" fillId="0" borderId="3" xfId="1" applyFont="1" applyFill="1" applyBorder="1" applyAlignment="1">
      <alignment horizontal="center" vertical="center"/>
    </xf>
    <xf numFmtId="171" fontId="7" fillId="0" borderId="2" xfId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9" fontId="11" fillId="0" borderId="0" xfId="1" applyNumberFormat="1" applyFont="1" applyFill="1" applyBorder="1" applyAlignment="1">
      <alignment horizontal="center" vertical="center"/>
    </xf>
    <xf numFmtId="171" fontId="11" fillId="0" borderId="0" xfId="1" applyFont="1" applyFill="1" applyBorder="1" applyAlignment="1">
      <alignment horizontal="center" vertical="center"/>
    </xf>
    <xf numFmtId="170" fontId="7" fillId="0" borderId="3" xfId="2" applyFont="1" applyFill="1" applyBorder="1" applyAlignment="1">
      <alignment horizontal="center" vertical="center"/>
    </xf>
    <xf numFmtId="170" fontId="7" fillId="0" borderId="2" xfId="2" applyFont="1" applyFill="1" applyBorder="1" applyAlignment="1">
      <alignment horizontal="center" vertical="center"/>
    </xf>
    <xf numFmtId="171" fontId="7" fillId="0" borderId="7" xfId="1" applyFont="1" applyFill="1" applyBorder="1" applyAlignment="1">
      <alignment horizontal="center" vertical="center"/>
    </xf>
    <xf numFmtId="171" fontId="7" fillId="0" borderId="8" xfId="1" applyFont="1" applyFill="1" applyBorder="1" applyAlignment="1">
      <alignment horizontal="center" vertical="center"/>
    </xf>
    <xf numFmtId="171" fontId="7" fillId="0" borderId="0" xfId="1" applyFont="1" applyFill="1" applyBorder="1" applyAlignment="1">
      <alignment horizontal="center" vertical="center"/>
    </xf>
    <xf numFmtId="171" fontId="7" fillId="0" borderId="9" xfId="1" applyFont="1" applyFill="1" applyBorder="1" applyAlignment="1">
      <alignment horizontal="center" vertical="center"/>
    </xf>
    <xf numFmtId="171" fontId="7" fillId="0" borderId="10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171" fontId="7" fillId="0" borderId="11" xfId="1" applyFont="1" applyFill="1" applyBorder="1" applyAlignment="1">
      <alignment horizontal="center" vertical="center"/>
    </xf>
    <xf numFmtId="0" fontId="7" fillId="0" borderId="1" xfId="1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71" fontId="1" fillId="0" borderId="3" xfId="1" applyFont="1" applyFill="1" applyBorder="1" applyAlignment="1"/>
    <xf numFmtId="171" fontId="1" fillId="0" borderId="2" xfId="1" applyFont="1" applyFill="1" applyBorder="1" applyAlignment="1"/>
    <xf numFmtId="171" fontId="1" fillId="0" borderId="5" xfId="1" applyFont="1" applyFill="1" applyBorder="1" applyAlignment="1"/>
  </cellXfs>
  <cellStyles count="5">
    <cellStyle name="Comma" xfId="1" builtinId="3"/>
    <cellStyle name="Currency" xfId="2" builtinId="4"/>
    <cellStyle name="Normal" xfId="0" builtinId="0"/>
    <cellStyle name="Normal 3" xfId="3"/>
    <cellStyle name="เครื่องหมายจุลภาค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5"/>
  <sheetViews>
    <sheetView zoomScale="70" zoomScaleNormal="70" workbookViewId="0">
      <selection activeCell="N822" sqref="N822"/>
    </sheetView>
  </sheetViews>
  <sheetFormatPr baseColWidth="10" defaultColWidth="9" defaultRowHeight="24" x14ac:dyDescent="0.4"/>
  <cols>
    <col min="1" max="1" width="6.6640625" style="10" customWidth="1"/>
    <col min="2" max="2" width="12.6640625" style="10" customWidth="1"/>
    <col min="3" max="3" width="16.83203125" style="23" customWidth="1"/>
    <col min="4" max="4" width="37.33203125" style="9" customWidth="1"/>
    <col min="5" max="5" width="28.6640625" style="9" customWidth="1"/>
    <col min="6" max="6" width="19.1640625" style="10" customWidth="1"/>
    <col min="7" max="7" width="12.6640625" style="10" customWidth="1"/>
    <col min="8" max="8" width="6.33203125" style="35" customWidth="1"/>
    <col min="9" max="9" width="10.33203125" style="8" customWidth="1"/>
    <col min="10" max="10" width="13.33203125" style="9" customWidth="1"/>
    <col min="11" max="11" width="13.5" style="9" customWidth="1"/>
    <col min="12" max="12" width="16.5" style="9" customWidth="1"/>
    <col min="13" max="13" width="16" style="9" customWidth="1"/>
    <col min="14" max="14" width="13.83203125" style="8" customWidth="1"/>
    <col min="15" max="15" width="2.6640625" style="121" customWidth="1"/>
    <col min="16" max="16" width="12.1640625" style="131" customWidth="1"/>
    <col min="17" max="17" width="14" style="9" customWidth="1"/>
    <col min="18" max="16384" width="9" style="9"/>
  </cols>
  <sheetData>
    <row r="1" spans="1:18" ht="21.75" customHeight="1" x14ac:dyDescent="0.4">
      <c r="A1" s="164" t="s">
        <v>3172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</row>
    <row r="2" spans="1:18" s="1" customFormat="1" ht="21.75" customHeight="1" x14ac:dyDescent="0.4">
      <c r="A2" s="157"/>
      <c r="B2" s="157"/>
      <c r="C2" s="22"/>
      <c r="D2" s="157"/>
      <c r="E2" s="157"/>
      <c r="F2" s="157"/>
      <c r="G2" s="157"/>
      <c r="H2" s="38"/>
      <c r="I2" s="157"/>
      <c r="J2" s="157"/>
      <c r="K2" s="157"/>
      <c r="L2" s="157"/>
      <c r="N2" s="157" t="s">
        <v>27</v>
      </c>
      <c r="O2" s="122"/>
      <c r="P2" s="132"/>
    </row>
    <row r="3" spans="1:18" ht="21.75" customHeight="1" x14ac:dyDescent="0.4">
      <c r="A3" s="163" t="s">
        <v>28</v>
      </c>
      <c r="B3" s="163" t="s">
        <v>29</v>
      </c>
      <c r="C3" s="156" t="s">
        <v>30</v>
      </c>
      <c r="D3" s="163" t="s">
        <v>31</v>
      </c>
      <c r="E3" s="163" t="s">
        <v>32</v>
      </c>
      <c r="F3" s="156" t="s">
        <v>33</v>
      </c>
      <c r="G3" s="167" t="s">
        <v>34</v>
      </c>
      <c r="H3" s="158" t="s">
        <v>35</v>
      </c>
      <c r="I3" s="12" t="s">
        <v>36</v>
      </c>
      <c r="J3" s="163" t="s">
        <v>0</v>
      </c>
      <c r="K3" s="163" t="s">
        <v>1</v>
      </c>
      <c r="L3" s="156" t="s">
        <v>37</v>
      </c>
      <c r="M3" s="163" t="s">
        <v>38</v>
      </c>
      <c r="N3" s="166" t="s">
        <v>39</v>
      </c>
    </row>
    <row r="4" spans="1:18" x14ac:dyDescent="0.4">
      <c r="A4" s="163"/>
      <c r="B4" s="163"/>
      <c r="C4" s="156" t="s">
        <v>2375</v>
      </c>
      <c r="D4" s="163"/>
      <c r="E4" s="163"/>
      <c r="F4" s="156" t="s">
        <v>2</v>
      </c>
      <c r="G4" s="167"/>
      <c r="H4" s="158" t="s">
        <v>40</v>
      </c>
      <c r="I4" s="12" t="s">
        <v>41</v>
      </c>
      <c r="J4" s="163"/>
      <c r="K4" s="163"/>
      <c r="L4" s="156" t="s">
        <v>42</v>
      </c>
      <c r="M4" s="163"/>
      <c r="N4" s="166"/>
      <c r="R4" s="104" t="s">
        <v>3173</v>
      </c>
    </row>
    <row r="5" spans="1:18" ht="21.75" customHeight="1" x14ac:dyDescent="0.4">
      <c r="A5" s="2">
        <v>1</v>
      </c>
      <c r="B5" s="26">
        <v>6320009087</v>
      </c>
      <c r="C5" s="40" t="s">
        <v>43</v>
      </c>
      <c r="D5" s="14" t="s">
        <v>44</v>
      </c>
      <c r="E5" s="14" t="s">
        <v>45</v>
      </c>
      <c r="F5" s="4" t="s">
        <v>3174</v>
      </c>
      <c r="G5" s="6">
        <v>2284.5000000000005</v>
      </c>
      <c r="H5" s="51" t="s">
        <v>91</v>
      </c>
      <c r="I5" s="5">
        <v>3.5</v>
      </c>
      <c r="J5" s="6">
        <f t="shared" ref="J5:J68" si="0">ROUNDDOWN(H5*I5,2)</f>
        <v>28</v>
      </c>
      <c r="K5" s="6">
        <f t="shared" ref="K5:K68" si="1">ROUNDDOWN(J5*7%,2)</f>
        <v>1.96</v>
      </c>
      <c r="L5" s="6">
        <f>ROUNDDOWN(J5+K5,2)</f>
        <v>29.96</v>
      </c>
      <c r="M5" s="6">
        <f>SUM(G5+L5)</f>
        <v>2314.4600000000005</v>
      </c>
      <c r="N5" s="6">
        <v>2314.4600000000005</v>
      </c>
      <c r="O5" s="121">
        <v>1</v>
      </c>
    </row>
    <row r="6" spans="1:18" ht="21.75" customHeight="1" x14ac:dyDescent="0.4">
      <c r="A6" s="2">
        <v>2</v>
      </c>
      <c r="B6" s="26">
        <v>6320009088</v>
      </c>
      <c r="C6" s="40" t="s">
        <v>48</v>
      </c>
      <c r="D6" s="14" t="s">
        <v>49</v>
      </c>
      <c r="E6" s="14" t="s">
        <v>50</v>
      </c>
      <c r="F6" s="3" t="s">
        <v>3175</v>
      </c>
      <c r="G6" s="6">
        <v>19620.069999999996</v>
      </c>
      <c r="H6" s="51" t="s">
        <v>3176</v>
      </c>
      <c r="I6" s="5">
        <v>3.5</v>
      </c>
      <c r="J6" s="6">
        <f t="shared" si="0"/>
        <v>420</v>
      </c>
      <c r="K6" s="6">
        <f t="shared" si="1"/>
        <v>29.4</v>
      </c>
      <c r="L6" s="6">
        <f>ROUNDDOWN(J6+K6,2)</f>
        <v>449.4</v>
      </c>
      <c r="M6" s="6">
        <f t="shared" ref="M6:M69" si="2">SUM(G6+L6)</f>
        <v>20069.469999999998</v>
      </c>
      <c r="N6" s="6">
        <v>20069.469999999998</v>
      </c>
      <c r="O6" s="121">
        <v>1</v>
      </c>
    </row>
    <row r="7" spans="1:18" ht="21.75" customHeight="1" x14ac:dyDescent="0.4">
      <c r="A7" s="2">
        <v>3</v>
      </c>
      <c r="B7" s="26">
        <v>6320009089</v>
      </c>
      <c r="C7" s="40" t="s">
        <v>51</v>
      </c>
      <c r="D7" s="14" t="s">
        <v>52</v>
      </c>
      <c r="E7" s="14" t="s">
        <v>53</v>
      </c>
      <c r="F7" s="3" t="s">
        <v>3177</v>
      </c>
      <c r="G7" s="6">
        <v>6190.4499999999989</v>
      </c>
      <c r="H7" s="51" t="s">
        <v>3178</v>
      </c>
      <c r="I7" s="5">
        <v>3.5</v>
      </c>
      <c r="J7" s="6">
        <f t="shared" si="0"/>
        <v>647.5</v>
      </c>
      <c r="K7" s="6">
        <f t="shared" si="1"/>
        <v>45.32</v>
      </c>
      <c r="L7" s="6">
        <f>ROUNDDOWN(J7+K7,2)</f>
        <v>692.82</v>
      </c>
      <c r="M7" s="6">
        <f t="shared" si="2"/>
        <v>6883.2699999999986</v>
      </c>
      <c r="N7" s="6">
        <v>6883.2699999999986</v>
      </c>
      <c r="O7" s="121">
        <v>1</v>
      </c>
    </row>
    <row r="8" spans="1:18" ht="21.75" customHeight="1" x14ac:dyDescent="0.4">
      <c r="A8" s="2">
        <v>4</v>
      </c>
      <c r="B8" s="26">
        <v>6320009090</v>
      </c>
      <c r="C8" s="40" t="s">
        <v>54</v>
      </c>
      <c r="D8" s="14" t="s">
        <v>55</v>
      </c>
      <c r="E8" s="14" t="s">
        <v>56</v>
      </c>
      <c r="F8" s="3" t="s">
        <v>3179</v>
      </c>
      <c r="G8" s="6">
        <v>1449.3600000000008</v>
      </c>
      <c r="H8" s="51" t="s">
        <v>157</v>
      </c>
      <c r="I8" s="5">
        <v>3.5</v>
      </c>
      <c r="J8" s="6">
        <f t="shared" si="0"/>
        <v>91</v>
      </c>
      <c r="K8" s="6">
        <f t="shared" si="1"/>
        <v>6.37</v>
      </c>
      <c r="L8" s="6">
        <f t="shared" ref="L8:L71" si="3">ROUNDDOWN(J8+K8,2)</f>
        <v>97.37</v>
      </c>
      <c r="M8" s="6">
        <f t="shared" si="2"/>
        <v>1546.7300000000009</v>
      </c>
      <c r="N8" s="6">
        <v>1546.7300000000009</v>
      </c>
      <c r="O8" s="121">
        <v>1</v>
      </c>
    </row>
    <row r="9" spans="1:18" ht="21.75" customHeight="1" x14ac:dyDescent="0.4">
      <c r="A9" s="2">
        <v>5</v>
      </c>
      <c r="B9" s="26">
        <v>6320009091</v>
      </c>
      <c r="C9" s="40" t="s">
        <v>58</v>
      </c>
      <c r="D9" s="14" t="s">
        <v>59</v>
      </c>
      <c r="E9" s="14" t="s">
        <v>60</v>
      </c>
      <c r="F9" s="3" t="s">
        <v>3180</v>
      </c>
      <c r="G9" s="6">
        <v>764.01000000000033</v>
      </c>
      <c r="H9" s="51" t="s">
        <v>271</v>
      </c>
      <c r="I9" s="5">
        <v>3.5</v>
      </c>
      <c r="J9" s="6">
        <f t="shared" si="0"/>
        <v>10.5</v>
      </c>
      <c r="K9" s="6">
        <f t="shared" si="1"/>
        <v>0.73</v>
      </c>
      <c r="L9" s="6">
        <f t="shared" si="3"/>
        <v>11.23</v>
      </c>
      <c r="M9" s="6">
        <f t="shared" si="2"/>
        <v>775.24000000000035</v>
      </c>
      <c r="N9" s="6">
        <v>775.24000000000035</v>
      </c>
      <c r="O9" s="121">
        <v>1</v>
      </c>
    </row>
    <row r="10" spans="1:18" ht="21.75" customHeight="1" x14ac:dyDescent="0.4">
      <c r="A10" s="2">
        <v>6</v>
      </c>
      <c r="B10" s="26">
        <v>6320009092</v>
      </c>
      <c r="C10" s="41" t="s">
        <v>62</v>
      </c>
      <c r="D10" s="14" t="s">
        <v>63</v>
      </c>
      <c r="E10" s="14" t="s">
        <v>64</v>
      </c>
      <c r="F10" s="2" t="s">
        <v>3181</v>
      </c>
      <c r="G10" s="6">
        <v>11366.029999999999</v>
      </c>
      <c r="H10" s="51" t="s">
        <v>3113</v>
      </c>
      <c r="I10" s="5">
        <v>3.5</v>
      </c>
      <c r="J10" s="6">
        <f t="shared" si="0"/>
        <v>381.5</v>
      </c>
      <c r="K10" s="6">
        <f t="shared" si="1"/>
        <v>26.7</v>
      </c>
      <c r="L10" s="6">
        <f t="shared" si="3"/>
        <v>408.2</v>
      </c>
      <c r="M10" s="6">
        <f t="shared" si="2"/>
        <v>11774.23</v>
      </c>
      <c r="N10" s="6">
        <v>11774.23</v>
      </c>
      <c r="O10" s="121">
        <v>1</v>
      </c>
    </row>
    <row r="11" spans="1:18" ht="21.75" customHeight="1" x14ac:dyDescent="0.4">
      <c r="A11" s="2">
        <v>7</v>
      </c>
      <c r="B11" s="26">
        <v>6320009093</v>
      </c>
      <c r="C11" s="40" t="s">
        <v>66</v>
      </c>
      <c r="D11" s="14" t="s">
        <v>67</v>
      </c>
      <c r="E11" s="14" t="s">
        <v>68</v>
      </c>
      <c r="F11" s="3" t="s">
        <v>3182</v>
      </c>
      <c r="G11" s="6">
        <v>9062.880000000001</v>
      </c>
      <c r="H11" s="51" t="s">
        <v>3095</v>
      </c>
      <c r="I11" s="5">
        <v>3.5</v>
      </c>
      <c r="J11" s="6">
        <f t="shared" si="0"/>
        <v>192.5</v>
      </c>
      <c r="K11" s="6">
        <f t="shared" si="1"/>
        <v>13.47</v>
      </c>
      <c r="L11" s="6">
        <f t="shared" si="3"/>
        <v>205.97</v>
      </c>
      <c r="M11" s="6">
        <f t="shared" si="2"/>
        <v>9268.85</v>
      </c>
      <c r="N11" s="6">
        <v>9268.85</v>
      </c>
      <c r="O11" s="121">
        <v>1</v>
      </c>
    </row>
    <row r="12" spans="1:18" ht="21.75" customHeight="1" x14ac:dyDescent="0.4">
      <c r="A12" s="2">
        <v>8</v>
      </c>
      <c r="B12" s="26">
        <v>6320009094</v>
      </c>
      <c r="C12" s="40" t="s">
        <v>69</v>
      </c>
      <c r="D12" s="14" t="s">
        <v>70</v>
      </c>
      <c r="E12" s="14" t="s">
        <v>71</v>
      </c>
      <c r="F12" s="3" t="s">
        <v>3</v>
      </c>
      <c r="G12" s="6">
        <v>0</v>
      </c>
      <c r="H12" s="51" t="s">
        <v>3159</v>
      </c>
      <c r="I12" s="5">
        <v>3.5</v>
      </c>
      <c r="J12" s="6">
        <f t="shared" si="0"/>
        <v>416.5</v>
      </c>
      <c r="K12" s="6">
        <f t="shared" si="1"/>
        <v>29.15</v>
      </c>
      <c r="L12" s="6">
        <f t="shared" si="3"/>
        <v>445.65</v>
      </c>
      <c r="M12" s="6">
        <f t="shared" si="2"/>
        <v>445.65</v>
      </c>
      <c r="N12" s="6">
        <v>445.65</v>
      </c>
      <c r="O12" s="121">
        <v>1</v>
      </c>
    </row>
    <row r="13" spans="1:18" ht="21.75" customHeight="1" x14ac:dyDescent="0.4">
      <c r="A13" s="2">
        <v>9</v>
      </c>
      <c r="B13" s="26">
        <v>6320009095</v>
      </c>
      <c r="C13" s="40" t="s">
        <v>72</v>
      </c>
      <c r="D13" s="14" t="s">
        <v>73</v>
      </c>
      <c r="E13" s="14" t="s">
        <v>74</v>
      </c>
      <c r="F13" s="2" t="s">
        <v>3</v>
      </c>
      <c r="G13" s="6">
        <v>0</v>
      </c>
      <c r="H13" s="51" t="s">
        <v>390</v>
      </c>
      <c r="I13" s="5">
        <v>3.5</v>
      </c>
      <c r="J13" s="6">
        <f t="shared" si="0"/>
        <v>94.5</v>
      </c>
      <c r="K13" s="6">
        <f t="shared" si="1"/>
        <v>6.61</v>
      </c>
      <c r="L13" s="6">
        <f t="shared" si="3"/>
        <v>101.11</v>
      </c>
      <c r="M13" s="6">
        <f t="shared" si="2"/>
        <v>101.11</v>
      </c>
      <c r="N13" s="6">
        <v>101.11</v>
      </c>
      <c r="O13" s="121">
        <v>1</v>
      </c>
    </row>
    <row r="14" spans="1:18" ht="21.75" customHeight="1" x14ac:dyDescent="0.4">
      <c r="A14" s="2">
        <v>10</v>
      </c>
      <c r="B14" s="26">
        <v>6320009096</v>
      </c>
      <c r="C14" s="40" t="s">
        <v>76</v>
      </c>
      <c r="D14" s="14" t="s">
        <v>77</v>
      </c>
      <c r="E14" s="14" t="s">
        <v>78</v>
      </c>
      <c r="F14" s="2" t="s">
        <v>3183</v>
      </c>
      <c r="G14" s="6">
        <v>1778.86</v>
      </c>
      <c r="H14" s="51" t="s">
        <v>400</v>
      </c>
      <c r="I14" s="5">
        <v>3.5</v>
      </c>
      <c r="J14" s="6">
        <f t="shared" si="0"/>
        <v>129.5</v>
      </c>
      <c r="K14" s="6">
        <f t="shared" si="1"/>
        <v>9.06</v>
      </c>
      <c r="L14" s="6">
        <f t="shared" si="3"/>
        <v>138.56</v>
      </c>
      <c r="M14" s="6">
        <f t="shared" si="2"/>
        <v>1917.4199999999998</v>
      </c>
      <c r="N14" s="6">
        <v>1917.4199999999998</v>
      </c>
      <c r="O14" s="121">
        <v>1</v>
      </c>
    </row>
    <row r="15" spans="1:18" ht="21.75" customHeight="1" x14ac:dyDescent="0.4">
      <c r="A15" s="2">
        <v>11</v>
      </c>
      <c r="B15" s="26">
        <v>6320009097</v>
      </c>
      <c r="C15" s="40" t="s">
        <v>79</v>
      </c>
      <c r="D15" s="14" t="s">
        <v>80</v>
      </c>
      <c r="E15" s="14" t="s">
        <v>81</v>
      </c>
      <c r="F15" s="3" t="s">
        <v>3184</v>
      </c>
      <c r="G15" s="6">
        <v>11676.919999999998</v>
      </c>
      <c r="H15" s="51" t="s">
        <v>3185</v>
      </c>
      <c r="I15" s="5">
        <v>3.5</v>
      </c>
      <c r="J15" s="6">
        <f t="shared" si="0"/>
        <v>346.5</v>
      </c>
      <c r="K15" s="6">
        <f t="shared" si="1"/>
        <v>24.25</v>
      </c>
      <c r="L15" s="6">
        <f t="shared" si="3"/>
        <v>370.75</v>
      </c>
      <c r="M15" s="6">
        <f t="shared" si="2"/>
        <v>12047.669999999998</v>
      </c>
      <c r="N15" s="6">
        <v>12047.669999999998</v>
      </c>
      <c r="O15" s="121">
        <v>1</v>
      </c>
    </row>
    <row r="16" spans="1:18" ht="21.75" customHeight="1" x14ac:dyDescent="0.4">
      <c r="A16" s="2">
        <v>12</v>
      </c>
      <c r="B16" s="26">
        <v>6320009098</v>
      </c>
      <c r="C16" s="40" t="s">
        <v>82</v>
      </c>
      <c r="D16" s="14" t="s">
        <v>73</v>
      </c>
      <c r="E16" s="14" t="s">
        <v>83</v>
      </c>
      <c r="F16" s="3" t="s">
        <v>3174</v>
      </c>
      <c r="G16" s="6">
        <v>9059.2100000000028</v>
      </c>
      <c r="H16" s="51" t="s">
        <v>201</v>
      </c>
      <c r="I16" s="5">
        <v>3.5</v>
      </c>
      <c r="J16" s="6">
        <f t="shared" si="0"/>
        <v>136.5</v>
      </c>
      <c r="K16" s="6">
        <f t="shared" si="1"/>
        <v>9.5500000000000007</v>
      </c>
      <c r="L16" s="6">
        <f t="shared" si="3"/>
        <v>146.05000000000001</v>
      </c>
      <c r="M16" s="6">
        <f t="shared" si="2"/>
        <v>9205.260000000002</v>
      </c>
      <c r="N16" s="6">
        <v>9205.260000000002</v>
      </c>
      <c r="O16" s="121">
        <v>1</v>
      </c>
    </row>
    <row r="17" spans="1:15" ht="21.75" customHeight="1" x14ac:dyDescent="0.4">
      <c r="A17" s="2">
        <v>13</v>
      </c>
      <c r="B17" s="26">
        <v>6320009099</v>
      </c>
      <c r="C17" s="40" t="s">
        <v>84</v>
      </c>
      <c r="D17" s="14" t="s">
        <v>85</v>
      </c>
      <c r="E17" s="14" t="s">
        <v>86</v>
      </c>
      <c r="F17" s="2" t="s">
        <v>3186</v>
      </c>
      <c r="G17" s="6">
        <v>63.66</v>
      </c>
      <c r="H17" s="51" t="s">
        <v>91</v>
      </c>
      <c r="I17" s="5">
        <v>3.5</v>
      </c>
      <c r="J17" s="6">
        <f t="shared" si="0"/>
        <v>28</v>
      </c>
      <c r="K17" s="6">
        <f t="shared" si="1"/>
        <v>1.96</v>
      </c>
      <c r="L17" s="6">
        <f t="shared" si="3"/>
        <v>29.96</v>
      </c>
      <c r="M17" s="6">
        <f t="shared" si="2"/>
        <v>93.62</v>
      </c>
      <c r="N17" s="6">
        <v>93.62</v>
      </c>
      <c r="O17" s="121">
        <v>1</v>
      </c>
    </row>
    <row r="18" spans="1:15" ht="21.75" customHeight="1" x14ac:dyDescent="0.4">
      <c r="A18" s="2">
        <v>14</v>
      </c>
      <c r="B18" s="26">
        <v>6320009100</v>
      </c>
      <c r="C18" s="40" t="s">
        <v>88</v>
      </c>
      <c r="D18" s="14" t="s">
        <v>89</v>
      </c>
      <c r="E18" s="14" t="s">
        <v>90</v>
      </c>
      <c r="F18" s="3" t="s">
        <v>3187</v>
      </c>
      <c r="G18" s="6">
        <v>381.98</v>
      </c>
      <c r="H18" s="51" t="s">
        <v>126</v>
      </c>
      <c r="I18" s="5">
        <v>3.5</v>
      </c>
      <c r="J18" s="6">
        <f t="shared" si="0"/>
        <v>49</v>
      </c>
      <c r="K18" s="6">
        <f t="shared" si="1"/>
        <v>3.43</v>
      </c>
      <c r="L18" s="6">
        <f t="shared" si="3"/>
        <v>52.43</v>
      </c>
      <c r="M18" s="6">
        <f t="shared" si="2"/>
        <v>434.41</v>
      </c>
      <c r="N18" s="6">
        <v>434.41</v>
      </c>
      <c r="O18" s="121">
        <v>1</v>
      </c>
    </row>
    <row r="19" spans="1:15" ht="21.75" customHeight="1" x14ac:dyDescent="0.4">
      <c r="A19" s="2">
        <v>15</v>
      </c>
      <c r="B19" s="26">
        <v>6320009101</v>
      </c>
      <c r="C19" s="40" t="s">
        <v>92</v>
      </c>
      <c r="D19" s="14" t="s">
        <v>93</v>
      </c>
      <c r="E19" s="14" t="s">
        <v>94</v>
      </c>
      <c r="F19" s="2" t="s">
        <v>3</v>
      </c>
      <c r="G19" s="6">
        <v>0</v>
      </c>
      <c r="H19" s="51" t="s">
        <v>3117</v>
      </c>
      <c r="I19" s="5">
        <v>3.5</v>
      </c>
      <c r="J19" s="6">
        <f t="shared" si="0"/>
        <v>161</v>
      </c>
      <c r="K19" s="6">
        <f t="shared" si="1"/>
        <v>11.27</v>
      </c>
      <c r="L19" s="6">
        <f t="shared" si="3"/>
        <v>172.27</v>
      </c>
      <c r="M19" s="6">
        <f t="shared" si="2"/>
        <v>172.27</v>
      </c>
      <c r="N19" s="6">
        <v>172.27</v>
      </c>
      <c r="O19" s="121">
        <v>1</v>
      </c>
    </row>
    <row r="20" spans="1:15" ht="21.75" customHeight="1" x14ac:dyDescent="0.4">
      <c r="A20" s="2">
        <v>16</v>
      </c>
      <c r="B20" s="26">
        <v>6320009102</v>
      </c>
      <c r="C20" s="40" t="s">
        <v>96</v>
      </c>
      <c r="D20" s="14" t="s">
        <v>97</v>
      </c>
      <c r="E20" s="14" t="s">
        <v>98</v>
      </c>
      <c r="F20" s="3" t="s">
        <v>3</v>
      </c>
      <c r="G20" s="6">
        <v>0</v>
      </c>
      <c r="H20" s="51" t="s">
        <v>91</v>
      </c>
      <c r="I20" s="5">
        <v>3.5</v>
      </c>
      <c r="J20" s="6">
        <f t="shared" si="0"/>
        <v>28</v>
      </c>
      <c r="K20" s="6">
        <f t="shared" si="1"/>
        <v>1.96</v>
      </c>
      <c r="L20" s="6">
        <f t="shared" si="3"/>
        <v>29.96</v>
      </c>
      <c r="M20" s="6">
        <f t="shared" si="2"/>
        <v>29.96</v>
      </c>
      <c r="N20" s="6">
        <v>29.96</v>
      </c>
      <c r="O20" s="121">
        <v>1</v>
      </c>
    </row>
    <row r="21" spans="1:15" ht="21.75" customHeight="1" x14ac:dyDescent="0.4">
      <c r="A21" s="2">
        <v>17</v>
      </c>
      <c r="B21" s="26">
        <v>6320009103</v>
      </c>
      <c r="C21" s="40" t="s">
        <v>100</v>
      </c>
      <c r="D21" s="14" t="s">
        <v>101</v>
      </c>
      <c r="E21" s="14" t="s">
        <v>102</v>
      </c>
      <c r="F21" s="3" t="s">
        <v>3188</v>
      </c>
      <c r="G21" s="6">
        <v>1838.7500000000005</v>
      </c>
      <c r="H21" s="51" t="s">
        <v>57</v>
      </c>
      <c r="I21" s="5">
        <v>3.5</v>
      </c>
      <c r="J21" s="6">
        <f t="shared" si="0"/>
        <v>56</v>
      </c>
      <c r="K21" s="6">
        <f t="shared" si="1"/>
        <v>3.92</v>
      </c>
      <c r="L21" s="6">
        <f t="shared" si="3"/>
        <v>59.92</v>
      </c>
      <c r="M21" s="6">
        <f t="shared" si="2"/>
        <v>1898.6700000000005</v>
      </c>
      <c r="N21" s="6">
        <v>1898.6700000000005</v>
      </c>
      <c r="O21" s="121">
        <v>1</v>
      </c>
    </row>
    <row r="22" spans="1:15" ht="21.75" customHeight="1" x14ac:dyDescent="0.4">
      <c r="A22" s="2">
        <v>18</v>
      </c>
      <c r="B22" s="26">
        <v>6320009104</v>
      </c>
      <c r="C22" s="40" t="s">
        <v>104</v>
      </c>
      <c r="D22" s="14" t="s">
        <v>105</v>
      </c>
      <c r="E22" s="14" t="s">
        <v>106</v>
      </c>
      <c r="F22" s="3" t="s">
        <v>3</v>
      </c>
      <c r="G22" s="6">
        <v>0</v>
      </c>
      <c r="H22" s="51" t="s">
        <v>87</v>
      </c>
      <c r="I22" s="5">
        <v>3.5</v>
      </c>
      <c r="J22" s="6">
        <f t="shared" si="0"/>
        <v>24.5</v>
      </c>
      <c r="K22" s="6">
        <f t="shared" si="1"/>
        <v>1.71</v>
      </c>
      <c r="L22" s="6">
        <f t="shared" si="3"/>
        <v>26.21</v>
      </c>
      <c r="M22" s="6">
        <f t="shared" si="2"/>
        <v>26.21</v>
      </c>
      <c r="N22" s="6">
        <v>26.21</v>
      </c>
      <c r="O22" s="121">
        <v>1</v>
      </c>
    </row>
    <row r="23" spans="1:15" ht="21.75" customHeight="1" x14ac:dyDescent="0.4">
      <c r="A23" s="2">
        <v>19</v>
      </c>
      <c r="B23" s="26">
        <v>6320009105</v>
      </c>
      <c r="C23" s="40" t="s">
        <v>108</v>
      </c>
      <c r="D23" s="14" t="s">
        <v>109</v>
      </c>
      <c r="E23" s="14" t="s">
        <v>110</v>
      </c>
      <c r="F23" s="3" t="s">
        <v>3</v>
      </c>
      <c r="G23" s="6">
        <v>0</v>
      </c>
      <c r="H23" s="51" t="s">
        <v>317</v>
      </c>
      <c r="I23" s="5">
        <v>3.5</v>
      </c>
      <c r="J23" s="6">
        <f t="shared" si="0"/>
        <v>175</v>
      </c>
      <c r="K23" s="6">
        <f t="shared" si="1"/>
        <v>12.25</v>
      </c>
      <c r="L23" s="6">
        <f t="shared" si="3"/>
        <v>187.25</v>
      </c>
      <c r="M23" s="6">
        <f t="shared" si="2"/>
        <v>187.25</v>
      </c>
      <c r="N23" s="6">
        <v>187.25</v>
      </c>
      <c r="O23" s="121">
        <v>1</v>
      </c>
    </row>
    <row r="24" spans="1:15" ht="21.75" customHeight="1" x14ac:dyDescent="0.4">
      <c r="A24" s="2">
        <v>20</v>
      </c>
      <c r="B24" s="26">
        <v>6320009106</v>
      </c>
      <c r="C24" s="39" t="s">
        <v>111</v>
      </c>
      <c r="D24" s="14" t="s">
        <v>112</v>
      </c>
      <c r="E24" s="14" t="s">
        <v>113</v>
      </c>
      <c r="F24" s="3" t="s">
        <v>3189</v>
      </c>
      <c r="G24" s="6">
        <v>161.05000000000004</v>
      </c>
      <c r="H24" s="51" t="s">
        <v>114</v>
      </c>
      <c r="I24" s="5">
        <v>3.5</v>
      </c>
      <c r="J24" s="6">
        <f t="shared" si="0"/>
        <v>3.5</v>
      </c>
      <c r="K24" s="6">
        <f t="shared" si="1"/>
        <v>0.24</v>
      </c>
      <c r="L24" s="6">
        <f t="shared" si="3"/>
        <v>3.74</v>
      </c>
      <c r="M24" s="6">
        <f t="shared" si="2"/>
        <v>164.79000000000005</v>
      </c>
      <c r="N24" s="6">
        <v>164.79000000000005</v>
      </c>
      <c r="O24" s="121">
        <v>1</v>
      </c>
    </row>
    <row r="25" spans="1:15" ht="21.75" customHeight="1" x14ac:dyDescent="0.4">
      <c r="A25" s="2">
        <v>21</v>
      </c>
      <c r="B25" s="26">
        <v>6320009107</v>
      </c>
      <c r="C25" s="40" t="s">
        <v>115</v>
      </c>
      <c r="D25" s="14" t="s">
        <v>116</v>
      </c>
      <c r="E25" s="14" t="s">
        <v>117</v>
      </c>
      <c r="F25" s="3" t="s">
        <v>3190</v>
      </c>
      <c r="G25" s="6">
        <v>5009.58</v>
      </c>
      <c r="H25" s="51" t="s">
        <v>3095</v>
      </c>
      <c r="I25" s="5">
        <v>3.5</v>
      </c>
      <c r="J25" s="6">
        <f t="shared" si="0"/>
        <v>192.5</v>
      </c>
      <c r="K25" s="6">
        <f t="shared" si="1"/>
        <v>13.47</v>
      </c>
      <c r="L25" s="6">
        <f t="shared" si="3"/>
        <v>205.97</v>
      </c>
      <c r="M25" s="6">
        <f t="shared" si="2"/>
        <v>5215.55</v>
      </c>
      <c r="N25" s="6">
        <v>5215.55</v>
      </c>
      <c r="O25" s="121">
        <v>1</v>
      </c>
    </row>
    <row r="26" spans="1:15" ht="21.75" customHeight="1" x14ac:dyDescent="0.4">
      <c r="A26" s="2">
        <v>22</v>
      </c>
      <c r="B26" s="26">
        <v>6320009108</v>
      </c>
      <c r="C26" s="40" t="s">
        <v>119</v>
      </c>
      <c r="D26" s="14" t="s">
        <v>120</v>
      </c>
      <c r="E26" s="14" t="s">
        <v>121</v>
      </c>
      <c r="F26" s="3" t="s">
        <v>3</v>
      </c>
      <c r="G26" s="6">
        <v>0</v>
      </c>
      <c r="H26" s="51" t="s">
        <v>103</v>
      </c>
      <c r="I26" s="5">
        <v>3.5</v>
      </c>
      <c r="J26" s="6">
        <f t="shared" si="0"/>
        <v>70</v>
      </c>
      <c r="K26" s="6">
        <f t="shared" si="1"/>
        <v>4.9000000000000004</v>
      </c>
      <c r="L26" s="6">
        <f t="shared" si="3"/>
        <v>74.900000000000006</v>
      </c>
      <c r="M26" s="6">
        <f t="shared" si="2"/>
        <v>74.900000000000006</v>
      </c>
      <c r="N26" s="6">
        <v>74.900000000000006</v>
      </c>
      <c r="O26" s="121">
        <v>1</v>
      </c>
    </row>
    <row r="27" spans="1:15" ht="21.75" customHeight="1" x14ac:dyDescent="0.4">
      <c r="A27" s="2">
        <v>23</v>
      </c>
      <c r="B27" s="26">
        <v>6320009109</v>
      </c>
      <c r="C27" s="40" t="s">
        <v>123</v>
      </c>
      <c r="D27" s="14" t="s">
        <v>124</v>
      </c>
      <c r="E27" s="14" t="s">
        <v>125</v>
      </c>
      <c r="F27" s="3" t="s">
        <v>3174</v>
      </c>
      <c r="G27" s="6">
        <v>1928.6900000000012</v>
      </c>
      <c r="H27" s="51" t="s">
        <v>286</v>
      </c>
      <c r="I27" s="5">
        <v>3.5</v>
      </c>
      <c r="J27" s="6">
        <f t="shared" si="0"/>
        <v>21</v>
      </c>
      <c r="K27" s="6">
        <f t="shared" si="1"/>
        <v>1.47</v>
      </c>
      <c r="L27" s="6">
        <f t="shared" si="3"/>
        <v>22.47</v>
      </c>
      <c r="M27" s="6">
        <f t="shared" si="2"/>
        <v>1951.1600000000012</v>
      </c>
      <c r="N27" s="6">
        <v>1951.1600000000012</v>
      </c>
      <c r="O27" s="121">
        <v>1</v>
      </c>
    </row>
    <row r="28" spans="1:15" ht="21.75" customHeight="1" x14ac:dyDescent="0.4">
      <c r="A28" s="2">
        <v>24</v>
      </c>
      <c r="B28" s="26">
        <v>6320009110</v>
      </c>
      <c r="C28" s="40" t="s">
        <v>127</v>
      </c>
      <c r="D28" s="14" t="s">
        <v>128</v>
      </c>
      <c r="E28" s="14" t="s">
        <v>129</v>
      </c>
      <c r="F28" s="3" t="s">
        <v>3191</v>
      </c>
      <c r="G28" s="6">
        <v>782.69000000000017</v>
      </c>
      <c r="H28" s="51" t="s">
        <v>87</v>
      </c>
      <c r="I28" s="5">
        <v>3.5</v>
      </c>
      <c r="J28" s="6">
        <f t="shared" si="0"/>
        <v>24.5</v>
      </c>
      <c r="K28" s="6">
        <f t="shared" si="1"/>
        <v>1.71</v>
      </c>
      <c r="L28" s="6">
        <f t="shared" si="3"/>
        <v>26.21</v>
      </c>
      <c r="M28" s="6">
        <f t="shared" si="2"/>
        <v>808.9000000000002</v>
      </c>
      <c r="N28" s="6">
        <v>808.9000000000002</v>
      </c>
      <c r="O28" s="121">
        <v>1</v>
      </c>
    </row>
    <row r="29" spans="1:15" ht="21.75" customHeight="1" x14ac:dyDescent="0.4">
      <c r="A29" s="2">
        <v>25</v>
      </c>
      <c r="B29" s="26">
        <v>6320009111</v>
      </c>
      <c r="C29" s="40" t="s">
        <v>130</v>
      </c>
      <c r="D29" s="14" t="s">
        <v>131</v>
      </c>
      <c r="E29" s="14" t="s">
        <v>132</v>
      </c>
      <c r="F29" s="3" t="s">
        <v>3</v>
      </c>
      <c r="G29" s="6">
        <v>0</v>
      </c>
      <c r="H29" s="51" t="s">
        <v>3127</v>
      </c>
      <c r="I29" s="5">
        <v>3.5</v>
      </c>
      <c r="J29" s="6">
        <f t="shared" si="0"/>
        <v>220.5</v>
      </c>
      <c r="K29" s="6">
        <f t="shared" si="1"/>
        <v>15.43</v>
      </c>
      <c r="L29" s="6">
        <f t="shared" si="3"/>
        <v>235.93</v>
      </c>
      <c r="M29" s="6">
        <f t="shared" si="2"/>
        <v>235.93</v>
      </c>
      <c r="N29" s="6">
        <v>235.93</v>
      </c>
      <c r="O29" s="121">
        <v>1</v>
      </c>
    </row>
    <row r="30" spans="1:15" ht="21.75" customHeight="1" x14ac:dyDescent="0.4">
      <c r="A30" s="2">
        <v>26</v>
      </c>
      <c r="B30" s="26">
        <v>6320009112</v>
      </c>
      <c r="C30" s="40" t="s">
        <v>134</v>
      </c>
      <c r="D30" s="14" t="s">
        <v>135</v>
      </c>
      <c r="E30" s="14" t="s">
        <v>136</v>
      </c>
      <c r="F30" s="3" t="s">
        <v>3</v>
      </c>
      <c r="G30" s="6">
        <v>0</v>
      </c>
      <c r="H30" s="51" t="s">
        <v>697</v>
      </c>
      <c r="I30" s="5">
        <v>3.5</v>
      </c>
      <c r="J30" s="6">
        <f t="shared" si="0"/>
        <v>143.5</v>
      </c>
      <c r="K30" s="6">
        <f t="shared" si="1"/>
        <v>10.039999999999999</v>
      </c>
      <c r="L30" s="6">
        <f t="shared" si="3"/>
        <v>153.54</v>
      </c>
      <c r="M30" s="6">
        <f t="shared" si="2"/>
        <v>153.54</v>
      </c>
      <c r="N30" s="6">
        <v>153.54</v>
      </c>
      <c r="O30" s="121">
        <v>1</v>
      </c>
    </row>
    <row r="31" spans="1:15" ht="21.75" customHeight="1" x14ac:dyDescent="0.4">
      <c r="A31" s="2">
        <v>27</v>
      </c>
      <c r="B31" s="26">
        <v>6320009113</v>
      </c>
      <c r="C31" s="40" t="s">
        <v>138</v>
      </c>
      <c r="D31" s="14" t="s">
        <v>139</v>
      </c>
      <c r="E31" s="14" t="s">
        <v>140</v>
      </c>
      <c r="F31" s="3" t="s">
        <v>3</v>
      </c>
      <c r="G31" s="6">
        <v>0</v>
      </c>
      <c r="H31" s="51" t="s">
        <v>483</v>
      </c>
      <c r="I31" s="5">
        <v>3.5</v>
      </c>
      <c r="J31" s="6">
        <f t="shared" si="0"/>
        <v>206.5</v>
      </c>
      <c r="K31" s="6">
        <f t="shared" si="1"/>
        <v>14.45</v>
      </c>
      <c r="L31" s="6">
        <f t="shared" si="3"/>
        <v>220.95</v>
      </c>
      <c r="M31" s="6">
        <f t="shared" si="2"/>
        <v>220.95</v>
      </c>
      <c r="N31" s="6">
        <v>220.95</v>
      </c>
      <c r="O31" s="121">
        <v>1</v>
      </c>
    </row>
    <row r="32" spans="1:15" ht="21.75" customHeight="1" x14ac:dyDescent="0.4">
      <c r="A32" s="2">
        <v>28</v>
      </c>
      <c r="B32" s="26">
        <v>6320009114</v>
      </c>
      <c r="C32" s="40" t="s">
        <v>142</v>
      </c>
      <c r="D32" s="14" t="s">
        <v>143</v>
      </c>
      <c r="E32" s="14" t="s">
        <v>144</v>
      </c>
      <c r="F32" s="3" t="s">
        <v>3065</v>
      </c>
      <c r="G32" s="6">
        <v>13766.65</v>
      </c>
      <c r="H32" s="51" t="s">
        <v>3192</v>
      </c>
      <c r="I32" s="5">
        <v>3.5</v>
      </c>
      <c r="J32" s="6">
        <f t="shared" si="0"/>
        <v>493.5</v>
      </c>
      <c r="K32" s="6">
        <f t="shared" si="1"/>
        <v>34.54</v>
      </c>
      <c r="L32" s="6">
        <f t="shared" si="3"/>
        <v>528.04</v>
      </c>
      <c r="M32" s="6">
        <f t="shared" si="2"/>
        <v>14294.689999999999</v>
      </c>
      <c r="N32" s="6">
        <v>14294.689999999999</v>
      </c>
      <c r="O32" s="121">
        <v>1</v>
      </c>
    </row>
    <row r="33" spans="1:20" ht="21.75" customHeight="1" x14ac:dyDescent="0.4">
      <c r="A33" s="2">
        <v>29</v>
      </c>
      <c r="B33" s="26">
        <v>6320009115</v>
      </c>
      <c r="C33" s="40" t="s">
        <v>145</v>
      </c>
      <c r="D33" s="14" t="s">
        <v>146</v>
      </c>
      <c r="E33" s="14" t="s">
        <v>147</v>
      </c>
      <c r="F33" s="7" t="s">
        <v>3193</v>
      </c>
      <c r="G33" s="6">
        <v>9433.6699999999983</v>
      </c>
      <c r="H33" s="51" t="s">
        <v>118</v>
      </c>
      <c r="I33" s="5">
        <v>3.5</v>
      </c>
      <c r="J33" s="6">
        <f t="shared" si="0"/>
        <v>87.5</v>
      </c>
      <c r="K33" s="6">
        <f t="shared" si="1"/>
        <v>6.12</v>
      </c>
      <c r="L33" s="6">
        <f t="shared" si="3"/>
        <v>93.62</v>
      </c>
      <c r="M33" s="6">
        <f t="shared" si="2"/>
        <v>9527.2899999999991</v>
      </c>
      <c r="N33" s="6">
        <v>9527.2899999999991</v>
      </c>
      <c r="O33" s="121">
        <v>1</v>
      </c>
    </row>
    <row r="34" spans="1:20" ht="21.75" customHeight="1" x14ac:dyDescent="0.4">
      <c r="A34" s="2">
        <v>30</v>
      </c>
      <c r="B34" s="26">
        <v>6320009116</v>
      </c>
      <c r="C34" s="40" t="s">
        <v>148</v>
      </c>
      <c r="D34" s="14" t="s">
        <v>149</v>
      </c>
      <c r="E34" s="14" t="s">
        <v>150</v>
      </c>
      <c r="F34" s="3" t="s">
        <v>3</v>
      </c>
      <c r="G34" s="6">
        <v>0</v>
      </c>
      <c r="H34" s="51" t="s">
        <v>57</v>
      </c>
      <c r="I34" s="5">
        <v>3.5</v>
      </c>
      <c r="J34" s="6">
        <f t="shared" si="0"/>
        <v>56</v>
      </c>
      <c r="K34" s="6">
        <f t="shared" si="1"/>
        <v>3.92</v>
      </c>
      <c r="L34" s="6">
        <f t="shared" si="3"/>
        <v>59.92</v>
      </c>
      <c r="M34" s="6">
        <f t="shared" si="2"/>
        <v>59.92</v>
      </c>
      <c r="N34" s="6">
        <v>59.92</v>
      </c>
      <c r="O34" s="121">
        <v>1</v>
      </c>
    </row>
    <row r="35" spans="1:20" ht="21.75" customHeight="1" x14ac:dyDescent="0.4">
      <c r="A35" s="2">
        <v>31</v>
      </c>
      <c r="B35" s="26">
        <v>6320009117</v>
      </c>
      <c r="C35" s="40" t="s">
        <v>151</v>
      </c>
      <c r="D35" s="14" t="s">
        <v>152</v>
      </c>
      <c r="E35" s="14" t="s">
        <v>153</v>
      </c>
      <c r="F35" s="3" t="s">
        <v>3194</v>
      </c>
      <c r="G35" s="6">
        <v>3527.8299999999995</v>
      </c>
      <c r="H35" s="51" t="s">
        <v>57</v>
      </c>
      <c r="I35" s="5">
        <v>3.5</v>
      </c>
      <c r="J35" s="6">
        <f t="shared" si="0"/>
        <v>56</v>
      </c>
      <c r="K35" s="6">
        <f t="shared" si="1"/>
        <v>3.92</v>
      </c>
      <c r="L35" s="6">
        <f t="shared" si="3"/>
        <v>59.92</v>
      </c>
      <c r="M35" s="6">
        <f t="shared" si="2"/>
        <v>3587.7499999999995</v>
      </c>
      <c r="N35" s="6">
        <v>3587.7499999999995</v>
      </c>
      <c r="O35" s="121">
        <v>1</v>
      </c>
    </row>
    <row r="36" spans="1:20" ht="21.75" customHeight="1" x14ac:dyDescent="0.4">
      <c r="A36" s="2">
        <v>32</v>
      </c>
      <c r="B36" s="26">
        <v>6320009118</v>
      </c>
      <c r="C36" s="40" t="s">
        <v>154</v>
      </c>
      <c r="D36" s="14" t="s">
        <v>155</v>
      </c>
      <c r="E36" s="14" t="s">
        <v>156</v>
      </c>
      <c r="F36" s="3" t="s">
        <v>3</v>
      </c>
      <c r="G36" s="6">
        <v>0</v>
      </c>
      <c r="H36" s="51" t="s">
        <v>279</v>
      </c>
      <c r="I36" s="5">
        <v>3.5</v>
      </c>
      <c r="J36" s="6">
        <f t="shared" si="0"/>
        <v>66.5</v>
      </c>
      <c r="K36" s="6">
        <f t="shared" si="1"/>
        <v>4.6500000000000004</v>
      </c>
      <c r="L36" s="6">
        <f t="shared" si="3"/>
        <v>71.150000000000006</v>
      </c>
      <c r="M36" s="6">
        <f t="shared" si="2"/>
        <v>71.150000000000006</v>
      </c>
      <c r="N36" s="6">
        <v>71.150000000000006</v>
      </c>
      <c r="O36" s="121">
        <v>1</v>
      </c>
    </row>
    <row r="37" spans="1:20" ht="21.75" customHeight="1" x14ac:dyDescent="0.4">
      <c r="A37" s="2">
        <v>33</v>
      </c>
      <c r="B37" s="26">
        <v>6320009119</v>
      </c>
      <c r="C37" s="40" t="s">
        <v>158</v>
      </c>
      <c r="D37" s="14" t="s">
        <v>159</v>
      </c>
      <c r="E37" s="14" t="s">
        <v>160</v>
      </c>
      <c r="F37" s="3" t="s">
        <v>3</v>
      </c>
      <c r="G37" s="6">
        <v>0</v>
      </c>
      <c r="H37" s="51" t="s">
        <v>286</v>
      </c>
      <c r="I37" s="5">
        <v>3.5</v>
      </c>
      <c r="J37" s="6">
        <f t="shared" si="0"/>
        <v>21</v>
      </c>
      <c r="K37" s="6">
        <f t="shared" si="1"/>
        <v>1.47</v>
      </c>
      <c r="L37" s="6">
        <f t="shared" si="3"/>
        <v>22.47</v>
      </c>
      <c r="M37" s="6">
        <f t="shared" si="2"/>
        <v>22.47</v>
      </c>
      <c r="N37" s="6">
        <v>22.47</v>
      </c>
      <c r="O37" s="121">
        <v>1</v>
      </c>
    </row>
    <row r="38" spans="1:20" ht="21.75" customHeight="1" x14ac:dyDescent="0.4">
      <c r="A38" s="2">
        <v>34</v>
      </c>
      <c r="B38" s="26">
        <v>6320009120</v>
      </c>
      <c r="C38" s="40" t="s">
        <v>161</v>
      </c>
      <c r="D38" s="14" t="s">
        <v>162</v>
      </c>
      <c r="E38" s="14" t="s">
        <v>163</v>
      </c>
      <c r="F38" s="3" t="s">
        <v>3</v>
      </c>
      <c r="G38" s="6">
        <v>0</v>
      </c>
      <c r="H38" s="51" t="s">
        <v>192</v>
      </c>
      <c r="I38" s="5">
        <v>3.5</v>
      </c>
      <c r="J38" s="6">
        <f t="shared" si="0"/>
        <v>189</v>
      </c>
      <c r="K38" s="6">
        <f t="shared" si="1"/>
        <v>13.23</v>
      </c>
      <c r="L38" s="6">
        <f t="shared" si="3"/>
        <v>202.23</v>
      </c>
      <c r="M38" s="6">
        <f t="shared" si="2"/>
        <v>202.23</v>
      </c>
      <c r="N38" s="6">
        <v>202.23</v>
      </c>
      <c r="O38" s="121">
        <v>1</v>
      </c>
    </row>
    <row r="39" spans="1:20" ht="21.75" customHeight="1" x14ac:dyDescent="0.4">
      <c r="A39" s="2">
        <v>35</v>
      </c>
      <c r="B39" s="26">
        <v>6320009121</v>
      </c>
      <c r="C39" s="40" t="s">
        <v>165</v>
      </c>
      <c r="D39" s="14" t="s">
        <v>166</v>
      </c>
      <c r="E39" s="14" t="s">
        <v>167</v>
      </c>
      <c r="F39" s="3" t="s">
        <v>3195</v>
      </c>
      <c r="G39" s="6">
        <v>4928.4699999999966</v>
      </c>
      <c r="H39" s="51" t="s">
        <v>61</v>
      </c>
      <c r="I39" s="5">
        <v>3.5</v>
      </c>
      <c r="J39" s="6">
        <f t="shared" si="0"/>
        <v>7</v>
      </c>
      <c r="K39" s="6">
        <f t="shared" si="1"/>
        <v>0.49</v>
      </c>
      <c r="L39" s="6">
        <f t="shared" si="3"/>
        <v>7.49</v>
      </c>
      <c r="M39" s="6">
        <f t="shared" si="2"/>
        <v>4935.9599999999964</v>
      </c>
      <c r="N39" s="6">
        <v>4935.9599999999964</v>
      </c>
      <c r="O39" s="121">
        <v>1</v>
      </c>
    </row>
    <row r="40" spans="1:20" ht="21.75" customHeight="1" x14ac:dyDescent="0.4">
      <c r="A40" s="2">
        <v>36</v>
      </c>
      <c r="B40" s="26">
        <v>6320009122</v>
      </c>
      <c r="C40" s="40" t="s">
        <v>169</v>
      </c>
      <c r="D40" s="14" t="s">
        <v>170</v>
      </c>
      <c r="E40" s="14" t="s">
        <v>171</v>
      </c>
      <c r="F40" s="2" t="s">
        <v>3</v>
      </c>
      <c r="G40" s="11">
        <v>0</v>
      </c>
      <c r="H40" s="51" t="s">
        <v>65</v>
      </c>
      <c r="I40" s="5">
        <v>3.5</v>
      </c>
      <c r="J40" s="6">
        <f t="shared" si="0"/>
        <v>0</v>
      </c>
      <c r="K40" s="6">
        <f t="shared" si="1"/>
        <v>0</v>
      </c>
      <c r="L40" s="6">
        <f t="shared" si="3"/>
        <v>0</v>
      </c>
      <c r="M40" s="6">
        <f t="shared" si="2"/>
        <v>0</v>
      </c>
      <c r="N40" s="6">
        <v>0</v>
      </c>
      <c r="O40" s="121">
        <v>1</v>
      </c>
    </row>
    <row r="41" spans="1:20" ht="21.75" customHeight="1" x14ac:dyDescent="0.4">
      <c r="A41" s="2">
        <v>37</v>
      </c>
      <c r="B41" s="26">
        <v>6320009123</v>
      </c>
      <c r="C41" s="41" t="s">
        <v>172</v>
      </c>
      <c r="D41" s="14" t="s">
        <v>173</v>
      </c>
      <c r="E41" s="14" t="s">
        <v>174</v>
      </c>
      <c r="F41" s="3" t="s">
        <v>3</v>
      </c>
      <c r="G41" s="6">
        <v>0</v>
      </c>
      <c r="H41" s="51" t="s">
        <v>122</v>
      </c>
      <c r="I41" s="5">
        <v>3.5</v>
      </c>
      <c r="J41" s="6">
        <f t="shared" si="0"/>
        <v>38.5</v>
      </c>
      <c r="K41" s="6">
        <f t="shared" si="1"/>
        <v>2.69</v>
      </c>
      <c r="L41" s="6">
        <f t="shared" si="3"/>
        <v>41.19</v>
      </c>
      <c r="M41" s="6">
        <f t="shared" si="2"/>
        <v>41.19</v>
      </c>
      <c r="N41" s="6">
        <v>41.19</v>
      </c>
      <c r="O41" s="121">
        <v>1</v>
      </c>
    </row>
    <row r="42" spans="1:20" ht="21.75" customHeight="1" x14ac:dyDescent="0.4">
      <c r="A42" s="2">
        <v>38</v>
      </c>
      <c r="B42" s="26">
        <v>6320009124</v>
      </c>
      <c r="C42" s="40" t="s">
        <v>176</v>
      </c>
      <c r="D42" s="14" t="s">
        <v>177</v>
      </c>
      <c r="E42" s="14" t="s">
        <v>178</v>
      </c>
      <c r="F42" s="3" t="s">
        <v>3196</v>
      </c>
      <c r="G42" s="6">
        <v>157.28</v>
      </c>
      <c r="H42" s="51" t="s">
        <v>91</v>
      </c>
      <c r="I42" s="5">
        <v>3.5</v>
      </c>
      <c r="J42" s="6">
        <f t="shared" si="0"/>
        <v>28</v>
      </c>
      <c r="K42" s="6">
        <f t="shared" si="1"/>
        <v>1.96</v>
      </c>
      <c r="L42" s="6">
        <f t="shared" si="3"/>
        <v>29.96</v>
      </c>
      <c r="M42" s="6">
        <f t="shared" si="2"/>
        <v>187.24</v>
      </c>
      <c r="N42" s="6">
        <v>187.24</v>
      </c>
      <c r="O42" s="121">
        <v>1</v>
      </c>
      <c r="T42" s="25"/>
    </row>
    <row r="43" spans="1:20" ht="21.75" customHeight="1" x14ac:dyDescent="0.4">
      <c r="A43" s="2">
        <v>39</v>
      </c>
      <c r="B43" s="26">
        <v>6320009125</v>
      </c>
      <c r="C43" s="40" t="s">
        <v>179</v>
      </c>
      <c r="D43" s="14" t="s">
        <v>180</v>
      </c>
      <c r="E43" s="14" t="s">
        <v>181</v>
      </c>
      <c r="F43" s="3" t="s">
        <v>3174</v>
      </c>
      <c r="G43" s="6">
        <v>10280.040000000001</v>
      </c>
      <c r="H43" s="51" t="s">
        <v>3147</v>
      </c>
      <c r="I43" s="5">
        <v>3.5</v>
      </c>
      <c r="J43" s="6">
        <f t="shared" si="0"/>
        <v>171.5</v>
      </c>
      <c r="K43" s="6">
        <f t="shared" si="1"/>
        <v>12</v>
      </c>
      <c r="L43" s="6">
        <f t="shared" si="3"/>
        <v>183.5</v>
      </c>
      <c r="M43" s="6">
        <f t="shared" si="2"/>
        <v>10463.540000000001</v>
      </c>
      <c r="N43" s="6">
        <v>10463.540000000001</v>
      </c>
      <c r="O43" s="121">
        <v>1</v>
      </c>
    </row>
    <row r="44" spans="1:20" ht="21.75" customHeight="1" x14ac:dyDescent="0.4">
      <c r="A44" s="2">
        <v>40</v>
      </c>
      <c r="B44" s="26">
        <v>6320009126</v>
      </c>
      <c r="C44" s="40" t="s">
        <v>182</v>
      </c>
      <c r="D44" s="14" t="s">
        <v>183</v>
      </c>
      <c r="E44" s="14" t="s">
        <v>184</v>
      </c>
      <c r="F44" s="3" t="s">
        <v>3197</v>
      </c>
      <c r="G44" s="6">
        <v>2617.7899999999991</v>
      </c>
      <c r="H44" s="51" t="s">
        <v>271</v>
      </c>
      <c r="I44" s="5">
        <v>3.5</v>
      </c>
      <c r="J44" s="6">
        <f t="shared" si="0"/>
        <v>10.5</v>
      </c>
      <c r="K44" s="6">
        <f t="shared" si="1"/>
        <v>0.73</v>
      </c>
      <c r="L44" s="6">
        <f t="shared" si="3"/>
        <v>11.23</v>
      </c>
      <c r="M44" s="6">
        <f t="shared" si="2"/>
        <v>2629.0199999999991</v>
      </c>
      <c r="N44" s="6">
        <v>2629.0199999999991</v>
      </c>
      <c r="O44" s="121">
        <v>1</v>
      </c>
    </row>
    <row r="45" spans="1:20" ht="21.75" customHeight="1" x14ac:dyDescent="0.4">
      <c r="A45" s="2">
        <v>41</v>
      </c>
      <c r="B45" s="26">
        <v>6320009127</v>
      </c>
      <c r="C45" s="40" t="s">
        <v>185</v>
      </c>
      <c r="D45" s="14" t="s">
        <v>186</v>
      </c>
      <c r="E45" s="14" t="s">
        <v>187</v>
      </c>
      <c r="F45" s="3" t="s">
        <v>3198</v>
      </c>
      <c r="G45" s="6">
        <v>4104.5699999999988</v>
      </c>
      <c r="H45" s="51" t="s">
        <v>211</v>
      </c>
      <c r="I45" s="5">
        <v>3.5</v>
      </c>
      <c r="J45" s="6">
        <f t="shared" si="0"/>
        <v>17.5</v>
      </c>
      <c r="K45" s="6">
        <f t="shared" si="1"/>
        <v>1.22</v>
      </c>
      <c r="L45" s="6">
        <f t="shared" si="3"/>
        <v>18.72</v>
      </c>
      <c r="M45" s="6">
        <f t="shared" si="2"/>
        <v>4123.2899999999991</v>
      </c>
      <c r="N45" s="6">
        <v>4123.2899999999991</v>
      </c>
      <c r="O45" s="121">
        <v>1</v>
      </c>
    </row>
    <row r="46" spans="1:20" ht="21.75" customHeight="1" x14ac:dyDescent="0.4">
      <c r="A46" s="2">
        <v>42</v>
      </c>
      <c r="B46" s="26">
        <v>6320009128</v>
      </c>
      <c r="C46" s="40" t="s">
        <v>188</v>
      </c>
      <c r="D46" s="14" t="s">
        <v>189</v>
      </c>
      <c r="E46" s="14" t="s">
        <v>190</v>
      </c>
      <c r="F46" s="3" t="s">
        <v>3174</v>
      </c>
      <c r="G46" s="6">
        <v>5681.2300000000005</v>
      </c>
      <c r="H46" s="51" t="s">
        <v>99</v>
      </c>
      <c r="I46" s="5">
        <v>3.5</v>
      </c>
      <c r="J46" s="6">
        <f t="shared" si="0"/>
        <v>45.5</v>
      </c>
      <c r="K46" s="6">
        <f t="shared" si="1"/>
        <v>3.18</v>
      </c>
      <c r="L46" s="6">
        <f t="shared" si="3"/>
        <v>48.68</v>
      </c>
      <c r="M46" s="6">
        <f t="shared" si="2"/>
        <v>5729.9100000000008</v>
      </c>
      <c r="N46" s="6">
        <v>5729.9100000000008</v>
      </c>
      <c r="O46" s="121">
        <v>1</v>
      </c>
    </row>
    <row r="47" spans="1:20" ht="21.75" customHeight="1" x14ac:dyDescent="0.4">
      <c r="A47" s="2">
        <v>43</v>
      </c>
      <c r="B47" s="26">
        <v>6320009129</v>
      </c>
      <c r="C47" s="40" t="s">
        <v>193</v>
      </c>
      <c r="D47" s="16" t="s">
        <v>194</v>
      </c>
      <c r="E47" s="16" t="s">
        <v>195</v>
      </c>
      <c r="F47" s="2" t="s">
        <v>3</v>
      </c>
      <c r="G47" s="6">
        <v>0</v>
      </c>
      <c r="H47" s="51" t="s">
        <v>211</v>
      </c>
      <c r="I47" s="5">
        <v>3.5</v>
      </c>
      <c r="J47" s="6">
        <f t="shared" si="0"/>
        <v>17.5</v>
      </c>
      <c r="K47" s="6">
        <f t="shared" si="1"/>
        <v>1.22</v>
      </c>
      <c r="L47" s="6">
        <f t="shared" si="3"/>
        <v>18.72</v>
      </c>
      <c r="M47" s="6">
        <f t="shared" si="2"/>
        <v>18.72</v>
      </c>
      <c r="N47" s="6">
        <v>18.72</v>
      </c>
      <c r="O47" s="121">
        <v>1</v>
      </c>
    </row>
    <row r="48" spans="1:20" ht="21.75" customHeight="1" x14ac:dyDescent="0.4">
      <c r="A48" s="2">
        <v>44</v>
      </c>
      <c r="B48" s="26">
        <v>6320009130</v>
      </c>
      <c r="C48" s="40" t="s">
        <v>196</v>
      </c>
      <c r="D48" s="14" t="s">
        <v>197</v>
      </c>
      <c r="E48" s="14" t="s">
        <v>198</v>
      </c>
      <c r="F48" s="3" t="s">
        <v>3174</v>
      </c>
      <c r="G48" s="6">
        <v>10939.19</v>
      </c>
      <c r="H48" s="51" t="s">
        <v>3123</v>
      </c>
      <c r="I48" s="5">
        <v>3.5</v>
      </c>
      <c r="J48" s="6">
        <f t="shared" si="0"/>
        <v>182</v>
      </c>
      <c r="K48" s="6">
        <f t="shared" si="1"/>
        <v>12.74</v>
      </c>
      <c r="L48" s="6">
        <f t="shared" si="3"/>
        <v>194.74</v>
      </c>
      <c r="M48" s="6">
        <f t="shared" si="2"/>
        <v>11133.93</v>
      </c>
      <c r="N48" s="6">
        <v>11133.93</v>
      </c>
      <c r="O48" s="121">
        <v>1</v>
      </c>
    </row>
    <row r="49" spans="1:20" ht="21.75" customHeight="1" x14ac:dyDescent="0.4">
      <c r="A49" s="2">
        <v>45</v>
      </c>
      <c r="B49" s="26">
        <v>6320009131</v>
      </c>
      <c r="C49" s="40" t="s">
        <v>199</v>
      </c>
      <c r="D49" s="14" t="s">
        <v>80</v>
      </c>
      <c r="E49" s="14" t="s">
        <v>200</v>
      </c>
      <c r="F49" s="3" t="s">
        <v>3130</v>
      </c>
      <c r="G49" s="6">
        <v>3883.5799999999995</v>
      </c>
      <c r="H49" s="51" t="s">
        <v>65</v>
      </c>
      <c r="I49" s="5">
        <v>3.5</v>
      </c>
      <c r="J49" s="6">
        <f t="shared" si="0"/>
        <v>0</v>
      </c>
      <c r="K49" s="6">
        <f t="shared" si="1"/>
        <v>0</v>
      </c>
      <c r="L49" s="6">
        <f t="shared" si="3"/>
        <v>0</v>
      </c>
      <c r="M49" s="6">
        <f t="shared" si="2"/>
        <v>3883.5799999999995</v>
      </c>
      <c r="N49" s="6">
        <v>3883.5799999999995</v>
      </c>
      <c r="O49" s="121">
        <v>1</v>
      </c>
    </row>
    <row r="50" spans="1:20" ht="21.75" customHeight="1" x14ac:dyDescent="0.4">
      <c r="A50" s="2">
        <v>46</v>
      </c>
      <c r="B50" s="26">
        <v>6320009132</v>
      </c>
      <c r="C50" s="40" t="s">
        <v>202</v>
      </c>
      <c r="D50" s="14" t="s">
        <v>203</v>
      </c>
      <c r="E50" s="14" t="s">
        <v>204</v>
      </c>
      <c r="F50" s="3" t="s">
        <v>3199</v>
      </c>
      <c r="G50" s="6">
        <v>3688.909999999998</v>
      </c>
      <c r="H50" s="51" t="s">
        <v>286</v>
      </c>
      <c r="I50" s="5">
        <v>3.5</v>
      </c>
      <c r="J50" s="6">
        <f t="shared" si="0"/>
        <v>21</v>
      </c>
      <c r="K50" s="6">
        <f t="shared" si="1"/>
        <v>1.47</v>
      </c>
      <c r="L50" s="6">
        <f t="shared" si="3"/>
        <v>22.47</v>
      </c>
      <c r="M50" s="6">
        <f t="shared" si="2"/>
        <v>3711.3799999999978</v>
      </c>
      <c r="N50" s="6">
        <v>3711.3799999999978</v>
      </c>
      <c r="O50" s="121">
        <v>1</v>
      </c>
    </row>
    <row r="51" spans="1:20" ht="21.75" customHeight="1" x14ac:dyDescent="0.4">
      <c r="A51" s="2">
        <v>47</v>
      </c>
      <c r="B51" s="26">
        <v>6320009133</v>
      </c>
      <c r="C51" s="40" t="s">
        <v>205</v>
      </c>
      <c r="D51" s="14" t="s">
        <v>203</v>
      </c>
      <c r="E51" s="14" t="s">
        <v>206</v>
      </c>
      <c r="F51" s="3" t="s">
        <v>3200</v>
      </c>
      <c r="G51" s="6">
        <v>3497.8900000000003</v>
      </c>
      <c r="H51" s="51" t="s">
        <v>366</v>
      </c>
      <c r="I51" s="5">
        <v>3.5</v>
      </c>
      <c r="J51" s="6">
        <f t="shared" si="0"/>
        <v>84</v>
      </c>
      <c r="K51" s="6">
        <f t="shared" si="1"/>
        <v>5.88</v>
      </c>
      <c r="L51" s="6">
        <f t="shared" si="3"/>
        <v>89.88</v>
      </c>
      <c r="M51" s="6">
        <f t="shared" si="2"/>
        <v>3587.7700000000004</v>
      </c>
      <c r="N51" s="6">
        <v>3587.7700000000004</v>
      </c>
      <c r="O51" s="121">
        <v>1</v>
      </c>
    </row>
    <row r="52" spans="1:20" ht="21.75" customHeight="1" x14ac:dyDescent="0.4">
      <c r="A52" s="2">
        <v>48</v>
      </c>
      <c r="B52" s="26">
        <v>6320009134</v>
      </c>
      <c r="C52" s="40" t="s">
        <v>208</v>
      </c>
      <c r="D52" s="14" t="s">
        <v>209</v>
      </c>
      <c r="E52" s="14" t="s">
        <v>210</v>
      </c>
      <c r="F52" s="3" t="s">
        <v>3201</v>
      </c>
      <c r="G52" s="6">
        <v>644.1800000000004</v>
      </c>
      <c r="H52" s="51" t="s">
        <v>286</v>
      </c>
      <c r="I52" s="5">
        <v>3.5</v>
      </c>
      <c r="J52" s="6">
        <f t="shared" si="0"/>
        <v>21</v>
      </c>
      <c r="K52" s="6">
        <f t="shared" si="1"/>
        <v>1.47</v>
      </c>
      <c r="L52" s="6">
        <f t="shared" si="3"/>
        <v>22.47</v>
      </c>
      <c r="M52" s="6">
        <f t="shared" si="2"/>
        <v>666.65000000000043</v>
      </c>
      <c r="N52" s="6">
        <v>666.65000000000043</v>
      </c>
      <c r="O52" s="121">
        <v>1</v>
      </c>
    </row>
    <row r="53" spans="1:20" ht="21.75" customHeight="1" x14ac:dyDescent="0.4">
      <c r="A53" s="2">
        <v>49</v>
      </c>
      <c r="B53" s="26">
        <v>6320009135</v>
      </c>
      <c r="C53" s="40" t="s">
        <v>212</v>
      </c>
      <c r="D53" s="14" t="s">
        <v>177</v>
      </c>
      <c r="E53" s="14" t="s">
        <v>210</v>
      </c>
      <c r="F53" s="3" t="s">
        <v>3202</v>
      </c>
      <c r="G53" s="6">
        <v>2288.25</v>
      </c>
      <c r="H53" s="51" t="s">
        <v>87</v>
      </c>
      <c r="I53" s="5">
        <v>3.5</v>
      </c>
      <c r="J53" s="6">
        <f t="shared" si="0"/>
        <v>24.5</v>
      </c>
      <c r="K53" s="6">
        <f t="shared" si="1"/>
        <v>1.71</v>
      </c>
      <c r="L53" s="6">
        <f t="shared" si="3"/>
        <v>26.21</v>
      </c>
      <c r="M53" s="6">
        <f t="shared" si="2"/>
        <v>2314.46</v>
      </c>
      <c r="N53" s="6">
        <v>2314.46</v>
      </c>
      <c r="O53" s="121">
        <v>1</v>
      </c>
    </row>
    <row r="54" spans="1:20" ht="21.75" customHeight="1" x14ac:dyDescent="0.4">
      <c r="A54" s="2">
        <v>50</v>
      </c>
      <c r="B54" s="26">
        <v>6320009136</v>
      </c>
      <c r="C54" s="40" t="s">
        <v>213</v>
      </c>
      <c r="D54" s="14" t="s">
        <v>214</v>
      </c>
      <c r="E54" s="14" t="s">
        <v>215</v>
      </c>
      <c r="F54" s="3" t="s">
        <v>3</v>
      </c>
      <c r="G54" s="6">
        <v>0</v>
      </c>
      <c r="H54" s="51" t="s">
        <v>400</v>
      </c>
      <c r="I54" s="5">
        <v>3.5</v>
      </c>
      <c r="J54" s="6">
        <f t="shared" si="0"/>
        <v>129.5</v>
      </c>
      <c r="K54" s="6">
        <f t="shared" si="1"/>
        <v>9.06</v>
      </c>
      <c r="L54" s="6">
        <f t="shared" si="3"/>
        <v>138.56</v>
      </c>
      <c r="M54" s="6">
        <f t="shared" si="2"/>
        <v>138.56</v>
      </c>
      <c r="N54" s="6">
        <v>138.56</v>
      </c>
      <c r="O54" s="121">
        <v>1</v>
      </c>
      <c r="T54" s="25"/>
    </row>
    <row r="55" spans="1:20" ht="21.75" customHeight="1" x14ac:dyDescent="0.4">
      <c r="A55" s="2">
        <v>51</v>
      </c>
      <c r="B55" s="26">
        <v>6320009137</v>
      </c>
      <c r="C55" s="40" t="s">
        <v>216</v>
      </c>
      <c r="D55" s="14" t="s">
        <v>217</v>
      </c>
      <c r="E55" s="14" t="s">
        <v>218</v>
      </c>
      <c r="F55" s="3" t="s">
        <v>3203</v>
      </c>
      <c r="G55" s="6">
        <v>2606.5499999999997</v>
      </c>
      <c r="H55" s="51" t="s">
        <v>87</v>
      </c>
      <c r="I55" s="5">
        <v>3.5</v>
      </c>
      <c r="J55" s="6">
        <f t="shared" si="0"/>
        <v>24.5</v>
      </c>
      <c r="K55" s="6">
        <f t="shared" si="1"/>
        <v>1.71</v>
      </c>
      <c r="L55" s="6">
        <f t="shared" si="3"/>
        <v>26.21</v>
      </c>
      <c r="M55" s="6">
        <f t="shared" si="2"/>
        <v>2632.7599999999998</v>
      </c>
      <c r="N55" s="6">
        <v>2632.7599999999998</v>
      </c>
      <c r="O55" s="121">
        <v>1</v>
      </c>
    </row>
    <row r="56" spans="1:20" ht="21.75" customHeight="1" x14ac:dyDescent="0.4">
      <c r="A56" s="2">
        <v>52</v>
      </c>
      <c r="B56" s="26">
        <v>6320009138</v>
      </c>
      <c r="C56" s="40" t="s">
        <v>219</v>
      </c>
      <c r="D56" s="14" t="s">
        <v>220</v>
      </c>
      <c r="E56" s="14" t="s">
        <v>221</v>
      </c>
      <c r="F56" s="3" t="s">
        <v>3174</v>
      </c>
      <c r="G56" s="6">
        <v>5617.550000000002</v>
      </c>
      <c r="H56" s="51" t="s">
        <v>191</v>
      </c>
      <c r="I56" s="5">
        <v>3.5</v>
      </c>
      <c r="J56" s="6">
        <f t="shared" si="0"/>
        <v>105</v>
      </c>
      <c r="K56" s="6">
        <f t="shared" si="1"/>
        <v>7.35</v>
      </c>
      <c r="L56" s="6">
        <f t="shared" si="3"/>
        <v>112.35</v>
      </c>
      <c r="M56" s="6">
        <f t="shared" si="2"/>
        <v>5729.9000000000024</v>
      </c>
      <c r="N56" s="6">
        <v>5729.9000000000024</v>
      </c>
      <c r="O56" s="121">
        <v>1</v>
      </c>
    </row>
    <row r="57" spans="1:20" ht="21.75" customHeight="1" x14ac:dyDescent="0.4">
      <c r="A57" s="2">
        <v>53</v>
      </c>
      <c r="B57" s="26">
        <v>6320009139</v>
      </c>
      <c r="C57" s="40" t="s">
        <v>223</v>
      </c>
      <c r="D57" s="14" t="s">
        <v>224</v>
      </c>
      <c r="E57" s="14" t="s">
        <v>225</v>
      </c>
      <c r="F57" s="3" t="s">
        <v>3174</v>
      </c>
      <c r="G57" s="6">
        <v>7939.4299999999994</v>
      </c>
      <c r="H57" s="51" t="s">
        <v>242</v>
      </c>
      <c r="I57" s="5">
        <v>3.5</v>
      </c>
      <c r="J57" s="6">
        <f t="shared" si="0"/>
        <v>122.5</v>
      </c>
      <c r="K57" s="6">
        <f t="shared" si="1"/>
        <v>8.57</v>
      </c>
      <c r="L57" s="6">
        <f t="shared" si="3"/>
        <v>131.07</v>
      </c>
      <c r="M57" s="6">
        <f t="shared" si="2"/>
        <v>8070.4999999999991</v>
      </c>
      <c r="N57" s="6">
        <v>8070.4999999999991</v>
      </c>
      <c r="O57" s="121">
        <v>1</v>
      </c>
    </row>
    <row r="58" spans="1:20" ht="21.75" customHeight="1" x14ac:dyDescent="0.4">
      <c r="A58" s="2">
        <v>54</v>
      </c>
      <c r="B58" s="26">
        <v>6320009140</v>
      </c>
      <c r="C58" s="40" t="s">
        <v>226</v>
      </c>
      <c r="D58" s="14" t="s">
        <v>227</v>
      </c>
      <c r="E58" s="14" t="s">
        <v>228</v>
      </c>
      <c r="F58" s="3" t="s">
        <v>3174</v>
      </c>
      <c r="G58" s="6">
        <v>5527.63</v>
      </c>
      <c r="H58" s="51">
        <v>24</v>
      </c>
      <c r="I58" s="5">
        <v>3.5</v>
      </c>
      <c r="J58" s="6">
        <f t="shared" si="0"/>
        <v>84</v>
      </c>
      <c r="K58" s="6">
        <f t="shared" si="1"/>
        <v>5.88</v>
      </c>
      <c r="L58" s="6">
        <f t="shared" si="3"/>
        <v>89.88</v>
      </c>
      <c r="M58" s="6">
        <f t="shared" si="2"/>
        <v>5617.51</v>
      </c>
      <c r="N58" s="6">
        <v>5617.51</v>
      </c>
      <c r="O58" s="121">
        <v>1</v>
      </c>
    </row>
    <row r="59" spans="1:20" ht="21.75" customHeight="1" x14ac:dyDescent="0.4">
      <c r="A59" s="2">
        <v>55</v>
      </c>
      <c r="B59" s="26">
        <v>6320009141</v>
      </c>
      <c r="C59" s="40" t="s">
        <v>229</v>
      </c>
      <c r="D59" s="14" t="s">
        <v>230</v>
      </c>
      <c r="E59" s="14" t="s">
        <v>231</v>
      </c>
      <c r="F59" s="3" t="s">
        <v>3174</v>
      </c>
      <c r="G59" s="6">
        <v>8070.51</v>
      </c>
      <c r="H59" s="51">
        <v>71</v>
      </c>
      <c r="I59" s="5">
        <v>3.5</v>
      </c>
      <c r="J59" s="6">
        <f t="shared" si="0"/>
        <v>248.5</v>
      </c>
      <c r="K59" s="6">
        <f t="shared" si="1"/>
        <v>17.39</v>
      </c>
      <c r="L59" s="6">
        <f t="shared" si="3"/>
        <v>265.89</v>
      </c>
      <c r="M59" s="6">
        <f t="shared" si="2"/>
        <v>8336.4</v>
      </c>
      <c r="N59" s="6">
        <v>8336.4</v>
      </c>
      <c r="O59" s="121">
        <v>1</v>
      </c>
    </row>
    <row r="60" spans="1:20" ht="21.75" customHeight="1" x14ac:dyDescent="0.4">
      <c r="A60" s="2">
        <v>56</v>
      </c>
      <c r="B60" s="26">
        <v>6320009142</v>
      </c>
      <c r="C60" s="40" t="s">
        <v>233</v>
      </c>
      <c r="D60" s="14" t="s">
        <v>234</v>
      </c>
      <c r="E60" s="14" t="s">
        <v>235</v>
      </c>
      <c r="F60" s="3" t="s">
        <v>3</v>
      </c>
      <c r="G60" s="6">
        <v>0</v>
      </c>
      <c r="H60" s="51" t="s">
        <v>118</v>
      </c>
      <c r="I60" s="5">
        <v>3.5</v>
      </c>
      <c r="J60" s="6">
        <f t="shared" si="0"/>
        <v>87.5</v>
      </c>
      <c r="K60" s="6">
        <f t="shared" si="1"/>
        <v>6.12</v>
      </c>
      <c r="L60" s="6">
        <f t="shared" si="3"/>
        <v>93.62</v>
      </c>
      <c r="M60" s="6">
        <f t="shared" si="2"/>
        <v>93.62</v>
      </c>
      <c r="N60" s="6">
        <v>93.62</v>
      </c>
      <c r="O60" s="121">
        <v>1</v>
      </c>
      <c r="T60" s="25"/>
    </row>
    <row r="61" spans="1:20" ht="21.75" customHeight="1" x14ac:dyDescent="0.4">
      <c r="A61" s="2">
        <v>57</v>
      </c>
      <c r="B61" s="26">
        <v>6320009143</v>
      </c>
      <c r="C61" s="40" t="s">
        <v>236</v>
      </c>
      <c r="D61" s="14" t="s">
        <v>237</v>
      </c>
      <c r="E61" s="14" t="s">
        <v>238</v>
      </c>
      <c r="F61" s="3" t="s">
        <v>3204</v>
      </c>
      <c r="G61" s="6">
        <v>11.23</v>
      </c>
      <c r="H61" s="51" t="s">
        <v>61</v>
      </c>
      <c r="I61" s="5">
        <v>3.5</v>
      </c>
      <c r="J61" s="6">
        <f t="shared" si="0"/>
        <v>7</v>
      </c>
      <c r="K61" s="6">
        <f t="shared" si="1"/>
        <v>0.49</v>
      </c>
      <c r="L61" s="6">
        <f t="shared" si="3"/>
        <v>7.49</v>
      </c>
      <c r="M61" s="6">
        <f t="shared" si="2"/>
        <v>18.72</v>
      </c>
      <c r="N61" s="6">
        <v>18.72</v>
      </c>
      <c r="O61" s="121">
        <v>1</v>
      </c>
    </row>
    <row r="62" spans="1:20" ht="21.75" customHeight="1" x14ac:dyDescent="0.4">
      <c r="A62" s="2">
        <v>58</v>
      </c>
      <c r="B62" s="26">
        <v>6320009144</v>
      </c>
      <c r="C62" s="40" t="s">
        <v>239</v>
      </c>
      <c r="D62" s="14" t="s">
        <v>240</v>
      </c>
      <c r="E62" s="14" t="s">
        <v>241</v>
      </c>
      <c r="F62" s="3" t="s">
        <v>3205</v>
      </c>
      <c r="G62" s="6">
        <v>9808.190000000006</v>
      </c>
      <c r="H62" s="51" t="s">
        <v>400</v>
      </c>
      <c r="I62" s="5">
        <v>3.5</v>
      </c>
      <c r="J62" s="6">
        <f t="shared" si="0"/>
        <v>129.5</v>
      </c>
      <c r="K62" s="6">
        <f t="shared" si="1"/>
        <v>9.06</v>
      </c>
      <c r="L62" s="6">
        <f t="shared" si="3"/>
        <v>138.56</v>
      </c>
      <c r="M62" s="6">
        <f t="shared" si="2"/>
        <v>9946.7500000000055</v>
      </c>
      <c r="N62" s="6">
        <v>9946.7500000000055</v>
      </c>
      <c r="O62" s="121">
        <v>1</v>
      </c>
    </row>
    <row r="63" spans="1:20" ht="21.75" customHeight="1" x14ac:dyDescent="0.4">
      <c r="A63" s="2">
        <v>59</v>
      </c>
      <c r="B63" s="26">
        <v>6320009145</v>
      </c>
      <c r="C63" s="40" t="s">
        <v>243</v>
      </c>
      <c r="D63" s="14" t="s">
        <v>244</v>
      </c>
      <c r="E63" s="14" t="s">
        <v>245</v>
      </c>
      <c r="F63" s="3" t="s">
        <v>3</v>
      </c>
      <c r="G63" s="6">
        <v>0</v>
      </c>
      <c r="H63" s="51" t="s">
        <v>3206</v>
      </c>
      <c r="I63" s="5">
        <v>3.5</v>
      </c>
      <c r="J63" s="6">
        <f t="shared" si="0"/>
        <v>413</v>
      </c>
      <c r="K63" s="6">
        <f t="shared" si="1"/>
        <v>28.91</v>
      </c>
      <c r="L63" s="6">
        <f t="shared" si="3"/>
        <v>441.91</v>
      </c>
      <c r="M63" s="6">
        <f t="shared" si="2"/>
        <v>441.91</v>
      </c>
      <c r="N63" s="6">
        <v>441.91</v>
      </c>
      <c r="O63" s="121">
        <v>1</v>
      </c>
    </row>
    <row r="64" spans="1:20" ht="21.75" customHeight="1" x14ac:dyDescent="0.4">
      <c r="A64" s="2">
        <v>60</v>
      </c>
      <c r="B64" s="26">
        <v>6320009146</v>
      </c>
      <c r="C64" s="40" t="s">
        <v>246</v>
      </c>
      <c r="D64" s="14" t="s">
        <v>247</v>
      </c>
      <c r="E64" s="14" t="s">
        <v>248</v>
      </c>
      <c r="F64" s="3" t="s">
        <v>3174</v>
      </c>
      <c r="G64" s="6">
        <v>9609.720000000003</v>
      </c>
      <c r="H64" s="51" t="s">
        <v>192</v>
      </c>
      <c r="I64" s="5">
        <v>3.5</v>
      </c>
      <c r="J64" s="6">
        <f t="shared" si="0"/>
        <v>189</v>
      </c>
      <c r="K64" s="6">
        <f t="shared" si="1"/>
        <v>13.23</v>
      </c>
      <c r="L64" s="6">
        <f t="shared" si="3"/>
        <v>202.23</v>
      </c>
      <c r="M64" s="6">
        <f t="shared" si="2"/>
        <v>9811.9500000000025</v>
      </c>
      <c r="N64" s="6">
        <v>9811.9500000000025</v>
      </c>
      <c r="O64" s="121">
        <v>1</v>
      </c>
    </row>
    <row r="65" spans="1:20" ht="21.75" customHeight="1" x14ac:dyDescent="0.4">
      <c r="A65" s="2">
        <v>61</v>
      </c>
      <c r="B65" s="26">
        <v>6320009147</v>
      </c>
      <c r="C65" s="40" t="s">
        <v>249</v>
      </c>
      <c r="D65" s="14" t="s">
        <v>250</v>
      </c>
      <c r="E65" s="14" t="s">
        <v>251</v>
      </c>
      <c r="F65" s="3" t="s">
        <v>3</v>
      </c>
      <c r="G65" s="6">
        <v>0</v>
      </c>
      <c r="H65" s="51" t="s">
        <v>3207</v>
      </c>
      <c r="I65" s="5">
        <v>3.5</v>
      </c>
      <c r="J65" s="6">
        <f t="shared" si="0"/>
        <v>451.5</v>
      </c>
      <c r="K65" s="6">
        <f t="shared" si="1"/>
        <v>31.6</v>
      </c>
      <c r="L65" s="6">
        <f t="shared" si="3"/>
        <v>483.1</v>
      </c>
      <c r="M65" s="6">
        <f t="shared" si="2"/>
        <v>483.1</v>
      </c>
      <c r="N65" s="6">
        <v>483.1</v>
      </c>
      <c r="O65" s="121">
        <v>1</v>
      </c>
      <c r="T65" s="25"/>
    </row>
    <row r="66" spans="1:20" ht="21.75" customHeight="1" x14ac:dyDescent="0.4">
      <c r="A66" s="2">
        <v>62</v>
      </c>
      <c r="B66" s="26">
        <v>6320009148</v>
      </c>
      <c r="C66" s="40" t="s">
        <v>252</v>
      </c>
      <c r="D66" s="14" t="s">
        <v>253</v>
      </c>
      <c r="E66" s="14" t="s">
        <v>254</v>
      </c>
      <c r="F66" s="3" t="s">
        <v>3</v>
      </c>
      <c r="G66" s="6">
        <v>0</v>
      </c>
      <c r="H66" s="51" t="s">
        <v>3208</v>
      </c>
      <c r="I66" s="5">
        <v>3.5</v>
      </c>
      <c r="J66" s="6">
        <f t="shared" si="0"/>
        <v>1354.5</v>
      </c>
      <c r="K66" s="6">
        <f t="shared" si="1"/>
        <v>94.81</v>
      </c>
      <c r="L66" s="6">
        <f t="shared" si="3"/>
        <v>1449.31</v>
      </c>
      <c r="M66" s="6">
        <f t="shared" si="2"/>
        <v>1449.31</v>
      </c>
      <c r="N66" s="6">
        <v>1449.31</v>
      </c>
      <c r="O66" s="121">
        <v>1</v>
      </c>
    </row>
    <row r="67" spans="1:20" ht="21.75" customHeight="1" x14ac:dyDescent="0.4">
      <c r="A67" s="2">
        <v>63</v>
      </c>
      <c r="B67" s="26">
        <v>6320009149</v>
      </c>
      <c r="C67" s="40" t="s">
        <v>255</v>
      </c>
      <c r="D67" s="14" t="s">
        <v>256</v>
      </c>
      <c r="E67" s="14" t="s">
        <v>257</v>
      </c>
      <c r="F67" s="3" t="s">
        <v>3204</v>
      </c>
      <c r="G67" s="6">
        <v>18.72</v>
      </c>
      <c r="H67" s="51" t="s">
        <v>168</v>
      </c>
      <c r="I67" s="5">
        <v>3.5</v>
      </c>
      <c r="J67" s="6">
        <f t="shared" si="0"/>
        <v>14</v>
      </c>
      <c r="K67" s="6">
        <f t="shared" si="1"/>
        <v>0.98</v>
      </c>
      <c r="L67" s="6">
        <f t="shared" si="3"/>
        <v>14.98</v>
      </c>
      <c r="M67" s="6">
        <f t="shared" si="2"/>
        <v>33.700000000000003</v>
      </c>
      <c r="N67" s="6">
        <v>33.700000000000003</v>
      </c>
      <c r="O67" s="121">
        <v>1</v>
      </c>
      <c r="T67" s="25"/>
    </row>
    <row r="68" spans="1:20" ht="21.75" customHeight="1" x14ac:dyDescent="0.4">
      <c r="A68" s="2">
        <v>64</v>
      </c>
      <c r="B68" s="26">
        <v>6320009150</v>
      </c>
      <c r="C68" s="40" t="s">
        <v>258</v>
      </c>
      <c r="D68" s="14" t="s">
        <v>259</v>
      </c>
      <c r="E68" s="14" t="s">
        <v>260</v>
      </c>
      <c r="F68" s="3" t="s">
        <v>3183</v>
      </c>
      <c r="G68" s="6">
        <v>861.32</v>
      </c>
      <c r="H68" s="51" t="s">
        <v>207</v>
      </c>
      <c r="I68" s="5">
        <v>3.5</v>
      </c>
      <c r="J68" s="6">
        <f t="shared" si="0"/>
        <v>63</v>
      </c>
      <c r="K68" s="6">
        <f t="shared" si="1"/>
        <v>4.41</v>
      </c>
      <c r="L68" s="6">
        <f t="shared" si="3"/>
        <v>67.41</v>
      </c>
      <c r="M68" s="6">
        <f t="shared" si="2"/>
        <v>928.73</v>
      </c>
      <c r="N68" s="6">
        <v>928.73</v>
      </c>
      <c r="O68" s="121">
        <v>1</v>
      </c>
    </row>
    <row r="69" spans="1:20" ht="21.75" customHeight="1" x14ac:dyDescent="0.4">
      <c r="A69" s="2">
        <v>65</v>
      </c>
      <c r="B69" s="26">
        <v>6320009151</v>
      </c>
      <c r="C69" s="40" t="s">
        <v>261</v>
      </c>
      <c r="D69" s="14" t="s">
        <v>262</v>
      </c>
      <c r="E69" s="14" t="s">
        <v>263</v>
      </c>
      <c r="F69" s="17" t="s">
        <v>3071</v>
      </c>
      <c r="G69" s="6">
        <v>1078.6100000000004</v>
      </c>
      <c r="H69" s="51" t="s">
        <v>65</v>
      </c>
      <c r="I69" s="5">
        <v>3.5</v>
      </c>
      <c r="J69" s="6">
        <f t="shared" ref="J69:J132" si="4">ROUNDDOWN(H69*I69,2)</f>
        <v>0</v>
      </c>
      <c r="K69" s="6">
        <f t="shared" ref="K69:K132" si="5">ROUNDDOWN(J69*7%,2)</f>
        <v>0</v>
      </c>
      <c r="L69" s="6">
        <f t="shared" si="3"/>
        <v>0</v>
      </c>
      <c r="M69" s="6">
        <f t="shared" si="2"/>
        <v>1078.6100000000004</v>
      </c>
      <c r="N69" s="6">
        <v>1078.6100000000004</v>
      </c>
      <c r="O69" s="121">
        <v>1</v>
      </c>
    </row>
    <row r="70" spans="1:20" ht="21.75" customHeight="1" x14ac:dyDescent="0.4">
      <c r="A70" s="2">
        <v>66</v>
      </c>
      <c r="B70" s="26">
        <v>6320009152</v>
      </c>
      <c r="C70" s="40" t="s">
        <v>265</v>
      </c>
      <c r="D70" s="14" t="s">
        <v>266</v>
      </c>
      <c r="E70" s="14" t="s">
        <v>267</v>
      </c>
      <c r="F70" s="3" t="s">
        <v>3</v>
      </c>
      <c r="G70" s="6">
        <v>0</v>
      </c>
      <c r="H70" s="51" t="s">
        <v>99</v>
      </c>
      <c r="I70" s="5">
        <v>3.5</v>
      </c>
      <c r="J70" s="6">
        <f t="shared" si="4"/>
        <v>45.5</v>
      </c>
      <c r="K70" s="6">
        <f t="shared" si="5"/>
        <v>3.18</v>
      </c>
      <c r="L70" s="6">
        <f t="shared" si="3"/>
        <v>48.68</v>
      </c>
      <c r="M70" s="6">
        <f t="shared" ref="M70:M133" si="6">SUM(G70+L70)</f>
        <v>48.68</v>
      </c>
      <c r="N70" s="6">
        <v>48.68</v>
      </c>
      <c r="O70" s="121">
        <v>1</v>
      </c>
      <c r="T70" s="25"/>
    </row>
    <row r="71" spans="1:20" ht="21.75" customHeight="1" x14ac:dyDescent="0.4">
      <c r="A71" s="2">
        <v>67</v>
      </c>
      <c r="B71" s="26">
        <v>6320009153</v>
      </c>
      <c r="C71" s="40" t="s">
        <v>268</v>
      </c>
      <c r="D71" s="14" t="s">
        <v>269</v>
      </c>
      <c r="E71" s="14" t="s">
        <v>270</v>
      </c>
      <c r="F71" s="3" t="s">
        <v>3209</v>
      </c>
      <c r="G71" s="6">
        <v>1134.7300000000005</v>
      </c>
      <c r="H71" s="51" t="s">
        <v>114</v>
      </c>
      <c r="I71" s="5">
        <v>3.5</v>
      </c>
      <c r="J71" s="6">
        <f t="shared" si="4"/>
        <v>3.5</v>
      </c>
      <c r="K71" s="6">
        <f t="shared" si="5"/>
        <v>0.24</v>
      </c>
      <c r="L71" s="6">
        <f t="shared" si="3"/>
        <v>3.74</v>
      </c>
      <c r="M71" s="6">
        <f t="shared" si="6"/>
        <v>1138.4700000000005</v>
      </c>
      <c r="N71" s="6">
        <v>1138.4700000000005</v>
      </c>
      <c r="O71" s="121">
        <v>1</v>
      </c>
    </row>
    <row r="72" spans="1:20" ht="21.75" customHeight="1" x14ac:dyDescent="0.4">
      <c r="A72" s="2">
        <v>68</v>
      </c>
      <c r="B72" s="26">
        <v>6320009154</v>
      </c>
      <c r="C72" s="40" t="s">
        <v>272</v>
      </c>
      <c r="D72" s="14" t="s">
        <v>273</v>
      </c>
      <c r="E72" s="14" t="s">
        <v>274</v>
      </c>
      <c r="F72" s="7" t="s">
        <v>3</v>
      </c>
      <c r="G72" s="6">
        <v>0</v>
      </c>
      <c r="H72" s="51" t="s">
        <v>390</v>
      </c>
      <c r="I72" s="5">
        <v>3.5</v>
      </c>
      <c r="J72" s="6">
        <f t="shared" si="4"/>
        <v>94.5</v>
      </c>
      <c r="K72" s="6">
        <f t="shared" si="5"/>
        <v>6.61</v>
      </c>
      <c r="L72" s="6">
        <f t="shared" ref="L72:L135" si="7">ROUNDDOWN(J72+K72,2)</f>
        <v>101.11</v>
      </c>
      <c r="M72" s="6">
        <f t="shared" si="6"/>
        <v>101.11</v>
      </c>
      <c r="N72" s="6">
        <v>101.11</v>
      </c>
      <c r="O72" s="121">
        <v>1</v>
      </c>
    </row>
    <row r="73" spans="1:20" ht="21.75" customHeight="1" x14ac:dyDescent="0.4">
      <c r="A73" s="2">
        <v>69</v>
      </c>
      <c r="B73" s="26">
        <v>6320009155</v>
      </c>
      <c r="C73" s="40" t="s">
        <v>276</v>
      </c>
      <c r="D73" s="14" t="s">
        <v>277</v>
      </c>
      <c r="E73" s="14" t="s">
        <v>278</v>
      </c>
      <c r="F73" s="7" t="s">
        <v>3204</v>
      </c>
      <c r="G73" s="6">
        <v>74.900000000000006</v>
      </c>
      <c r="H73" s="51" t="s">
        <v>207</v>
      </c>
      <c r="I73" s="5">
        <v>3.5</v>
      </c>
      <c r="J73" s="6">
        <f t="shared" si="4"/>
        <v>63</v>
      </c>
      <c r="K73" s="6">
        <f t="shared" si="5"/>
        <v>4.41</v>
      </c>
      <c r="L73" s="6">
        <f t="shared" si="7"/>
        <v>67.41</v>
      </c>
      <c r="M73" s="6">
        <f t="shared" si="6"/>
        <v>142.31</v>
      </c>
      <c r="N73" s="6">
        <v>142.31</v>
      </c>
      <c r="O73" s="121">
        <v>1</v>
      </c>
      <c r="T73" s="25"/>
    </row>
    <row r="74" spans="1:20" ht="21.75" customHeight="1" x14ac:dyDescent="0.4">
      <c r="A74" s="2">
        <v>70</v>
      </c>
      <c r="B74" s="26">
        <v>6320009156</v>
      </c>
      <c r="C74" s="40" t="s">
        <v>280</v>
      </c>
      <c r="D74" s="14" t="s">
        <v>281</v>
      </c>
      <c r="E74" s="14" t="s">
        <v>282</v>
      </c>
      <c r="F74" s="7" t="s">
        <v>3174</v>
      </c>
      <c r="G74" s="6">
        <v>3190.8100000000004</v>
      </c>
      <c r="H74" s="51" t="s">
        <v>3210</v>
      </c>
      <c r="I74" s="5">
        <v>3.5</v>
      </c>
      <c r="J74" s="6">
        <f t="shared" si="4"/>
        <v>549.5</v>
      </c>
      <c r="K74" s="6">
        <f t="shared" si="5"/>
        <v>38.46</v>
      </c>
      <c r="L74" s="6">
        <f t="shared" si="7"/>
        <v>587.96</v>
      </c>
      <c r="M74" s="6">
        <f t="shared" si="6"/>
        <v>3778.7700000000004</v>
      </c>
      <c r="N74" s="6">
        <v>3778.7700000000004</v>
      </c>
      <c r="O74" s="121">
        <v>1</v>
      </c>
    </row>
    <row r="75" spans="1:20" ht="21.75" customHeight="1" x14ac:dyDescent="0.4">
      <c r="A75" s="2">
        <v>71</v>
      </c>
      <c r="B75" s="26">
        <v>6320009157</v>
      </c>
      <c r="C75" s="40" t="s">
        <v>283</v>
      </c>
      <c r="D75" s="14" t="s">
        <v>284</v>
      </c>
      <c r="E75" s="14" t="s">
        <v>285</v>
      </c>
      <c r="F75" s="7" t="s">
        <v>3174</v>
      </c>
      <c r="G75" s="6">
        <v>1902.5300000000011</v>
      </c>
      <c r="H75" s="51" t="s">
        <v>91</v>
      </c>
      <c r="I75" s="5">
        <v>3.5</v>
      </c>
      <c r="J75" s="6">
        <f t="shared" si="4"/>
        <v>28</v>
      </c>
      <c r="K75" s="6">
        <f t="shared" si="5"/>
        <v>1.96</v>
      </c>
      <c r="L75" s="6">
        <f t="shared" si="7"/>
        <v>29.96</v>
      </c>
      <c r="M75" s="6">
        <f t="shared" si="6"/>
        <v>1932.4900000000011</v>
      </c>
      <c r="N75" s="6">
        <v>1932.4900000000011</v>
      </c>
      <c r="O75" s="121">
        <v>1</v>
      </c>
    </row>
    <row r="76" spans="1:20" ht="21.75" customHeight="1" x14ac:dyDescent="0.4">
      <c r="A76" s="2">
        <v>72</v>
      </c>
      <c r="B76" s="26">
        <v>6320009158</v>
      </c>
      <c r="C76" s="40" t="s">
        <v>287</v>
      </c>
      <c r="D76" s="14" t="s">
        <v>288</v>
      </c>
      <c r="E76" s="14" t="s">
        <v>289</v>
      </c>
      <c r="F76" s="3" t="s">
        <v>3</v>
      </c>
      <c r="G76" s="6">
        <v>0</v>
      </c>
      <c r="H76" s="51" t="s">
        <v>3147</v>
      </c>
      <c r="I76" s="5">
        <v>3.5</v>
      </c>
      <c r="J76" s="6">
        <f t="shared" si="4"/>
        <v>171.5</v>
      </c>
      <c r="K76" s="6">
        <f t="shared" si="5"/>
        <v>12</v>
      </c>
      <c r="L76" s="6">
        <f t="shared" si="7"/>
        <v>183.5</v>
      </c>
      <c r="M76" s="6">
        <f t="shared" si="6"/>
        <v>183.5</v>
      </c>
      <c r="N76" s="6">
        <v>183.5</v>
      </c>
      <c r="O76" s="121">
        <v>1</v>
      </c>
    </row>
    <row r="77" spans="1:20" ht="21.75" customHeight="1" x14ac:dyDescent="0.4">
      <c r="A77" s="2">
        <v>73</v>
      </c>
      <c r="B77" s="26">
        <v>6320009159</v>
      </c>
      <c r="C77" s="40" t="s">
        <v>290</v>
      </c>
      <c r="D77" s="14" t="s">
        <v>291</v>
      </c>
      <c r="E77" s="14" t="s">
        <v>289</v>
      </c>
      <c r="F77" s="7" t="s">
        <v>3174</v>
      </c>
      <c r="G77" s="6">
        <v>13680.529999999999</v>
      </c>
      <c r="H77" s="51" t="s">
        <v>3063</v>
      </c>
      <c r="I77" s="5">
        <v>3.5</v>
      </c>
      <c r="J77" s="6">
        <f t="shared" si="4"/>
        <v>248.5</v>
      </c>
      <c r="K77" s="6">
        <f t="shared" si="5"/>
        <v>17.39</v>
      </c>
      <c r="L77" s="6">
        <f t="shared" si="7"/>
        <v>265.89</v>
      </c>
      <c r="M77" s="6">
        <f t="shared" si="6"/>
        <v>13946.419999999998</v>
      </c>
      <c r="N77" s="6">
        <v>13946.419999999998</v>
      </c>
      <c r="O77" s="121">
        <v>1</v>
      </c>
    </row>
    <row r="78" spans="1:20" ht="21.75" customHeight="1" x14ac:dyDescent="0.4">
      <c r="A78" s="2">
        <v>74</v>
      </c>
      <c r="B78" s="26">
        <v>6320009160</v>
      </c>
      <c r="C78" s="40" t="s">
        <v>292</v>
      </c>
      <c r="D78" s="14" t="s">
        <v>293</v>
      </c>
      <c r="E78" s="14" t="s">
        <v>294</v>
      </c>
      <c r="F78" s="3" t="s">
        <v>3</v>
      </c>
      <c r="G78" s="6">
        <v>0</v>
      </c>
      <c r="H78" s="51" t="s">
        <v>3211</v>
      </c>
      <c r="I78" s="5">
        <v>3.5</v>
      </c>
      <c r="J78" s="6">
        <f t="shared" si="4"/>
        <v>385</v>
      </c>
      <c r="K78" s="6">
        <f t="shared" si="5"/>
        <v>26.95</v>
      </c>
      <c r="L78" s="6">
        <f t="shared" si="7"/>
        <v>411.95</v>
      </c>
      <c r="M78" s="6">
        <f t="shared" si="6"/>
        <v>411.95</v>
      </c>
      <c r="N78" s="6">
        <v>411.95</v>
      </c>
      <c r="O78" s="121">
        <v>1</v>
      </c>
      <c r="T78" s="25"/>
    </row>
    <row r="79" spans="1:20" ht="21.75" customHeight="1" x14ac:dyDescent="0.4">
      <c r="A79" s="2">
        <v>75</v>
      </c>
      <c r="B79" s="26">
        <v>6320009161</v>
      </c>
      <c r="C79" s="40" t="s">
        <v>295</v>
      </c>
      <c r="D79" s="14" t="s">
        <v>296</v>
      </c>
      <c r="E79" s="14" t="s">
        <v>297</v>
      </c>
      <c r="F79" s="3" t="s">
        <v>3</v>
      </c>
      <c r="G79" s="6">
        <v>0</v>
      </c>
      <c r="H79" s="51" t="s">
        <v>483</v>
      </c>
      <c r="I79" s="5">
        <v>3.5</v>
      </c>
      <c r="J79" s="6">
        <f t="shared" si="4"/>
        <v>206.5</v>
      </c>
      <c r="K79" s="6">
        <f t="shared" si="5"/>
        <v>14.45</v>
      </c>
      <c r="L79" s="6">
        <f t="shared" si="7"/>
        <v>220.95</v>
      </c>
      <c r="M79" s="6">
        <f t="shared" si="6"/>
        <v>220.95</v>
      </c>
      <c r="N79" s="6">
        <v>220.95</v>
      </c>
      <c r="O79" s="121">
        <v>1</v>
      </c>
      <c r="T79" s="25"/>
    </row>
    <row r="80" spans="1:20" ht="21.75" customHeight="1" x14ac:dyDescent="0.4">
      <c r="A80" s="2">
        <v>76</v>
      </c>
      <c r="B80" s="26">
        <v>6320009162</v>
      </c>
      <c r="C80" s="40" t="s">
        <v>298</v>
      </c>
      <c r="D80" s="14" t="s">
        <v>296</v>
      </c>
      <c r="E80" s="14" t="s">
        <v>299</v>
      </c>
      <c r="F80" s="3" t="s">
        <v>3</v>
      </c>
      <c r="G80" s="6">
        <v>0</v>
      </c>
      <c r="H80" s="51" t="s">
        <v>490</v>
      </c>
      <c r="I80" s="5">
        <v>3.5</v>
      </c>
      <c r="J80" s="6">
        <f t="shared" si="4"/>
        <v>52.5</v>
      </c>
      <c r="K80" s="6">
        <f t="shared" si="5"/>
        <v>3.67</v>
      </c>
      <c r="L80" s="6">
        <f t="shared" si="7"/>
        <v>56.17</v>
      </c>
      <c r="M80" s="6">
        <f t="shared" si="6"/>
        <v>56.17</v>
      </c>
      <c r="N80" s="6">
        <v>56.17</v>
      </c>
      <c r="O80" s="121">
        <v>1</v>
      </c>
      <c r="T80" s="25"/>
    </row>
    <row r="81" spans="1:20" ht="21.75" customHeight="1" x14ac:dyDescent="0.4">
      <c r="A81" s="2">
        <v>77</v>
      </c>
      <c r="B81" s="26">
        <v>6320009163</v>
      </c>
      <c r="C81" s="40" t="s">
        <v>300</v>
      </c>
      <c r="D81" s="14" t="s">
        <v>296</v>
      </c>
      <c r="E81" s="14" t="s">
        <v>301</v>
      </c>
      <c r="F81" s="3" t="s">
        <v>3</v>
      </c>
      <c r="G81" s="6">
        <v>0</v>
      </c>
      <c r="H81" s="51" t="s">
        <v>211</v>
      </c>
      <c r="I81" s="5">
        <v>3.5</v>
      </c>
      <c r="J81" s="6">
        <f t="shared" si="4"/>
        <v>17.5</v>
      </c>
      <c r="K81" s="6">
        <f t="shared" si="5"/>
        <v>1.22</v>
      </c>
      <c r="L81" s="6">
        <f t="shared" si="7"/>
        <v>18.72</v>
      </c>
      <c r="M81" s="6">
        <f t="shared" si="6"/>
        <v>18.72</v>
      </c>
      <c r="N81" s="6">
        <v>18.72</v>
      </c>
      <c r="O81" s="121">
        <v>1</v>
      </c>
      <c r="T81" s="25"/>
    </row>
    <row r="82" spans="1:20" ht="21.75" customHeight="1" x14ac:dyDescent="0.4">
      <c r="A82" s="2">
        <v>78</v>
      </c>
      <c r="B82" s="26">
        <v>6320009164</v>
      </c>
      <c r="C82" s="41" t="s">
        <v>302</v>
      </c>
      <c r="D82" s="14" t="s">
        <v>303</v>
      </c>
      <c r="E82" s="14" t="s">
        <v>304</v>
      </c>
      <c r="F82" s="3" t="s">
        <v>3</v>
      </c>
      <c r="G82" s="6">
        <v>0</v>
      </c>
      <c r="H82" s="51" t="s">
        <v>207</v>
      </c>
      <c r="I82" s="5">
        <v>3.5</v>
      </c>
      <c r="J82" s="6">
        <f t="shared" si="4"/>
        <v>63</v>
      </c>
      <c r="K82" s="6">
        <f t="shared" si="5"/>
        <v>4.41</v>
      </c>
      <c r="L82" s="6">
        <f t="shared" si="7"/>
        <v>67.41</v>
      </c>
      <c r="M82" s="6">
        <f t="shared" si="6"/>
        <v>67.41</v>
      </c>
      <c r="N82" s="6">
        <v>67.41</v>
      </c>
      <c r="O82" s="121">
        <v>1</v>
      </c>
    </row>
    <row r="83" spans="1:20" ht="21.75" customHeight="1" x14ac:dyDescent="0.4">
      <c r="A83" s="2">
        <v>79</v>
      </c>
      <c r="B83" s="26">
        <v>6320009165</v>
      </c>
      <c r="C83" s="40" t="s">
        <v>306</v>
      </c>
      <c r="D83" s="14" t="s">
        <v>3047</v>
      </c>
      <c r="E83" s="14" t="s">
        <v>307</v>
      </c>
      <c r="F83" s="4" t="s">
        <v>3212</v>
      </c>
      <c r="G83" s="6">
        <v>5153.09</v>
      </c>
      <c r="H83" s="51" t="s">
        <v>1911</v>
      </c>
      <c r="I83" s="5">
        <v>3.5</v>
      </c>
      <c r="J83" s="6">
        <f t="shared" si="4"/>
        <v>234.5</v>
      </c>
      <c r="K83" s="6">
        <f t="shared" si="5"/>
        <v>16.41</v>
      </c>
      <c r="L83" s="6">
        <f t="shared" si="7"/>
        <v>250.91</v>
      </c>
      <c r="M83" s="6">
        <f t="shared" si="6"/>
        <v>5404</v>
      </c>
      <c r="N83" s="6">
        <v>5404</v>
      </c>
      <c r="O83" s="121">
        <v>1</v>
      </c>
    </row>
    <row r="84" spans="1:20" ht="21.75" customHeight="1" x14ac:dyDescent="0.4">
      <c r="A84" s="2">
        <v>80</v>
      </c>
      <c r="B84" s="26">
        <v>6320009166</v>
      </c>
      <c r="C84" s="40" t="s">
        <v>308</v>
      </c>
      <c r="D84" s="14" t="s">
        <v>309</v>
      </c>
      <c r="E84" s="14" t="s">
        <v>310</v>
      </c>
      <c r="F84" s="3" t="s">
        <v>3</v>
      </c>
      <c r="G84" s="6">
        <v>0</v>
      </c>
      <c r="H84" s="51" t="s">
        <v>573</v>
      </c>
      <c r="I84" s="5">
        <v>3.5</v>
      </c>
      <c r="J84" s="6">
        <f t="shared" si="4"/>
        <v>101.5</v>
      </c>
      <c r="K84" s="6">
        <f t="shared" si="5"/>
        <v>7.1</v>
      </c>
      <c r="L84" s="6">
        <f t="shared" si="7"/>
        <v>108.6</v>
      </c>
      <c r="M84" s="6">
        <f t="shared" si="6"/>
        <v>108.6</v>
      </c>
      <c r="N84" s="6">
        <v>108.6</v>
      </c>
      <c r="O84" s="121">
        <v>1</v>
      </c>
      <c r="T84" s="25"/>
    </row>
    <row r="85" spans="1:20" ht="21.75" customHeight="1" x14ac:dyDescent="0.4">
      <c r="A85" s="2">
        <v>81</v>
      </c>
      <c r="B85" s="26">
        <v>6320009167</v>
      </c>
      <c r="C85" s="40" t="s">
        <v>311</v>
      </c>
      <c r="D85" s="14" t="s">
        <v>312</v>
      </c>
      <c r="E85" s="14" t="s">
        <v>313</v>
      </c>
      <c r="F85" s="3" t="s">
        <v>3213</v>
      </c>
      <c r="G85" s="6">
        <v>3089.6000000000013</v>
      </c>
      <c r="H85" s="51" t="s">
        <v>366</v>
      </c>
      <c r="I85" s="5">
        <v>3.5</v>
      </c>
      <c r="J85" s="6">
        <f t="shared" si="4"/>
        <v>84</v>
      </c>
      <c r="K85" s="6">
        <f t="shared" si="5"/>
        <v>5.88</v>
      </c>
      <c r="L85" s="6">
        <f t="shared" si="7"/>
        <v>89.88</v>
      </c>
      <c r="M85" s="6">
        <f t="shared" si="6"/>
        <v>3179.4800000000014</v>
      </c>
      <c r="N85" s="6">
        <v>3179.4800000000014</v>
      </c>
      <c r="O85" s="121">
        <v>1</v>
      </c>
    </row>
    <row r="86" spans="1:20" ht="21.75" customHeight="1" x14ac:dyDescent="0.4">
      <c r="A86" s="2">
        <v>82</v>
      </c>
      <c r="B86" s="26">
        <v>6320009168</v>
      </c>
      <c r="C86" s="40" t="s">
        <v>314</v>
      </c>
      <c r="D86" s="14" t="s">
        <v>315</v>
      </c>
      <c r="E86" s="14" t="s">
        <v>316</v>
      </c>
      <c r="F86" s="3" t="s">
        <v>3213</v>
      </c>
      <c r="G86" s="6">
        <v>8325.15</v>
      </c>
      <c r="H86" s="51" t="s">
        <v>649</v>
      </c>
      <c r="I86" s="5">
        <v>3.5</v>
      </c>
      <c r="J86" s="6">
        <f t="shared" si="4"/>
        <v>140</v>
      </c>
      <c r="K86" s="6">
        <f t="shared" si="5"/>
        <v>9.8000000000000007</v>
      </c>
      <c r="L86" s="6">
        <f t="shared" si="7"/>
        <v>149.80000000000001</v>
      </c>
      <c r="M86" s="6">
        <f t="shared" si="6"/>
        <v>8474.9499999999989</v>
      </c>
      <c r="N86" s="6">
        <v>8474.9499999999989</v>
      </c>
      <c r="O86" s="121">
        <v>1</v>
      </c>
    </row>
    <row r="87" spans="1:20" ht="21.75" customHeight="1" x14ac:dyDescent="0.4">
      <c r="A87" s="2">
        <v>83</v>
      </c>
      <c r="B87" s="26">
        <v>6320009169</v>
      </c>
      <c r="C87" s="40" t="s">
        <v>318</v>
      </c>
      <c r="D87" s="14" t="s">
        <v>315</v>
      </c>
      <c r="E87" s="14" t="s">
        <v>319</v>
      </c>
      <c r="F87" s="3" t="s">
        <v>3213</v>
      </c>
      <c r="G87" s="6">
        <v>408.20000000000022</v>
      </c>
      <c r="H87" s="51" t="s">
        <v>168</v>
      </c>
      <c r="I87" s="5">
        <v>3.5</v>
      </c>
      <c r="J87" s="6">
        <f t="shared" si="4"/>
        <v>14</v>
      </c>
      <c r="K87" s="6">
        <f t="shared" si="5"/>
        <v>0.98</v>
      </c>
      <c r="L87" s="6">
        <f t="shared" si="7"/>
        <v>14.98</v>
      </c>
      <c r="M87" s="6">
        <f t="shared" si="6"/>
        <v>423.18000000000023</v>
      </c>
      <c r="N87" s="6">
        <v>423.18000000000023</v>
      </c>
      <c r="O87" s="121">
        <v>1</v>
      </c>
    </row>
    <row r="88" spans="1:20" ht="21.75" customHeight="1" x14ac:dyDescent="0.4">
      <c r="A88" s="2">
        <v>84</v>
      </c>
      <c r="B88" s="26">
        <v>6320009170</v>
      </c>
      <c r="C88" s="40" t="s">
        <v>320</v>
      </c>
      <c r="D88" s="14" t="s">
        <v>3066</v>
      </c>
      <c r="E88" s="14" t="s">
        <v>321</v>
      </c>
      <c r="F88" s="3" t="s">
        <v>3</v>
      </c>
      <c r="G88" s="6">
        <v>0</v>
      </c>
      <c r="H88" s="51" t="s">
        <v>222</v>
      </c>
      <c r="I88" s="5">
        <v>3.5</v>
      </c>
      <c r="J88" s="6">
        <f t="shared" si="4"/>
        <v>80.5</v>
      </c>
      <c r="K88" s="6">
        <f t="shared" si="5"/>
        <v>5.63</v>
      </c>
      <c r="L88" s="6">
        <f t="shared" si="7"/>
        <v>86.13</v>
      </c>
      <c r="M88" s="6">
        <f t="shared" si="6"/>
        <v>86.13</v>
      </c>
      <c r="N88" s="6">
        <v>86.13</v>
      </c>
      <c r="O88" s="121">
        <v>1</v>
      </c>
    </row>
    <row r="89" spans="1:20" ht="21.75" customHeight="1" x14ac:dyDescent="0.4">
      <c r="A89" s="2">
        <v>85</v>
      </c>
      <c r="B89" s="26">
        <v>6320009171</v>
      </c>
      <c r="C89" s="40" t="s">
        <v>323</v>
      </c>
      <c r="D89" s="14" t="s">
        <v>324</v>
      </c>
      <c r="E89" s="14" t="s">
        <v>325</v>
      </c>
      <c r="F89" s="3" t="s">
        <v>3</v>
      </c>
      <c r="G89" s="6">
        <v>0</v>
      </c>
      <c r="H89" s="51" t="s">
        <v>103</v>
      </c>
      <c r="I89" s="5">
        <v>3.5</v>
      </c>
      <c r="J89" s="6">
        <f t="shared" si="4"/>
        <v>70</v>
      </c>
      <c r="K89" s="6">
        <f t="shared" si="5"/>
        <v>4.9000000000000004</v>
      </c>
      <c r="L89" s="6">
        <f t="shared" si="7"/>
        <v>74.900000000000006</v>
      </c>
      <c r="M89" s="6">
        <f t="shared" si="6"/>
        <v>74.900000000000006</v>
      </c>
      <c r="N89" s="6">
        <v>74.900000000000006</v>
      </c>
      <c r="O89" s="121">
        <v>1</v>
      </c>
      <c r="T89" s="25"/>
    </row>
    <row r="90" spans="1:20" ht="21.75" customHeight="1" x14ac:dyDescent="0.4">
      <c r="A90" s="2">
        <v>86</v>
      </c>
      <c r="B90" s="26">
        <v>6320009172</v>
      </c>
      <c r="C90" s="40" t="s">
        <v>326</v>
      </c>
      <c r="D90" s="14" t="s">
        <v>327</v>
      </c>
      <c r="E90" s="14" t="s">
        <v>328</v>
      </c>
      <c r="F90" s="3" t="s">
        <v>3</v>
      </c>
      <c r="G90" s="6">
        <v>0</v>
      </c>
      <c r="H90" s="51" t="s">
        <v>107</v>
      </c>
      <c r="I90" s="5">
        <v>3.5</v>
      </c>
      <c r="J90" s="6">
        <f t="shared" si="4"/>
        <v>42</v>
      </c>
      <c r="K90" s="6">
        <f t="shared" si="5"/>
        <v>2.94</v>
      </c>
      <c r="L90" s="6">
        <f t="shared" si="7"/>
        <v>44.94</v>
      </c>
      <c r="M90" s="6">
        <f t="shared" si="6"/>
        <v>44.94</v>
      </c>
      <c r="N90" s="6">
        <v>44.94</v>
      </c>
      <c r="O90" s="121">
        <v>1</v>
      </c>
      <c r="T90" s="25"/>
    </row>
    <row r="91" spans="1:20" ht="21.75" customHeight="1" x14ac:dyDescent="0.4">
      <c r="A91" s="2">
        <v>87</v>
      </c>
      <c r="B91" s="26">
        <v>6320009173</v>
      </c>
      <c r="C91" s="40" t="s">
        <v>329</v>
      </c>
      <c r="D91" s="14" t="s">
        <v>330</v>
      </c>
      <c r="E91" s="14" t="s">
        <v>331</v>
      </c>
      <c r="F91" s="3" t="s">
        <v>3</v>
      </c>
      <c r="G91" s="6">
        <v>0</v>
      </c>
      <c r="H91" s="51" t="s">
        <v>3123</v>
      </c>
      <c r="I91" s="5">
        <v>3.5</v>
      </c>
      <c r="J91" s="6">
        <f t="shared" si="4"/>
        <v>182</v>
      </c>
      <c r="K91" s="6">
        <f t="shared" si="5"/>
        <v>12.74</v>
      </c>
      <c r="L91" s="6">
        <f t="shared" si="7"/>
        <v>194.74</v>
      </c>
      <c r="M91" s="6">
        <f t="shared" si="6"/>
        <v>194.74</v>
      </c>
      <c r="N91" s="6">
        <v>194.74</v>
      </c>
      <c r="O91" s="121">
        <v>1</v>
      </c>
      <c r="T91" s="25"/>
    </row>
    <row r="92" spans="1:20" ht="21.75" customHeight="1" x14ac:dyDescent="0.4">
      <c r="A92" s="2">
        <v>88</v>
      </c>
      <c r="B92" s="26">
        <v>6320009174</v>
      </c>
      <c r="C92" s="40" t="s">
        <v>333</v>
      </c>
      <c r="D92" s="14" t="s">
        <v>334</v>
      </c>
      <c r="E92" s="14" t="s">
        <v>335</v>
      </c>
      <c r="F92" s="4" t="s">
        <v>3</v>
      </c>
      <c r="G92" s="6">
        <v>0</v>
      </c>
      <c r="H92" s="51" t="s">
        <v>279</v>
      </c>
      <c r="I92" s="5">
        <v>3.5</v>
      </c>
      <c r="J92" s="6">
        <f t="shared" si="4"/>
        <v>66.5</v>
      </c>
      <c r="K92" s="6">
        <f t="shared" si="5"/>
        <v>4.6500000000000004</v>
      </c>
      <c r="L92" s="6">
        <f t="shared" si="7"/>
        <v>71.150000000000006</v>
      </c>
      <c r="M92" s="6">
        <f t="shared" si="6"/>
        <v>71.150000000000006</v>
      </c>
      <c r="N92" s="6">
        <v>71.150000000000006</v>
      </c>
      <c r="O92" s="121">
        <v>1</v>
      </c>
      <c r="T92" s="25"/>
    </row>
    <row r="93" spans="1:20" ht="21.75" customHeight="1" x14ac:dyDescent="0.4">
      <c r="A93" s="2">
        <v>89</v>
      </c>
      <c r="B93" s="26">
        <v>6320009175</v>
      </c>
      <c r="C93" s="40" t="s">
        <v>336</v>
      </c>
      <c r="D93" s="14" t="s">
        <v>337</v>
      </c>
      <c r="E93" s="14" t="s">
        <v>338</v>
      </c>
      <c r="F93" s="4" t="s">
        <v>3</v>
      </c>
      <c r="G93" s="6">
        <v>0</v>
      </c>
      <c r="H93" s="51" t="s">
        <v>175</v>
      </c>
      <c r="I93" s="5">
        <v>3.5</v>
      </c>
      <c r="J93" s="6">
        <f t="shared" si="4"/>
        <v>112</v>
      </c>
      <c r="K93" s="6">
        <f t="shared" si="5"/>
        <v>7.84</v>
      </c>
      <c r="L93" s="6">
        <f t="shared" si="7"/>
        <v>119.84</v>
      </c>
      <c r="M93" s="6">
        <f t="shared" si="6"/>
        <v>119.84</v>
      </c>
      <c r="N93" s="6">
        <v>119.84</v>
      </c>
      <c r="O93" s="121">
        <v>1</v>
      </c>
    </row>
    <row r="94" spans="1:20" ht="21.75" customHeight="1" x14ac:dyDescent="0.4">
      <c r="A94" s="2">
        <v>90</v>
      </c>
      <c r="B94" s="26">
        <v>6320009176</v>
      </c>
      <c r="C94" s="40" t="s">
        <v>339</v>
      </c>
      <c r="D94" s="14" t="s">
        <v>340</v>
      </c>
      <c r="E94" s="14" t="s">
        <v>341</v>
      </c>
      <c r="F94" s="3" t="s">
        <v>3196</v>
      </c>
      <c r="G94" s="6">
        <v>146.04000000000002</v>
      </c>
      <c r="H94" s="51" t="s">
        <v>490</v>
      </c>
      <c r="I94" s="5">
        <v>3.5</v>
      </c>
      <c r="J94" s="6">
        <f t="shared" si="4"/>
        <v>52.5</v>
      </c>
      <c r="K94" s="6">
        <f t="shared" si="5"/>
        <v>3.67</v>
      </c>
      <c r="L94" s="6">
        <f t="shared" si="7"/>
        <v>56.17</v>
      </c>
      <c r="M94" s="6">
        <f t="shared" si="6"/>
        <v>202.21000000000004</v>
      </c>
      <c r="N94" s="6">
        <v>202.21000000000004</v>
      </c>
      <c r="O94" s="121">
        <v>1</v>
      </c>
    </row>
    <row r="95" spans="1:20" ht="21.75" customHeight="1" x14ac:dyDescent="0.4">
      <c r="A95" s="2">
        <v>91</v>
      </c>
      <c r="B95" s="26">
        <v>6320009177</v>
      </c>
      <c r="C95" s="40" t="s">
        <v>342</v>
      </c>
      <c r="D95" s="14" t="s">
        <v>343</v>
      </c>
      <c r="E95" s="14" t="s">
        <v>344</v>
      </c>
      <c r="F95" s="4" t="s">
        <v>3</v>
      </c>
      <c r="G95" s="6">
        <v>0</v>
      </c>
      <c r="H95" s="51" t="s">
        <v>345</v>
      </c>
      <c r="I95" s="5">
        <v>3.5</v>
      </c>
      <c r="J95" s="6">
        <f t="shared" si="4"/>
        <v>119</v>
      </c>
      <c r="K95" s="6">
        <f t="shared" si="5"/>
        <v>8.33</v>
      </c>
      <c r="L95" s="6">
        <f t="shared" si="7"/>
        <v>127.33</v>
      </c>
      <c r="M95" s="6">
        <f t="shared" si="6"/>
        <v>127.33</v>
      </c>
      <c r="N95" s="6">
        <v>127.33</v>
      </c>
      <c r="O95" s="121">
        <v>1</v>
      </c>
      <c r="T95" s="25"/>
    </row>
    <row r="96" spans="1:20" ht="21.75" customHeight="1" x14ac:dyDescent="0.4">
      <c r="A96" s="2">
        <v>92</v>
      </c>
      <c r="B96" s="26">
        <v>6320009178</v>
      </c>
      <c r="C96" s="40" t="s">
        <v>346</v>
      </c>
      <c r="D96" s="14" t="s">
        <v>347</v>
      </c>
      <c r="E96" s="14" t="s">
        <v>348</v>
      </c>
      <c r="F96" s="3" t="s">
        <v>3214</v>
      </c>
      <c r="G96" s="6">
        <v>183.49</v>
      </c>
      <c r="H96" s="51" t="s">
        <v>65</v>
      </c>
      <c r="I96" s="5">
        <v>3.5</v>
      </c>
      <c r="J96" s="6">
        <f t="shared" si="4"/>
        <v>0</v>
      </c>
      <c r="K96" s="6">
        <f t="shared" si="5"/>
        <v>0</v>
      </c>
      <c r="L96" s="6">
        <f t="shared" si="7"/>
        <v>0</v>
      </c>
      <c r="M96" s="6">
        <f t="shared" si="6"/>
        <v>183.49</v>
      </c>
      <c r="N96" s="6">
        <v>183.49</v>
      </c>
      <c r="O96" s="121">
        <v>1</v>
      </c>
    </row>
    <row r="97" spans="1:20" ht="21.75" customHeight="1" x14ac:dyDescent="0.4">
      <c r="A97" s="2">
        <v>93</v>
      </c>
      <c r="B97" s="26">
        <v>6320009179</v>
      </c>
      <c r="C97" s="40" t="s">
        <v>349</v>
      </c>
      <c r="D97" s="14" t="s">
        <v>350</v>
      </c>
      <c r="E97" s="14" t="s">
        <v>351</v>
      </c>
      <c r="F97" s="2" t="s">
        <v>3215</v>
      </c>
      <c r="G97" s="6">
        <v>939.94</v>
      </c>
      <c r="H97" s="51" t="s">
        <v>61</v>
      </c>
      <c r="I97" s="5">
        <v>3.5</v>
      </c>
      <c r="J97" s="6">
        <f t="shared" si="4"/>
        <v>7</v>
      </c>
      <c r="K97" s="6">
        <f t="shared" si="5"/>
        <v>0.49</v>
      </c>
      <c r="L97" s="6">
        <f t="shared" si="7"/>
        <v>7.49</v>
      </c>
      <c r="M97" s="6">
        <f t="shared" si="6"/>
        <v>947.43000000000006</v>
      </c>
      <c r="N97" s="6">
        <v>947.43000000000006</v>
      </c>
      <c r="O97" s="121">
        <v>1</v>
      </c>
    </row>
    <row r="98" spans="1:20" ht="21.75" customHeight="1" x14ac:dyDescent="0.4">
      <c r="A98" s="2">
        <v>94</v>
      </c>
      <c r="B98" s="26">
        <v>6320009180</v>
      </c>
      <c r="C98" s="40" t="s">
        <v>352</v>
      </c>
      <c r="D98" s="14" t="s">
        <v>353</v>
      </c>
      <c r="E98" s="14" t="s">
        <v>354</v>
      </c>
      <c r="F98" s="3" t="s">
        <v>3204</v>
      </c>
      <c r="G98" s="6">
        <v>29.96</v>
      </c>
      <c r="H98" s="51" t="s">
        <v>168</v>
      </c>
      <c r="I98" s="5">
        <v>3.5</v>
      </c>
      <c r="J98" s="6">
        <f t="shared" si="4"/>
        <v>14</v>
      </c>
      <c r="K98" s="6">
        <f t="shared" si="5"/>
        <v>0.98</v>
      </c>
      <c r="L98" s="6">
        <f t="shared" si="7"/>
        <v>14.98</v>
      </c>
      <c r="M98" s="6">
        <f t="shared" si="6"/>
        <v>44.94</v>
      </c>
      <c r="N98" s="6">
        <v>44.94</v>
      </c>
      <c r="O98" s="121">
        <v>1</v>
      </c>
    </row>
    <row r="99" spans="1:20" ht="21.75" customHeight="1" x14ac:dyDescent="0.4">
      <c r="A99" s="2">
        <v>95</v>
      </c>
      <c r="B99" s="26">
        <v>6320009181</v>
      </c>
      <c r="C99" s="40" t="s">
        <v>355</v>
      </c>
      <c r="D99" s="14" t="s">
        <v>356</v>
      </c>
      <c r="E99" s="14" t="s">
        <v>357</v>
      </c>
      <c r="F99" s="3" t="s">
        <v>3216</v>
      </c>
      <c r="G99" s="6">
        <v>1887.4600000000003</v>
      </c>
      <c r="H99" s="51" t="s">
        <v>3217</v>
      </c>
      <c r="I99" s="5">
        <v>3.5</v>
      </c>
      <c r="J99" s="6">
        <f t="shared" si="4"/>
        <v>651</v>
      </c>
      <c r="K99" s="6">
        <f t="shared" si="5"/>
        <v>45.57</v>
      </c>
      <c r="L99" s="6">
        <f t="shared" si="7"/>
        <v>696.57</v>
      </c>
      <c r="M99" s="6">
        <f t="shared" si="6"/>
        <v>2584.0300000000002</v>
      </c>
      <c r="N99" s="6">
        <v>2584.0300000000002</v>
      </c>
      <c r="O99" s="121">
        <v>1</v>
      </c>
    </row>
    <row r="100" spans="1:20" ht="21.75" customHeight="1" x14ac:dyDescent="0.4">
      <c r="A100" s="2">
        <v>96</v>
      </c>
      <c r="B100" s="26">
        <v>6320009182</v>
      </c>
      <c r="C100" s="40" t="s">
        <v>358</v>
      </c>
      <c r="D100" s="14" t="s">
        <v>49</v>
      </c>
      <c r="E100" s="14" t="s">
        <v>359</v>
      </c>
      <c r="F100" s="3" t="s">
        <v>3174</v>
      </c>
      <c r="G100" s="6">
        <v>842.66000000000065</v>
      </c>
      <c r="H100" s="51" t="s">
        <v>271</v>
      </c>
      <c r="I100" s="5">
        <v>3.5</v>
      </c>
      <c r="J100" s="6">
        <f t="shared" si="4"/>
        <v>10.5</v>
      </c>
      <c r="K100" s="6">
        <f t="shared" si="5"/>
        <v>0.73</v>
      </c>
      <c r="L100" s="6">
        <f t="shared" si="7"/>
        <v>11.23</v>
      </c>
      <c r="M100" s="6">
        <f t="shared" si="6"/>
        <v>853.89000000000067</v>
      </c>
      <c r="N100" s="6">
        <v>853.89000000000067</v>
      </c>
      <c r="O100" s="121">
        <v>1</v>
      </c>
    </row>
    <row r="101" spans="1:20" ht="21.75" customHeight="1" x14ac:dyDescent="0.4">
      <c r="A101" s="2">
        <v>97</v>
      </c>
      <c r="B101" s="26">
        <v>6320009183</v>
      </c>
      <c r="C101" s="40" t="s">
        <v>360</v>
      </c>
      <c r="D101" s="14" t="s">
        <v>361</v>
      </c>
      <c r="E101" s="14" t="s">
        <v>362</v>
      </c>
      <c r="F101" s="3" t="s">
        <v>3</v>
      </c>
      <c r="G101" s="6">
        <v>0</v>
      </c>
      <c r="H101" s="51">
        <v>457</v>
      </c>
      <c r="I101" s="5">
        <v>3.5</v>
      </c>
      <c r="J101" s="6">
        <f t="shared" si="4"/>
        <v>1599.5</v>
      </c>
      <c r="K101" s="6">
        <f t="shared" si="5"/>
        <v>111.96</v>
      </c>
      <c r="L101" s="6">
        <f t="shared" si="7"/>
        <v>1711.46</v>
      </c>
      <c r="M101" s="6">
        <f t="shared" si="6"/>
        <v>1711.46</v>
      </c>
      <c r="N101" s="6">
        <v>1711.46</v>
      </c>
      <c r="O101" s="121">
        <v>1</v>
      </c>
    </row>
    <row r="102" spans="1:20" ht="21.75" customHeight="1" x14ac:dyDescent="0.4">
      <c r="A102" s="2">
        <v>98</v>
      </c>
      <c r="B102" s="26">
        <v>6320009184</v>
      </c>
      <c r="C102" s="40" t="s">
        <v>363</v>
      </c>
      <c r="D102" s="14" t="s">
        <v>364</v>
      </c>
      <c r="E102" s="14" t="s">
        <v>365</v>
      </c>
      <c r="F102" s="3" t="s">
        <v>3215</v>
      </c>
      <c r="G102" s="6">
        <v>1696.4299999999998</v>
      </c>
      <c r="H102" s="51" t="s">
        <v>222</v>
      </c>
      <c r="I102" s="5">
        <v>3.5</v>
      </c>
      <c r="J102" s="6">
        <f t="shared" si="4"/>
        <v>80.5</v>
      </c>
      <c r="K102" s="6">
        <f t="shared" si="5"/>
        <v>5.63</v>
      </c>
      <c r="L102" s="6">
        <f t="shared" si="7"/>
        <v>86.13</v>
      </c>
      <c r="M102" s="6">
        <f t="shared" si="6"/>
        <v>1782.56</v>
      </c>
      <c r="N102" s="6">
        <v>1782.56</v>
      </c>
      <c r="O102" s="121">
        <v>1</v>
      </c>
    </row>
    <row r="103" spans="1:20" ht="21.75" customHeight="1" x14ac:dyDescent="0.4">
      <c r="A103" s="2">
        <v>99</v>
      </c>
      <c r="B103" s="26">
        <v>6320009185</v>
      </c>
      <c r="C103" s="40" t="s">
        <v>367</v>
      </c>
      <c r="D103" s="14" t="s">
        <v>368</v>
      </c>
      <c r="E103" s="14" t="s">
        <v>369</v>
      </c>
      <c r="F103" s="3" t="s">
        <v>3</v>
      </c>
      <c r="G103" s="6">
        <v>0</v>
      </c>
      <c r="H103" s="51" t="s">
        <v>126</v>
      </c>
      <c r="I103" s="5">
        <v>3.5</v>
      </c>
      <c r="J103" s="6">
        <f t="shared" si="4"/>
        <v>49</v>
      </c>
      <c r="K103" s="6">
        <f t="shared" si="5"/>
        <v>3.43</v>
      </c>
      <c r="L103" s="6">
        <f t="shared" si="7"/>
        <v>52.43</v>
      </c>
      <c r="M103" s="6">
        <f t="shared" si="6"/>
        <v>52.43</v>
      </c>
      <c r="N103" s="6">
        <v>52.43</v>
      </c>
      <c r="O103" s="121">
        <v>1</v>
      </c>
    </row>
    <row r="104" spans="1:20" ht="21.75" customHeight="1" x14ac:dyDescent="0.4">
      <c r="A104" s="2">
        <v>100</v>
      </c>
      <c r="B104" s="26">
        <v>6320009186</v>
      </c>
      <c r="C104" s="40" t="s">
        <v>371</v>
      </c>
      <c r="D104" s="14" t="s">
        <v>372</v>
      </c>
      <c r="E104" s="14" t="s">
        <v>373</v>
      </c>
      <c r="F104" s="3" t="s">
        <v>3</v>
      </c>
      <c r="G104" s="6">
        <v>0</v>
      </c>
      <c r="H104" s="51">
        <v>76</v>
      </c>
      <c r="I104" s="5">
        <v>3.5</v>
      </c>
      <c r="J104" s="6">
        <f t="shared" si="4"/>
        <v>266</v>
      </c>
      <c r="K104" s="6">
        <f t="shared" si="5"/>
        <v>18.62</v>
      </c>
      <c r="L104" s="6">
        <f t="shared" si="7"/>
        <v>284.62</v>
      </c>
      <c r="M104" s="6">
        <f t="shared" si="6"/>
        <v>284.62</v>
      </c>
      <c r="N104" s="6">
        <v>284.62</v>
      </c>
      <c r="O104" s="121">
        <v>1</v>
      </c>
      <c r="T104" s="25"/>
    </row>
    <row r="105" spans="1:20" ht="21.75" customHeight="1" x14ac:dyDescent="0.4">
      <c r="A105" s="2">
        <v>101</v>
      </c>
      <c r="B105" s="26">
        <v>6320009187</v>
      </c>
      <c r="C105" s="40" t="s">
        <v>374</v>
      </c>
      <c r="D105" s="14" t="s">
        <v>375</v>
      </c>
      <c r="E105" s="14" t="s">
        <v>376</v>
      </c>
      <c r="F105" s="3" t="s">
        <v>3218</v>
      </c>
      <c r="G105" s="6">
        <v>16695.22</v>
      </c>
      <c r="H105" s="51" t="s">
        <v>3185</v>
      </c>
      <c r="I105" s="5">
        <v>3.5</v>
      </c>
      <c r="J105" s="6">
        <f t="shared" si="4"/>
        <v>346.5</v>
      </c>
      <c r="K105" s="6">
        <f t="shared" si="5"/>
        <v>24.25</v>
      </c>
      <c r="L105" s="6">
        <f t="shared" si="7"/>
        <v>370.75</v>
      </c>
      <c r="M105" s="6">
        <f t="shared" si="6"/>
        <v>17065.97</v>
      </c>
      <c r="N105" s="6">
        <v>17065.97</v>
      </c>
      <c r="O105" s="121">
        <v>1</v>
      </c>
    </row>
    <row r="106" spans="1:20" ht="21.75" customHeight="1" x14ac:dyDescent="0.4">
      <c r="A106" s="2">
        <v>102</v>
      </c>
      <c r="B106" s="26">
        <v>6320009188</v>
      </c>
      <c r="C106" s="40" t="s">
        <v>377</v>
      </c>
      <c r="D106" s="14" t="s">
        <v>378</v>
      </c>
      <c r="E106" s="14" t="s">
        <v>379</v>
      </c>
      <c r="F106" s="3" t="s">
        <v>3174</v>
      </c>
      <c r="G106" s="6">
        <v>42640.62</v>
      </c>
      <c r="H106" s="51" t="s">
        <v>3219</v>
      </c>
      <c r="I106" s="5">
        <v>3.5</v>
      </c>
      <c r="J106" s="6">
        <f t="shared" si="4"/>
        <v>889</v>
      </c>
      <c r="K106" s="6">
        <f t="shared" si="5"/>
        <v>62.23</v>
      </c>
      <c r="L106" s="6">
        <f t="shared" si="7"/>
        <v>951.23</v>
      </c>
      <c r="M106" s="6">
        <f t="shared" si="6"/>
        <v>43591.850000000006</v>
      </c>
      <c r="N106" s="6">
        <v>43591.850000000006</v>
      </c>
      <c r="O106" s="121">
        <v>1</v>
      </c>
    </row>
    <row r="107" spans="1:20" ht="21.75" customHeight="1" x14ac:dyDescent="0.4">
      <c r="A107" s="2">
        <v>103</v>
      </c>
      <c r="B107" s="26">
        <v>6320009189</v>
      </c>
      <c r="C107" s="40" t="s">
        <v>380</v>
      </c>
      <c r="D107" s="14" t="s">
        <v>381</v>
      </c>
      <c r="E107" s="14" t="s">
        <v>382</v>
      </c>
      <c r="F107" s="3" t="s">
        <v>3199</v>
      </c>
      <c r="G107" s="6">
        <v>1666.5600000000009</v>
      </c>
      <c r="H107" s="51" t="s">
        <v>126</v>
      </c>
      <c r="I107" s="5">
        <v>3.5</v>
      </c>
      <c r="J107" s="6">
        <f t="shared" si="4"/>
        <v>49</v>
      </c>
      <c r="K107" s="6">
        <f t="shared" si="5"/>
        <v>3.43</v>
      </c>
      <c r="L107" s="6">
        <f t="shared" si="7"/>
        <v>52.43</v>
      </c>
      <c r="M107" s="6">
        <f t="shared" si="6"/>
        <v>1718.9900000000009</v>
      </c>
      <c r="N107" s="6">
        <v>1718.9900000000009</v>
      </c>
      <c r="O107" s="121">
        <v>1</v>
      </c>
    </row>
    <row r="108" spans="1:20" ht="21.75" customHeight="1" x14ac:dyDescent="0.4">
      <c r="A108" s="2">
        <v>104</v>
      </c>
      <c r="B108" s="26">
        <v>6320009190</v>
      </c>
      <c r="C108" s="40" t="s">
        <v>383</v>
      </c>
      <c r="D108" s="14" t="s">
        <v>384</v>
      </c>
      <c r="E108" s="14" t="s">
        <v>385</v>
      </c>
      <c r="F108" s="3" t="s">
        <v>3220</v>
      </c>
      <c r="G108" s="6">
        <v>2172.0900000000011</v>
      </c>
      <c r="H108" s="51" t="s">
        <v>57</v>
      </c>
      <c r="I108" s="5">
        <v>3.5</v>
      </c>
      <c r="J108" s="6">
        <f t="shared" si="4"/>
        <v>56</v>
      </c>
      <c r="K108" s="6">
        <f t="shared" si="5"/>
        <v>3.92</v>
      </c>
      <c r="L108" s="6">
        <f t="shared" si="7"/>
        <v>59.92</v>
      </c>
      <c r="M108" s="6">
        <f t="shared" si="6"/>
        <v>2232.0100000000011</v>
      </c>
      <c r="N108" s="6">
        <v>2232.0100000000011</v>
      </c>
      <c r="O108" s="121">
        <v>1</v>
      </c>
    </row>
    <row r="109" spans="1:20" ht="21.75" customHeight="1" x14ac:dyDescent="0.4">
      <c r="A109" s="2">
        <v>105</v>
      </c>
      <c r="B109" s="26">
        <v>6320009191</v>
      </c>
      <c r="C109" s="40" t="s">
        <v>387</v>
      </c>
      <c r="D109" s="14" t="s">
        <v>388</v>
      </c>
      <c r="E109" s="14" t="s">
        <v>389</v>
      </c>
      <c r="F109" s="3" t="s">
        <v>3</v>
      </c>
      <c r="G109" s="6">
        <v>0</v>
      </c>
      <c r="H109" s="51">
        <v>29</v>
      </c>
      <c r="I109" s="5">
        <v>3.5</v>
      </c>
      <c r="J109" s="6">
        <f t="shared" si="4"/>
        <v>101.5</v>
      </c>
      <c r="K109" s="6">
        <f t="shared" si="5"/>
        <v>7.1</v>
      </c>
      <c r="L109" s="6">
        <f t="shared" si="7"/>
        <v>108.6</v>
      </c>
      <c r="M109" s="6">
        <f t="shared" si="6"/>
        <v>108.6</v>
      </c>
      <c r="N109" s="6">
        <v>108.6</v>
      </c>
      <c r="O109" s="121">
        <v>1</v>
      </c>
    </row>
    <row r="110" spans="1:20" ht="21.75" customHeight="1" x14ac:dyDescent="0.4">
      <c r="A110" s="2">
        <v>106</v>
      </c>
      <c r="B110" s="26">
        <v>6320009192</v>
      </c>
      <c r="C110" s="40" t="s">
        <v>391</v>
      </c>
      <c r="D110" s="14" t="s">
        <v>392</v>
      </c>
      <c r="E110" s="14" t="s">
        <v>393</v>
      </c>
      <c r="F110" s="3" t="s">
        <v>3</v>
      </c>
      <c r="G110" s="6">
        <v>0</v>
      </c>
      <c r="H110" s="51">
        <v>12</v>
      </c>
      <c r="I110" s="5">
        <v>3.5</v>
      </c>
      <c r="J110" s="6">
        <f t="shared" si="4"/>
        <v>42</v>
      </c>
      <c r="K110" s="6">
        <f t="shared" si="5"/>
        <v>2.94</v>
      </c>
      <c r="L110" s="6">
        <f t="shared" si="7"/>
        <v>44.94</v>
      </c>
      <c r="M110" s="6">
        <f t="shared" si="6"/>
        <v>44.94</v>
      </c>
      <c r="N110" s="6">
        <v>44.94</v>
      </c>
      <c r="O110" s="121">
        <v>1</v>
      </c>
      <c r="T110" s="25"/>
    </row>
    <row r="111" spans="1:20" ht="21.75" customHeight="1" x14ac:dyDescent="0.4">
      <c r="A111" s="2">
        <v>107</v>
      </c>
      <c r="B111" s="26">
        <v>6320009193</v>
      </c>
      <c r="C111" s="40" t="s">
        <v>394</v>
      </c>
      <c r="D111" s="14" t="s">
        <v>395</v>
      </c>
      <c r="E111" s="14" t="s">
        <v>396</v>
      </c>
      <c r="F111" s="3" t="s">
        <v>3</v>
      </c>
      <c r="G111" s="6">
        <v>0</v>
      </c>
      <c r="H111" s="51" t="s">
        <v>164</v>
      </c>
      <c r="I111" s="5">
        <v>3.5</v>
      </c>
      <c r="J111" s="6">
        <f t="shared" si="4"/>
        <v>203</v>
      </c>
      <c r="K111" s="6">
        <f t="shared" si="5"/>
        <v>14.21</v>
      </c>
      <c r="L111" s="6">
        <f t="shared" si="7"/>
        <v>217.21</v>
      </c>
      <c r="M111" s="6">
        <f t="shared" si="6"/>
        <v>217.21</v>
      </c>
      <c r="N111" s="6">
        <v>217.21</v>
      </c>
      <c r="O111" s="121">
        <v>1</v>
      </c>
      <c r="T111" s="25"/>
    </row>
    <row r="112" spans="1:20" ht="21.75" customHeight="1" x14ac:dyDescent="0.4">
      <c r="A112" s="2">
        <v>108</v>
      </c>
      <c r="B112" s="26">
        <v>6320009194</v>
      </c>
      <c r="C112" s="40" t="s">
        <v>397</v>
      </c>
      <c r="D112" s="14" t="s">
        <v>398</v>
      </c>
      <c r="E112" s="14" t="s">
        <v>399</v>
      </c>
      <c r="F112" s="3" t="s">
        <v>3221</v>
      </c>
      <c r="G112" s="6">
        <v>6782.2299999999977</v>
      </c>
      <c r="H112" s="51" t="s">
        <v>305</v>
      </c>
      <c r="I112" s="5">
        <v>3.5</v>
      </c>
      <c r="J112" s="6">
        <f t="shared" si="4"/>
        <v>73.5</v>
      </c>
      <c r="K112" s="6">
        <f t="shared" si="5"/>
        <v>5.14</v>
      </c>
      <c r="L112" s="6">
        <f t="shared" si="7"/>
        <v>78.64</v>
      </c>
      <c r="M112" s="6">
        <f t="shared" si="6"/>
        <v>6860.8699999999981</v>
      </c>
      <c r="N112" s="6">
        <v>6860.8699999999981</v>
      </c>
      <c r="O112" s="121">
        <v>1</v>
      </c>
    </row>
    <row r="113" spans="1:20" ht="21.75" customHeight="1" x14ac:dyDescent="0.4">
      <c r="A113" s="2">
        <v>109</v>
      </c>
      <c r="B113" s="26">
        <v>6320009195</v>
      </c>
      <c r="C113" s="40" t="s">
        <v>401</v>
      </c>
      <c r="D113" s="14" t="s">
        <v>402</v>
      </c>
      <c r="E113" s="14" t="s">
        <v>403</v>
      </c>
      <c r="F113" s="3" t="s">
        <v>3</v>
      </c>
      <c r="G113" s="6">
        <v>0</v>
      </c>
      <c r="H113" s="51" t="s">
        <v>2222</v>
      </c>
      <c r="I113" s="5">
        <v>3.5</v>
      </c>
      <c r="J113" s="6">
        <f t="shared" si="4"/>
        <v>164.5</v>
      </c>
      <c r="K113" s="6">
        <f t="shared" si="5"/>
        <v>11.51</v>
      </c>
      <c r="L113" s="6">
        <f t="shared" si="7"/>
        <v>176.01</v>
      </c>
      <c r="M113" s="6">
        <f t="shared" si="6"/>
        <v>176.01</v>
      </c>
      <c r="N113" s="6">
        <v>176.01</v>
      </c>
      <c r="O113" s="121">
        <v>1</v>
      </c>
      <c r="T113" s="25"/>
    </row>
    <row r="114" spans="1:20" ht="21.75" customHeight="1" x14ac:dyDescent="0.4">
      <c r="A114" s="2">
        <v>110</v>
      </c>
      <c r="B114" s="26">
        <v>6320009196</v>
      </c>
      <c r="C114" s="40" t="s">
        <v>404</v>
      </c>
      <c r="D114" s="14" t="s">
        <v>405</v>
      </c>
      <c r="E114" s="14" t="s">
        <v>406</v>
      </c>
      <c r="F114" s="3" t="s">
        <v>3222</v>
      </c>
      <c r="G114" s="6">
        <v>977.4800000000007</v>
      </c>
      <c r="H114" s="51" t="s">
        <v>271</v>
      </c>
      <c r="I114" s="5">
        <v>3.5</v>
      </c>
      <c r="J114" s="6">
        <f t="shared" si="4"/>
        <v>10.5</v>
      </c>
      <c r="K114" s="6">
        <f t="shared" si="5"/>
        <v>0.73</v>
      </c>
      <c r="L114" s="6">
        <f t="shared" si="7"/>
        <v>11.23</v>
      </c>
      <c r="M114" s="6">
        <f t="shared" si="6"/>
        <v>988.71000000000072</v>
      </c>
      <c r="N114" s="6">
        <v>988.71000000000072</v>
      </c>
      <c r="O114" s="121">
        <v>1</v>
      </c>
    </row>
    <row r="115" spans="1:20" ht="21.75" customHeight="1" x14ac:dyDescent="0.4">
      <c r="A115" s="2">
        <v>111</v>
      </c>
      <c r="B115" s="26">
        <v>6320009197</v>
      </c>
      <c r="C115" s="40" t="s">
        <v>407</v>
      </c>
      <c r="D115" s="14" t="s">
        <v>408</v>
      </c>
      <c r="E115" s="14" t="s">
        <v>409</v>
      </c>
      <c r="F115" s="3" t="s">
        <v>3151</v>
      </c>
      <c r="G115" s="6">
        <v>1172.2300000000005</v>
      </c>
      <c r="H115" s="51" t="s">
        <v>65</v>
      </c>
      <c r="I115" s="5">
        <v>3.5</v>
      </c>
      <c r="J115" s="6">
        <f t="shared" si="4"/>
        <v>0</v>
      </c>
      <c r="K115" s="6">
        <f t="shared" si="5"/>
        <v>0</v>
      </c>
      <c r="L115" s="6">
        <f t="shared" si="7"/>
        <v>0</v>
      </c>
      <c r="M115" s="6">
        <f t="shared" si="6"/>
        <v>1172.2300000000005</v>
      </c>
      <c r="N115" s="6">
        <v>1172.2300000000005</v>
      </c>
      <c r="O115" s="121">
        <v>1</v>
      </c>
    </row>
    <row r="116" spans="1:20" ht="21.75" customHeight="1" x14ac:dyDescent="0.4">
      <c r="A116" s="2">
        <v>112</v>
      </c>
      <c r="B116" s="26">
        <v>6320009198</v>
      </c>
      <c r="C116" s="40" t="s">
        <v>410</v>
      </c>
      <c r="D116" s="14" t="s">
        <v>411</v>
      </c>
      <c r="E116" s="14" t="s">
        <v>412</v>
      </c>
      <c r="F116" s="3" t="s">
        <v>3223</v>
      </c>
      <c r="G116" s="6">
        <v>8373.8400000000038</v>
      </c>
      <c r="H116" s="51" t="s">
        <v>332</v>
      </c>
      <c r="I116" s="5">
        <v>3.5</v>
      </c>
      <c r="J116" s="6">
        <f t="shared" si="4"/>
        <v>178.5</v>
      </c>
      <c r="K116" s="6">
        <f t="shared" si="5"/>
        <v>12.49</v>
      </c>
      <c r="L116" s="6">
        <f t="shared" si="7"/>
        <v>190.99</v>
      </c>
      <c r="M116" s="6">
        <f t="shared" si="6"/>
        <v>8564.8300000000036</v>
      </c>
      <c r="N116" s="6">
        <v>8564.8300000000036</v>
      </c>
      <c r="O116" s="121">
        <v>1</v>
      </c>
    </row>
    <row r="117" spans="1:20" ht="21.75" customHeight="1" x14ac:dyDescent="0.4">
      <c r="A117" s="2">
        <v>113</v>
      </c>
      <c r="B117" s="26">
        <v>6320009199</v>
      </c>
      <c r="C117" s="40" t="s">
        <v>413</v>
      </c>
      <c r="D117" s="14" t="s">
        <v>414</v>
      </c>
      <c r="E117" s="14" t="s">
        <v>415</v>
      </c>
      <c r="F117" s="3" t="s">
        <v>3174</v>
      </c>
      <c r="G117" s="6">
        <v>8516.1899999999987</v>
      </c>
      <c r="H117" s="51" t="s">
        <v>370</v>
      </c>
      <c r="I117" s="5">
        <v>3.5</v>
      </c>
      <c r="J117" s="6">
        <f t="shared" si="4"/>
        <v>98</v>
      </c>
      <c r="K117" s="6">
        <f t="shared" si="5"/>
        <v>6.86</v>
      </c>
      <c r="L117" s="6">
        <f t="shared" si="7"/>
        <v>104.86</v>
      </c>
      <c r="M117" s="6">
        <f t="shared" si="6"/>
        <v>8621.0499999999993</v>
      </c>
      <c r="N117" s="6">
        <v>8621.0499999999993</v>
      </c>
      <c r="O117" s="121">
        <v>1</v>
      </c>
    </row>
    <row r="118" spans="1:20" ht="21.75" customHeight="1" x14ac:dyDescent="0.4">
      <c r="A118" s="2">
        <v>114</v>
      </c>
      <c r="B118" s="26">
        <v>6320009200</v>
      </c>
      <c r="C118" s="40" t="s">
        <v>416</v>
      </c>
      <c r="D118" s="14" t="s">
        <v>414</v>
      </c>
      <c r="E118" s="14" t="s">
        <v>417</v>
      </c>
      <c r="F118" s="3" t="s">
        <v>3204</v>
      </c>
      <c r="G118" s="6">
        <v>63.66</v>
      </c>
      <c r="H118" s="51" t="s">
        <v>279</v>
      </c>
      <c r="I118" s="5">
        <v>3.5</v>
      </c>
      <c r="J118" s="6">
        <f t="shared" si="4"/>
        <v>66.5</v>
      </c>
      <c r="K118" s="6">
        <f t="shared" si="5"/>
        <v>4.6500000000000004</v>
      </c>
      <c r="L118" s="6">
        <f t="shared" si="7"/>
        <v>71.150000000000006</v>
      </c>
      <c r="M118" s="6">
        <f t="shared" si="6"/>
        <v>134.81</v>
      </c>
      <c r="N118" s="6">
        <v>134.81</v>
      </c>
      <c r="O118" s="121">
        <v>1</v>
      </c>
    </row>
    <row r="119" spans="1:20" ht="21.75" customHeight="1" x14ac:dyDescent="0.4">
      <c r="A119" s="2">
        <v>115</v>
      </c>
      <c r="B119" s="26">
        <v>6320009201</v>
      </c>
      <c r="C119" s="40" t="s">
        <v>418</v>
      </c>
      <c r="D119" s="14" t="s">
        <v>419</v>
      </c>
      <c r="E119" s="14" t="s">
        <v>420</v>
      </c>
      <c r="F119" s="3" t="s">
        <v>3224</v>
      </c>
      <c r="G119" s="6">
        <v>1112.3200000000006</v>
      </c>
      <c r="H119" s="51" t="s">
        <v>271</v>
      </c>
      <c r="I119" s="5">
        <v>3.5</v>
      </c>
      <c r="J119" s="6">
        <f t="shared" si="4"/>
        <v>10.5</v>
      </c>
      <c r="K119" s="6">
        <f t="shared" si="5"/>
        <v>0.73</v>
      </c>
      <c r="L119" s="6">
        <f t="shared" si="7"/>
        <v>11.23</v>
      </c>
      <c r="M119" s="6">
        <f t="shared" si="6"/>
        <v>1123.5500000000006</v>
      </c>
      <c r="N119" s="6">
        <v>1123.5500000000006</v>
      </c>
      <c r="O119" s="121">
        <v>1</v>
      </c>
    </row>
    <row r="120" spans="1:20" ht="21.75" customHeight="1" x14ac:dyDescent="0.4">
      <c r="A120" s="2">
        <v>116</v>
      </c>
      <c r="B120" s="26">
        <v>6320009202</v>
      </c>
      <c r="C120" s="40" t="s">
        <v>421</v>
      </c>
      <c r="D120" s="14" t="s">
        <v>422</v>
      </c>
      <c r="E120" s="14" t="s">
        <v>423</v>
      </c>
      <c r="F120" s="3" t="s">
        <v>3</v>
      </c>
      <c r="G120" s="6">
        <v>0</v>
      </c>
      <c r="H120" s="51" t="s">
        <v>649</v>
      </c>
      <c r="I120" s="5">
        <v>3.5</v>
      </c>
      <c r="J120" s="6">
        <f t="shared" si="4"/>
        <v>140</v>
      </c>
      <c r="K120" s="6">
        <f t="shared" si="5"/>
        <v>9.8000000000000007</v>
      </c>
      <c r="L120" s="6">
        <f t="shared" si="7"/>
        <v>149.80000000000001</v>
      </c>
      <c r="M120" s="6">
        <f t="shared" si="6"/>
        <v>149.80000000000001</v>
      </c>
      <c r="N120" s="6">
        <v>149.80000000000001</v>
      </c>
      <c r="O120" s="121">
        <v>1</v>
      </c>
      <c r="T120" s="25"/>
    </row>
    <row r="121" spans="1:20" ht="21.75" customHeight="1" x14ac:dyDescent="0.4">
      <c r="A121" s="2">
        <v>117</v>
      </c>
      <c r="B121" s="26">
        <v>6320009203</v>
      </c>
      <c r="C121" s="40" t="s">
        <v>424</v>
      </c>
      <c r="D121" s="14" t="s">
        <v>425</v>
      </c>
      <c r="E121" s="14" t="s">
        <v>426</v>
      </c>
      <c r="F121" s="2" t="s">
        <v>3</v>
      </c>
      <c r="G121" s="6">
        <v>0</v>
      </c>
      <c r="H121" s="51" t="s">
        <v>386</v>
      </c>
      <c r="I121" s="5">
        <v>3.5</v>
      </c>
      <c r="J121" s="6">
        <f t="shared" si="4"/>
        <v>59.5</v>
      </c>
      <c r="K121" s="6">
        <f t="shared" si="5"/>
        <v>4.16</v>
      </c>
      <c r="L121" s="6">
        <f t="shared" si="7"/>
        <v>63.66</v>
      </c>
      <c r="M121" s="6">
        <f t="shared" si="6"/>
        <v>63.66</v>
      </c>
      <c r="N121" s="6">
        <v>63.66</v>
      </c>
      <c r="O121" s="121">
        <v>1</v>
      </c>
      <c r="T121" s="25"/>
    </row>
    <row r="122" spans="1:20" ht="21.75" customHeight="1" x14ac:dyDescent="0.4">
      <c r="A122" s="2">
        <v>118</v>
      </c>
      <c r="B122" s="26">
        <v>6320009204</v>
      </c>
      <c r="C122" s="40" t="s">
        <v>427</v>
      </c>
      <c r="D122" s="14" t="s">
        <v>425</v>
      </c>
      <c r="E122" s="14" t="s">
        <v>428</v>
      </c>
      <c r="F122" s="3" t="s">
        <v>3196</v>
      </c>
      <c r="G122" s="6">
        <v>63.66</v>
      </c>
      <c r="H122" s="51" t="s">
        <v>271</v>
      </c>
      <c r="I122" s="5">
        <v>3.5</v>
      </c>
      <c r="J122" s="6">
        <f t="shared" si="4"/>
        <v>10.5</v>
      </c>
      <c r="K122" s="6">
        <f t="shared" si="5"/>
        <v>0.73</v>
      </c>
      <c r="L122" s="6">
        <f t="shared" si="7"/>
        <v>11.23</v>
      </c>
      <c r="M122" s="6">
        <f t="shared" si="6"/>
        <v>74.89</v>
      </c>
      <c r="N122" s="6">
        <v>74.89</v>
      </c>
      <c r="O122" s="121">
        <v>1</v>
      </c>
      <c r="T122" s="25"/>
    </row>
    <row r="123" spans="1:20" ht="21.75" customHeight="1" x14ac:dyDescent="0.4">
      <c r="A123" s="2">
        <v>119</v>
      </c>
      <c r="B123" s="26">
        <v>6320009205</v>
      </c>
      <c r="C123" s="40" t="s">
        <v>429</v>
      </c>
      <c r="D123" s="14" t="s">
        <v>430</v>
      </c>
      <c r="E123" s="14" t="s">
        <v>431</v>
      </c>
      <c r="F123" s="3" t="s">
        <v>3225</v>
      </c>
      <c r="G123" s="6">
        <v>1512.9900000000002</v>
      </c>
      <c r="H123" s="51" t="s">
        <v>126</v>
      </c>
      <c r="I123" s="5">
        <v>3.5</v>
      </c>
      <c r="J123" s="6">
        <f t="shared" si="4"/>
        <v>49</v>
      </c>
      <c r="K123" s="6">
        <f t="shared" si="5"/>
        <v>3.43</v>
      </c>
      <c r="L123" s="6">
        <f t="shared" si="7"/>
        <v>52.43</v>
      </c>
      <c r="M123" s="6">
        <f t="shared" si="6"/>
        <v>1565.4200000000003</v>
      </c>
      <c r="N123" s="6">
        <v>1565.4200000000003</v>
      </c>
      <c r="O123" s="121">
        <v>1</v>
      </c>
    </row>
    <row r="124" spans="1:20" ht="21.75" customHeight="1" x14ac:dyDescent="0.4">
      <c r="A124" s="2">
        <v>120</v>
      </c>
      <c r="B124" s="26">
        <v>6320009206</v>
      </c>
      <c r="C124" s="40" t="s">
        <v>432</v>
      </c>
      <c r="D124" s="14" t="s">
        <v>433</v>
      </c>
      <c r="E124" s="14" t="s">
        <v>434</v>
      </c>
      <c r="F124" s="3" t="s">
        <v>3226</v>
      </c>
      <c r="G124" s="6">
        <v>2797.4900000000002</v>
      </c>
      <c r="H124" s="51" t="s">
        <v>322</v>
      </c>
      <c r="I124" s="5">
        <v>3.5</v>
      </c>
      <c r="J124" s="6">
        <f t="shared" si="4"/>
        <v>168</v>
      </c>
      <c r="K124" s="6">
        <f t="shared" si="5"/>
        <v>11.76</v>
      </c>
      <c r="L124" s="6">
        <f t="shared" si="7"/>
        <v>179.76</v>
      </c>
      <c r="M124" s="6">
        <f t="shared" si="6"/>
        <v>2977.25</v>
      </c>
      <c r="N124" s="6">
        <v>2977.25</v>
      </c>
      <c r="O124" s="121">
        <v>1</v>
      </c>
    </row>
    <row r="125" spans="1:20" ht="21.75" customHeight="1" x14ac:dyDescent="0.4">
      <c r="A125" s="2">
        <v>121</v>
      </c>
      <c r="B125" s="26">
        <v>6320009207</v>
      </c>
      <c r="C125" s="40" t="s">
        <v>435</v>
      </c>
      <c r="D125" s="14" t="s">
        <v>436</v>
      </c>
      <c r="E125" s="14" t="s">
        <v>437</v>
      </c>
      <c r="F125" s="3" t="s">
        <v>3</v>
      </c>
      <c r="G125" s="6">
        <v>0</v>
      </c>
      <c r="H125" s="51" t="s">
        <v>279</v>
      </c>
      <c r="I125" s="5">
        <v>3.5</v>
      </c>
      <c r="J125" s="6">
        <f t="shared" si="4"/>
        <v>66.5</v>
      </c>
      <c r="K125" s="6">
        <f t="shared" si="5"/>
        <v>4.6500000000000004</v>
      </c>
      <c r="L125" s="6">
        <f t="shared" si="7"/>
        <v>71.150000000000006</v>
      </c>
      <c r="M125" s="6">
        <f t="shared" si="6"/>
        <v>71.150000000000006</v>
      </c>
      <c r="N125" s="6">
        <v>71.150000000000006</v>
      </c>
      <c r="O125" s="121">
        <v>1</v>
      </c>
      <c r="T125" s="25"/>
    </row>
    <row r="126" spans="1:20" ht="21.75" customHeight="1" x14ac:dyDescent="0.4">
      <c r="A126" s="2">
        <v>122</v>
      </c>
      <c r="B126" s="26">
        <v>6320009208</v>
      </c>
      <c r="C126" s="40" t="s">
        <v>438</v>
      </c>
      <c r="D126" s="14" t="s">
        <v>439</v>
      </c>
      <c r="E126" s="14" t="s">
        <v>440</v>
      </c>
      <c r="F126" s="3" t="s">
        <v>3</v>
      </c>
      <c r="G126" s="6">
        <v>0</v>
      </c>
      <c r="H126" s="51" t="s">
        <v>114</v>
      </c>
      <c r="I126" s="5">
        <v>3.5</v>
      </c>
      <c r="J126" s="6">
        <f t="shared" si="4"/>
        <v>3.5</v>
      </c>
      <c r="K126" s="6">
        <f t="shared" si="5"/>
        <v>0.24</v>
      </c>
      <c r="L126" s="6">
        <f t="shared" si="7"/>
        <v>3.74</v>
      </c>
      <c r="M126" s="6">
        <f t="shared" si="6"/>
        <v>3.74</v>
      </c>
      <c r="N126" s="6">
        <v>3.74</v>
      </c>
      <c r="O126" s="121">
        <v>1</v>
      </c>
    </row>
    <row r="127" spans="1:20" ht="21.75" customHeight="1" x14ac:dyDescent="0.4">
      <c r="A127" s="2">
        <v>123</v>
      </c>
      <c r="B127" s="26">
        <v>6320009209</v>
      </c>
      <c r="C127" s="40" t="s">
        <v>441</v>
      </c>
      <c r="D127" s="14" t="s">
        <v>442</v>
      </c>
      <c r="E127" s="14" t="s">
        <v>443</v>
      </c>
      <c r="F127" s="3" t="s">
        <v>3183</v>
      </c>
      <c r="G127" s="6">
        <v>827.64</v>
      </c>
      <c r="H127" s="51" t="s">
        <v>222</v>
      </c>
      <c r="I127" s="5">
        <v>3.5</v>
      </c>
      <c r="J127" s="6">
        <f t="shared" si="4"/>
        <v>80.5</v>
      </c>
      <c r="K127" s="6">
        <f t="shared" si="5"/>
        <v>5.63</v>
      </c>
      <c r="L127" s="6">
        <f t="shared" si="7"/>
        <v>86.13</v>
      </c>
      <c r="M127" s="6">
        <f t="shared" si="6"/>
        <v>913.77</v>
      </c>
      <c r="N127" s="6">
        <v>913.77</v>
      </c>
      <c r="O127" s="121">
        <v>1</v>
      </c>
    </row>
    <row r="128" spans="1:20" ht="21.75" customHeight="1" x14ac:dyDescent="0.4">
      <c r="A128" s="2">
        <v>124</v>
      </c>
      <c r="B128" s="26">
        <v>6320009210</v>
      </c>
      <c r="C128" s="40" t="s">
        <v>444</v>
      </c>
      <c r="D128" s="14" t="s">
        <v>445</v>
      </c>
      <c r="E128" s="14" t="s">
        <v>446</v>
      </c>
      <c r="F128" s="3" t="s">
        <v>3227</v>
      </c>
      <c r="G128" s="6">
        <v>44.93</v>
      </c>
      <c r="H128" s="51" t="s">
        <v>65</v>
      </c>
      <c r="I128" s="5">
        <v>3.5</v>
      </c>
      <c r="J128" s="6">
        <f t="shared" si="4"/>
        <v>0</v>
      </c>
      <c r="K128" s="6">
        <f t="shared" si="5"/>
        <v>0</v>
      </c>
      <c r="L128" s="6">
        <f t="shared" si="7"/>
        <v>0</v>
      </c>
      <c r="M128" s="6">
        <f t="shared" si="6"/>
        <v>44.93</v>
      </c>
      <c r="N128" s="6">
        <v>44.93</v>
      </c>
      <c r="O128" s="121">
        <v>1</v>
      </c>
    </row>
    <row r="129" spans="1:20" ht="21.75" customHeight="1" x14ac:dyDescent="0.4">
      <c r="A129" s="2">
        <v>125</v>
      </c>
      <c r="B129" s="26">
        <v>6320009211</v>
      </c>
      <c r="C129" s="40" t="s">
        <v>447</v>
      </c>
      <c r="D129" s="14" t="s">
        <v>448</v>
      </c>
      <c r="E129" s="14" t="s">
        <v>449</v>
      </c>
      <c r="F129" s="2" t="s">
        <v>3228</v>
      </c>
      <c r="G129" s="6">
        <v>456.87000000000023</v>
      </c>
      <c r="H129" s="51" t="s">
        <v>168</v>
      </c>
      <c r="I129" s="5">
        <v>3.5</v>
      </c>
      <c r="J129" s="6">
        <f t="shared" si="4"/>
        <v>14</v>
      </c>
      <c r="K129" s="6">
        <f t="shared" si="5"/>
        <v>0.98</v>
      </c>
      <c r="L129" s="6">
        <f t="shared" si="7"/>
        <v>14.98</v>
      </c>
      <c r="M129" s="6">
        <f t="shared" si="6"/>
        <v>471.85000000000025</v>
      </c>
      <c r="N129" s="6">
        <v>471.85000000000025</v>
      </c>
      <c r="O129" s="121">
        <v>1</v>
      </c>
    </row>
    <row r="130" spans="1:20" ht="21.75" customHeight="1" x14ac:dyDescent="0.4">
      <c r="A130" s="2">
        <v>126</v>
      </c>
      <c r="B130" s="26">
        <v>6320009212</v>
      </c>
      <c r="C130" s="40" t="s">
        <v>450</v>
      </c>
      <c r="D130" s="14" t="s">
        <v>451</v>
      </c>
      <c r="E130" s="14" t="s">
        <v>452</v>
      </c>
      <c r="F130" s="3" t="s">
        <v>3229</v>
      </c>
      <c r="G130" s="6">
        <v>93.610000000000014</v>
      </c>
      <c r="H130" s="51" t="s">
        <v>91</v>
      </c>
      <c r="I130" s="5">
        <v>3.5</v>
      </c>
      <c r="J130" s="6">
        <f t="shared" si="4"/>
        <v>28</v>
      </c>
      <c r="K130" s="6">
        <f t="shared" si="5"/>
        <v>1.96</v>
      </c>
      <c r="L130" s="6">
        <f t="shared" si="7"/>
        <v>29.96</v>
      </c>
      <c r="M130" s="6">
        <f t="shared" si="6"/>
        <v>123.57000000000002</v>
      </c>
      <c r="N130" s="6">
        <v>123.57000000000002</v>
      </c>
      <c r="O130" s="121">
        <v>1</v>
      </c>
    </row>
    <row r="131" spans="1:20" ht="21.75" customHeight="1" x14ac:dyDescent="0.4">
      <c r="A131" s="2">
        <v>127</v>
      </c>
      <c r="B131" s="26">
        <v>6320009213</v>
      </c>
      <c r="C131" s="40" t="s">
        <v>453</v>
      </c>
      <c r="D131" s="14" t="s">
        <v>451</v>
      </c>
      <c r="E131" s="14" t="s">
        <v>454</v>
      </c>
      <c r="F131" s="2" t="s">
        <v>3</v>
      </c>
      <c r="G131" s="6">
        <v>0</v>
      </c>
      <c r="H131" s="51" t="s">
        <v>47</v>
      </c>
      <c r="I131" s="5">
        <v>3.5</v>
      </c>
      <c r="J131" s="6">
        <f t="shared" si="4"/>
        <v>31.5</v>
      </c>
      <c r="K131" s="6">
        <f t="shared" si="5"/>
        <v>2.2000000000000002</v>
      </c>
      <c r="L131" s="6">
        <f t="shared" si="7"/>
        <v>33.700000000000003</v>
      </c>
      <c r="M131" s="6">
        <f t="shared" si="6"/>
        <v>33.700000000000003</v>
      </c>
      <c r="N131" s="6">
        <v>33.700000000000003</v>
      </c>
      <c r="O131" s="121">
        <v>1</v>
      </c>
      <c r="T131" s="25"/>
    </row>
    <row r="132" spans="1:20" ht="21.75" customHeight="1" x14ac:dyDescent="0.4">
      <c r="A132" s="2">
        <v>128</v>
      </c>
      <c r="B132" s="26">
        <v>6320009214</v>
      </c>
      <c r="C132" s="40" t="s">
        <v>455</v>
      </c>
      <c r="D132" s="14" t="s">
        <v>456</v>
      </c>
      <c r="E132" s="14" t="s">
        <v>457</v>
      </c>
      <c r="F132" s="3" t="s">
        <v>3</v>
      </c>
      <c r="G132" s="6">
        <v>0</v>
      </c>
      <c r="H132" s="51" t="s">
        <v>3048</v>
      </c>
      <c r="I132" s="5">
        <v>3.5</v>
      </c>
      <c r="J132" s="6">
        <f t="shared" si="4"/>
        <v>252</v>
      </c>
      <c r="K132" s="6">
        <f t="shared" si="5"/>
        <v>17.64</v>
      </c>
      <c r="L132" s="6">
        <f t="shared" si="7"/>
        <v>269.64</v>
      </c>
      <c r="M132" s="6">
        <f t="shared" si="6"/>
        <v>269.64</v>
      </c>
      <c r="N132" s="6">
        <v>269.64</v>
      </c>
      <c r="O132" s="121">
        <v>1</v>
      </c>
    </row>
    <row r="133" spans="1:20" ht="21.75" customHeight="1" x14ac:dyDescent="0.4">
      <c r="A133" s="2">
        <v>129</v>
      </c>
      <c r="B133" s="26">
        <v>6320009215</v>
      </c>
      <c r="C133" s="40" t="s">
        <v>458</v>
      </c>
      <c r="D133" s="14" t="s">
        <v>459</v>
      </c>
      <c r="E133" s="14" t="s">
        <v>460</v>
      </c>
      <c r="F133" s="3" t="s">
        <v>3174</v>
      </c>
      <c r="G133" s="6">
        <v>1486.7900000000006</v>
      </c>
      <c r="H133" s="51" t="s">
        <v>91</v>
      </c>
      <c r="I133" s="5">
        <v>3.5</v>
      </c>
      <c r="J133" s="6">
        <f t="shared" ref="J133:J196" si="8">ROUNDDOWN(H133*I133,2)</f>
        <v>28</v>
      </c>
      <c r="K133" s="6">
        <f t="shared" ref="K133:K196" si="9">ROUNDDOWN(J133*7%,2)</f>
        <v>1.96</v>
      </c>
      <c r="L133" s="6">
        <f t="shared" si="7"/>
        <v>29.96</v>
      </c>
      <c r="M133" s="6">
        <f t="shared" si="6"/>
        <v>1516.7500000000007</v>
      </c>
      <c r="N133" s="6">
        <v>1516.7500000000007</v>
      </c>
      <c r="O133" s="121">
        <v>1</v>
      </c>
    </row>
    <row r="134" spans="1:20" ht="21.75" customHeight="1" x14ac:dyDescent="0.4">
      <c r="A134" s="2">
        <v>130</v>
      </c>
      <c r="B134" s="26">
        <v>6320009216</v>
      </c>
      <c r="C134" s="40" t="s">
        <v>461</v>
      </c>
      <c r="D134" s="14" t="s">
        <v>459</v>
      </c>
      <c r="E134" s="14" t="s">
        <v>462</v>
      </c>
      <c r="F134" s="3" t="s">
        <v>3230</v>
      </c>
      <c r="G134" s="6">
        <v>3752.4699999999993</v>
      </c>
      <c r="H134" s="51" t="s">
        <v>114</v>
      </c>
      <c r="I134" s="5">
        <v>3.5</v>
      </c>
      <c r="J134" s="6">
        <f t="shared" si="8"/>
        <v>3.5</v>
      </c>
      <c r="K134" s="6">
        <f t="shared" si="9"/>
        <v>0.24</v>
      </c>
      <c r="L134" s="6">
        <f t="shared" si="7"/>
        <v>3.74</v>
      </c>
      <c r="M134" s="6">
        <f t="shared" ref="M134:M197" si="10">SUM(G134+L134)</f>
        <v>3756.2099999999991</v>
      </c>
      <c r="N134" s="6">
        <v>3756.2099999999991</v>
      </c>
      <c r="O134" s="121">
        <v>1</v>
      </c>
    </row>
    <row r="135" spans="1:20" ht="21.75" customHeight="1" x14ac:dyDescent="0.4">
      <c r="A135" s="2">
        <v>131</v>
      </c>
      <c r="B135" s="26">
        <v>6320009217</v>
      </c>
      <c r="C135" s="40" t="s">
        <v>463</v>
      </c>
      <c r="D135" s="14" t="s">
        <v>459</v>
      </c>
      <c r="E135" s="14" t="s">
        <v>464</v>
      </c>
      <c r="F135" s="3" t="s">
        <v>3204</v>
      </c>
      <c r="G135" s="6">
        <v>67.41</v>
      </c>
      <c r="H135" s="51" t="s">
        <v>57</v>
      </c>
      <c r="I135" s="5">
        <v>3.5</v>
      </c>
      <c r="J135" s="6">
        <f t="shared" si="8"/>
        <v>56</v>
      </c>
      <c r="K135" s="6">
        <f t="shared" si="9"/>
        <v>3.92</v>
      </c>
      <c r="L135" s="6">
        <f t="shared" si="7"/>
        <v>59.92</v>
      </c>
      <c r="M135" s="6">
        <f t="shared" si="10"/>
        <v>127.33</v>
      </c>
      <c r="N135" s="6">
        <v>127.33</v>
      </c>
      <c r="O135" s="121">
        <v>1</v>
      </c>
      <c r="T135" s="25"/>
    </row>
    <row r="136" spans="1:20" ht="21.75" customHeight="1" x14ac:dyDescent="0.4">
      <c r="A136" s="2">
        <v>132</v>
      </c>
      <c r="B136" s="26">
        <v>6320009218</v>
      </c>
      <c r="C136" s="41" t="s">
        <v>465</v>
      </c>
      <c r="D136" s="14" t="s">
        <v>459</v>
      </c>
      <c r="E136" s="14" t="s">
        <v>466</v>
      </c>
      <c r="F136" s="3" t="s">
        <v>3231</v>
      </c>
      <c r="G136" s="6">
        <v>7276.53</v>
      </c>
      <c r="H136" s="51" t="s">
        <v>191</v>
      </c>
      <c r="I136" s="5">
        <v>3.5</v>
      </c>
      <c r="J136" s="6">
        <f t="shared" si="8"/>
        <v>105</v>
      </c>
      <c r="K136" s="6">
        <f t="shared" si="9"/>
        <v>7.35</v>
      </c>
      <c r="L136" s="6">
        <f t="shared" ref="L136:L199" si="11">ROUNDDOWN(J136+K136,2)</f>
        <v>112.35</v>
      </c>
      <c r="M136" s="6">
        <f t="shared" si="10"/>
        <v>7388.88</v>
      </c>
      <c r="N136" s="6">
        <v>7388.88</v>
      </c>
      <c r="O136" s="121">
        <v>1</v>
      </c>
    </row>
    <row r="137" spans="1:20" ht="21.75" customHeight="1" x14ac:dyDescent="0.4">
      <c r="A137" s="2">
        <v>133</v>
      </c>
      <c r="B137" s="26">
        <v>6320009219</v>
      </c>
      <c r="C137" s="40" t="s">
        <v>467</v>
      </c>
      <c r="D137" s="14" t="s">
        <v>468</v>
      </c>
      <c r="E137" s="14" t="s">
        <v>469</v>
      </c>
      <c r="F137" s="2" t="s">
        <v>3</v>
      </c>
      <c r="G137" s="6">
        <v>0</v>
      </c>
      <c r="H137" s="51" t="s">
        <v>3149</v>
      </c>
      <c r="I137" s="5">
        <v>3.5</v>
      </c>
      <c r="J137" s="6">
        <f t="shared" si="8"/>
        <v>245</v>
      </c>
      <c r="K137" s="6">
        <f t="shared" si="9"/>
        <v>17.149999999999999</v>
      </c>
      <c r="L137" s="6">
        <f t="shared" si="11"/>
        <v>262.14999999999998</v>
      </c>
      <c r="M137" s="6">
        <f t="shared" si="10"/>
        <v>262.14999999999998</v>
      </c>
      <c r="N137" s="6">
        <v>262.14999999999998</v>
      </c>
      <c r="O137" s="121">
        <v>1</v>
      </c>
    </row>
    <row r="138" spans="1:20" ht="21.75" customHeight="1" x14ac:dyDescent="0.4">
      <c r="A138" s="2">
        <v>134</v>
      </c>
      <c r="B138" s="26">
        <v>6320009220</v>
      </c>
      <c r="C138" s="40" t="s">
        <v>470</v>
      </c>
      <c r="D138" s="14" t="s">
        <v>471</v>
      </c>
      <c r="E138" s="14" t="s">
        <v>472</v>
      </c>
      <c r="F138" s="3" t="s">
        <v>3232</v>
      </c>
      <c r="G138" s="6">
        <v>13549.46</v>
      </c>
      <c r="H138" s="51" t="s">
        <v>65</v>
      </c>
      <c r="I138" s="5">
        <v>3.5</v>
      </c>
      <c r="J138" s="6">
        <f t="shared" si="8"/>
        <v>0</v>
      </c>
      <c r="K138" s="6">
        <f t="shared" si="9"/>
        <v>0</v>
      </c>
      <c r="L138" s="6">
        <f t="shared" si="11"/>
        <v>0</v>
      </c>
      <c r="M138" s="6">
        <f t="shared" si="10"/>
        <v>13549.46</v>
      </c>
      <c r="N138" s="6">
        <v>13549.46</v>
      </c>
      <c r="O138" s="121">
        <v>1</v>
      </c>
    </row>
    <row r="139" spans="1:20" ht="21.75" customHeight="1" x14ac:dyDescent="0.4">
      <c r="A139" s="2">
        <v>135</v>
      </c>
      <c r="B139" s="26">
        <v>6320009221</v>
      </c>
      <c r="C139" s="40" t="s">
        <v>473</v>
      </c>
      <c r="D139" s="14" t="s">
        <v>474</v>
      </c>
      <c r="E139" s="14" t="s">
        <v>475</v>
      </c>
      <c r="F139" s="3" t="s">
        <v>3175</v>
      </c>
      <c r="G139" s="6">
        <v>13845.28</v>
      </c>
      <c r="H139" s="51" t="s">
        <v>3086</v>
      </c>
      <c r="I139" s="5">
        <v>3.5</v>
      </c>
      <c r="J139" s="6">
        <f t="shared" si="8"/>
        <v>262.5</v>
      </c>
      <c r="K139" s="6">
        <f t="shared" si="9"/>
        <v>18.37</v>
      </c>
      <c r="L139" s="6">
        <f t="shared" si="11"/>
        <v>280.87</v>
      </c>
      <c r="M139" s="6">
        <f t="shared" si="10"/>
        <v>14126.150000000001</v>
      </c>
      <c r="N139" s="6">
        <v>14126.150000000001</v>
      </c>
      <c r="O139" s="121">
        <v>1</v>
      </c>
    </row>
    <row r="140" spans="1:20" ht="21.75" customHeight="1" x14ac:dyDescent="0.4">
      <c r="A140" s="2">
        <v>136</v>
      </c>
      <c r="B140" s="26">
        <v>6320009222</v>
      </c>
      <c r="C140" s="40" t="s">
        <v>476</v>
      </c>
      <c r="D140" s="14" t="s">
        <v>477</v>
      </c>
      <c r="E140" s="14" t="s">
        <v>478</v>
      </c>
      <c r="F140" s="3" t="s">
        <v>3233</v>
      </c>
      <c r="G140" s="6">
        <v>1112.3100000000006</v>
      </c>
      <c r="H140" s="51" t="s">
        <v>286</v>
      </c>
      <c r="I140" s="5">
        <v>3.5</v>
      </c>
      <c r="J140" s="6">
        <f t="shared" si="8"/>
        <v>21</v>
      </c>
      <c r="K140" s="6">
        <f t="shared" si="9"/>
        <v>1.47</v>
      </c>
      <c r="L140" s="6">
        <f t="shared" si="11"/>
        <v>22.47</v>
      </c>
      <c r="M140" s="6">
        <f t="shared" si="10"/>
        <v>1134.7800000000007</v>
      </c>
      <c r="N140" s="6">
        <v>1134.7800000000007</v>
      </c>
      <c r="O140" s="121">
        <v>1</v>
      </c>
    </row>
    <row r="141" spans="1:20" ht="21.75" customHeight="1" x14ac:dyDescent="0.4">
      <c r="A141" s="2">
        <v>137</v>
      </c>
      <c r="B141" s="26">
        <v>6320009223</v>
      </c>
      <c r="C141" s="40" t="s">
        <v>479</v>
      </c>
      <c r="D141" s="14" t="s">
        <v>480</v>
      </c>
      <c r="E141" s="14" t="s">
        <v>478</v>
      </c>
      <c r="F141" s="3" t="s">
        <v>3174</v>
      </c>
      <c r="G141" s="6">
        <v>8785.8200000000033</v>
      </c>
      <c r="H141" s="51" t="s">
        <v>191</v>
      </c>
      <c r="I141" s="5">
        <v>3.5</v>
      </c>
      <c r="J141" s="6">
        <f t="shared" si="8"/>
        <v>105</v>
      </c>
      <c r="K141" s="6">
        <f t="shared" si="9"/>
        <v>7.35</v>
      </c>
      <c r="L141" s="6">
        <f t="shared" si="11"/>
        <v>112.35</v>
      </c>
      <c r="M141" s="6">
        <f t="shared" si="10"/>
        <v>8898.1700000000037</v>
      </c>
      <c r="N141" s="6">
        <v>8898.1700000000037</v>
      </c>
      <c r="O141" s="121">
        <v>1</v>
      </c>
    </row>
    <row r="142" spans="1:20" ht="21.75" customHeight="1" x14ac:dyDescent="0.4">
      <c r="A142" s="2">
        <v>138</v>
      </c>
      <c r="B142" s="26">
        <v>6320009224</v>
      </c>
      <c r="C142" s="40" t="s">
        <v>482</v>
      </c>
      <c r="D142" s="14" t="s">
        <v>120</v>
      </c>
      <c r="E142" s="14" t="s">
        <v>478</v>
      </c>
      <c r="F142" s="3" t="s">
        <v>3234</v>
      </c>
      <c r="G142" s="6">
        <v>6572.4999999999991</v>
      </c>
      <c r="H142" s="51" t="s">
        <v>3235</v>
      </c>
      <c r="I142" s="5">
        <v>3.5</v>
      </c>
      <c r="J142" s="6">
        <f t="shared" si="8"/>
        <v>542.5</v>
      </c>
      <c r="K142" s="6">
        <f t="shared" si="9"/>
        <v>37.97</v>
      </c>
      <c r="L142" s="6">
        <f t="shared" si="11"/>
        <v>580.47</v>
      </c>
      <c r="M142" s="6">
        <f t="shared" si="10"/>
        <v>7152.9699999999993</v>
      </c>
      <c r="N142" s="6">
        <v>7152.9699999999993</v>
      </c>
      <c r="O142" s="121">
        <v>1</v>
      </c>
    </row>
    <row r="143" spans="1:20" ht="21.75" customHeight="1" x14ac:dyDescent="0.4">
      <c r="A143" s="2">
        <v>139</v>
      </c>
      <c r="B143" s="26">
        <v>6320009225</v>
      </c>
      <c r="C143" s="40" t="s">
        <v>484</v>
      </c>
      <c r="D143" s="14" t="s">
        <v>485</v>
      </c>
      <c r="E143" s="14" t="s">
        <v>486</v>
      </c>
      <c r="F143" s="3" t="s">
        <v>3204</v>
      </c>
      <c r="G143" s="6">
        <v>29.96</v>
      </c>
      <c r="H143" s="51" t="s">
        <v>91</v>
      </c>
      <c r="I143" s="5">
        <v>3.5</v>
      </c>
      <c r="J143" s="6">
        <f t="shared" si="8"/>
        <v>28</v>
      </c>
      <c r="K143" s="6">
        <f t="shared" si="9"/>
        <v>1.96</v>
      </c>
      <c r="L143" s="6">
        <f t="shared" si="11"/>
        <v>29.96</v>
      </c>
      <c r="M143" s="6">
        <f t="shared" si="10"/>
        <v>59.92</v>
      </c>
      <c r="N143" s="6">
        <v>59.92</v>
      </c>
      <c r="O143" s="121">
        <v>1</v>
      </c>
    </row>
    <row r="144" spans="1:20" ht="21.75" customHeight="1" x14ac:dyDescent="0.4">
      <c r="A144" s="2">
        <v>140</v>
      </c>
      <c r="B144" s="26">
        <v>6320009226</v>
      </c>
      <c r="C144" s="40" t="s">
        <v>487</v>
      </c>
      <c r="D144" s="14" t="s">
        <v>488</v>
      </c>
      <c r="E144" s="14" t="s">
        <v>489</v>
      </c>
      <c r="F144" s="3" t="s">
        <v>3236</v>
      </c>
      <c r="G144" s="6">
        <v>2471.7600000000016</v>
      </c>
      <c r="H144" s="51" t="s">
        <v>57</v>
      </c>
      <c r="I144" s="5">
        <v>3.5</v>
      </c>
      <c r="J144" s="6">
        <f t="shared" si="8"/>
        <v>56</v>
      </c>
      <c r="K144" s="6">
        <f t="shared" si="9"/>
        <v>3.92</v>
      </c>
      <c r="L144" s="6">
        <f t="shared" si="11"/>
        <v>59.92</v>
      </c>
      <c r="M144" s="6">
        <f t="shared" si="10"/>
        <v>2531.6800000000017</v>
      </c>
      <c r="N144" s="6">
        <v>2531.6800000000017</v>
      </c>
      <c r="O144" s="121">
        <v>1</v>
      </c>
    </row>
    <row r="145" spans="1:20" ht="21.75" customHeight="1" x14ac:dyDescent="0.4">
      <c r="A145" s="2">
        <v>141</v>
      </c>
      <c r="B145" s="26">
        <v>6320009227</v>
      </c>
      <c r="C145" s="40" t="s">
        <v>491</v>
      </c>
      <c r="D145" s="14" t="s">
        <v>492</v>
      </c>
      <c r="E145" s="14" t="s">
        <v>493</v>
      </c>
      <c r="F145" s="3" t="s">
        <v>3237</v>
      </c>
      <c r="G145" s="6">
        <v>1119.7600000000007</v>
      </c>
      <c r="H145" s="51" t="s">
        <v>47</v>
      </c>
      <c r="I145" s="5">
        <v>3.5</v>
      </c>
      <c r="J145" s="6">
        <f t="shared" si="8"/>
        <v>31.5</v>
      </c>
      <c r="K145" s="6">
        <f t="shared" si="9"/>
        <v>2.2000000000000002</v>
      </c>
      <c r="L145" s="6">
        <f t="shared" si="11"/>
        <v>33.700000000000003</v>
      </c>
      <c r="M145" s="6">
        <f t="shared" si="10"/>
        <v>1153.4600000000007</v>
      </c>
      <c r="N145" s="6">
        <v>1153.4600000000007</v>
      </c>
      <c r="O145" s="121">
        <v>1</v>
      </c>
    </row>
    <row r="146" spans="1:20" ht="21.75" customHeight="1" x14ac:dyDescent="0.4">
      <c r="A146" s="2">
        <v>142</v>
      </c>
      <c r="B146" s="26">
        <v>6320009228</v>
      </c>
      <c r="C146" s="40" t="s">
        <v>494</v>
      </c>
      <c r="D146" s="14" t="s">
        <v>73</v>
      </c>
      <c r="E146" s="14" t="s">
        <v>495</v>
      </c>
      <c r="F146" s="3" t="s">
        <v>3108</v>
      </c>
      <c r="G146" s="6">
        <v>33.72</v>
      </c>
      <c r="H146" s="51" t="s">
        <v>65</v>
      </c>
      <c r="I146" s="5">
        <v>3.5</v>
      </c>
      <c r="J146" s="6">
        <f t="shared" si="8"/>
        <v>0</v>
      </c>
      <c r="K146" s="6">
        <f t="shared" si="9"/>
        <v>0</v>
      </c>
      <c r="L146" s="6">
        <f t="shared" si="11"/>
        <v>0</v>
      </c>
      <c r="M146" s="6">
        <f t="shared" si="10"/>
        <v>33.72</v>
      </c>
      <c r="N146" s="6">
        <v>33.72</v>
      </c>
      <c r="O146" s="121">
        <v>1</v>
      </c>
    </row>
    <row r="147" spans="1:20" ht="21.75" customHeight="1" x14ac:dyDescent="0.4">
      <c r="A147" s="2">
        <v>143</v>
      </c>
      <c r="B147" s="26">
        <v>6320009229</v>
      </c>
      <c r="C147" s="40" t="s">
        <v>496</v>
      </c>
      <c r="D147" s="14" t="s">
        <v>497</v>
      </c>
      <c r="E147" s="14" t="s">
        <v>498</v>
      </c>
      <c r="F147" s="3" t="s">
        <v>3174</v>
      </c>
      <c r="G147" s="6">
        <v>8958.090000000002</v>
      </c>
      <c r="H147" s="51" t="s">
        <v>499</v>
      </c>
      <c r="I147" s="5">
        <v>3.5</v>
      </c>
      <c r="J147" s="6">
        <f t="shared" si="8"/>
        <v>150.5</v>
      </c>
      <c r="K147" s="6">
        <f t="shared" si="9"/>
        <v>10.53</v>
      </c>
      <c r="L147" s="6">
        <f t="shared" si="11"/>
        <v>161.03</v>
      </c>
      <c r="M147" s="6">
        <f t="shared" si="10"/>
        <v>9119.1200000000026</v>
      </c>
      <c r="N147" s="6">
        <v>9119.1200000000026</v>
      </c>
      <c r="O147" s="121">
        <v>1</v>
      </c>
    </row>
    <row r="148" spans="1:20" ht="21.75" customHeight="1" x14ac:dyDescent="0.4">
      <c r="A148" s="2">
        <v>144</v>
      </c>
      <c r="B148" s="26">
        <v>6320009230</v>
      </c>
      <c r="C148" s="40" t="s">
        <v>500</v>
      </c>
      <c r="D148" s="14" t="s">
        <v>501</v>
      </c>
      <c r="E148" s="14" t="s">
        <v>502</v>
      </c>
      <c r="F148" s="3" t="s">
        <v>3078</v>
      </c>
      <c r="G148" s="6">
        <v>3295.6499999999992</v>
      </c>
      <c r="H148" s="51" t="s">
        <v>65</v>
      </c>
      <c r="I148" s="5">
        <v>3.5</v>
      </c>
      <c r="J148" s="6">
        <f t="shared" si="8"/>
        <v>0</v>
      </c>
      <c r="K148" s="6">
        <f t="shared" si="9"/>
        <v>0</v>
      </c>
      <c r="L148" s="6">
        <f t="shared" si="11"/>
        <v>0</v>
      </c>
      <c r="M148" s="6">
        <f t="shared" si="10"/>
        <v>3295.6499999999992</v>
      </c>
      <c r="N148" s="6">
        <v>3295.6499999999992</v>
      </c>
      <c r="O148" s="121">
        <v>1</v>
      </c>
    </row>
    <row r="149" spans="1:20" ht="21.75" customHeight="1" x14ac:dyDescent="0.4">
      <c r="A149" s="2">
        <v>145</v>
      </c>
      <c r="B149" s="26">
        <v>6320009231</v>
      </c>
      <c r="C149" s="40" t="s">
        <v>503</v>
      </c>
      <c r="D149" s="14" t="s">
        <v>244</v>
      </c>
      <c r="E149" s="14" t="s">
        <v>502</v>
      </c>
      <c r="F149" s="3" t="s">
        <v>3</v>
      </c>
      <c r="G149" s="6">
        <v>0</v>
      </c>
      <c r="H149" s="51" t="s">
        <v>103</v>
      </c>
      <c r="I149" s="5">
        <v>3.5</v>
      </c>
      <c r="J149" s="6">
        <f t="shared" si="8"/>
        <v>70</v>
      </c>
      <c r="K149" s="6">
        <f t="shared" si="9"/>
        <v>4.9000000000000004</v>
      </c>
      <c r="L149" s="6">
        <f t="shared" si="11"/>
        <v>74.900000000000006</v>
      </c>
      <c r="M149" s="6">
        <f t="shared" si="10"/>
        <v>74.900000000000006</v>
      </c>
      <c r="N149" s="6">
        <v>74.900000000000006</v>
      </c>
      <c r="O149" s="121">
        <v>1</v>
      </c>
    </row>
    <row r="150" spans="1:20" ht="21.75" customHeight="1" x14ac:dyDescent="0.4">
      <c r="A150" s="2">
        <v>146</v>
      </c>
      <c r="B150" s="26">
        <v>6320009232</v>
      </c>
      <c r="C150" s="40" t="s">
        <v>504</v>
      </c>
      <c r="D150" s="14" t="s">
        <v>505</v>
      </c>
      <c r="E150" s="14" t="s">
        <v>506</v>
      </c>
      <c r="F150" s="3" t="s">
        <v>3174</v>
      </c>
      <c r="G150" s="6">
        <v>2074.7800000000016</v>
      </c>
      <c r="H150" s="51" t="s">
        <v>264</v>
      </c>
      <c r="I150" s="5">
        <v>3.5</v>
      </c>
      <c r="J150" s="6">
        <f t="shared" si="8"/>
        <v>35</v>
      </c>
      <c r="K150" s="6">
        <f t="shared" si="9"/>
        <v>2.4500000000000002</v>
      </c>
      <c r="L150" s="6">
        <f t="shared" si="11"/>
        <v>37.450000000000003</v>
      </c>
      <c r="M150" s="6">
        <f t="shared" si="10"/>
        <v>2112.2300000000014</v>
      </c>
      <c r="N150" s="6">
        <v>2112.2300000000014</v>
      </c>
      <c r="O150" s="121">
        <v>1</v>
      </c>
    </row>
    <row r="151" spans="1:20" ht="21.75" customHeight="1" x14ac:dyDescent="0.4">
      <c r="A151" s="2">
        <v>147</v>
      </c>
      <c r="B151" s="26">
        <v>6320009233</v>
      </c>
      <c r="C151" s="40" t="s">
        <v>507</v>
      </c>
      <c r="D151" s="14" t="s">
        <v>508</v>
      </c>
      <c r="E151" s="14" t="s">
        <v>509</v>
      </c>
      <c r="F151" s="3" t="s">
        <v>3174</v>
      </c>
      <c r="G151" s="6">
        <v>16605.390000000003</v>
      </c>
      <c r="H151" s="51" t="s">
        <v>61</v>
      </c>
      <c r="I151" s="5">
        <v>3.5</v>
      </c>
      <c r="J151" s="6">
        <f t="shared" si="8"/>
        <v>7</v>
      </c>
      <c r="K151" s="6">
        <f t="shared" si="9"/>
        <v>0.49</v>
      </c>
      <c r="L151" s="6">
        <f t="shared" si="11"/>
        <v>7.49</v>
      </c>
      <c r="M151" s="6">
        <f t="shared" si="10"/>
        <v>16612.880000000005</v>
      </c>
      <c r="N151" s="6">
        <v>16612.880000000005</v>
      </c>
      <c r="O151" s="121">
        <v>1</v>
      </c>
    </row>
    <row r="152" spans="1:20" ht="21.75" customHeight="1" x14ac:dyDescent="0.4">
      <c r="A152" s="2">
        <v>148</v>
      </c>
      <c r="B152" s="26">
        <v>6320009234</v>
      </c>
      <c r="C152" s="40" t="s">
        <v>510</v>
      </c>
      <c r="D152" s="14" t="s">
        <v>511</v>
      </c>
      <c r="E152" s="14" t="s">
        <v>512</v>
      </c>
      <c r="F152" s="3" t="s">
        <v>3183</v>
      </c>
      <c r="G152" s="6">
        <v>614.15999999999985</v>
      </c>
      <c r="H152" s="51" t="s">
        <v>207</v>
      </c>
      <c r="I152" s="5">
        <v>3.5</v>
      </c>
      <c r="J152" s="6">
        <f t="shared" si="8"/>
        <v>63</v>
      </c>
      <c r="K152" s="6">
        <f t="shared" si="9"/>
        <v>4.41</v>
      </c>
      <c r="L152" s="6">
        <f t="shared" si="11"/>
        <v>67.41</v>
      </c>
      <c r="M152" s="6">
        <f t="shared" si="10"/>
        <v>681.56999999999982</v>
      </c>
      <c r="N152" s="6">
        <v>681.56999999999982</v>
      </c>
      <c r="O152" s="121">
        <v>1</v>
      </c>
    </row>
    <row r="153" spans="1:20" ht="21.75" customHeight="1" x14ac:dyDescent="0.4">
      <c r="A153" s="2">
        <v>149</v>
      </c>
      <c r="B153" s="26">
        <v>6320009235</v>
      </c>
      <c r="C153" s="40" t="s">
        <v>513</v>
      </c>
      <c r="D153" s="14" t="s">
        <v>511</v>
      </c>
      <c r="E153" s="14" t="s">
        <v>512</v>
      </c>
      <c r="F153" s="3" t="s">
        <v>3238</v>
      </c>
      <c r="G153" s="6">
        <v>29.930000000000007</v>
      </c>
      <c r="H153" s="51" t="s">
        <v>114</v>
      </c>
      <c r="I153" s="5">
        <v>3.5</v>
      </c>
      <c r="J153" s="6">
        <f t="shared" si="8"/>
        <v>3.5</v>
      </c>
      <c r="K153" s="6">
        <f t="shared" si="9"/>
        <v>0.24</v>
      </c>
      <c r="L153" s="6">
        <f t="shared" si="11"/>
        <v>3.74</v>
      </c>
      <c r="M153" s="6">
        <f t="shared" si="10"/>
        <v>33.670000000000009</v>
      </c>
      <c r="N153" s="6">
        <v>33.670000000000009</v>
      </c>
      <c r="O153" s="121">
        <v>1</v>
      </c>
    </row>
    <row r="154" spans="1:20" ht="21.75" customHeight="1" x14ac:dyDescent="0.4">
      <c r="A154" s="2">
        <v>150</v>
      </c>
      <c r="B154" s="26">
        <v>6320009236</v>
      </c>
      <c r="C154" s="40" t="s">
        <v>514</v>
      </c>
      <c r="D154" s="14" t="s">
        <v>515</v>
      </c>
      <c r="E154" s="14" t="s">
        <v>516</v>
      </c>
      <c r="F154" s="3" t="s">
        <v>3239</v>
      </c>
      <c r="G154" s="6">
        <v>6954.5100000000011</v>
      </c>
      <c r="H154" s="51" t="s">
        <v>114</v>
      </c>
      <c r="I154" s="5">
        <v>3.5</v>
      </c>
      <c r="J154" s="6">
        <f t="shared" si="8"/>
        <v>3.5</v>
      </c>
      <c r="K154" s="6">
        <f t="shared" si="9"/>
        <v>0.24</v>
      </c>
      <c r="L154" s="6">
        <f t="shared" si="11"/>
        <v>3.74</v>
      </c>
      <c r="M154" s="6">
        <f t="shared" si="10"/>
        <v>6958.2500000000009</v>
      </c>
      <c r="N154" s="6">
        <v>6958.2500000000009</v>
      </c>
      <c r="O154" s="121">
        <v>1</v>
      </c>
    </row>
    <row r="155" spans="1:20" ht="21.75" customHeight="1" x14ac:dyDescent="0.4">
      <c r="A155" s="2">
        <v>151</v>
      </c>
      <c r="B155" s="26">
        <v>6320009237</v>
      </c>
      <c r="C155" s="40" t="s">
        <v>517</v>
      </c>
      <c r="D155" s="14" t="s">
        <v>518</v>
      </c>
      <c r="E155" s="14" t="s">
        <v>516</v>
      </c>
      <c r="F155" s="3" t="s">
        <v>3</v>
      </c>
      <c r="G155" s="6">
        <v>0</v>
      </c>
      <c r="H155" s="51" t="s">
        <v>47</v>
      </c>
      <c r="I155" s="5">
        <v>3.5</v>
      </c>
      <c r="J155" s="6">
        <f t="shared" si="8"/>
        <v>31.5</v>
      </c>
      <c r="K155" s="6">
        <f t="shared" si="9"/>
        <v>2.2000000000000002</v>
      </c>
      <c r="L155" s="6">
        <f t="shared" si="11"/>
        <v>33.700000000000003</v>
      </c>
      <c r="M155" s="6">
        <f t="shared" si="10"/>
        <v>33.700000000000003</v>
      </c>
      <c r="N155" s="6">
        <v>33.700000000000003</v>
      </c>
      <c r="O155" s="121">
        <v>1</v>
      </c>
    </row>
    <row r="156" spans="1:20" ht="21.75" customHeight="1" x14ac:dyDescent="0.4">
      <c r="A156" s="2">
        <v>152</v>
      </c>
      <c r="B156" s="26">
        <v>6320009238</v>
      </c>
      <c r="C156" s="40" t="s">
        <v>519</v>
      </c>
      <c r="D156" s="14" t="s">
        <v>520</v>
      </c>
      <c r="E156" s="14" t="s">
        <v>516</v>
      </c>
      <c r="F156" s="3" t="s">
        <v>3174</v>
      </c>
      <c r="G156" s="6">
        <v>1880.0200000000013</v>
      </c>
      <c r="H156" s="51" t="s">
        <v>87</v>
      </c>
      <c r="I156" s="5">
        <v>3.5</v>
      </c>
      <c r="J156" s="6">
        <f t="shared" si="8"/>
        <v>24.5</v>
      </c>
      <c r="K156" s="6">
        <f t="shared" si="9"/>
        <v>1.71</v>
      </c>
      <c r="L156" s="6">
        <f t="shared" si="11"/>
        <v>26.21</v>
      </c>
      <c r="M156" s="6">
        <f t="shared" si="10"/>
        <v>1906.2300000000014</v>
      </c>
      <c r="N156" s="6">
        <v>1906.2300000000014</v>
      </c>
      <c r="O156" s="121">
        <v>1</v>
      </c>
    </row>
    <row r="157" spans="1:20" ht="21.75" customHeight="1" x14ac:dyDescent="0.4">
      <c r="A157" s="2">
        <v>153</v>
      </c>
      <c r="B157" s="26">
        <v>6320009239</v>
      </c>
      <c r="C157" s="40" t="s">
        <v>521</v>
      </c>
      <c r="D157" s="14" t="s">
        <v>522</v>
      </c>
      <c r="E157" s="14" t="s">
        <v>523</v>
      </c>
      <c r="F157" s="3" t="s">
        <v>3062</v>
      </c>
      <c r="G157" s="6">
        <v>6085.65</v>
      </c>
      <c r="H157" s="51" t="s">
        <v>65</v>
      </c>
      <c r="I157" s="5">
        <v>3.5</v>
      </c>
      <c r="J157" s="6">
        <f t="shared" si="8"/>
        <v>0</v>
      </c>
      <c r="K157" s="6">
        <f t="shared" si="9"/>
        <v>0</v>
      </c>
      <c r="L157" s="6">
        <f t="shared" si="11"/>
        <v>0</v>
      </c>
      <c r="M157" s="6">
        <f t="shared" si="10"/>
        <v>6085.65</v>
      </c>
      <c r="N157" s="6">
        <v>6085.65</v>
      </c>
      <c r="O157" s="121">
        <v>1</v>
      </c>
    </row>
    <row r="158" spans="1:20" ht="21.75" customHeight="1" x14ac:dyDescent="0.4">
      <c r="A158" s="2">
        <v>154</v>
      </c>
      <c r="B158" s="26">
        <v>6320009240</v>
      </c>
      <c r="C158" s="40" t="s">
        <v>524</v>
      </c>
      <c r="D158" s="14" t="s">
        <v>525</v>
      </c>
      <c r="E158" s="14" t="s">
        <v>523</v>
      </c>
      <c r="F158" s="3" t="s">
        <v>3</v>
      </c>
      <c r="G158" s="6">
        <v>0</v>
      </c>
      <c r="H158" s="51" t="s">
        <v>99</v>
      </c>
      <c r="I158" s="5">
        <v>3.5</v>
      </c>
      <c r="J158" s="6">
        <f t="shared" si="8"/>
        <v>45.5</v>
      </c>
      <c r="K158" s="6">
        <f t="shared" si="9"/>
        <v>3.18</v>
      </c>
      <c r="L158" s="6">
        <f t="shared" si="11"/>
        <v>48.68</v>
      </c>
      <c r="M158" s="6">
        <f t="shared" si="10"/>
        <v>48.68</v>
      </c>
      <c r="N158" s="6">
        <v>48.68</v>
      </c>
      <c r="O158" s="121">
        <v>1</v>
      </c>
    </row>
    <row r="159" spans="1:20" ht="21.75" customHeight="1" x14ac:dyDescent="0.4">
      <c r="A159" s="2">
        <v>155</v>
      </c>
      <c r="B159" s="26">
        <v>6320009241</v>
      </c>
      <c r="C159" s="40" t="s">
        <v>526</v>
      </c>
      <c r="D159" s="14" t="s">
        <v>527</v>
      </c>
      <c r="E159" s="14" t="s">
        <v>528</v>
      </c>
      <c r="F159" s="7" t="s">
        <v>3</v>
      </c>
      <c r="G159" s="6">
        <v>0</v>
      </c>
      <c r="H159" s="51" t="s">
        <v>207</v>
      </c>
      <c r="I159" s="5">
        <v>3.5</v>
      </c>
      <c r="J159" s="6">
        <f t="shared" si="8"/>
        <v>63</v>
      </c>
      <c r="K159" s="6">
        <f t="shared" si="9"/>
        <v>4.41</v>
      </c>
      <c r="L159" s="6">
        <f t="shared" si="11"/>
        <v>67.41</v>
      </c>
      <c r="M159" s="6">
        <f t="shared" si="10"/>
        <v>67.41</v>
      </c>
      <c r="N159" s="6">
        <v>67.41</v>
      </c>
      <c r="O159" s="121">
        <v>1</v>
      </c>
      <c r="T159" s="25"/>
    </row>
    <row r="160" spans="1:20" ht="21.75" customHeight="1" x14ac:dyDescent="0.4">
      <c r="A160" s="2">
        <v>156</v>
      </c>
      <c r="B160" s="26">
        <v>6320009242</v>
      </c>
      <c r="C160" s="40" t="s">
        <v>529</v>
      </c>
      <c r="D160" s="14" t="s">
        <v>530</v>
      </c>
      <c r="E160" s="14" t="s">
        <v>531</v>
      </c>
      <c r="F160" s="7" t="s">
        <v>532</v>
      </c>
      <c r="G160" s="6">
        <v>2168.4499999999998</v>
      </c>
      <c r="H160" s="51" t="s">
        <v>47</v>
      </c>
      <c r="I160" s="5">
        <v>3.5</v>
      </c>
      <c r="J160" s="6">
        <f t="shared" si="8"/>
        <v>31.5</v>
      </c>
      <c r="K160" s="6">
        <f t="shared" si="9"/>
        <v>2.2000000000000002</v>
      </c>
      <c r="L160" s="6">
        <f t="shared" si="11"/>
        <v>33.700000000000003</v>
      </c>
      <c r="M160" s="6">
        <f t="shared" si="10"/>
        <v>2202.1499999999996</v>
      </c>
      <c r="N160" s="6">
        <v>2202.1499999999996</v>
      </c>
      <c r="O160" s="121">
        <v>1</v>
      </c>
    </row>
    <row r="161" spans="1:15" ht="21.75" customHeight="1" x14ac:dyDescent="0.4">
      <c r="A161" s="2">
        <v>157</v>
      </c>
      <c r="B161" s="26">
        <v>6320009243</v>
      </c>
      <c r="C161" s="40" t="s">
        <v>534</v>
      </c>
      <c r="D161" s="14" t="s">
        <v>535</v>
      </c>
      <c r="E161" s="14" t="s">
        <v>536</v>
      </c>
      <c r="F161" s="7" t="s">
        <v>3</v>
      </c>
      <c r="G161" s="6">
        <v>0</v>
      </c>
      <c r="H161" s="51" t="s">
        <v>222</v>
      </c>
      <c r="I161" s="5">
        <v>3.5</v>
      </c>
      <c r="J161" s="6">
        <f t="shared" si="8"/>
        <v>80.5</v>
      </c>
      <c r="K161" s="6">
        <f t="shared" si="9"/>
        <v>5.63</v>
      </c>
      <c r="L161" s="6">
        <f t="shared" si="11"/>
        <v>86.13</v>
      </c>
      <c r="M161" s="6">
        <f t="shared" si="10"/>
        <v>86.13</v>
      </c>
      <c r="N161" s="6">
        <v>86.13</v>
      </c>
      <c r="O161" s="121">
        <v>1</v>
      </c>
    </row>
    <row r="162" spans="1:15" ht="21.75" customHeight="1" x14ac:dyDescent="0.4">
      <c r="A162" s="2">
        <v>158</v>
      </c>
      <c r="B162" s="26">
        <v>6320009244</v>
      </c>
      <c r="C162" s="40" t="s">
        <v>537</v>
      </c>
      <c r="D162" s="14" t="s">
        <v>538</v>
      </c>
      <c r="E162" s="14" t="s">
        <v>539</v>
      </c>
      <c r="F162" s="3" t="s">
        <v>3</v>
      </c>
      <c r="G162" s="6">
        <v>0</v>
      </c>
      <c r="H162" s="51" t="s">
        <v>168</v>
      </c>
      <c r="I162" s="5">
        <v>3.5</v>
      </c>
      <c r="J162" s="6">
        <f t="shared" si="8"/>
        <v>14</v>
      </c>
      <c r="K162" s="6">
        <f t="shared" si="9"/>
        <v>0.98</v>
      </c>
      <c r="L162" s="6">
        <f t="shared" si="11"/>
        <v>14.98</v>
      </c>
      <c r="M162" s="6">
        <f t="shared" si="10"/>
        <v>14.98</v>
      </c>
      <c r="N162" s="6">
        <v>14.98</v>
      </c>
      <c r="O162" s="121">
        <v>1</v>
      </c>
    </row>
    <row r="163" spans="1:15" ht="21.75" customHeight="1" x14ac:dyDescent="0.4">
      <c r="A163" s="2">
        <v>159</v>
      </c>
      <c r="B163" s="26">
        <v>6320009245</v>
      </c>
      <c r="C163" s="40" t="s">
        <v>540</v>
      </c>
      <c r="D163" s="14" t="s">
        <v>541</v>
      </c>
      <c r="E163" s="14" t="s">
        <v>542</v>
      </c>
      <c r="F163" s="3" t="s">
        <v>3199</v>
      </c>
      <c r="G163" s="6">
        <v>4913.5199999999977</v>
      </c>
      <c r="H163" s="51" t="s">
        <v>264</v>
      </c>
      <c r="I163" s="5">
        <v>3.5</v>
      </c>
      <c r="J163" s="6">
        <f t="shared" si="8"/>
        <v>35</v>
      </c>
      <c r="K163" s="6">
        <f t="shared" si="9"/>
        <v>2.4500000000000002</v>
      </c>
      <c r="L163" s="6">
        <f t="shared" si="11"/>
        <v>37.450000000000003</v>
      </c>
      <c r="M163" s="6">
        <f t="shared" si="10"/>
        <v>4950.9699999999975</v>
      </c>
      <c r="N163" s="6">
        <v>4950.9699999999975</v>
      </c>
      <c r="O163" s="121">
        <v>1</v>
      </c>
    </row>
    <row r="164" spans="1:15" ht="21.75" customHeight="1" x14ac:dyDescent="0.4">
      <c r="A164" s="2">
        <v>160</v>
      </c>
      <c r="B164" s="26">
        <v>6320009246</v>
      </c>
      <c r="C164" s="40" t="s">
        <v>543</v>
      </c>
      <c r="D164" s="14" t="s">
        <v>544</v>
      </c>
      <c r="E164" s="14" t="s">
        <v>545</v>
      </c>
      <c r="F164" s="3" t="s">
        <v>3174</v>
      </c>
      <c r="G164" s="6">
        <v>6523.81</v>
      </c>
      <c r="H164" s="51" t="s">
        <v>573</v>
      </c>
      <c r="I164" s="5">
        <v>3.5</v>
      </c>
      <c r="J164" s="6">
        <f t="shared" si="8"/>
        <v>101.5</v>
      </c>
      <c r="K164" s="6">
        <f t="shared" si="9"/>
        <v>7.1</v>
      </c>
      <c r="L164" s="6">
        <f t="shared" si="11"/>
        <v>108.6</v>
      </c>
      <c r="M164" s="6">
        <f t="shared" si="10"/>
        <v>6632.4100000000008</v>
      </c>
      <c r="N164" s="6">
        <v>6632.4100000000008</v>
      </c>
      <c r="O164" s="121">
        <v>1</v>
      </c>
    </row>
    <row r="165" spans="1:15" ht="21.75" customHeight="1" x14ac:dyDescent="0.4">
      <c r="A165" s="2">
        <v>161</v>
      </c>
      <c r="B165" s="26">
        <v>6320009247</v>
      </c>
      <c r="C165" s="40" t="s">
        <v>546</v>
      </c>
      <c r="D165" s="14" t="s">
        <v>547</v>
      </c>
      <c r="E165" s="14" t="s">
        <v>548</v>
      </c>
      <c r="F165" s="3" t="s">
        <v>3174</v>
      </c>
      <c r="G165" s="6">
        <v>12530.819999999998</v>
      </c>
      <c r="H165" s="51" t="s">
        <v>3094</v>
      </c>
      <c r="I165" s="5">
        <v>3.5</v>
      </c>
      <c r="J165" s="6">
        <f t="shared" si="8"/>
        <v>196</v>
      </c>
      <c r="K165" s="6">
        <f t="shared" si="9"/>
        <v>13.72</v>
      </c>
      <c r="L165" s="6">
        <f t="shared" si="11"/>
        <v>209.72</v>
      </c>
      <c r="M165" s="6">
        <f t="shared" si="10"/>
        <v>12740.539999999997</v>
      </c>
      <c r="N165" s="6">
        <v>12740.539999999997</v>
      </c>
      <c r="O165" s="121">
        <v>1</v>
      </c>
    </row>
    <row r="166" spans="1:15" ht="21.75" customHeight="1" x14ac:dyDescent="0.4">
      <c r="A166" s="2">
        <v>162</v>
      </c>
      <c r="B166" s="26">
        <v>6320009248</v>
      </c>
      <c r="C166" s="40" t="s">
        <v>549</v>
      </c>
      <c r="D166" s="14" t="s">
        <v>550</v>
      </c>
      <c r="E166" s="14" t="s">
        <v>551</v>
      </c>
      <c r="F166" s="3" t="s">
        <v>3174</v>
      </c>
      <c r="G166" s="6">
        <v>7916.98</v>
      </c>
      <c r="H166" s="51" t="s">
        <v>2222</v>
      </c>
      <c r="I166" s="5">
        <v>3.5</v>
      </c>
      <c r="J166" s="6">
        <f t="shared" si="8"/>
        <v>164.5</v>
      </c>
      <c r="K166" s="6">
        <f t="shared" si="9"/>
        <v>11.51</v>
      </c>
      <c r="L166" s="6">
        <f t="shared" si="11"/>
        <v>176.01</v>
      </c>
      <c r="M166" s="6">
        <f t="shared" si="10"/>
        <v>8092.99</v>
      </c>
      <c r="N166" s="6">
        <v>8092.99</v>
      </c>
      <c r="O166" s="121">
        <v>1</v>
      </c>
    </row>
    <row r="167" spans="1:15" ht="21.75" customHeight="1" x14ac:dyDescent="0.4">
      <c r="A167" s="2">
        <v>163</v>
      </c>
      <c r="B167" s="26">
        <v>6320009249</v>
      </c>
      <c r="C167" s="41" t="s">
        <v>552</v>
      </c>
      <c r="D167" s="14" t="s">
        <v>553</v>
      </c>
      <c r="E167" s="14" t="s">
        <v>554</v>
      </c>
      <c r="F167" s="3" t="s">
        <v>3240</v>
      </c>
      <c r="G167" s="6">
        <v>5662.42</v>
      </c>
      <c r="H167" s="51" t="s">
        <v>3147</v>
      </c>
      <c r="I167" s="5">
        <v>3.5</v>
      </c>
      <c r="J167" s="6">
        <f t="shared" si="8"/>
        <v>171.5</v>
      </c>
      <c r="K167" s="6">
        <f t="shared" si="9"/>
        <v>12</v>
      </c>
      <c r="L167" s="6">
        <f t="shared" si="11"/>
        <v>183.5</v>
      </c>
      <c r="M167" s="6">
        <f t="shared" si="10"/>
        <v>5845.92</v>
      </c>
      <c r="N167" s="6">
        <v>5845.92</v>
      </c>
      <c r="O167" s="121">
        <v>1</v>
      </c>
    </row>
    <row r="168" spans="1:15" ht="21.75" customHeight="1" x14ac:dyDescent="0.4">
      <c r="A168" s="2">
        <v>164</v>
      </c>
      <c r="B168" s="26">
        <v>6320009250</v>
      </c>
      <c r="C168" s="40" t="s">
        <v>555</v>
      </c>
      <c r="D168" s="14" t="s">
        <v>556</v>
      </c>
      <c r="E168" s="14" t="s">
        <v>557</v>
      </c>
      <c r="F168" s="3" t="s">
        <v>3</v>
      </c>
      <c r="G168" s="6">
        <v>0</v>
      </c>
      <c r="H168" s="51" t="s">
        <v>191</v>
      </c>
      <c r="I168" s="5">
        <v>3.5</v>
      </c>
      <c r="J168" s="6">
        <f t="shared" si="8"/>
        <v>105</v>
      </c>
      <c r="K168" s="6">
        <f t="shared" si="9"/>
        <v>7.35</v>
      </c>
      <c r="L168" s="6">
        <f t="shared" si="11"/>
        <v>112.35</v>
      </c>
      <c r="M168" s="6">
        <f t="shared" si="10"/>
        <v>112.35</v>
      </c>
      <c r="N168" s="6">
        <v>112.35</v>
      </c>
      <c r="O168" s="121">
        <v>1</v>
      </c>
    </row>
    <row r="169" spans="1:15" ht="21.75" customHeight="1" x14ac:dyDescent="0.4">
      <c r="A169" s="2">
        <v>165</v>
      </c>
      <c r="B169" s="26">
        <v>6320009251</v>
      </c>
      <c r="C169" s="40" t="s">
        <v>558</v>
      </c>
      <c r="D169" s="14" t="s">
        <v>559</v>
      </c>
      <c r="E169" s="14" t="s">
        <v>560</v>
      </c>
      <c r="F169" s="2" t="s">
        <v>3</v>
      </c>
      <c r="G169" s="6">
        <v>0</v>
      </c>
      <c r="H169" s="51" t="s">
        <v>271</v>
      </c>
      <c r="I169" s="5">
        <v>3.5</v>
      </c>
      <c r="J169" s="6">
        <f t="shared" si="8"/>
        <v>10.5</v>
      </c>
      <c r="K169" s="6">
        <f t="shared" si="9"/>
        <v>0.73</v>
      </c>
      <c r="L169" s="6">
        <f t="shared" si="11"/>
        <v>11.23</v>
      </c>
      <c r="M169" s="6">
        <f t="shared" si="10"/>
        <v>11.23</v>
      </c>
      <c r="N169" s="6">
        <v>11.23</v>
      </c>
      <c r="O169" s="121">
        <v>1</v>
      </c>
    </row>
    <row r="170" spans="1:15" ht="21.75" customHeight="1" x14ac:dyDescent="0.4">
      <c r="A170" s="2">
        <v>166</v>
      </c>
      <c r="B170" s="26">
        <v>6320009252</v>
      </c>
      <c r="C170" s="40" t="s">
        <v>561</v>
      </c>
      <c r="D170" s="14" t="s">
        <v>562</v>
      </c>
      <c r="E170" s="14" t="s">
        <v>563</v>
      </c>
      <c r="F170" s="3" t="s">
        <v>3</v>
      </c>
      <c r="G170" s="6">
        <v>0</v>
      </c>
      <c r="H170" s="51" t="s">
        <v>499</v>
      </c>
      <c r="I170" s="5">
        <v>3.5</v>
      </c>
      <c r="J170" s="6">
        <f t="shared" si="8"/>
        <v>150.5</v>
      </c>
      <c r="K170" s="6">
        <f t="shared" si="9"/>
        <v>10.53</v>
      </c>
      <c r="L170" s="6">
        <f t="shared" si="11"/>
        <v>161.03</v>
      </c>
      <c r="M170" s="6">
        <f t="shared" si="10"/>
        <v>161.03</v>
      </c>
      <c r="N170" s="6">
        <v>161.03</v>
      </c>
      <c r="O170" s="121">
        <v>1</v>
      </c>
    </row>
    <row r="171" spans="1:15" ht="21.75" customHeight="1" x14ac:dyDescent="0.4">
      <c r="A171" s="2">
        <v>167</v>
      </c>
      <c r="B171" s="26">
        <v>6320009253</v>
      </c>
      <c r="C171" s="40" t="s">
        <v>564</v>
      </c>
      <c r="D171" s="14" t="s">
        <v>565</v>
      </c>
      <c r="E171" s="14" t="s">
        <v>566</v>
      </c>
      <c r="F171" s="3" t="s">
        <v>3</v>
      </c>
      <c r="G171" s="6">
        <v>0</v>
      </c>
      <c r="H171" s="51" t="s">
        <v>75</v>
      </c>
      <c r="I171" s="5">
        <v>3.5</v>
      </c>
      <c r="J171" s="6">
        <f t="shared" si="8"/>
        <v>133</v>
      </c>
      <c r="K171" s="6">
        <f t="shared" si="9"/>
        <v>9.31</v>
      </c>
      <c r="L171" s="6">
        <f t="shared" si="11"/>
        <v>142.31</v>
      </c>
      <c r="M171" s="6">
        <f t="shared" si="10"/>
        <v>142.31</v>
      </c>
      <c r="N171" s="6">
        <v>142.31</v>
      </c>
      <c r="O171" s="121">
        <v>1</v>
      </c>
    </row>
    <row r="172" spans="1:15" ht="21.75" customHeight="1" x14ac:dyDescent="0.4">
      <c r="A172" s="2">
        <v>168</v>
      </c>
      <c r="B172" s="26">
        <v>6320009254</v>
      </c>
      <c r="C172" s="40" t="s">
        <v>567</v>
      </c>
      <c r="D172" s="16" t="s">
        <v>568</v>
      </c>
      <c r="E172" s="16" t="s">
        <v>569</v>
      </c>
      <c r="F172" s="2" t="s">
        <v>3</v>
      </c>
      <c r="G172" s="11">
        <v>0</v>
      </c>
      <c r="H172" s="51" t="s">
        <v>65</v>
      </c>
      <c r="I172" s="5">
        <v>3.5</v>
      </c>
      <c r="J172" s="6">
        <f t="shared" si="8"/>
        <v>0</v>
      </c>
      <c r="K172" s="6">
        <f t="shared" si="9"/>
        <v>0</v>
      </c>
      <c r="L172" s="6">
        <f t="shared" si="11"/>
        <v>0</v>
      </c>
      <c r="M172" s="6">
        <f t="shared" si="10"/>
        <v>0</v>
      </c>
      <c r="N172" s="6">
        <v>0</v>
      </c>
      <c r="O172" s="121">
        <v>1</v>
      </c>
    </row>
    <row r="173" spans="1:15" ht="21.75" customHeight="1" x14ac:dyDescent="0.4">
      <c r="A173" s="2">
        <v>169</v>
      </c>
      <c r="B173" s="26">
        <v>6320009255</v>
      </c>
      <c r="C173" s="41" t="s">
        <v>570</v>
      </c>
      <c r="D173" s="16" t="s">
        <v>571</v>
      </c>
      <c r="E173" s="16" t="s">
        <v>572</v>
      </c>
      <c r="F173" s="3" t="s">
        <v>3174</v>
      </c>
      <c r="G173" s="6">
        <v>5808.5000000000009</v>
      </c>
      <c r="H173" s="51" t="s">
        <v>242</v>
      </c>
      <c r="I173" s="5">
        <v>3.5</v>
      </c>
      <c r="J173" s="6">
        <f t="shared" si="8"/>
        <v>122.5</v>
      </c>
      <c r="K173" s="6">
        <f t="shared" si="9"/>
        <v>8.57</v>
      </c>
      <c r="L173" s="6">
        <f t="shared" si="11"/>
        <v>131.07</v>
      </c>
      <c r="M173" s="6">
        <f t="shared" si="10"/>
        <v>5939.5700000000006</v>
      </c>
      <c r="N173" s="6">
        <v>5939.5700000000006</v>
      </c>
      <c r="O173" s="121">
        <v>1</v>
      </c>
    </row>
    <row r="174" spans="1:15" ht="21.75" customHeight="1" x14ac:dyDescent="0.4">
      <c r="A174" s="2">
        <v>170</v>
      </c>
      <c r="B174" s="26">
        <v>6320009256</v>
      </c>
      <c r="C174" s="40" t="s">
        <v>574</v>
      </c>
      <c r="D174" s="16" t="s">
        <v>575</v>
      </c>
      <c r="E174" s="16" t="s">
        <v>576</v>
      </c>
      <c r="F174" s="3" t="s">
        <v>3</v>
      </c>
      <c r="G174" s="6">
        <v>0</v>
      </c>
      <c r="H174" s="51" t="s">
        <v>3241</v>
      </c>
      <c r="I174" s="5">
        <v>3.5</v>
      </c>
      <c r="J174" s="6">
        <f t="shared" si="8"/>
        <v>273</v>
      </c>
      <c r="K174" s="6">
        <f t="shared" si="9"/>
        <v>19.11</v>
      </c>
      <c r="L174" s="6">
        <f t="shared" si="11"/>
        <v>292.11</v>
      </c>
      <c r="M174" s="6">
        <f t="shared" si="10"/>
        <v>292.11</v>
      </c>
      <c r="N174" s="6">
        <v>292.11</v>
      </c>
      <c r="O174" s="121">
        <v>1</v>
      </c>
    </row>
    <row r="175" spans="1:15" ht="21.75" customHeight="1" x14ac:dyDescent="0.4">
      <c r="A175" s="2">
        <v>171</v>
      </c>
      <c r="B175" s="26">
        <v>6320009257</v>
      </c>
      <c r="C175" s="40" t="s">
        <v>577</v>
      </c>
      <c r="D175" s="16" t="s">
        <v>578</v>
      </c>
      <c r="E175" s="16" t="s">
        <v>579</v>
      </c>
      <c r="F175" s="3" t="s">
        <v>3133</v>
      </c>
      <c r="G175" s="6">
        <v>4950.91</v>
      </c>
      <c r="H175" s="51" t="s">
        <v>65</v>
      </c>
      <c r="I175" s="5">
        <v>3.5</v>
      </c>
      <c r="J175" s="6">
        <f t="shared" si="8"/>
        <v>0</v>
      </c>
      <c r="K175" s="6">
        <f t="shared" si="9"/>
        <v>0</v>
      </c>
      <c r="L175" s="6">
        <f t="shared" si="11"/>
        <v>0</v>
      </c>
      <c r="M175" s="6">
        <f t="shared" si="10"/>
        <v>4950.91</v>
      </c>
      <c r="N175" s="6">
        <v>4950.91</v>
      </c>
      <c r="O175" s="121">
        <v>1</v>
      </c>
    </row>
    <row r="176" spans="1:15" ht="21.75" customHeight="1" x14ac:dyDescent="0.4">
      <c r="A176" s="2">
        <v>172</v>
      </c>
      <c r="B176" s="26">
        <v>6320009258</v>
      </c>
      <c r="C176" s="40" t="s">
        <v>580</v>
      </c>
      <c r="D176" s="16" t="s">
        <v>581</v>
      </c>
      <c r="E176" s="16" t="s">
        <v>582</v>
      </c>
      <c r="F176" s="3" t="s">
        <v>3</v>
      </c>
      <c r="G176" s="6">
        <v>0</v>
      </c>
      <c r="H176" s="51" t="s">
        <v>271</v>
      </c>
      <c r="I176" s="5">
        <v>3.5</v>
      </c>
      <c r="J176" s="6">
        <f t="shared" si="8"/>
        <v>10.5</v>
      </c>
      <c r="K176" s="6">
        <f t="shared" si="9"/>
        <v>0.73</v>
      </c>
      <c r="L176" s="6">
        <f t="shared" si="11"/>
        <v>11.23</v>
      </c>
      <c r="M176" s="6">
        <f t="shared" si="10"/>
        <v>11.23</v>
      </c>
      <c r="N176" s="6">
        <v>11.23</v>
      </c>
      <c r="O176" s="121">
        <v>1</v>
      </c>
    </row>
    <row r="177" spans="1:20" ht="21.75" customHeight="1" x14ac:dyDescent="0.4">
      <c r="A177" s="2">
        <v>173</v>
      </c>
      <c r="B177" s="26">
        <v>6320009259</v>
      </c>
      <c r="C177" s="40" t="s">
        <v>583</v>
      </c>
      <c r="D177" s="14" t="s">
        <v>584</v>
      </c>
      <c r="E177" s="14" t="s">
        <v>585</v>
      </c>
      <c r="F177" s="3" t="s">
        <v>3242</v>
      </c>
      <c r="G177" s="6">
        <v>1172.1300000000001</v>
      </c>
      <c r="H177" s="51" t="s">
        <v>103</v>
      </c>
      <c r="I177" s="5">
        <v>3.5</v>
      </c>
      <c r="J177" s="6">
        <f t="shared" si="8"/>
        <v>70</v>
      </c>
      <c r="K177" s="6">
        <f t="shared" si="9"/>
        <v>4.9000000000000004</v>
      </c>
      <c r="L177" s="6">
        <f t="shared" si="11"/>
        <v>74.900000000000006</v>
      </c>
      <c r="M177" s="6">
        <f t="shared" si="10"/>
        <v>1247.0300000000002</v>
      </c>
      <c r="N177" s="6">
        <v>1247.0300000000002</v>
      </c>
      <c r="O177" s="121">
        <v>1</v>
      </c>
    </row>
    <row r="178" spans="1:20" ht="21.75" customHeight="1" x14ac:dyDescent="0.4">
      <c r="A178" s="2">
        <v>174</v>
      </c>
      <c r="B178" s="26">
        <v>6320009260</v>
      </c>
      <c r="C178" s="40">
        <v>12170600923</v>
      </c>
      <c r="D178" s="14" t="s">
        <v>3072</v>
      </c>
      <c r="E178" s="14" t="s">
        <v>586</v>
      </c>
      <c r="F178" s="3" t="s">
        <v>3</v>
      </c>
      <c r="G178" s="6">
        <v>0</v>
      </c>
      <c r="H178" s="51" t="s">
        <v>126</v>
      </c>
      <c r="I178" s="5">
        <v>3.5</v>
      </c>
      <c r="J178" s="6">
        <f t="shared" si="8"/>
        <v>49</v>
      </c>
      <c r="K178" s="6">
        <f t="shared" si="9"/>
        <v>3.43</v>
      </c>
      <c r="L178" s="6">
        <f t="shared" si="11"/>
        <v>52.43</v>
      </c>
      <c r="M178" s="6">
        <f t="shared" si="10"/>
        <v>52.43</v>
      </c>
      <c r="N178" s="6">
        <v>52.43</v>
      </c>
      <c r="O178" s="121">
        <v>1</v>
      </c>
    </row>
    <row r="179" spans="1:20" ht="21.75" customHeight="1" x14ac:dyDescent="0.4">
      <c r="A179" s="2">
        <v>175</v>
      </c>
      <c r="B179" s="26">
        <v>6320009261</v>
      </c>
      <c r="C179" s="40" t="s">
        <v>587</v>
      </c>
      <c r="D179" s="14" t="s">
        <v>588</v>
      </c>
      <c r="E179" s="14" t="s">
        <v>589</v>
      </c>
      <c r="F179" s="3" t="s">
        <v>3</v>
      </c>
      <c r="G179" s="6">
        <v>0</v>
      </c>
      <c r="H179" s="51" t="s">
        <v>87</v>
      </c>
      <c r="I179" s="5">
        <v>3.5</v>
      </c>
      <c r="J179" s="6">
        <f t="shared" si="8"/>
        <v>24.5</v>
      </c>
      <c r="K179" s="6">
        <f t="shared" si="9"/>
        <v>1.71</v>
      </c>
      <c r="L179" s="6">
        <f t="shared" si="11"/>
        <v>26.21</v>
      </c>
      <c r="M179" s="6">
        <f t="shared" si="10"/>
        <v>26.21</v>
      </c>
      <c r="N179" s="6">
        <v>26.21</v>
      </c>
      <c r="O179" s="121">
        <v>1</v>
      </c>
    </row>
    <row r="180" spans="1:20" ht="21.75" customHeight="1" x14ac:dyDescent="0.4">
      <c r="A180" s="2">
        <v>176</v>
      </c>
      <c r="B180" s="26">
        <v>6320009262</v>
      </c>
      <c r="C180" s="40" t="s">
        <v>590</v>
      </c>
      <c r="D180" s="14" t="s">
        <v>591</v>
      </c>
      <c r="E180" s="14" t="s">
        <v>592</v>
      </c>
      <c r="F180" s="3" t="s">
        <v>3174</v>
      </c>
      <c r="G180" s="6">
        <v>7437.6100000000015</v>
      </c>
      <c r="H180" s="51" t="s">
        <v>3243</v>
      </c>
      <c r="I180" s="5">
        <v>3.5</v>
      </c>
      <c r="J180" s="6">
        <f t="shared" si="8"/>
        <v>224</v>
      </c>
      <c r="K180" s="6">
        <f t="shared" si="9"/>
        <v>15.68</v>
      </c>
      <c r="L180" s="6">
        <f t="shared" si="11"/>
        <v>239.68</v>
      </c>
      <c r="M180" s="6">
        <f t="shared" si="10"/>
        <v>7677.2900000000018</v>
      </c>
      <c r="N180" s="6">
        <v>7677.2900000000018</v>
      </c>
      <c r="O180" s="121">
        <v>1</v>
      </c>
    </row>
    <row r="181" spans="1:20" ht="21.75" customHeight="1" x14ac:dyDescent="0.4">
      <c r="A181" s="2">
        <v>177</v>
      </c>
      <c r="B181" s="26">
        <v>6320009263</v>
      </c>
      <c r="C181" s="40" t="s">
        <v>593</v>
      </c>
      <c r="D181" s="14" t="s">
        <v>594</v>
      </c>
      <c r="E181" s="14" t="s">
        <v>595</v>
      </c>
      <c r="F181" s="3" t="s">
        <v>3</v>
      </c>
      <c r="G181" s="6">
        <v>0</v>
      </c>
      <c r="H181" s="51" t="s">
        <v>207</v>
      </c>
      <c r="I181" s="5">
        <v>3.5</v>
      </c>
      <c r="J181" s="6">
        <f t="shared" si="8"/>
        <v>63</v>
      </c>
      <c r="K181" s="6">
        <f t="shared" si="9"/>
        <v>4.41</v>
      </c>
      <c r="L181" s="6">
        <f t="shared" si="11"/>
        <v>67.41</v>
      </c>
      <c r="M181" s="6">
        <f t="shared" si="10"/>
        <v>67.41</v>
      </c>
      <c r="N181" s="6">
        <v>67.41</v>
      </c>
      <c r="O181" s="121">
        <v>1</v>
      </c>
    </row>
    <row r="182" spans="1:20" ht="21.75" customHeight="1" x14ac:dyDescent="0.4">
      <c r="A182" s="2">
        <v>178</v>
      </c>
      <c r="B182" s="26">
        <v>6320009264</v>
      </c>
      <c r="C182" s="40" t="s">
        <v>596</v>
      </c>
      <c r="D182" s="14" t="s">
        <v>597</v>
      </c>
      <c r="E182" s="14" t="s">
        <v>598</v>
      </c>
      <c r="F182" s="3" t="s">
        <v>3</v>
      </c>
      <c r="G182" s="6">
        <v>0</v>
      </c>
      <c r="H182" s="51" t="s">
        <v>114</v>
      </c>
      <c r="I182" s="5">
        <v>3.5</v>
      </c>
      <c r="J182" s="6">
        <f t="shared" si="8"/>
        <v>3.5</v>
      </c>
      <c r="K182" s="6">
        <f t="shared" si="9"/>
        <v>0.24</v>
      </c>
      <c r="L182" s="6">
        <f t="shared" si="11"/>
        <v>3.74</v>
      </c>
      <c r="M182" s="6">
        <f t="shared" si="10"/>
        <v>3.74</v>
      </c>
      <c r="N182" s="6">
        <v>3.74</v>
      </c>
      <c r="O182" s="121">
        <v>1</v>
      </c>
    </row>
    <row r="183" spans="1:20" ht="21.75" customHeight="1" x14ac:dyDescent="0.4">
      <c r="A183" s="2">
        <v>179</v>
      </c>
      <c r="B183" s="26">
        <v>6320009265</v>
      </c>
      <c r="C183" s="40" t="s">
        <v>599</v>
      </c>
      <c r="D183" s="14" t="s">
        <v>600</v>
      </c>
      <c r="E183" s="14" t="s">
        <v>601</v>
      </c>
      <c r="F183" s="3" t="s">
        <v>3</v>
      </c>
      <c r="G183" s="6">
        <v>0</v>
      </c>
      <c r="H183" s="51" t="s">
        <v>65</v>
      </c>
      <c r="I183" s="5">
        <v>3.5</v>
      </c>
      <c r="J183" s="6">
        <f t="shared" si="8"/>
        <v>0</v>
      </c>
      <c r="K183" s="6">
        <f t="shared" si="9"/>
        <v>0</v>
      </c>
      <c r="L183" s="6">
        <f t="shared" si="11"/>
        <v>0</v>
      </c>
      <c r="M183" s="6">
        <f t="shared" si="10"/>
        <v>0</v>
      </c>
      <c r="N183" s="6">
        <v>0</v>
      </c>
      <c r="O183" s="121">
        <v>1</v>
      </c>
    </row>
    <row r="184" spans="1:20" ht="21.75" customHeight="1" x14ac:dyDescent="0.4">
      <c r="A184" s="2">
        <v>180</v>
      </c>
      <c r="B184" s="26">
        <v>6320009266</v>
      </c>
      <c r="C184" s="40" t="s">
        <v>602</v>
      </c>
      <c r="D184" s="14" t="s">
        <v>603</v>
      </c>
      <c r="E184" s="14" t="s">
        <v>604</v>
      </c>
      <c r="F184" s="3" t="s">
        <v>3</v>
      </c>
      <c r="G184" s="6">
        <v>0</v>
      </c>
      <c r="H184" s="51" t="s">
        <v>118</v>
      </c>
      <c r="I184" s="5">
        <v>3.5</v>
      </c>
      <c r="J184" s="6">
        <f t="shared" si="8"/>
        <v>87.5</v>
      </c>
      <c r="K184" s="6">
        <f t="shared" si="9"/>
        <v>6.12</v>
      </c>
      <c r="L184" s="6">
        <f t="shared" si="11"/>
        <v>93.62</v>
      </c>
      <c r="M184" s="6">
        <f t="shared" si="10"/>
        <v>93.62</v>
      </c>
      <c r="N184" s="6">
        <v>93.62</v>
      </c>
      <c r="O184" s="121">
        <v>1</v>
      </c>
      <c r="T184" s="25"/>
    </row>
    <row r="185" spans="1:20" ht="21.75" customHeight="1" x14ac:dyDescent="0.4">
      <c r="A185" s="2">
        <v>181</v>
      </c>
      <c r="B185" s="26">
        <v>6320009267</v>
      </c>
      <c r="C185" s="40" t="s">
        <v>605</v>
      </c>
      <c r="D185" s="14" t="s">
        <v>603</v>
      </c>
      <c r="E185" s="14" t="s">
        <v>606</v>
      </c>
      <c r="F185" s="3" t="s">
        <v>3</v>
      </c>
      <c r="G185" s="6">
        <v>0</v>
      </c>
      <c r="H185" s="51" t="s">
        <v>207</v>
      </c>
      <c r="I185" s="5">
        <v>3.5</v>
      </c>
      <c r="J185" s="6">
        <f t="shared" si="8"/>
        <v>63</v>
      </c>
      <c r="K185" s="6">
        <f t="shared" si="9"/>
        <v>4.41</v>
      </c>
      <c r="L185" s="6">
        <f t="shared" si="11"/>
        <v>67.41</v>
      </c>
      <c r="M185" s="6">
        <f t="shared" si="10"/>
        <v>67.41</v>
      </c>
      <c r="N185" s="6">
        <v>67.41</v>
      </c>
      <c r="O185" s="121">
        <v>1</v>
      </c>
      <c r="T185" s="25"/>
    </row>
    <row r="186" spans="1:20" ht="21.75" customHeight="1" x14ac:dyDescent="0.4">
      <c r="A186" s="2">
        <v>182</v>
      </c>
      <c r="B186" s="26">
        <v>6320009268</v>
      </c>
      <c r="C186" s="40" t="s">
        <v>607</v>
      </c>
      <c r="D186" s="14" t="s">
        <v>603</v>
      </c>
      <c r="E186" s="14" t="s">
        <v>608</v>
      </c>
      <c r="F186" s="3" t="s">
        <v>3</v>
      </c>
      <c r="G186" s="6">
        <v>0</v>
      </c>
      <c r="H186" s="51" t="s">
        <v>211</v>
      </c>
      <c r="I186" s="5">
        <v>3.5</v>
      </c>
      <c r="J186" s="6">
        <f t="shared" si="8"/>
        <v>17.5</v>
      </c>
      <c r="K186" s="6">
        <f t="shared" si="9"/>
        <v>1.22</v>
      </c>
      <c r="L186" s="6">
        <f t="shared" si="11"/>
        <v>18.72</v>
      </c>
      <c r="M186" s="6">
        <f t="shared" si="10"/>
        <v>18.72</v>
      </c>
      <c r="N186" s="6">
        <v>18.72</v>
      </c>
      <c r="O186" s="121">
        <v>1</v>
      </c>
      <c r="T186" s="25"/>
    </row>
    <row r="187" spans="1:20" ht="21.75" customHeight="1" x14ac:dyDescent="0.4">
      <c r="A187" s="2">
        <v>183</v>
      </c>
      <c r="B187" s="26">
        <v>6320009269</v>
      </c>
      <c r="C187" s="40" t="s">
        <v>609</v>
      </c>
      <c r="D187" s="14" t="s">
        <v>610</v>
      </c>
      <c r="E187" s="14" t="s">
        <v>611</v>
      </c>
      <c r="F187" s="3" t="s">
        <v>3</v>
      </c>
      <c r="G187" s="6">
        <v>0</v>
      </c>
      <c r="H187" s="51" t="s">
        <v>264</v>
      </c>
      <c r="I187" s="5">
        <v>3.5</v>
      </c>
      <c r="J187" s="6">
        <f t="shared" si="8"/>
        <v>35</v>
      </c>
      <c r="K187" s="6">
        <f t="shared" si="9"/>
        <v>2.4500000000000002</v>
      </c>
      <c r="L187" s="6">
        <f t="shared" si="11"/>
        <v>37.450000000000003</v>
      </c>
      <c r="M187" s="6">
        <f t="shared" si="10"/>
        <v>37.450000000000003</v>
      </c>
      <c r="N187" s="6">
        <v>37.450000000000003</v>
      </c>
      <c r="O187" s="121">
        <v>1</v>
      </c>
    </row>
    <row r="188" spans="1:20" ht="21.75" customHeight="1" x14ac:dyDescent="0.4">
      <c r="A188" s="2">
        <v>184</v>
      </c>
      <c r="B188" s="26">
        <v>6320009270</v>
      </c>
      <c r="C188" s="40" t="s">
        <v>612</v>
      </c>
      <c r="D188" s="14" t="s">
        <v>613</v>
      </c>
      <c r="E188" s="14" t="s">
        <v>614</v>
      </c>
      <c r="F188" s="3" t="s">
        <v>3181</v>
      </c>
      <c r="G188" s="6">
        <v>1134.7100000000003</v>
      </c>
      <c r="H188" s="51" t="s">
        <v>122</v>
      </c>
      <c r="I188" s="5">
        <v>3.5</v>
      </c>
      <c r="J188" s="6">
        <f t="shared" si="8"/>
        <v>38.5</v>
      </c>
      <c r="K188" s="6">
        <f t="shared" si="9"/>
        <v>2.69</v>
      </c>
      <c r="L188" s="6">
        <f t="shared" si="11"/>
        <v>41.19</v>
      </c>
      <c r="M188" s="6">
        <f t="shared" si="10"/>
        <v>1175.9000000000003</v>
      </c>
      <c r="N188" s="6">
        <v>1175.9000000000003</v>
      </c>
      <c r="O188" s="121">
        <v>1</v>
      </c>
    </row>
    <row r="189" spans="1:20" ht="21.75" customHeight="1" x14ac:dyDescent="0.4">
      <c r="A189" s="2">
        <v>185</v>
      </c>
      <c r="B189" s="26">
        <v>6320009271</v>
      </c>
      <c r="C189" s="40" t="s">
        <v>615</v>
      </c>
      <c r="D189" s="14" t="s">
        <v>616</v>
      </c>
      <c r="E189" s="14" t="s">
        <v>617</v>
      </c>
      <c r="F189" s="3" t="s">
        <v>618</v>
      </c>
      <c r="G189" s="6">
        <v>48.680000000000007</v>
      </c>
      <c r="H189" s="51" t="s">
        <v>65</v>
      </c>
      <c r="I189" s="5">
        <v>3.5</v>
      </c>
      <c r="J189" s="6">
        <f t="shared" si="8"/>
        <v>0</v>
      </c>
      <c r="K189" s="6">
        <f t="shared" si="9"/>
        <v>0</v>
      </c>
      <c r="L189" s="6">
        <f t="shared" si="11"/>
        <v>0</v>
      </c>
      <c r="M189" s="6">
        <f t="shared" si="10"/>
        <v>48.680000000000007</v>
      </c>
      <c r="N189" s="6">
        <v>48.680000000000007</v>
      </c>
      <c r="O189" s="121">
        <v>1</v>
      </c>
    </row>
    <row r="190" spans="1:20" ht="21.75" customHeight="1" x14ac:dyDescent="0.4">
      <c r="A190" s="2">
        <v>186</v>
      </c>
      <c r="B190" s="26">
        <v>6320009272</v>
      </c>
      <c r="C190" s="40" t="s">
        <v>619</v>
      </c>
      <c r="D190" s="14" t="s">
        <v>620</v>
      </c>
      <c r="E190" s="14" t="s">
        <v>621</v>
      </c>
      <c r="F190" s="3" t="s">
        <v>3229</v>
      </c>
      <c r="G190" s="6">
        <v>41.170000000000009</v>
      </c>
      <c r="H190" s="51" t="s">
        <v>114</v>
      </c>
      <c r="I190" s="5">
        <v>3.5</v>
      </c>
      <c r="J190" s="6">
        <f t="shared" si="8"/>
        <v>3.5</v>
      </c>
      <c r="K190" s="6">
        <f t="shared" si="9"/>
        <v>0.24</v>
      </c>
      <c r="L190" s="6">
        <f t="shared" si="11"/>
        <v>3.74</v>
      </c>
      <c r="M190" s="6">
        <f t="shared" si="10"/>
        <v>44.910000000000011</v>
      </c>
      <c r="N190" s="6">
        <v>44.910000000000011</v>
      </c>
      <c r="O190" s="121">
        <v>1</v>
      </c>
    </row>
    <row r="191" spans="1:20" ht="21.75" customHeight="1" x14ac:dyDescent="0.4">
      <c r="A191" s="2">
        <v>187</v>
      </c>
      <c r="B191" s="26">
        <v>6320009273</v>
      </c>
      <c r="C191" s="40" t="s">
        <v>622</v>
      </c>
      <c r="D191" s="14" t="s">
        <v>623</v>
      </c>
      <c r="E191" s="14" t="s">
        <v>624</v>
      </c>
      <c r="F191" s="3" t="s">
        <v>3</v>
      </c>
      <c r="G191" s="6">
        <v>0</v>
      </c>
      <c r="H191" s="51" t="s">
        <v>122</v>
      </c>
      <c r="I191" s="5">
        <v>3.5</v>
      </c>
      <c r="J191" s="6">
        <f t="shared" si="8"/>
        <v>38.5</v>
      </c>
      <c r="K191" s="6">
        <f t="shared" si="9"/>
        <v>2.69</v>
      </c>
      <c r="L191" s="6">
        <f t="shared" si="11"/>
        <v>41.19</v>
      </c>
      <c r="M191" s="6">
        <f t="shared" si="10"/>
        <v>41.19</v>
      </c>
      <c r="N191" s="6">
        <v>41.19</v>
      </c>
      <c r="O191" s="121">
        <v>1</v>
      </c>
    </row>
    <row r="192" spans="1:20" ht="21.75" customHeight="1" x14ac:dyDescent="0.4">
      <c r="A192" s="2">
        <v>188</v>
      </c>
      <c r="B192" s="26">
        <v>6320009274</v>
      </c>
      <c r="C192" s="40" t="s">
        <v>625</v>
      </c>
      <c r="D192" s="14" t="s">
        <v>626</v>
      </c>
      <c r="E192" s="14" t="s">
        <v>627</v>
      </c>
      <c r="F192" s="3" t="s">
        <v>3</v>
      </c>
      <c r="G192" s="6">
        <v>0</v>
      </c>
      <c r="H192" s="51" t="s">
        <v>157</v>
      </c>
      <c r="I192" s="5">
        <v>3.5</v>
      </c>
      <c r="J192" s="6">
        <f t="shared" si="8"/>
        <v>91</v>
      </c>
      <c r="K192" s="6">
        <f t="shared" si="9"/>
        <v>6.37</v>
      </c>
      <c r="L192" s="6">
        <f t="shared" si="11"/>
        <v>97.37</v>
      </c>
      <c r="M192" s="6">
        <f t="shared" si="10"/>
        <v>97.37</v>
      </c>
      <c r="N192" s="6">
        <v>97.37</v>
      </c>
      <c r="O192" s="121">
        <v>1</v>
      </c>
    </row>
    <row r="193" spans="1:15" ht="21.75" customHeight="1" x14ac:dyDescent="0.4">
      <c r="A193" s="2">
        <v>189</v>
      </c>
      <c r="B193" s="26">
        <v>6320009275</v>
      </c>
      <c r="C193" s="40" t="s">
        <v>628</v>
      </c>
      <c r="D193" s="14" t="s">
        <v>629</v>
      </c>
      <c r="E193" s="14" t="s">
        <v>630</v>
      </c>
      <c r="F193" s="3" t="s">
        <v>3244</v>
      </c>
      <c r="G193" s="6">
        <v>2209.5500000000006</v>
      </c>
      <c r="H193" s="51" t="s">
        <v>499</v>
      </c>
      <c r="I193" s="5">
        <v>3.5</v>
      </c>
      <c r="J193" s="6">
        <f t="shared" si="8"/>
        <v>150.5</v>
      </c>
      <c r="K193" s="6">
        <f t="shared" si="9"/>
        <v>10.53</v>
      </c>
      <c r="L193" s="6">
        <f t="shared" si="11"/>
        <v>161.03</v>
      </c>
      <c r="M193" s="6">
        <f t="shared" si="10"/>
        <v>2370.5800000000008</v>
      </c>
      <c r="N193" s="6">
        <v>2370.5800000000008</v>
      </c>
      <c r="O193" s="121">
        <v>1</v>
      </c>
    </row>
    <row r="194" spans="1:15" ht="21.75" customHeight="1" x14ac:dyDescent="0.4">
      <c r="A194" s="2">
        <v>190</v>
      </c>
      <c r="B194" s="26">
        <v>6320009276</v>
      </c>
      <c r="C194" s="40" t="s">
        <v>631</v>
      </c>
      <c r="D194" s="14" t="s">
        <v>632</v>
      </c>
      <c r="E194" s="14" t="s">
        <v>633</v>
      </c>
      <c r="F194" s="3" t="s">
        <v>3</v>
      </c>
      <c r="G194" s="6">
        <v>0</v>
      </c>
      <c r="H194" s="51" t="s">
        <v>533</v>
      </c>
      <c r="I194" s="5">
        <v>3.5</v>
      </c>
      <c r="J194" s="6">
        <f t="shared" si="8"/>
        <v>77</v>
      </c>
      <c r="K194" s="6">
        <f t="shared" si="9"/>
        <v>5.39</v>
      </c>
      <c r="L194" s="6">
        <f t="shared" si="11"/>
        <v>82.39</v>
      </c>
      <c r="M194" s="6">
        <f t="shared" si="10"/>
        <v>82.39</v>
      </c>
      <c r="N194" s="6">
        <v>82.39</v>
      </c>
      <c r="O194" s="121">
        <v>1</v>
      </c>
    </row>
    <row r="195" spans="1:15" ht="21.75" customHeight="1" x14ac:dyDescent="0.4">
      <c r="A195" s="2">
        <v>191</v>
      </c>
      <c r="B195" s="26">
        <v>6320009277</v>
      </c>
      <c r="C195" s="40" t="s">
        <v>634</v>
      </c>
      <c r="D195" s="14" t="s">
        <v>635</v>
      </c>
      <c r="E195" s="14" t="s">
        <v>636</v>
      </c>
      <c r="F195" s="3" t="s">
        <v>3245</v>
      </c>
      <c r="G195" s="6">
        <v>2640.2699999999995</v>
      </c>
      <c r="H195" s="51" t="s">
        <v>107</v>
      </c>
      <c r="I195" s="5">
        <v>3.5</v>
      </c>
      <c r="J195" s="6">
        <f t="shared" si="8"/>
        <v>42</v>
      </c>
      <c r="K195" s="6">
        <f t="shared" si="9"/>
        <v>2.94</v>
      </c>
      <c r="L195" s="6">
        <f t="shared" si="11"/>
        <v>44.94</v>
      </c>
      <c r="M195" s="6">
        <f t="shared" si="10"/>
        <v>2685.2099999999996</v>
      </c>
      <c r="N195" s="6">
        <v>2685.2099999999996</v>
      </c>
      <c r="O195" s="121">
        <v>1</v>
      </c>
    </row>
    <row r="196" spans="1:15" ht="21.75" customHeight="1" x14ac:dyDescent="0.4">
      <c r="A196" s="2">
        <v>192</v>
      </c>
      <c r="B196" s="26">
        <v>6320009278</v>
      </c>
      <c r="C196" s="40" t="s">
        <v>637</v>
      </c>
      <c r="D196" s="14" t="s">
        <v>638</v>
      </c>
      <c r="E196" s="14" t="s">
        <v>639</v>
      </c>
      <c r="F196" s="3" t="s">
        <v>3</v>
      </c>
      <c r="G196" s="6">
        <v>0</v>
      </c>
      <c r="H196" s="51" t="s">
        <v>87</v>
      </c>
      <c r="I196" s="5">
        <v>3.5</v>
      </c>
      <c r="J196" s="6">
        <f t="shared" si="8"/>
        <v>24.5</v>
      </c>
      <c r="K196" s="6">
        <f t="shared" si="9"/>
        <v>1.71</v>
      </c>
      <c r="L196" s="6">
        <f t="shared" si="11"/>
        <v>26.21</v>
      </c>
      <c r="M196" s="6">
        <f t="shared" si="10"/>
        <v>26.21</v>
      </c>
      <c r="N196" s="6">
        <v>26.21</v>
      </c>
      <c r="O196" s="121">
        <v>1</v>
      </c>
    </row>
    <row r="197" spans="1:15" ht="21.75" customHeight="1" x14ac:dyDescent="0.4">
      <c r="A197" s="2">
        <v>193</v>
      </c>
      <c r="B197" s="26">
        <v>6320009279</v>
      </c>
      <c r="C197" s="40" t="s">
        <v>640</v>
      </c>
      <c r="D197" s="14" t="s">
        <v>641</v>
      </c>
      <c r="E197" s="14" t="s">
        <v>642</v>
      </c>
      <c r="F197" s="3" t="s">
        <v>3</v>
      </c>
      <c r="G197" s="6">
        <v>0</v>
      </c>
      <c r="H197" s="51" t="s">
        <v>107</v>
      </c>
      <c r="I197" s="5">
        <v>3.5</v>
      </c>
      <c r="J197" s="6">
        <f t="shared" ref="J197:J260" si="12">ROUNDDOWN(H197*I197,2)</f>
        <v>42</v>
      </c>
      <c r="K197" s="6">
        <f t="shared" ref="K197:K260" si="13">ROUNDDOWN(J197*7%,2)</f>
        <v>2.94</v>
      </c>
      <c r="L197" s="6">
        <f t="shared" si="11"/>
        <v>44.94</v>
      </c>
      <c r="M197" s="6">
        <f t="shared" si="10"/>
        <v>44.94</v>
      </c>
      <c r="N197" s="6">
        <v>44.94</v>
      </c>
      <c r="O197" s="121">
        <v>1</v>
      </c>
    </row>
    <row r="198" spans="1:15" ht="21.75" customHeight="1" x14ac:dyDescent="0.4">
      <c r="A198" s="2">
        <v>194</v>
      </c>
      <c r="B198" s="26">
        <v>6320009280</v>
      </c>
      <c r="C198" s="40" t="s">
        <v>643</v>
      </c>
      <c r="D198" s="14" t="s">
        <v>644</v>
      </c>
      <c r="E198" s="14" t="s">
        <v>645</v>
      </c>
      <c r="F198" s="3" t="s">
        <v>3</v>
      </c>
      <c r="G198" s="6">
        <v>0</v>
      </c>
      <c r="H198" s="51" t="s">
        <v>107</v>
      </c>
      <c r="I198" s="5">
        <v>3.5</v>
      </c>
      <c r="J198" s="6">
        <f t="shared" si="12"/>
        <v>42</v>
      </c>
      <c r="K198" s="6">
        <f t="shared" si="13"/>
        <v>2.94</v>
      </c>
      <c r="L198" s="6">
        <f t="shared" si="11"/>
        <v>44.94</v>
      </c>
      <c r="M198" s="6">
        <f t="shared" ref="M198:M261" si="14">SUM(G198+L198)</f>
        <v>44.94</v>
      </c>
      <c r="N198" s="6">
        <v>44.94</v>
      </c>
      <c r="O198" s="121">
        <v>1</v>
      </c>
    </row>
    <row r="199" spans="1:15" ht="21.75" customHeight="1" x14ac:dyDescent="0.4">
      <c r="A199" s="2">
        <v>195</v>
      </c>
      <c r="B199" s="26">
        <v>6320009281</v>
      </c>
      <c r="C199" s="40" t="s">
        <v>646</v>
      </c>
      <c r="D199" s="14" t="s">
        <v>647</v>
      </c>
      <c r="E199" s="14" t="s">
        <v>648</v>
      </c>
      <c r="F199" s="3" t="s">
        <v>3246</v>
      </c>
      <c r="G199" s="6">
        <v>2535.33</v>
      </c>
      <c r="H199" s="51" t="s">
        <v>345</v>
      </c>
      <c r="I199" s="5">
        <v>3.5</v>
      </c>
      <c r="J199" s="6">
        <f t="shared" si="12"/>
        <v>119</v>
      </c>
      <c r="K199" s="6">
        <f t="shared" si="13"/>
        <v>8.33</v>
      </c>
      <c r="L199" s="6">
        <f t="shared" si="11"/>
        <v>127.33</v>
      </c>
      <c r="M199" s="6">
        <f t="shared" si="14"/>
        <v>2662.66</v>
      </c>
      <c r="N199" s="6">
        <v>2662.66</v>
      </c>
      <c r="O199" s="121">
        <v>1</v>
      </c>
    </row>
    <row r="200" spans="1:15" ht="21.75" customHeight="1" x14ac:dyDescent="0.4">
      <c r="A200" s="2">
        <v>196</v>
      </c>
      <c r="B200" s="26">
        <v>6320009282</v>
      </c>
      <c r="C200" s="40" t="s">
        <v>650</v>
      </c>
      <c r="D200" s="14" t="s">
        <v>651</v>
      </c>
      <c r="E200" s="14" t="s">
        <v>652</v>
      </c>
      <c r="F200" s="3" t="s">
        <v>3084</v>
      </c>
      <c r="G200" s="6">
        <v>381.97</v>
      </c>
      <c r="H200" s="51" t="s">
        <v>65</v>
      </c>
      <c r="I200" s="5">
        <v>3.5</v>
      </c>
      <c r="J200" s="6">
        <f t="shared" si="12"/>
        <v>0</v>
      </c>
      <c r="K200" s="6">
        <f t="shared" si="13"/>
        <v>0</v>
      </c>
      <c r="L200" s="6">
        <f t="shared" ref="L200:L263" si="15">ROUNDDOWN(J200+K200,2)</f>
        <v>0</v>
      </c>
      <c r="M200" s="6">
        <f t="shared" si="14"/>
        <v>381.97</v>
      </c>
      <c r="N200" s="6">
        <v>381.97</v>
      </c>
      <c r="O200" s="121">
        <v>1</v>
      </c>
    </row>
    <row r="201" spans="1:15" ht="21.75" customHeight="1" x14ac:dyDescent="0.4">
      <c r="A201" s="2">
        <v>197</v>
      </c>
      <c r="B201" s="26">
        <v>6320009283</v>
      </c>
      <c r="C201" s="40" t="s">
        <v>653</v>
      </c>
      <c r="D201" s="14" t="s">
        <v>654</v>
      </c>
      <c r="E201" s="14" t="s">
        <v>655</v>
      </c>
      <c r="F201" s="3" t="s">
        <v>3</v>
      </c>
      <c r="G201" s="6">
        <v>0</v>
      </c>
      <c r="H201" s="51" t="s">
        <v>95</v>
      </c>
      <c r="I201" s="5">
        <v>3.5</v>
      </c>
      <c r="J201" s="6">
        <f t="shared" si="12"/>
        <v>108.5</v>
      </c>
      <c r="K201" s="6">
        <f t="shared" si="13"/>
        <v>7.59</v>
      </c>
      <c r="L201" s="6">
        <f t="shared" si="15"/>
        <v>116.09</v>
      </c>
      <c r="M201" s="6">
        <f t="shared" si="14"/>
        <v>116.09</v>
      </c>
      <c r="N201" s="6">
        <v>116.09</v>
      </c>
      <c r="O201" s="121">
        <v>1</v>
      </c>
    </row>
    <row r="202" spans="1:15" ht="21.75" customHeight="1" x14ac:dyDescent="0.4">
      <c r="A202" s="2">
        <v>198</v>
      </c>
      <c r="B202" s="26">
        <v>6320009284</v>
      </c>
      <c r="C202" s="40" t="s">
        <v>656</v>
      </c>
      <c r="D202" s="14" t="s">
        <v>3085</v>
      </c>
      <c r="E202" s="14" t="s">
        <v>657</v>
      </c>
      <c r="F202" s="3" t="s">
        <v>3</v>
      </c>
      <c r="G202" s="6">
        <v>0</v>
      </c>
      <c r="H202" s="51" t="s">
        <v>65</v>
      </c>
      <c r="I202" s="5">
        <v>3.5</v>
      </c>
      <c r="J202" s="6">
        <f t="shared" si="12"/>
        <v>0</v>
      </c>
      <c r="K202" s="6">
        <f t="shared" si="13"/>
        <v>0</v>
      </c>
      <c r="L202" s="6">
        <f t="shared" si="15"/>
        <v>0</v>
      </c>
      <c r="M202" s="6">
        <f t="shared" si="14"/>
        <v>0</v>
      </c>
      <c r="N202" s="6">
        <v>0</v>
      </c>
      <c r="O202" s="121">
        <v>1</v>
      </c>
    </row>
    <row r="203" spans="1:15" ht="21.75" customHeight="1" x14ac:dyDescent="0.4">
      <c r="A203" s="2">
        <v>199</v>
      </c>
      <c r="B203" s="26">
        <v>6320009285</v>
      </c>
      <c r="C203" s="40" t="s">
        <v>658</v>
      </c>
      <c r="D203" s="14" t="s">
        <v>659</v>
      </c>
      <c r="E203" s="14" t="s">
        <v>660</v>
      </c>
      <c r="F203" s="3" t="s">
        <v>3247</v>
      </c>
      <c r="G203" s="6">
        <v>692.79000000000019</v>
      </c>
      <c r="H203" s="51" t="s">
        <v>87</v>
      </c>
      <c r="I203" s="5">
        <v>3.5</v>
      </c>
      <c r="J203" s="6">
        <f t="shared" si="12"/>
        <v>24.5</v>
      </c>
      <c r="K203" s="6">
        <f t="shared" si="13"/>
        <v>1.71</v>
      </c>
      <c r="L203" s="6">
        <f t="shared" si="15"/>
        <v>26.21</v>
      </c>
      <c r="M203" s="6">
        <f t="shared" si="14"/>
        <v>719.00000000000023</v>
      </c>
      <c r="N203" s="6">
        <v>719.00000000000023</v>
      </c>
      <c r="O203" s="121">
        <v>1</v>
      </c>
    </row>
    <row r="204" spans="1:15" ht="21.75" customHeight="1" x14ac:dyDescent="0.4">
      <c r="A204" s="2">
        <v>200</v>
      </c>
      <c r="B204" s="26">
        <v>6320009286</v>
      </c>
      <c r="C204" s="40" t="s">
        <v>661</v>
      </c>
      <c r="D204" s="14" t="s">
        <v>662</v>
      </c>
      <c r="E204" s="14" t="s">
        <v>663</v>
      </c>
      <c r="F204" s="3" t="s">
        <v>3248</v>
      </c>
      <c r="G204" s="6">
        <v>973.65999999999985</v>
      </c>
      <c r="H204" s="51" t="s">
        <v>126</v>
      </c>
      <c r="I204" s="5">
        <v>3.5</v>
      </c>
      <c r="J204" s="6">
        <f t="shared" si="12"/>
        <v>49</v>
      </c>
      <c r="K204" s="6">
        <f t="shared" si="13"/>
        <v>3.43</v>
      </c>
      <c r="L204" s="6">
        <f t="shared" si="15"/>
        <v>52.43</v>
      </c>
      <c r="M204" s="6">
        <f t="shared" si="14"/>
        <v>1026.0899999999999</v>
      </c>
      <c r="N204" s="6">
        <v>1026.0899999999999</v>
      </c>
      <c r="O204" s="121">
        <v>1</v>
      </c>
    </row>
    <row r="205" spans="1:15" ht="21.75" customHeight="1" x14ac:dyDescent="0.4">
      <c r="A205" s="2">
        <v>201</v>
      </c>
      <c r="B205" s="26">
        <v>6320009287</v>
      </c>
      <c r="C205" s="40" t="s">
        <v>664</v>
      </c>
      <c r="D205" s="14" t="s">
        <v>665</v>
      </c>
      <c r="E205" s="14" t="s">
        <v>666</v>
      </c>
      <c r="F205" s="3" t="s">
        <v>3215</v>
      </c>
      <c r="G205" s="6">
        <v>550.46</v>
      </c>
      <c r="H205" s="51" t="s">
        <v>61</v>
      </c>
      <c r="I205" s="5">
        <v>3.5</v>
      </c>
      <c r="J205" s="6">
        <f t="shared" si="12"/>
        <v>7</v>
      </c>
      <c r="K205" s="6">
        <f t="shared" si="13"/>
        <v>0.49</v>
      </c>
      <c r="L205" s="6">
        <f t="shared" si="15"/>
        <v>7.49</v>
      </c>
      <c r="M205" s="6">
        <f t="shared" si="14"/>
        <v>557.95000000000005</v>
      </c>
      <c r="N205" s="6">
        <v>557.95000000000005</v>
      </c>
      <c r="O205" s="121">
        <v>1</v>
      </c>
    </row>
    <row r="206" spans="1:15" ht="21.75" customHeight="1" x14ac:dyDescent="0.4">
      <c r="A206" s="2">
        <v>202</v>
      </c>
      <c r="B206" s="26">
        <v>6320009288</v>
      </c>
      <c r="C206" s="40" t="s">
        <v>667</v>
      </c>
      <c r="D206" s="14" t="s">
        <v>668</v>
      </c>
      <c r="E206" s="14" t="s">
        <v>669</v>
      </c>
      <c r="F206" s="3" t="s">
        <v>3249</v>
      </c>
      <c r="G206" s="6">
        <v>2119.6400000000003</v>
      </c>
      <c r="H206" s="51" t="s">
        <v>103</v>
      </c>
      <c r="I206" s="5">
        <v>3.5</v>
      </c>
      <c r="J206" s="6">
        <f t="shared" si="12"/>
        <v>70</v>
      </c>
      <c r="K206" s="6">
        <f t="shared" si="13"/>
        <v>4.9000000000000004</v>
      </c>
      <c r="L206" s="6">
        <f t="shared" si="15"/>
        <v>74.900000000000006</v>
      </c>
      <c r="M206" s="6">
        <f t="shared" si="14"/>
        <v>2194.5400000000004</v>
      </c>
      <c r="N206" s="6">
        <v>2194.5400000000004</v>
      </c>
      <c r="O206" s="121">
        <v>1</v>
      </c>
    </row>
    <row r="207" spans="1:15" ht="21.75" customHeight="1" x14ac:dyDescent="0.4">
      <c r="A207" s="2">
        <v>203</v>
      </c>
      <c r="B207" s="26">
        <v>6320009289</v>
      </c>
      <c r="C207" s="40" t="s">
        <v>670</v>
      </c>
      <c r="D207" s="14" t="s">
        <v>671</v>
      </c>
      <c r="E207" s="14" t="s">
        <v>672</v>
      </c>
      <c r="F207" s="3" t="s">
        <v>3</v>
      </c>
      <c r="G207" s="6">
        <v>0</v>
      </c>
      <c r="H207" s="51" t="s">
        <v>649</v>
      </c>
      <c r="I207" s="5">
        <v>3.5</v>
      </c>
      <c r="J207" s="6">
        <f t="shared" si="12"/>
        <v>140</v>
      </c>
      <c r="K207" s="6">
        <f t="shared" si="13"/>
        <v>9.8000000000000007</v>
      </c>
      <c r="L207" s="6">
        <f t="shared" si="15"/>
        <v>149.80000000000001</v>
      </c>
      <c r="M207" s="6">
        <f t="shared" si="14"/>
        <v>149.80000000000001</v>
      </c>
      <c r="N207" s="6">
        <v>149.80000000000001</v>
      </c>
      <c r="O207" s="121">
        <v>1</v>
      </c>
    </row>
    <row r="208" spans="1:15" ht="21.75" customHeight="1" x14ac:dyDescent="0.4">
      <c r="A208" s="2">
        <v>204</v>
      </c>
      <c r="B208" s="26">
        <v>6320009290</v>
      </c>
      <c r="C208" s="40" t="s">
        <v>673</v>
      </c>
      <c r="D208" s="14" t="s">
        <v>674</v>
      </c>
      <c r="E208" s="14" t="s">
        <v>675</v>
      </c>
      <c r="F208" s="3" t="s">
        <v>3250</v>
      </c>
      <c r="G208" s="6">
        <v>1599.1100000000008</v>
      </c>
      <c r="H208" s="51" t="s">
        <v>286</v>
      </c>
      <c r="I208" s="5">
        <v>3.5</v>
      </c>
      <c r="J208" s="6">
        <f t="shared" si="12"/>
        <v>21</v>
      </c>
      <c r="K208" s="6">
        <f t="shared" si="13"/>
        <v>1.47</v>
      </c>
      <c r="L208" s="6">
        <f t="shared" si="15"/>
        <v>22.47</v>
      </c>
      <c r="M208" s="6">
        <f t="shared" si="14"/>
        <v>1621.5800000000008</v>
      </c>
      <c r="N208" s="6">
        <v>1621.5800000000008</v>
      </c>
      <c r="O208" s="121">
        <v>1</v>
      </c>
    </row>
    <row r="209" spans="1:20" ht="21.75" customHeight="1" x14ac:dyDescent="0.4">
      <c r="A209" s="2">
        <v>205</v>
      </c>
      <c r="B209" s="26">
        <v>6320009291</v>
      </c>
      <c r="C209" s="40" t="s">
        <v>676</v>
      </c>
      <c r="D209" s="14" t="s">
        <v>677</v>
      </c>
      <c r="E209" s="14" t="s">
        <v>678</v>
      </c>
      <c r="F209" s="3" t="s">
        <v>3174</v>
      </c>
      <c r="G209" s="6">
        <v>5583.81</v>
      </c>
      <c r="H209" s="51" t="s">
        <v>103</v>
      </c>
      <c r="I209" s="5">
        <v>3.5</v>
      </c>
      <c r="J209" s="6">
        <f t="shared" si="12"/>
        <v>70</v>
      </c>
      <c r="K209" s="6">
        <f t="shared" si="13"/>
        <v>4.9000000000000004</v>
      </c>
      <c r="L209" s="6">
        <f t="shared" si="15"/>
        <v>74.900000000000006</v>
      </c>
      <c r="M209" s="6">
        <f t="shared" si="14"/>
        <v>5658.71</v>
      </c>
      <c r="N209" s="6">
        <v>5658.71</v>
      </c>
      <c r="O209" s="121">
        <v>1</v>
      </c>
    </row>
    <row r="210" spans="1:20" ht="21.75" customHeight="1" x14ac:dyDescent="0.4">
      <c r="A210" s="2">
        <v>206</v>
      </c>
      <c r="B210" s="26">
        <v>6320009292</v>
      </c>
      <c r="C210" s="40" t="s">
        <v>679</v>
      </c>
      <c r="D210" s="14" t="s">
        <v>680</v>
      </c>
      <c r="E210" s="14" t="s">
        <v>681</v>
      </c>
      <c r="F210" s="3" t="s">
        <v>3</v>
      </c>
      <c r="G210" s="6">
        <v>0</v>
      </c>
      <c r="H210" s="51" t="s">
        <v>107</v>
      </c>
      <c r="I210" s="5">
        <v>3.5</v>
      </c>
      <c r="J210" s="6">
        <f t="shared" si="12"/>
        <v>42</v>
      </c>
      <c r="K210" s="6">
        <f t="shared" si="13"/>
        <v>2.94</v>
      </c>
      <c r="L210" s="6">
        <f t="shared" si="15"/>
        <v>44.94</v>
      </c>
      <c r="M210" s="6">
        <f t="shared" si="14"/>
        <v>44.94</v>
      </c>
      <c r="N210" s="6">
        <v>44.94</v>
      </c>
      <c r="O210" s="121">
        <v>1</v>
      </c>
    </row>
    <row r="211" spans="1:20" ht="21.75" customHeight="1" x14ac:dyDescent="0.4">
      <c r="A211" s="2">
        <v>207</v>
      </c>
      <c r="B211" s="26">
        <v>6320009293</v>
      </c>
      <c r="C211" s="40" t="s">
        <v>682</v>
      </c>
      <c r="D211" s="14" t="s">
        <v>683</v>
      </c>
      <c r="E211" s="14" t="s">
        <v>684</v>
      </c>
      <c r="F211" s="3" t="s">
        <v>3</v>
      </c>
      <c r="G211" s="6">
        <v>0</v>
      </c>
      <c r="H211" s="51" t="s">
        <v>87</v>
      </c>
      <c r="I211" s="5">
        <v>3.5</v>
      </c>
      <c r="J211" s="6">
        <f t="shared" si="12"/>
        <v>24.5</v>
      </c>
      <c r="K211" s="6">
        <f t="shared" si="13"/>
        <v>1.71</v>
      </c>
      <c r="L211" s="6">
        <f t="shared" si="15"/>
        <v>26.21</v>
      </c>
      <c r="M211" s="6">
        <f t="shared" si="14"/>
        <v>26.21</v>
      </c>
      <c r="N211" s="6">
        <v>26.21</v>
      </c>
      <c r="O211" s="121">
        <v>1</v>
      </c>
    </row>
    <row r="212" spans="1:20" ht="21.75" customHeight="1" x14ac:dyDescent="0.4">
      <c r="A212" s="2">
        <v>208</v>
      </c>
      <c r="B212" s="26">
        <v>6320009294</v>
      </c>
      <c r="C212" s="40" t="s">
        <v>685</v>
      </c>
      <c r="D212" s="14" t="s">
        <v>686</v>
      </c>
      <c r="E212" s="14" t="s">
        <v>687</v>
      </c>
      <c r="F212" s="3" t="s">
        <v>3230</v>
      </c>
      <c r="G212" s="6">
        <v>1542.9300000000003</v>
      </c>
      <c r="H212" s="51" t="s">
        <v>47</v>
      </c>
      <c r="I212" s="5">
        <v>3.5</v>
      </c>
      <c r="J212" s="6">
        <f t="shared" si="12"/>
        <v>31.5</v>
      </c>
      <c r="K212" s="6">
        <f t="shared" si="13"/>
        <v>2.2000000000000002</v>
      </c>
      <c r="L212" s="6">
        <f t="shared" si="15"/>
        <v>33.700000000000003</v>
      </c>
      <c r="M212" s="6">
        <f t="shared" si="14"/>
        <v>1576.6300000000003</v>
      </c>
      <c r="N212" s="6">
        <v>1576.6300000000003</v>
      </c>
      <c r="O212" s="121">
        <v>1</v>
      </c>
    </row>
    <row r="213" spans="1:20" ht="21.75" customHeight="1" x14ac:dyDescent="0.4">
      <c r="A213" s="2">
        <v>209</v>
      </c>
      <c r="B213" s="26">
        <v>6320009295</v>
      </c>
      <c r="C213" s="40" t="s">
        <v>688</v>
      </c>
      <c r="D213" s="14" t="s">
        <v>689</v>
      </c>
      <c r="E213" s="14" t="s">
        <v>690</v>
      </c>
      <c r="F213" s="3" t="s">
        <v>3177</v>
      </c>
      <c r="G213" s="6">
        <v>853.83</v>
      </c>
      <c r="H213" s="51" t="s">
        <v>481</v>
      </c>
      <c r="I213" s="5">
        <v>3.5</v>
      </c>
      <c r="J213" s="6">
        <f t="shared" si="12"/>
        <v>115.5</v>
      </c>
      <c r="K213" s="6">
        <f t="shared" si="13"/>
        <v>8.08</v>
      </c>
      <c r="L213" s="6">
        <f t="shared" si="15"/>
        <v>123.58</v>
      </c>
      <c r="M213" s="6">
        <f t="shared" si="14"/>
        <v>977.41000000000008</v>
      </c>
      <c r="N213" s="6">
        <v>977.41000000000008</v>
      </c>
      <c r="O213" s="121">
        <v>1</v>
      </c>
    </row>
    <row r="214" spans="1:20" ht="21.75" customHeight="1" x14ac:dyDescent="0.4">
      <c r="A214" s="2">
        <v>210</v>
      </c>
      <c r="B214" s="26">
        <v>6320009296</v>
      </c>
      <c r="C214" s="40" t="s">
        <v>691</v>
      </c>
      <c r="D214" s="14" t="s">
        <v>692</v>
      </c>
      <c r="E214" s="14" t="s">
        <v>693</v>
      </c>
      <c r="F214" s="3" t="s">
        <v>3204</v>
      </c>
      <c r="G214" s="6">
        <v>82.39</v>
      </c>
      <c r="H214" s="51" t="s">
        <v>118</v>
      </c>
      <c r="I214" s="5">
        <v>3.5</v>
      </c>
      <c r="J214" s="6">
        <f t="shared" si="12"/>
        <v>87.5</v>
      </c>
      <c r="K214" s="6">
        <f t="shared" si="13"/>
        <v>6.12</v>
      </c>
      <c r="L214" s="6">
        <f t="shared" si="15"/>
        <v>93.62</v>
      </c>
      <c r="M214" s="6">
        <f t="shared" si="14"/>
        <v>176.01</v>
      </c>
      <c r="N214" s="6">
        <v>176.01</v>
      </c>
      <c r="O214" s="121">
        <v>1</v>
      </c>
    </row>
    <row r="215" spans="1:20" ht="21.75" customHeight="1" x14ac:dyDescent="0.4">
      <c r="A215" s="2">
        <v>211</v>
      </c>
      <c r="B215" s="26">
        <v>6320009297</v>
      </c>
      <c r="C215" s="40" t="s">
        <v>694</v>
      </c>
      <c r="D215" s="14" t="s">
        <v>695</v>
      </c>
      <c r="E215" s="14" t="s">
        <v>696</v>
      </c>
      <c r="F215" s="3" t="s">
        <v>3</v>
      </c>
      <c r="G215" s="6">
        <v>0</v>
      </c>
      <c r="H215" s="51" t="s">
        <v>400</v>
      </c>
      <c r="I215" s="5">
        <v>3.5</v>
      </c>
      <c r="J215" s="6">
        <f t="shared" si="12"/>
        <v>129.5</v>
      </c>
      <c r="K215" s="6">
        <f t="shared" si="13"/>
        <v>9.06</v>
      </c>
      <c r="L215" s="6">
        <f t="shared" si="15"/>
        <v>138.56</v>
      </c>
      <c r="M215" s="6">
        <f t="shared" si="14"/>
        <v>138.56</v>
      </c>
      <c r="N215" s="6">
        <v>138.56</v>
      </c>
      <c r="O215" s="121">
        <v>1</v>
      </c>
      <c r="T215" s="25"/>
    </row>
    <row r="216" spans="1:20" ht="21.75" customHeight="1" x14ac:dyDescent="0.4">
      <c r="A216" s="2">
        <v>212</v>
      </c>
      <c r="B216" s="26">
        <v>6320009298</v>
      </c>
      <c r="C216" s="40" t="s">
        <v>698</v>
      </c>
      <c r="D216" s="14" t="s">
        <v>699</v>
      </c>
      <c r="E216" s="14" t="s">
        <v>700</v>
      </c>
      <c r="F216" s="3" t="s">
        <v>3251</v>
      </c>
      <c r="G216" s="6">
        <v>6392.7</v>
      </c>
      <c r="H216" s="51" t="s">
        <v>95</v>
      </c>
      <c r="I216" s="5">
        <v>3.5</v>
      </c>
      <c r="J216" s="6">
        <f t="shared" si="12"/>
        <v>108.5</v>
      </c>
      <c r="K216" s="6">
        <f t="shared" si="13"/>
        <v>7.59</v>
      </c>
      <c r="L216" s="6">
        <f t="shared" si="15"/>
        <v>116.09</v>
      </c>
      <c r="M216" s="6">
        <f t="shared" si="14"/>
        <v>6508.79</v>
      </c>
      <c r="N216" s="6">
        <v>6508.79</v>
      </c>
      <c r="O216" s="121">
        <v>1</v>
      </c>
    </row>
    <row r="217" spans="1:20" ht="21.75" customHeight="1" x14ac:dyDescent="0.4">
      <c r="A217" s="2">
        <v>213</v>
      </c>
      <c r="B217" s="26">
        <v>6320009299</v>
      </c>
      <c r="C217" s="40" t="s">
        <v>701</v>
      </c>
      <c r="D217" s="14" t="s">
        <v>702</v>
      </c>
      <c r="E217" s="14" t="s">
        <v>703</v>
      </c>
      <c r="F217" s="3" t="s">
        <v>3252</v>
      </c>
      <c r="G217" s="6">
        <v>2130.880000000001</v>
      </c>
      <c r="H217" s="51" t="s">
        <v>286</v>
      </c>
      <c r="I217" s="5">
        <v>3.5</v>
      </c>
      <c r="J217" s="6">
        <f t="shared" si="12"/>
        <v>21</v>
      </c>
      <c r="K217" s="6">
        <f t="shared" si="13"/>
        <v>1.47</v>
      </c>
      <c r="L217" s="6">
        <f t="shared" si="15"/>
        <v>22.47</v>
      </c>
      <c r="M217" s="6">
        <f t="shared" si="14"/>
        <v>2153.3500000000008</v>
      </c>
      <c r="N217" s="6">
        <v>2153.3500000000008</v>
      </c>
      <c r="O217" s="121">
        <v>1</v>
      </c>
    </row>
    <row r="218" spans="1:20" ht="21.75" customHeight="1" x14ac:dyDescent="0.4">
      <c r="A218" s="2">
        <v>214</v>
      </c>
      <c r="B218" s="26">
        <v>6320009300</v>
      </c>
      <c r="C218" s="40" t="s">
        <v>704</v>
      </c>
      <c r="D218" s="14" t="s">
        <v>705</v>
      </c>
      <c r="E218" s="14" t="s">
        <v>706</v>
      </c>
      <c r="F218" s="3" t="s">
        <v>3175</v>
      </c>
      <c r="G218" s="6">
        <v>3209.5400000000004</v>
      </c>
      <c r="H218" s="51" t="s">
        <v>264</v>
      </c>
      <c r="I218" s="5">
        <v>3.5</v>
      </c>
      <c r="J218" s="6">
        <f t="shared" si="12"/>
        <v>35</v>
      </c>
      <c r="K218" s="6">
        <f t="shared" si="13"/>
        <v>2.4500000000000002</v>
      </c>
      <c r="L218" s="6">
        <f t="shared" si="15"/>
        <v>37.450000000000003</v>
      </c>
      <c r="M218" s="6">
        <f t="shared" si="14"/>
        <v>3246.9900000000002</v>
      </c>
      <c r="N218" s="6">
        <v>3246.9900000000002</v>
      </c>
      <c r="O218" s="121">
        <v>1</v>
      </c>
    </row>
    <row r="219" spans="1:20" ht="21.75" customHeight="1" x14ac:dyDescent="0.4">
      <c r="A219" s="2">
        <v>215</v>
      </c>
      <c r="B219" s="26">
        <v>6320009301</v>
      </c>
      <c r="C219" s="40" t="s">
        <v>707</v>
      </c>
      <c r="D219" s="14" t="s">
        <v>708</v>
      </c>
      <c r="E219" s="14" t="s">
        <v>709</v>
      </c>
      <c r="F219" s="3" t="s">
        <v>3174</v>
      </c>
      <c r="G219" s="6">
        <v>6928.31</v>
      </c>
      <c r="H219" s="51" t="s">
        <v>275</v>
      </c>
      <c r="I219" s="5">
        <v>3.5</v>
      </c>
      <c r="J219" s="6">
        <f t="shared" si="12"/>
        <v>126</v>
      </c>
      <c r="K219" s="6">
        <f t="shared" si="13"/>
        <v>8.82</v>
      </c>
      <c r="L219" s="6">
        <f t="shared" si="15"/>
        <v>134.82</v>
      </c>
      <c r="M219" s="6">
        <f t="shared" si="14"/>
        <v>7063.13</v>
      </c>
      <c r="N219" s="6">
        <v>7063.13</v>
      </c>
      <c r="O219" s="121">
        <v>1</v>
      </c>
    </row>
    <row r="220" spans="1:20" ht="21.75" customHeight="1" x14ac:dyDescent="0.4">
      <c r="A220" s="2">
        <v>216</v>
      </c>
      <c r="B220" s="26">
        <v>6320009302</v>
      </c>
      <c r="C220" s="40" t="s">
        <v>710</v>
      </c>
      <c r="D220" s="14" t="s">
        <v>711</v>
      </c>
      <c r="E220" s="14" t="s">
        <v>3049</v>
      </c>
      <c r="F220" s="3" t="s">
        <v>3</v>
      </c>
      <c r="G220" s="6">
        <v>0</v>
      </c>
      <c r="H220" s="51" t="s">
        <v>122</v>
      </c>
      <c r="I220" s="5">
        <v>3.5</v>
      </c>
      <c r="J220" s="6">
        <f t="shared" si="12"/>
        <v>38.5</v>
      </c>
      <c r="K220" s="6">
        <f t="shared" si="13"/>
        <v>2.69</v>
      </c>
      <c r="L220" s="6">
        <f t="shared" si="15"/>
        <v>41.19</v>
      </c>
      <c r="M220" s="6">
        <f t="shared" si="14"/>
        <v>41.19</v>
      </c>
      <c r="N220" s="6">
        <v>41.19</v>
      </c>
      <c r="O220" s="121">
        <v>1</v>
      </c>
    </row>
    <row r="221" spans="1:20" ht="21.75" customHeight="1" x14ac:dyDescent="0.4">
      <c r="A221" s="2">
        <v>217</v>
      </c>
      <c r="B221" s="26">
        <v>6320009303</v>
      </c>
      <c r="C221" s="40" t="s">
        <v>712</v>
      </c>
      <c r="D221" s="14" t="s">
        <v>711</v>
      </c>
      <c r="E221" s="14" t="s">
        <v>713</v>
      </c>
      <c r="F221" s="2" t="s">
        <v>3</v>
      </c>
      <c r="G221" s="11">
        <v>0</v>
      </c>
      <c r="H221" s="51" t="s">
        <v>65</v>
      </c>
      <c r="I221" s="5">
        <v>3.5</v>
      </c>
      <c r="J221" s="6">
        <f t="shared" si="12"/>
        <v>0</v>
      </c>
      <c r="K221" s="6">
        <f t="shared" si="13"/>
        <v>0</v>
      </c>
      <c r="L221" s="6">
        <f t="shared" si="15"/>
        <v>0</v>
      </c>
      <c r="M221" s="6">
        <f t="shared" si="14"/>
        <v>0</v>
      </c>
      <c r="N221" s="6">
        <v>0</v>
      </c>
      <c r="O221" s="121">
        <v>1</v>
      </c>
    </row>
    <row r="222" spans="1:20" ht="21.75" customHeight="1" x14ac:dyDescent="0.4">
      <c r="A222" s="2">
        <v>218</v>
      </c>
      <c r="B222" s="26">
        <v>6320009304</v>
      </c>
      <c r="C222" s="40" t="s">
        <v>714</v>
      </c>
      <c r="D222" s="14" t="s">
        <v>715</v>
      </c>
      <c r="E222" s="14" t="s">
        <v>716</v>
      </c>
      <c r="F222" s="3" t="s">
        <v>3253</v>
      </c>
      <c r="G222" s="6">
        <v>2194.5500000000002</v>
      </c>
      <c r="H222" s="51" t="s">
        <v>3129</v>
      </c>
      <c r="I222" s="5">
        <v>3.5</v>
      </c>
      <c r="J222" s="6">
        <f t="shared" si="12"/>
        <v>353.5</v>
      </c>
      <c r="K222" s="6">
        <f t="shared" si="13"/>
        <v>24.74</v>
      </c>
      <c r="L222" s="6">
        <f t="shared" si="15"/>
        <v>378.24</v>
      </c>
      <c r="M222" s="6">
        <f t="shared" si="14"/>
        <v>2572.79</v>
      </c>
      <c r="N222" s="6">
        <v>2572.79</v>
      </c>
      <c r="O222" s="121">
        <v>1</v>
      </c>
    </row>
    <row r="223" spans="1:20" ht="21.75" customHeight="1" x14ac:dyDescent="0.4">
      <c r="A223" s="2">
        <v>219</v>
      </c>
      <c r="B223" s="26">
        <v>6320009305</v>
      </c>
      <c r="C223" s="40" t="s">
        <v>717</v>
      </c>
      <c r="D223" s="14" t="s">
        <v>718</v>
      </c>
      <c r="E223" s="14" t="s">
        <v>719</v>
      </c>
      <c r="F223" s="3" t="s">
        <v>3254</v>
      </c>
      <c r="G223" s="6">
        <v>3007.2900000000004</v>
      </c>
      <c r="H223" s="51" t="s">
        <v>99</v>
      </c>
      <c r="I223" s="5">
        <v>3.5</v>
      </c>
      <c r="J223" s="6">
        <f t="shared" si="12"/>
        <v>45.5</v>
      </c>
      <c r="K223" s="6">
        <f t="shared" si="13"/>
        <v>3.18</v>
      </c>
      <c r="L223" s="6">
        <f t="shared" si="15"/>
        <v>48.68</v>
      </c>
      <c r="M223" s="6">
        <f t="shared" si="14"/>
        <v>3055.9700000000003</v>
      </c>
      <c r="N223" s="6">
        <v>3055.9700000000003</v>
      </c>
      <c r="O223" s="121">
        <v>1</v>
      </c>
    </row>
    <row r="224" spans="1:20" ht="21.75" customHeight="1" x14ac:dyDescent="0.4">
      <c r="A224" s="2">
        <v>220</v>
      </c>
      <c r="B224" s="26">
        <v>6320009306</v>
      </c>
      <c r="C224" s="40" t="s">
        <v>720</v>
      </c>
      <c r="D224" s="14" t="s">
        <v>721</v>
      </c>
      <c r="E224" s="14" t="s">
        <v>722</v>
      </c>
      <c r="F224" s="3" t="s">
        <v>3</v>
      </c>
      <c r="G224" s="6">
        <v>0</v>
      </c>
      <c r="H224" s="51" t="s">
        <v>286</v>
      </c>
      <c r="I224" s="5">
        <v>3.5</v>
      </c>
      <c r="J224" s="6">
        <f t="shared" si="12"/>
        <v>21</v>
      </c>
      <c r="K224" s="6">
        <f t="shared" si="13"/>
        <v>1.47</v>
      </c>
      <c r="L224" s="6">
        <f t="shared" si="15"/>
        <v>22.47</v>
      </c>
      <c r="M224" s="6">
        <f t="shared" si="14"/>
        <v>22.47</v>
      </c>
      <c r="N224" s="6">
        <v>22.47</v>
      </c>
      <c r="O224" s="121">
        <v>1</v>
      </c>
    </row>
    <row r="225" spans="1:15" ht="21.75" customHeight="1" x14ac:dyDescent="0.4">
      <c r="A225" s="2">
        <v>221</v>
      </c>
      <c r="B225" s="26">
        <v>6320009307</v>
      </c>
      <c r="C225" s="41" t="s">
        <v>723</v>
      </c>
      <c r="D225" s="16" t="s">
        <v>724</v>
      </c>
      <c r="E225" s="16" t="s">
        <v>725</v>
      </c>
      <c r="F225" s="3" t="s">
        <v>3255</v>
      </c>
      <c r="G225" s="6">
        <v>5063.2700000000004</v>
      </c>
      <c r="H225" s="51" t="s">
        <v>157</v>
      </c>
      <c r="I225" s="5">
        <v>3.5</v>
      </c>
      <c r="J225" s="6">
        <f t="shared" si="12"/>
        <v>91</v>
      </c>
      <c r="K225" s="6">
        <f t="shared" si="13"/>
        <v>6.37</v>
      </c>
      <c r="L225" s="6">
        <f t="shared" si="15"/>
        <v>97.37</v>
      </c>
      <c r="M225" s="6">
        <f t="shared" si="14"/>
        <v>5160.6400000000003</v>
      </c>
      <c r="N225" s="6">
        <v>5160.6400000000003</v>
      </c>
      <c r="O225" s="121">
        <v>1</v>
      </c>
    </row>
    <row r="226" spans="1:15" ht="21.75" customHeight="1" x14ac:dyDescent="0.4">
      <c r="A226" s="2">
        <v>222</v>
      </c>
      <c r="B226" s="26">
        <v>6320009308</v>
      </c>
      <c r="C226" s="41" t="s">
        <v>726</v>
      </c>
      <c r="D226" s="16" t="s">
        <v>727</v>
      </c>
      <c r="E226" s="16" t="s">
        <v>728</v>
      </c>
      <c r="F226" s="3" t="s">
        <v>3256</v>
      </c>
      <c r="G226" s="6">
        <v>209.68000000000006</v>
      </c>
      <c r="H226" s="51" t="s">
        <v>61</v>
      </c>
      <c r="I226" s="5">
        <v>3.5</v>
      </c>
      <c r="J226" s="6">
        <f t="shared" si="12"/>
        <v>7</v>
      </c>
      <c r="K226" s="6">
        <f t="shared" si="13"/>
        <v>0.49</v>
      </c>
      <c r="L226" s="6">
        <f t="shared" si="15"/>
        <v>7.49</v>
      </c>
      <c r="M226" s="6">
        <f t="shared" si="14"/>
        <v>217.17000000000007</v>
      </c>
      <c r="N226" s="6">
        <v>217.17000000000007</v>
      </c>
      <c r="O226" s="121">
        <v>1</v>
      </c>
    </row>
    <row r="227" spans="1:15" ht="21.75" customHeight="1" x14ac:dyDescent="0.4">
      <c r="A227" s="2">
        <v>223</v>
      </c>
      <c r="B227" s="26">
        <v>6320009309</v>
      </c>
      <c r="C227" s="40" t="s">
        <v>729</v>
      </c>
      <c r="D227" s="16" t="s">
        <v>730</v>
      </c>
      <c r="E227" s="16" t="s">
        <v>731</v>
      </c>
      <c r="F227" s="2" t="s">
        <v>3109</v>
      </c>
      <c r="G227" s="11">
        <v>22.46</v>
      </c>
      <c r="H227" s="51" t="s">
        <v>65</v>
      </c>
      <c r="I227" s="5">
        <v>3.5</v>
      </c>
      <c r="J227" s="6">
        <f t="shared" si="12"/>
        <v>0</v>
      </c>
      <c r="K227" s="6">
        <f t="shared" si="13"/>
        <v>0</v>
      </c>
      <c r="L227" s="6">
        <f t="shared" si="15"/>
        <v>0</v>
      </c>
      <c r="M227" s="6">
        <f t="shared" si="14"/>
        <v>22.46</v>
      </c>
      <c r="N227" s="6">
        <v>22.46</v>
      </c>
      <c r="O227" s="121">
        <v>1</v>
      </c>
    </row>
    <row r="228" spans="1:15" ht="21.75" customHeight="1" x14ac:dyDescent="0.4">
      <c r="A228" s="2">
        <v>224</v>
      </c>
      <c r="B228" s="26">
        <v>6320009310</v>
      </c>
      <c r="C228" s="40" t="s">
        <v>3134</v>
      </c>
      <c r="D228" s="14" t="s">
        <v>732</v>
      </c>
      <c r="E228" s="14" t="s">
        <v>733</v>
      </c>
      <c r="F228" s="3" t="s">
        <v>3</v>
      </c>
      <c r="G228" s="6">
        <v>0</v>
      </c>
      <c r="H228" s="51" t="s">
        <v>264</v>
      </c>
      <c r="I228" s="5">
        <v>3.5</v>
      </c>
      <c r="J228" s="6">
        <f t="shared" si="12"/>
        <v>35</v>
      </c>
      <c r="K228" s="6">
        <f t="shared" si="13"/>
        <v>2.4500000000000002</v>
      </c>
      <c r="L228" s="6">
        <f t="shared" si="15"/>
        <v>37.450000000000003</v>
      </c>
      <c r="M228" s="6">
        <f t="shared" si="14"/>
        <v>37.450000000000003</v>
      </c>
      <c r="N228" s="6">
        <v>37.450000000000003</v>
      </c>
      <c r="O228" s="121">
        <v>1</v>
      </c>
    </row>
    <row r="229" spans="1:15" ht="21.75" customHeight="1" x14ac:dyDescent="0.4">
      <c r="A229" s="2">
        <v>225</v>
      </c>
      <c r="B229" s="26">
        <v>6320009311</v>
      </c>
      <c r="C229" s="40" t="s">
        <v>734</v>
      </c>
      <c r="D229" s="14" t="s">
        <v>735</v>
      </c>
      <c r="E229" s="14" t="s">
        <v>736</v>
      </c>
      <c r="F229" s="2" t="s">
        <v>3196</v>
      </c>
      <c r="G229" s="6">
        <v>464.37</v>
      </c>
      <c r="H229" s="51" t="s">
        <v>222</v>
      </c>
      <c r="I229" s="5">
        <v>3.5</v>
      </c>
      <c r="J229" s="6">
        <f t="shared" si="12"/>
        <v>80.5</v>
      </c>
      <c r="K229" s="6">
        <f t="shared" si="13"/>
        <v>5.63</v>
      </c>
      <c r="L229" s="6">
        <f t="shared" si="15"/>
        <v>86.13</v>
      </c>
      <c r="M229" s="6">
        <f t="shared" si="14"/>
        <v>550.5</v>
      </c>
      <c r="N229" s="6">
        <v>550.5</v>
      </c>
      <c r="O229" s="121">
        <v>1</v>
      </c>
    </row>
    <row r="230" spans="1:15" ht="21.75" customHeight="1" x14ac:dyDescent="0.4">
      <c r="A230" s="2">
        <v>226</v>
      </c>
      <c r="B230" s="26">
        <v>6320009312</v>
      </c>
      <c r="C230" s="40" t="s">
        <v>737</v>
      </c>
      <c r="D230" s="14" t="s">
        <v>738</v>
      </c>
      <c r="E230" s="14" t="s">
        <v>739</v>
      </c>
      <c r="F230" s="3" t="s">
        <v>3218</v>
      </c>
      <c r="G230" s="6">
        <v>823.90000000000032</v>
      </c>
      <c r="H230" s="51" t="s">
        <v>61</v>
      </c>
      <c r="I230" s="5">
        <v>3.5</v>
      </c>
      <c r="J230" s="6">
        <f t="shared" si="12"/>
        <v>7</v>
      </c>
      <c r="K230" s="6">
        <f t="shared" si="13"/>
        <v>0.49</v>
      </c>
      <c r="L230" s="6">
        <f t="shared" si="15"/>
        <v>7.49</v>
      </c>
      <c r="M230" s="6">
        <f t="shared" si="14"/>
        <v>831.39000000000033</v>
      </c>
      <c r="N230" s="6">
        <v>831.39000000000033</v>
      </c>
      <c r="O230" s="121">
        <v>1</v>
      </c>
    </row>
    <row r="231" spans="1:15" ht="21.75" customHeight="1" x14ac:dyDescent="0.4">
      <c r="A231" s="2">
        <v>227</v>
      </c>
      <c r="B231" s="26">
        <v>6320009313</v>
      </c>
      <c r="C231" s="41" t="s">
        <v>740</v>
      </c>
      <c r="D231" s="14" t="s">
        <v>741</v>
      </c>
      <c r="E231" s="14" t="s">
        <v>742</v>
      </c>
      <c r="F231" s="3" t="s">
        <v>3218</v>
      </c>
      <c r="G231" s="6">
        <v>958.70000000000061</v>
      </c>
      <c r="H231" s="51" t="s">
        <v>211</v>
      </c>
      <c r="I231" s="5">
        <v>3.5</v>
      </c>
      <c r="J231" s="6">
        <f t="shared" si="12"/>
        <v>17.5</v>
      </c>
      <c r="K231" s="6">
        <f t="shared" si="13"/>
        <v>1.22</v>
      </c>
      <c r="L231" s="6">
        <f t="shared" si="15"/>
        <v>18.72</v>
      </c>
      <c r="M231" s="6">
        <f t="shared" si="14"/>
        <v>977.42000000000064</v>
      </c>
      <c r="N231" s="6">
        <v>977.42000000000064</v>
      </c>
      <c r="O231" s="121">
        <v>1</v>
      </c>
    </row>
    <row r="232" spans="1:15" ht="21.75" customHeight="1" x14ac:dyDescent="0.4">
      <c r="A232" s="2">
        <v>228</v>
      </c>
      <c r="B232" s="26">
        <v>6320009314</v>
      </c>
      <c r="C232" s="40" t="s">
        <v>743</v>
      </c>
      <c r="D232" s="14" t="s">
        <v>744</v>
      </c>
      <c r="E232" s="14" t="s">
        <v>745</v>
      </c>
      <c r="F232" s="3" t="s">
        <v>3174</v>
      </c>
      <c r="G232" s="6">
        <v>8984.3200000000033</v>
      </c>
      <c r="H232" s="51" t="s">
        <v>345</v>
      </c>
      <c r="I232" s="5">
        <v>3.5</v>
      </c>
      <c r="J232" s="6">
        <f t="shared" si="12"/>
        <v>119</v>
      </c>
      <c r="K232" s="6">
        <f t="shared" si="13"/>
        <v>8.33</v>
      </c>
      <c r="L232" s="6">
        <f t="shared" si="15"/>
        <v>127.33</v>
      </c>
      <c r="M232" s="6">
        <f t="shared" si="14"/>
        <v>9111.6500000000033</v>
      </c>
      <c r="N232" s="6">
        <v>9111.6500000000033</v>
      </c>
      <c r="O232" s="121">
        <v>1</v>
      </c>
    </row>
    <row r="233" spans="1:15" ht="21.75" customHeight="1" x14ac:dyDescent="0.4">
      <c r="A233" s="2">
        <v>229</v>
      </c>
      <c r="B233" s="26">
        <v>6320009315</v>
      </c>
      <c r="C233" s="40" t="s">
        <v>746</v>
      </c>
      <c r="D233" s="14" t="s">
        <v>747</v>
      </c>
      <c r="E233" s="14" t="s">
        <v>748</v>
      </c>
      <c r="F233" s="3" t="s">
        <v>3240</v>
      </c>
      <c r="G233" s="6">
        <v>9755.7199999999993</v>
      </c>
      <c r="H233" s="51" t="s">
        <v>164</v>
      </c>
      <c r="I233" s="5">
        <v>3.5</v>
      </c>
      <c r="J233" s="6">
        <f t="shared" si="12"/>
        <v>203</v>
      </c>
      <c r="K233" s="6">
        <f t="shared" si="13"/>
        <v>14.21</v>
      </c>
      <c r="L233" s="6">
        <f t="shared" si="15"/>
        <v>217.21</v>
      </c>
      <c r="M233" s="6">
        <f t="shared" si="14"/>
        <v>9972.9299999999985</v>
      </c>
      <c r="N233" s="6">
        <v>9972.9299999999985</v>
      </c>
      <c r="O233" s="121">
        <v>1</v>
      </c>
    </row>
    <row r="234" spans="1:15" ht="21.75" customHeight="1" x14ac:dyDescent="0.4">
      <c r="A234" s="2">
        <v>230</v>
      </c>
      <c r="B234" s="26">
        <v>6320009316</v>
      </c>
      <c r="C234" s="40" t="s">
        <v>749</v>
      </c>
      <c r="D234" s="14" t="s">
        <v>750</v>
      </c>
      <c r="E234" s="14" t="s">
        <v>751</v>
      </c>
      <c r="F234" s="2" t="s">
        <v>3257</v>
      </c>
      <c r="G234" s="6">
        <v>1614.08</v>
      </c>
      <c r="H234" s="51" t="s">
        <v>191</v>
      </c>
      <c r="I234" s="5">
        <v>3.5</v>
      </c>
      <c r="J234" s="6">
        <f t="shared" si="12"/>
        <v>105</v>
      </c>
      <c r="K234" s="6">
        <f t="shared" si="13"/>
        <v>7.35</v>
      </c>
      <c r="L234" s="6">
        <f t="shared" si="15"/>
        <v>112.35</v>
      </c>
      <c r="M234" s="6">
        <f t="shared" si="14"/>
        <v>1726.4299999999998</v>
      </c>
      <c r="N234" s="6">
        <v>1726.4299999999998</v>
      </c>
      <c r="O234" s="121">
        <v>1</v>
      </c>
    </row>
    <row r="235" spans="1:15" ht="21.75" customHeight="1" x14ac:dyDescent="0.4">
      <c r="A235" s="2">
        <v>231</v>
      </c>
      <c r="B235" s="26">
        <v>6320009317</v>
      </c>
      <c r="C235" s="40" t="s">
        <v>752</v>
      </c>
      <c r="D235" s="14" t="s">
        <v>753</v>
      </c>
      <c r="E235" s="14" t="s">
        <v>754</v>
      </c>
      <c r="F235" s="3" t="s">
        <v>3174</v>
      </c>
      <c r="G235" s="6">
        <v>7785.9100000000017</v>
      </c>
      <c r="H235" s="51" t="s">
        <v>175</v>
      </c>
      <c r="I235" s="5">
        <v>3.5</v>
      </c>
      <c r="J235" s="6">
        <f t="shared" si="12"/>
        <v>112</v>
      </c>
      <c r="K235" s="6">
        <f t="shared" si="13"/>
        <v>7.84</v>
      </c>
      <c r="L235" s="6">
        <f t="shared" si="15"/>
        <v>119.84</v>
      </c>
      <c r="M235" s="6">
        <f t="shared" si="14"/>
        <v>7905.7500000000018</v>
      </c>
      <c r="N235" s="6">
        <v>7905.7500000000018</v>
      </c>
      <c r="O235" s="121">
        <v>1</v>
      </c>
    </row>
    <row r="236" spans="1:15" ht="21.75" customHeight="1" x14ac:dyDescent="0.4">
      <c r="A236" s="2">
        <v>232</v>
      </c>
      <c r="B236" s="26">
        <v>6320009318</v>
      </c>
      <c r="C236" s="40" t="s">
        <v>755</v>
      </c>
      <c r="D236" s="14" t="s">
        <v>756</v>
      </c>
      <c r="E236" s="14" t="s">
        <v>757</v>
      </c>
      <c r="F236" s="3" t="s">
        <v>3</v>
      </c>
      <c r="G236" s="6">
        <v>0</v>
      </c>
      <c r="H236" s="51" t="s">
        <v>99</v>
      </c>
      <c r="I236" s="5">
        <v>3.5</v>
      </c>
      <c r="J236" s="6">
        <f t="shared" si="12"/>
        <v>45.5</v>
      </c>
      <c r="K236" s="6">
        <f t="shared" si="13"/>
        <v>3.18</v>
      </c>
      <c r="L236" s="6">
        <f t="shared" si="15"/>
        <v>48.68</v>
      </c>
      <c r="M236" s="6">
        <f t="shared" si="14"/>
        <v>48.68</v>
      </c>
      <c r="N236" s="6">
        <v>48.68</v>
      </c>
      <c r="O236" s="121">
        <v>1</v>
      </c>
    </row>
    <row r="237" spans="1:15" ht="21.75" customHeight="1" x14ac:dyDescent="0.4">
      <c r="A237" s="2">
        <v>233</v>
      </c>
      <c r="B237" s="26">
        <v>6320009319</v>
      </c>
      <c r="C237" s="40" t="s">
        <v>758</v>
      </c>
      <c r="D237" s="14" t="s">
        <v>759</v>
      </c>
      <c r="E237" s="14" t="s">
        <v>760</v>
      </c>
      <c r="F237" s="3" t="s">
        <v>3242</v>
      </c>
      <c r="G237" s="6">
        <v>3183.2</v>
      </c>
      <c r="H237" s="51" t="s">
        <v>222</v>
      </c>
      <c r="I237" s="5">
        <v>3.5</v>
      </c>
      <c r="J237" s="6">
        <f t="shared" si="12"/>
        <v>80.5</v>
      </c>
      <c r="K237" s="6">
        <f t="shared" si="13"/>
        <v>5.63</v>
      </c>
      <c r="L237" s="6">
        <f t="shared" si="15"/>
        <v>86.13</v>
      </c>
      <c r="M237" s="6">
        <f t="shared" si="14"/>
        <v>3269.33</v>
      </c>
      <c r="N237" s="6">
        <v>3269.33</v>
      </c>
      <c r="O237" s="121">
        <v>1</v>
      </c>
    </row>
    <row r="238" spans="1:15" ht="21.75" customHeight="1" x14ac:dyDescent="0.4">
      <c r="A238" s="2">
        <v>234</v>
      </c>
      <c r="B238" s="26">
        <v>6320009320</v>
      </c>
      <c r="C238" s="40" t="s">
        <v>761</v>
      </c>
      <c r="D238" s="14" t="s">
        <v>762</v>
      </c>
      <c r="E238" s="14" t="s">
        <v>763</v>
      </c>
      <c r="F238" s="3" t="s">
        <v>3174</v>
      </c>
      <c r="G238" s="6">
        <v>9613.4599999999973</v>
      </c>
      <c r="H238" s="51" t="s">
        <v>697</v>
      </c>
      <c r="I238" s="5">
        <v>3.5</v>
      </c>
      <c r="J238" s="6">
        <f t="shared" si="12"/>
        <v>143.5</v>
      </c>
      <c r="K238" s="6">
        <f t="shared" si="13"/>
        <v>10.039999999999999</v>
      </c>
      <c r="L238" s="6">
        <f t="shared" si="15"/>
        <v>153.54</v>
      </c>
      <c r="M238" s="6">
        <f t="shared" si="14"/>
        <v>9766.9999999999982</v>
      </c>
      <c r="N238" s="6">
        <v>9766.9999999999982</v>
      </c>
      <c r="O238" s="121">
        <v>1</v>
      </c>
    </row>
    <row r="239" spans="1:15" ht="21.75" customHeight="1" x14ac:dyDescent="0.4">
      <c r="A239" s="2">
        <v>235</v>
      </c>
      <c r="B239" s="26">
        <v>6320009321</v>
      </c>
      <c r="C239" s="40" t="s">
        <v>764</v>
      </c>
      <c r="D239" s="14" t="s">
        <v>765</v>
      </c>
      <c r="E239" s="14" t="s">
        <v>766</v>
      </c>
      <c r="F239" s="3" t="s">
        <v>3174</v>
      </c>
      <c r="G239" s="6">
        <v>7392.6900000000014</v>
      </c>
      <c r="H239" s="51" t="s">
        <v>345</v>
      </c>
      <c r="I239" s="5">
        <v>3.5</v>
      </c>
      <c r="J239" s="6">
        <f t="shared" si="12"/>
        <v>119</v>
      </c>
      <c r="K239" s="6">
        <f t="shared" si="13"/>
        <v>8.33</v>
      </c>
      <c r="L239" s="6">
        <f t="shared" si="15"/>
        <v>127.33</v>
      </c>
      <c r="M239" s="6">
        <f t="shared" si="14"/>
        <v>7520.0200000000013</v>
      </c>
      <c r="N239" s="6">
        <v>7520.0200000000013</v>
      </c>
      <c r="O239" s="121">
        <v>1</v>
      </c>
    </row>
    <row r="240" spans="1:15" ht="21.75" customHeight="1" x14ac:dyDescent="0.4">
      <c r="A240" s="2">
        <v>236</v>
      </c>
      <c r="B240" s="26">
        <v>6320009322</v>
      </c>
      <c r="C240" s="40" t="s">
        <v>767</v>
      </c>
      <c r="D240" s="14" t="s">
        <v>768</v>
      </c>
      <c r="E240" s="14" t="s">
        <v>769</v>
      </c>
      <c r="F240" s="4" t="s">
        <v>3</v>
      </c>
      <c r="G240" s="6">
        <v>0</v>
      </c>
      <c r="H240" s="51" t="s">
        <v>3092</v>
      </c>
      <c r="I240" s="5">
        <v>3.5</v>
      </c>
      <c r="J240" s="6">
        <f t="shared" si="12"/>
        <v>255.5</v>
      </c>
      <c r="K240" s="6">
        <f t="shared" si="13"/>
        <v>17.88</v>
      </c>
      <c r="L240" s="6">
        <f t="shared" si="15"/>
        <v>273.38</v>
      </c>
      <c r="M240" s="6">
        <f t="shared" si="14"/>
        <v>273.38</v>
      </c>
      <c r="N240" s="6">
        <v>273.38</v>
      </c>
      <c r="O240" s="121">
        <v>1</v>
      </c>
    </row>
    <row r="241" spans="1:15" ht="21.75" customHeight="1" x14ac:dyDescent="0.4">
      <c r="A241" s="2">
        <v>237</v>
      </c>
      <c r="B241" s="26">
        <v>6320009323</v>
      </c>
      <c r="C241" s="40" t="s">
        <v>770</v>
      </c>
      <c r="D241" s="14" t="s">
        <v>771</v>
      </c>
      <c r="E241" s="14" t="s">
        <v>772</v>
      </c>
      <c r="F241" s="2" t="s">
        <v>3204</v>
      </c>
      <c r="G241" s="6">
        <v>52.43</v>
      </c>
      <c r="H241" s="51" t="s">
        <v>126</v>
      </c>
      <c r="I241" s="5">
        <v>3.5</v>
      </c>
      <c r="J241" s="6">
        <f t="shared" si="12"/>
        <v>49</v>
      </c>
      <c r="K241" s="6">
        <f t="shared" si="13"/>
        <v>3.43</v>
      </c>
      <c r="L241" s="6">
        <f t="shared" si="15"/>
        <v>52.43</v>
      </c>
      <c r="M241" s="6">
        <f t="shared" si="14"/>
        <v>104.86</v>
      </c>
      <c r="N241" s="6">
        <v>104.86</v>
      </c>
      <c r="O241" s="121">
        <v>1</v>
      </c>
    </row>
    <row r="242" spans="1:15" ht="21.75" customHeight="1" x14ac:dyDescent="0.4">
      <c r="A242" s="2">
        <v>238</v>
      </c>
      <c r="B242" s="26">
        <v>6320009324</v>
      </c>
      <c r="C242" s="40" t="s">
        <v>773</v>
      </c>
      <c r="D242" s="14" t="s">
        <v>774</v>
      </c>
      <c r="E242" s="14" t="s">
        <v>775</v>
      </c>
      <c r="F242" s="3" t="s">
        <v>3</v>
      </c>
      <c r="G242" s="6">
        <v>0</v>
      </c>
      <c r="H242" s="51" t="s">
        <v>191</v>
      </c>
      <c r="I242" s="5">
        <v>3.5</v>
      </c>
      <c r="J242" s="6">
        <f t="shared" si="12"/>
        <v>105</v>
      </c>
      <c r="K242" s="6">
        <f t="shared" si="13"/>
        <v>7.35</v>
      </c>
      <c r="L242" s="6">
        <f t="shared" si="15"/>
        <v>112.35</v>
      </c>
      <c r="M242" s="6">
        <f t="shared" si="14"/>
        <v>112.35</v>
      </c>
      <c r="N242" s="6">
        <v>112.35</v>
      </c>
      <c r="O242" s="121">
        <v>1</v>
      </c>
    </row>
    <row r="243" spans="1:15" ht="21.75" customHeight="1" x14ac:dyDescent="0.4">
      <c r="A243" s="2">
        <v>239</v>
      </c>
      <c r="B243" s="26">
        <v>6320009325</v>
      </c>
      <c r="C243" s="40" t="s">
        <v>776</v>
      </c>
      <c r="D243" s="14" t="s">
        <v>777</v>
      </c>
      <c r="E243" s="14" t="s">
        <v>778</v>
      </c>
      <c r="F243" s="3" t="s">
        <v>3258</v>
      </c>
      <c r="G243" s="6">
        <v>6471.420000000001</v>
      </c>
      <c r="H243" s="51" t="s">
        <v>481</v>
      </c>
      <c r="I243" s="5">
        <v>3.5</v>
      </c>
      <c r="J243" s="6">
        <f t="shared" si="12"/>
        <v>115.5</v>
      </c>
      <c r="K243" s="6">
        <f t="shared" si="13"/>
        <v>8.08</v>
      </c>
      <c r="L243" s="6">
        <f t="shared" si="15"/>
        <v>123.58</v>
      </c>
      <c r="M243" s="6">
        <f t="shared" si="14"/>
        <v>6595.0000000000009</v>
      </c>
      <c r="N243" s="6">
        <v>6595.0000000000009</v>
      </c>
      <c r="O243" s="121">
        <v>1</v>
      </c>
    </row>
    <row r="244" spans="1:15" ht="21.75" customHeight="1" x14ac:dyDescent="0.4">
      <c r="A244" s="2">
        <v>240</v>
      </c>
      <c r="B244" s="26">
        <v>6320009326</v>
      </c>
      <c r="C244" s="40" t="s">
        <v>779</v>
      </c>
      <c r="D244" s="16" t="s">
        <v>780</v>
      </c>
      <c r="E244" s="16" t="s">
        <v>781</v>
      </c>
      <c r="F244" s="3" t="s">
        <v>3259</v>
      </c>
      <c r="G244" s="6">
        <v>2183.39</v>
      </c>
      <c r="H244" s="51" t="s">
        <v>211</v>
      </c>
      <c r="I244" s="5">
        <v>3.5</v>
      </c>
      <c r="J244" s="6">
        <f t="shared" si="12"/>
        <v>17.5</v>
      </c>
      <c r="K244" s="6">
        <f t="shared" si="13"/>
        <v>1.22</v>
      </c>
      <c r="L244" s="6">
        <f t="shared" si="15"/>
        <v>18.72</v>
      </c>
      <c r="M244" s="6">
        <f t="shared" si="14"/>
        <v>2202.1099999999997</v>
      </c>
      <c r="N244" s="6">
        <v>2202.1099999999997</v>
      </c>
      <c r="O244" s="121">
        <v>1</v>
      </c>
    </row>
    <row r="245" spans="1:15" ht="21.75" customHeight="1" x14ac:dyDescent="0.4">
      <c r="A245" s="2">
        <v>241</v>
      </c>
      <c r="B245" s="26">
        <v>6320009327</v>
      </c>
      <c r="C245" s="40" t="s">
        <v>782</v>
      </c>
      <c r="D245" s="14" t="s">
        <v>783</v>
      </c>
      <c r="E245" s="14" t="s">
        <v>784</v>
      </c>
      <c r="F245" s="3" t="s">
        <v>3174</v>
      </c>
      <c r="G245" s="6">
        <v>7430.1099999999988</v>
      </c>
      <c r="H245" s="51" t="s">
        <v>481</v>
      </c>
      <c r="I245" s="5">
        <v>3.5</v>
      </c>
      <c r="J245" s="6">
        <f t="shared" si="12"/>
        <v>115.5</v>
      </c>
      <c r="K245" s="6">
        <f t="shared" si="13"/>
        <v>8.08</v>
      </c>
      <c r="L245" s="6">
        <f t="shared" si="15"/>
        <v>123.58</v>
      </c>
      <c r="M245" s="6">
        <f t="shared" si="14"/>
        <v>7553.6899999999987</v>
      </c>
      <c r="N245" s="6">
        <v>7553.6899999999987</v>
      </c>
      <c r="O245" s="121">
        <v>1</v>
      </c>
    </row>
    <row r="246" spans="1:15" ht="21.75" customHeight="1" x14ac:dyDescent="0.4">
      <c r="A246" s="2">
        <v>242</v>
      </c>
      <c r="B246" s="26">
        <v>6320009328</v>
      </c>
      <c r="C246" s="40" t="s">
        <v>785</v>
      </c>
      <c r="D246" s="14" t="s">
        <v>786</v>
      </c>
      <c r="E246" s="14" t="s">
        <v>787</v>
      </c>
      <c r="F246" s="3" t="s">
        <v>3260</v>
      </c>
      <c r="G246" s="6">
        <v>4445.3399999999965</v>
      </c>
      <c r="H246" s="51" t="s">
        <v>103</v>
      </c>
      <c r="I246" s="5">
        <v>3.5</v>
      </c>
      <c r="J246" s="6">
        <f t="shared" si="12"/>
        <v>70</v>
      </c>
      <c r="K246" s="6">
        <f t="shared" si="13"/>
        <v>4.9000000000000004</v>
      </c>
      <c r="L246" s="6">
        <f t="shared" si="15"/>
        <v>74.900000000000006</v>
      </c>
      <c r="M246" s="6">
        <f t="shared" si="14"/>
        <v>4520.2399999999961</v>
      </c>
      <c r="N246" s="6">
        <v>4520.2399999999961</v>
      </c>
      <c r="O246" s="121">
        <v>1</v>
      </c>
    </row>
    <row r="247" spans="1:15" ht="21.75" customHeight="1" x14ac:dyDescent="0.4">
      <c r="A247" s="2">
        <v>243</v>
      </c>
      <c r="B247" s="26">
        <v>6320009329</v>
      </c>
      <c r="C247" s="40" t="s">
        <v>788</v>
      </c>
      <c r="D247" s="14" t="s">
        <v>789</v>
      </c>
      <c r="E247" s="14" t="s">
        <v>790</v>
      </c>
      <c r="F247" s="3" t="s">
        <v>3174</v>
      </c>
      <c r="G247" s="6">
        <v>3883.630000000001</v>
      </c>
      <c r="H247" s="51" t="s">
        <v>386</v>
      </c>
      <c r="I247" s="5">
        <v>3.5</v>
      </c>
      <c r="J247" s="6">
        <f t="shared" si="12"/>
        <v>59.5</v>
      </c>
      <c r="K247" s="6">
        <f t="shared" si="13"/>
        <v>4.16</v>
      </c>
      <c r="L247" s="6">
        <f t="shared" si="15"/>
        <v>63.66</v>
      </c>
      <c r="M247" s="6">
        <f t="shared" si="14"/>
        <v>3947.2900000000009</v>
      </c>
      <c r="N247" s="6">
        <v>3947.2900000000009</v>
      </c>
      <c r="O247" s="121">
        <v>1</v>
      </c>
    </row>
    <row r="248" spans="1:15" ht="21.75" customHeight="1" x14ac:dyDescent="0.4">
      <c r="A248" s="2">
        <v>244</v>
      </c>
      <c r="B248" s="26">
        <v>6320009330</v>
      </c>
      <c r="C248" s="40" t="s">
        <v>791</v>
      </c>
      <c r="D248" s="14" t="s">
        <v>792</v>
      </c>
      <c r="E248" s="14" t="s">
        <v>793</v>
      </c>
      <c r="F248" s="3" t="s">
        <v>3</v>
      </c>
      <c r="G248" s="6">
        <v>0</v>
      </c>
      <c r="H248" s="51" t="s">
        <v>3261</v>
      </c>
      <c r="I248" s="5">
        <v>3.5</v>
      </c>
      <c r="J248" s="6">
        <f t="shared" si="12"/>
        <v>287</v>
      </c>
      <c r="K248" s="6">
        <f t="shared" si="13"/>
        <v>20.09</v>
      </c>
      <c r="L248" s="6">
        <f t="shared" si="15"/>
        <v>307.08999999999997</v>
      </c>
      <c r="M248" s="6">
        <f t="shared" si="14"/>
        <v>307.08999999999997</v>
      </c>
      <c r="N248" s="6">
        <v>307.08999999999997</v>
      </c>
      <c r="O248" s="121">
        <v>1</v>
      </c>
    </row>
    <row r="249" spans="1:15" ht="21.75" customHeight="1" x14ac:dyDescent="0.4">
      <c r="A249" s="2">
        <v>245</v>
      </c>
      <c r="B249" s="26">
        <v>6320009331</v>
      </c>
      <c r="C249" s="40" t="s">
        <v>794</v>
      </c>
      <c r="D249" s="14" t="s">
        <v>795</v>
      </c>
      <c r="E249" s="14" t="s">
        <v>796</v>
      </c>
      <c r="F249" s="3" t="s">
        <v>3174</v>
      </c>
      <c r="G249" s="6">
        <v>3254.46</v>
      </c>
      <c r="H249" s="51" t="s">
        <v>65</v>
      </c>
      <c r="I249" s="5">
        <v>3.5</v>
      </c>
      <c r="J249" s="6">
        <f t="shared" si="12"/>
        <v>0</v>
      </c>
      <c r="K249" s="6">
        <f t="shared" si="13"/>
        <v>0</v>
      </c>
      <c r="L249" s="6">
        <f t="shared" si="15"/>
        <v>0</v>
      </c>
      <c r="M249" s="6">
        <f t="shared" si="14"/>
        <v>3254.46</v>
      </c>
      <c r="N249" s="6">
        <v>3254.46</v>
      </c>
      <c r="O249" s="121">
        <v>1</v>
      </c>
    </row>
    <row r="250" spans="1:15" ht="21.75" customHeight="1" x14ac:dyDescent="0.4">
      <c r="A250" s="2">
        <v>246</v>
      </c>
      <c r="B250" s="26">
        <v>6320009332</v>
      </c>
      <c r="C250" s="40" t="s">
        <v>797</v>
      </c>
      <c r="D250" s="14" t="s">
        <v>798</v>
      </c>
      <c r="E250" s="14" t="s">
        <v>799</v>
      </c>
      <c r="F250" s="3" t="s">
        <v>3204</v>
      </c>
      <c r="G250" s="6">
        <v>5497.66</v>
      </c>
      <c r="H250" s="51" t="s">
        <v>3262</v>
      </c>
      <c r="I250" s="5">
        <v>3.5</v>
      </c>
      <c r="J250" s="6">
        <f t="shared" si="12"/>
        <v>4133.5</v>
      </c>
      <c r="K250" s="6">
        <f t="shared" si="13"/>
        <v>289.33999999999997</v>
      </c>
      <c r="L250" s="6">
        <f t="shared" si="15"/>
        <v>4422.84</v>
      </c>
      <c r="M250" s="6">
        <f t="shared" si="14"/>
        <v>9920.5</v>
      </c>
      <c r="N250" s="6">
        <v>9920.5</v>
      </c>
      <c r="O250" s="121">
        <v>1</v>
      </c>
    </row>
    <row r="251" spans="1:15" ht="21.75" customHeight="1" x14ac:dyDescent="0.4">
      <c r="A251" s="2">
        <v>247</v>
      </c>
      <c r="B251" s="26">
        <v>6320009333</v>
      </c>
      <c r="C251" s="40" t="s">
        <v>800</v>
      </c>
      <c r="D251" s="14" t="s">
        <v>798</v>
      </c>
      <c r="E251" s="14" t="s">
        <v>799</v>
      </c>
      <c r="F251" s="3" t="s">
        <v>3204</v>
      </c>
      <c r="G251" s="6">
        <v>419.44</v>
      </c>
      <c r="H251" s="51" t="s">
        <v>3263</v>
      </c>
      <c r="I251" s="5">
        <v>3.5</v>
      </c>
      <c r="J251" s="6">
        <f t="shared" si="12"/>
        <v>640.5</v>
      </c>
      <c r="K251" s="6">
        <f t="shared" si="13"/>
        <v>44.83</v>
      </c>
      <c r="L251" s="6">
        <f t="shared" si="15"/>
        <v>685.33</v>
      </c>
      <c r="M251" s="6">
        <f t="shared" si="14"/>
        <v>1104.77</v>
      </c>
      <c r="N251" s="6">
        <v>1104.77</v>
      </c>
      <c r="O251" s="121">
        <v>1</v>
      </c>
    </row>
    <row r="252" spans="1:15" ht="21.75" customHeight="1" x14ac:dyDescent="0.4">
      <c r="A252" s="2">
        <v>248</v>
      </c>
      <c r="B252" s="26">
        <v>6320009334</v>
      </c>
      <c r="C252" s="40" t="s">
        <v>801</v>
      </c>
      <c r="D252" s="14" t="s">
        <v>802</v>
      </c>
      <c r="E252" s="14" t="s">
        <v>803</v>
      </c>
      <c r="F252" s="3" t="s">
        <v>3264</v>
      </c>
      <c r="G252" s="6">
        <v>7044.430000000003</v>
      </c>
      <c r="H252" s="51" t="s">
        <v>400</v>
      </c>
      <c r="I252" s="5">
        <v>3.5</v>
      </c>
      <c r="J252" s="6">
        <f t="shared" si="12"/>
        <v>129.5</v>
      </c>
      <c r="K252" s="6">
        <f t="shared" si="13"/>
        <v>9.06</v>
      </c>
      <c r="L252" s="6">
        <f t="shared" si="15"/>
        <v>138.56</v>
      </c>
      <c r="M252" s="6">
        <f t="shared" si="14"/>
        <v>7182.9900000000034</v>
      </c>
      <c r="N252" s="6">
        <v>7182.9900000000034</v>
      </c>
      <c r="O252" s="121">
        <v>1</v>
      </c>
    </row>
    <row r="253" spans="1:15" ht="21.75" customHeight="1" x14ac:dyDescent="0.4">
      <c r="A253" s="2">
        <v>249</v>
      </c>
      <c r="B253" s="26">
        <v>6320009335</v>
      </c>
      <c r="C253" s="40" t="s">
        <v>804</v>
      </c>
      <c r="D253" s="14" t="s">
        <v>805</v>
      </c>
      <c r="E253" s="14" t="s">
        <v>806</v>
      </c>
      <c r="F253" s="3" t="s">
        <v>3</v>
      </c>
      <c r="G253" s="6">
        <v>0</v>
      </c>
      <c r="H253" s="51">
        <v>16</v>
      </c>
      <c r="I253" s="5">
        <v>3.5</v>
      </c>
      <c r="J253" s="6">
        <f t="shared" si="12"/>
        <v>56</v>
      </c>
      <c r="K253" s="6">
        <f t="shared" si="13"/>
        <v>3.92</v>
      </c>
      <c r="L253" s="6">
        <f t="shared" si="15"/>
        <v>59.92</v>
      </c>
      <c r="M253" s="6">
        <f t="shared" si="14"/>
        <v>59.92</v>
      </c>
      <c r="N253" s="6">
        <v>59.92</v>
      </c>
      <c r="O253" s="121">
        <v>1</v>
      </c>
    </row>
    <row r="254" spans="1:15" ht="21.75" customHeight="1" x14ac:dyDescent="0.4">
      <c r="A254" s="2">
        <v>250</v>
      </c>
      <c r="B254" s="26">
        <v>6320009336</v>
      </c>
      <c r="C254" s="40" t="s">
        <v>807</v>
      </c>
      <c r="D254" s="14" t="s">
        <v>808</v>
      </c>
      <c r="E254" s="14" t="s">
        <v>809</v>
      </c>
      <c r="F254" s="3" t="s">
        <v>3265</v>
      </c>
      <c r="G254" s="6">
        <v>3074.6000000000004</v>
      </c>
      <c r="H254" s="51" t="s">
        <v>141</v>
      </c>
      <c r="I254" s="5">
        <v>3.5</v>
      </c>
      <c r="J254" s="6">
        <f t="shared" si="12"/>
        <v>199.5</v>
      </c>
      <c r="K254" s="6">
        <f t="shared" si="13"/>
        <v>13.96</v>
      </c>
      <c r="L254" s="6">
        <f t="shared" si="15"/>
        <v>213.46</v>
      </c>
      <c r="M254" s="6">
        <f t="shared" si="14"/>
        <v>3288.0600000000004</v>
      </c>
      <c r="N254" s="6">
        <v>3288.0600000000004</v>
      </c>
      <c r="O254" s="121">
        <v>1</v>
      </c>
    </row>
    <row r="255" spans="1:15" ht="21.75" customHeight="1" x14ac:dyDescent="0.4">
      <c r="A255" s="2">
        <v>251</v>
      </c>
      <c r="B255" s="26">
        <v>6320009337</v>
      </c>
      <c r="C255" s="40" t="s">
        <v>810</v>
      </c>
      <c r="D255" s="14" t="s">
        <v>811</v>
      </c>
      <c r="E255" s="14" t="s">
        <v>812</v>
      </c>
      <c r="F255" s="3" t="s">
        <v>3266</v>
      </c>
      <c r="G255" s="6">
        <v>2074.6999999999998</v>
      </c>
      <c r="H255" s="51" t="s">
        <v>2222</v>
      </c>
      <c r="I255" s="5">
        <v>3.5</v>
      </c>
      <c r="J255" s="6">
        <f t="shared" si="12"/>
        <v>164.5</v>
      </c>
      <c r="K255" s="6">
        <f t="shared" si="13"/>
        <v>11.51</v>
      </c>
      <c r="L255" s="6">
        <f t="shared" si="15"/>
        <v>176.01</v>
      </c>
      <c r="M255" s="6">
        <f t="shared" si="14"/>
        <v>2250.71</v>
      </c>
      <c r="N255" s="6">
        <v>2250.71</v>
      </c>
      <c r="O255" s="121">
        <v>1</v>
      </c>
    </row>
    <row r="256" spans="1:15" ht="21.75" customHeight="1" x14ac:dyDescent="0.4">
      <c r="A256" s="2">
        <v>252</v>
      </c>
      <c r="B256" s="26">
        <v>6320009338</v>
      </c>
      <c r="C256" s="40" t="s">
        <v>813</v>
      </c>
      <c r="D256" s="14" t="s">
        <v>814</v>
      </c>
      <c r="E256" s="14" t="s">
        <v>815</v>
      </c>
      <c r="F256" s="3" t="s">
        <v>3266</v>
      </c>
      <c r="G256" s="6">
        <v>704.0300000000002</v>
      </c>
      <c r="H256" s="51" t="s">
        <v>107</v>
      </c>
      <c r="I256" s="5">
        <v>3.5</v>
      </c>
      <c r="J256" s="6">
        <f t="shared" si="12"/>
        <v>42</v>
      </c>
      <c r="K256" s="6">
        <f t="shared" si="13"/>
        <v>2.94</v>
      </c>
      <c r="L256" s="6">
        <f t="shared" si="15"/>
        <v>44.94</v>
      </c>
      <c r="M256" s="6">
        <f t="shared" si="14"/>
        <v>748.97000000000025</v>
      </c>
      <c r="N256" s="6">
        <v>748.97000000000025</v>
      </c>
      <c r="O256" s="121">
        <v>1</v>
      </c>
    </row>
    <row r="257" spans="1:15" ht="21.75" customHeight="1" x14ac:dyDescent="0.4">
      <c r="A257" s="2">
        <v>253</v>
      </c>
      <c r="B257" s="26">
        <v>6320009339</v>
      </c>
      <c r="C257" s="40" t="s">
        <v>816</v>
      </c>
      <c r="D257" s="14" t="s">
        <v>811</v>
      </c>
      <c r="E257" s="14" t="s">
        <v>817</v>
      </c>
      <c r="F257" s="3" t="s">
        <v>3</v>
      </c>
      <c r="G257" s="6">
        <v>0</v>
      </c>
      <c r="H257" s="51" t="s">
        <v>126</v>
      </c>
      <c r="I257" s="5">
        <v>3.5</v>
      </c>
      <c r="J257" s="6">
        <f t="shared" si="12"/>
        <v>49</v>
      </c>
      <c r="K257" s="6">
        <f t="shared" si="13"/>
        <v>3.43</v>
      </c>
      <c r="L257" s="6">
        <f t="shared" si="15"/>
        <v>52.43</v>
      </c>
      <c r="M257" s="6">
        <f t="shared" si="14"/>
        <v>52.43</v>
      </c>
      <c r="N257" s="6">
        <v>52.43</v>
      </c>
      <c r="O257" s="121">
        <v>1</v>
      </c>
    </row>
    <row r="258" spans="1:15" ht="21.75" customHeight="1" x14ac:dyDescent="0.4">
      <c r="A258" s="2">
        <v>254</v>
      </c>
      <c r="B258" s="26">
        <v>6320009340</v>
      </c>
      <c r="C258" s="40" t="s">
        <v>818</v>
      </c>
      <c r="D258" s="14" t="s">
        <v>814</v>
      </c>
      <c r="E258" s="14" t="s">
        <v>819</v>
      </c>
      <c r="F258" s="3" t="s">
        <v>3174</v>
      </c>
      <c r="G258" s="6">
        <v>8077.9800000000005</v>
      </c>
      <c r="H258" s="51" t="s">
        <v>232</v>
      </c>
      <c r="I258" s="5">
        <v>3.5</v>
      </c>
      <c r="J258" s="6">
        <f t="shared" si="12"/>
        <v>154</v>
      </c>
      <c r="K258" s="6">
        <f t="shared" si="13"/>
        <v>10.78</v>
      </c>
      <c r="L258" s="6">
        <f t="shared" si="15"/>
        <v>164.78</v>
      </c>
      <c r="M258" s="6">
        <f t="shared" si="14"/>
        <v>8242.76</v>
      </c>
      <c r="N258" s="6">
        <v>8242.76</v>
      </c>
      <c r="O258" s="121">
        <v>1</v>
      </c>
    </row>
    <row r="259" spans="1:15" ht="21.75" customHeight="1" x14ac:dyDescent="0.4">
      <c r="A259" s="2">
        <v>255</v>
      </c>
      <c r="B259" s="26">
        <v>6320009341</v>
      </c>
      <c r="C259" s="40" t="s">
        <v>820</v>
      </c>
      <c r="D259" s="14" t="s">
        <v>821</v>
      </c>
      <c r="E259" s="14" t="s">
        <v>822</v>
      </c>
      <c r="F259" s="3" t="s">
        <v>3</v>
      </c>
      <c r="G259" s="6">
        <v>0</v>
      </c>
      <c r="H259" s="51" t="s">
        <v>99</v>
      </c>
      <c r="I259" s="5">
        <v>3.5</v>
      </c>
      <c r="J259" s="6">
        <f t="shared" si="12"/>
        <v>45.5</v>
      </c>
      <c r="K259" s="6">
        <f t="shared" si="13"/>
        <v>3.18</v>
      </c>
      <c r="L259" s="6">
        <f t="shared" si="15"/>
        <v>48.68</v>
      </c>
      <c r="M259" s="6">
        <f t="shared" si="14"/>
        <v>48.68</v>
      </c>
      <c r="N259" s="6">
        <v>48.68</v>
      </c>
      <c r="O259" s="121">
        <v>1</v>
      </c>
    </row>
    <row r="260" spans="1:15" ht="21.75" customHeight="1" x14ac:dyDescent="0.4">
      <c r="A260" s="2">
        <v>256</v>
      </c>
      <c r="B260" s="26">
        <v>6320009342</v>
      </c>
      <c r="C260" s="40" t="s">
        <v>823</v>
      </c>
      <c r="D260" s="14" t="s">
        <v>821</v>
      </c>
      <c r="E260" s="14" t="s">
        <v>824</v>
      </c>
      <c r="F260" s="3" t="s">
        <v>3267</v>
      </c>
      <c r="G260" s="6">
        <v>1078.6000000000006</v>
      </c>
      <c r="H260" s="51" t="s">
        <v>168</v>
      </c>
      <c r="I260" s="5">
        <v>3.5</v>
      </c>
      <c r="J260" s="6">
        <f t="shared" si="12"/>
        <v>14</v>
      </c>
      <c r="K260" s="6">
        <f t="shared" si="13"/>
        <v>0.98</v>
      </c>
      <c r="L260" s="6">
        <f t="shared" si="15"/>
        <v>14.98</v>
      </c>
      <c r="M260" s="6">
        <f t="shared" si="14"/>
        <v>1093.5800000000006</v>
      </c>
      <c r="N260" s="6">
        <v>1093.5800000000006</v>
      </c>
      <c r="O260" s="121">
        <v>1</v>
      </c>
    </row>
    <row r="261" spans="1:15" ht="21.75" customHeight="1" x14ac:dyDescent="0.4">
      <c r="A261" s="2">
        <v>257</v>
      </c>
      <c r="B261" s="26">
        <v>6320009343</v>
      </c>
      <c r="C261" s="40" t="s">
        <v>825</v>
      </c>
      <c r="D261" s="14" t="s">
        <v>821</v>
      </c>
      <c r="E261" s="14" t="s">
        <v>826</v>
      </c>
      <c r="F261" s="3" t="s">
        <v>3</v>
      </c>
      <c r="G261" s="6">
        <v>0</v>
      </c>
      <c r="H261" s="51" t="s">
        <v>211</v>
      </c>
      <c r="I261" s="5">
        <v>3.5</v>
      </c>
      <c r="J261" s="6">
        <f t="shared" ref="J261:J324" si="16">ROUNDDOWN(H261*I261,2)</f>
        <v>17.5</v>
      </c>
      <c r="K261" s="6">
        <f t="shared" ref="K261:K324" si="17">ROUNDDOWN(J261*7%,2)</f>
        <v>1.22</v>
      </c>
      <c r="L261" s="6">
        <f t="shared" si="15"/>
        <v>18.72</v>
      </c>
      <c r="M261" s="6">
        <f t="shared" si="14"/>
        <v>18.72</v>
      </c>
      <c r="N261" s="6">
        <v>18.72</v>
      </c>
      <c r="O261" s="121">
        <v>1</v>
      </c>
    </row>
    <row r="262" spans="1:15" ht="21.75" customHeight="1" x14ac:dyDescent="0.4">
      <c r="A262" s="2">
        <v>258</v>
      </c>
      <c r="B262" s="26">
        <v>6320009344</v>
      </c>
      <c r="C262" s="40" t="s">
        <v>827</v>
      </c>
      <c r="D262" s="14" t="s">
        <v>828</v>
      </c>
      <c r="E262" s="14" t="s">
        <v>829</v>
      </c>
      <c r="F262" s="3" t="s">
        <v>3</v>
      </c>
      <c r="G262" s="6">
        <v>0</v>
      </c>
      <c r="H262" s="51" t="s">
        <v>118</v>
      </c>
      <c r="I262" s="5">
        <v>3.5</v>
      </c>
      <c r="J262" s="6">
        <f t="shared" si="16"/>
        <v>87.5</v>
      </c>
      <c r="K262" s="6">
        <f t="shared" si="17"/>
        <v>6.12</v>
      </c>
      <c r="L262" s="6">
        <f t="shared" si="15"/>
        <v>93.62</v>
      </c>
      <c r="M262" s="6">
        <f t="shared" ref="M262:M325" si="18">SUM(G262+L262)</f>
        <v>93.62</v>
      </c>
      <c r="N262" s="6">
        <v>93.62</v>
      </c>
      <c r="O262" s="121">
        <v>1</v>
      </c>
    </row>
    <row r="263" spans="1:15" ht="21.75" customHeight="1" x14ac:dyDescent="0.4">
      <c r="A263" s="2">
        <v>259</v>
      </c>
      <c r="B263" s="26">
        <v>6320009345</v>
      </c>
      <c r="C263" s="40" t="s">
        <v>830</v>
      </c>
      <c r="D263" s="14" t="s">
        <v>831</v>
      </c>
      <c r="E263" s="14" t="s">
        <v>832</v>
      </c>
      <c r="F263" s="3" t="s">
        <v>3174</v>
      </c>
      <c r="G263" s="6">
        <v>2419.3200000000011</v>
      </c>
      <c r="H263" s="51" t="s">
        <v>47</v>
      </c>
      <c r="I263" s="5">
        <v>3.5</v>
      </c>
      <c r="J263" s="6">
        <f t="shared" si="16"/>
        <v>31.5</v>
      </c>
      <c r="K263" s="6">
        <f t="shared" si="17"/>
        <v>2.2000000000000002</v>
      </c>
      <c r="L263" s="6">
        <f t="shared" si="15"/>
        <v>33.700000000000003</v>
      </c>
      <c r="M263" s="6">
        <f t="shared" si="18"/>
        <v>2453.0200000000009</v>
      </c>
      <c r="N263" s="6">
        <v>2453.0200000000009</v>
      </c>
      <c r="O263" s="121">
        <v>1</v>
      </c>
    </row>
    <row r="264" spans="1:15" ht="21.75" customHeight="1" x14ac:dyDescent="0.4">
      <c r="A264" s="2">
        <v>260</v>
      </c>
      <c r="B264" s="26">
        <v>6320009346</v>
      </c>
      <c r="C264" s="40" t="s">
        <v>833</v>
      </c>
      <c r="D264" s="14" t="s">
        <v>834</v>
      </c>
      <c r="E264" s="14" t="s">
        <v>835</v>
      </c>
      <c r="F264" s="3" t="s">
        <v>3268</v>
      </c>
      <c r="G264" s="6">
        <v>853.8299999999997</v>
      </c>
      <c r="H264" s="51" t="s">
        <v>386</v>
      </c>
      <c r="I264" s="5">
        <v>3.5</v>
      </c>
      <c r="J264" s="6">
        <f t="shared" si="16"/>
        <v>59.5</v>
      </c>
      <c r="K264" s="6">
        <f t="shared" si="17"/>
        <v>4.16</v>
      </c>
      <c r="L264" s="6">
        <f t="shared" ref="L264:L327" si="19">ROUNDDOWN(J264+K264,2)</f>
        <v>63.66</v>
      </c>
      <c r="M264" s="6">
        <f t="shared" si="18"/>
        <v>917.48999999999967</v>
      </c>
      <c r="N264" s="6">
        <v>917.48999999999967</v>
      </c>
      <c r="O264" s="121">
        <v>1</v>
      </c>
    </row>
    <row r="265" spans="1:15" ht="21.75" customHeight="1" x14ac:dyDescent="0.4">
      <c r="A265" s="2">
        <v>261</v>
      </c>
      <c r="B265" s="26">
        <v>6320009347</v>
      </c>
      <c r="C265" s="40" t="s">
        <v>836</v>
      </c>
      <c r="D265" s="14" t="s">
        <v>837</v>
      </c>
      <c r="E265" s="14" t="s">
        <v>838</v>
      </c>
      <c r="F265" s="3" t="s">
        <v>3</v>
      </c>
      <c r="G265" s="6">
        <v>0</v>
      </c>
      <c r="H265" s="51" t="s">
        <v>222</v>
      </c>
      <c r="I265" s="5">
        <v>3.5</v>
      </c>
      <c r="J265" s="6">
        <f t="shared" si="16"/>
        <v>80.5</v>
      </c>
      <c r="K265" s="6">
        <f t="shared" si="17"/>
        <v>5.63</v>
      </c>
      <c r="L265" s="6">
        <f t="shared" si="19"/>
        <v>86.13</v>
      </c>
      <c r="M265" s="6">
        <f t="shared" si="18"/>
        <v>86.13</v>
      </c>
      <c r="N265" s="6">
        <v>86.13</v>
      </c>
      <c r="O265" s="121">
        <v>1</v>
      </c>
    </row>
    <row r="266" spans="1:15" ht="21.75" customHeight="1" x14ac:dyDescent="0.4">
      <c r="A266" s="2">
        <v>262</v>
      </c>
      <c r="B266" s="26">
        <v>6320009348</v>
      </c>
      <c r="C266" s="40" t="s">
        <v>839</v>
      </c>
      <c r="D266" s="14" t="s">
        <v>840</v>
      </c>
      <c r="E266" s="14" t="s">
        <v>841</v>
      </c>
      <c r="F266" s="3" t="s">
        <v>3174</v>
      </c>
      <c r="G266" s="6">
        <v>19301.759999999998</v>
      </c>
      <c r="H266" s="51" t="s">
        <v>3269</v>
      </c>
      <c r="I266" s="5">
        <v>3.5</v>
      </c>
      <c r="J266" s="6">
        <f t="shared" si="16"/>
        <v>427</v>
      </c>
      <c r="K266" s="6">
        <f t="shared" si="17"/>
        <v>29.89</v>
      </c>
      <c r="L266" s="6">
        <f t="shared" si="19"/>
        <v>456.89</v>
      </c>
      <c r="M266" s="6">
        <f t="shared" si="18"/>
        <v>19758.649999999998</v>
      </c>
      <c r="N266" s="6">
        <v>19758.649999999998</v>
      </c>
      <c r="O266" s="121">
        <v>1</v>
      </c>
    </row>
    <row r="267" spans="1:15" ht="21.75" customHeight="1" x14ac:dyDescent="0.4">
      <c r="A267" s="2">
        <v>263</v>
      </c>
      <c r="B267" s="26">
        <v>6320009349</v>
      </c>
      <c r="C267" s="40">
        <v>12170598946</v>
      </c>
      <c r="D267" s="14" t="s">
        <v>3073</v>
      </c>
      <c r="E267" s="14" t="s">
        <v>842</v>
      </c>
      <c r="F267" s="3" t="s">
        <v>3</v>
      </c>
      <c r="G267" s="6">
        <v>0</v>
      </c>
      <c r="H267" s="51" t="s">
        <v>207</v>
      </c>
      <c r="I267" s="5">
        <v>3.5</v>
      </c>
      <c r="J267" s="6">
        <f t="shared" si="16"/>
        <v>63</v>
      </c>
      <c r="K267" s="6">
        <f t="shared" si="17"/>
        <v>4.41</v>
      </c>
      <c r="L267" s="6">
        <f t="shared" si="19"/>
        <v>67.41</v>
      </c>
      <c r="M267" s="6">
        <f t="shared" si="18"/>
        <v>67.41</v>
      </c>
      <c r="N267" s="6">
        <v>67.41</v>
      </c>
      <c r="O267" s="121">
        <v>1</v>
      </c>
    </row>
    <row r="268" spans="1:15" ht="21.75" customHeight="1" x14ac:dyDescent="0.4">
      <c r="A268" s="2">
        <v>264</v>
      </c>
      <c r="B268" s="26">
        <v>6320009350</v>
      </c>
      <c r="C268" s="40" t="s">
        <v>843</v>
      </c>
      <c r="D268" s="14" t="s">
        <v>844</v>
      </c>
      <c r="E268" s="14" t="s">
        <v>845</v>
      </c>
      <c r="F268" s="3" t="s">
        <v>3</v>
      </c>
      <c r="G268" s="6">
        <v>0</v>
      </c>
      <c r="H268" s="51" t="s">
        <v>114</v>
      </c>
      <c r="I268" s="5">
        <v>3.5</v>
      </c>
      <c r="J268" s="6">
        <f t="shared" si="16"/>
        <v>3.5</v>
      </c>
      <c r="K268" s="6">
        <f t="shared" si="17"/>
        <v>0.24</v>
      </c>
      <c r="L268" s="6">
        <f t="shared" si="19"/>
        <v>3.74</v>
      </c>
      <c r="M268" s="6">
        <f t="shared" si="18"/>
        <v>3.74</v>
      </c>
      <c r="N268" s="6">
        <v>3.74</v>
      </c>
      <c r="O268" s="121">
        <v>1</v>
      </c>
    </row>
    <row r="269" spans="1:15" ht="21.75" customHeight="1" x14ac:dyDescent="0.4">
      <c r="A269" s="2">
        <v>265</v>
      </c>
      <c r="B269" s="26">
        <v>6320009351</v>
      </c>
      <c r="C269" s="40" t="s">
        <v>846</v>
      </c>
      <c r="D269" s="14" t="s">
        <v>847</v>
      </c>
      <c r="E269" s="14" t="s">
        <v>848</v>
      </c>
      <c r="F269" s="3" t="s">
        <v>3</v>
      </c>
      <c r="G269" s="6">
        <v>0</v>
      </c>
      <c r="H269" s="51" t="s">
        <v>168</v>
      </c>
      <c r="I269" s="5">
        <v>3.5</v>
      </c>
      <c r="J269" s="6">
        <f t="shared" si="16"/>
        <v>14</v>
      </c>
      <c r="K269" s="6">
        <f t="shared" si="17"/>
        <v>0.98</v>
      </c>
      <c r="L269" s="6">
        <f t="shared" si="19"/>
        <v>14.98</v>
      </c>
      <c r="M269" s="6">
        <f t="shared" si="18"/>
        <v>14.98</v>
      </c>
      <c r="N269" s="6">
        <v>14.98</v>
      </c>
      <c r="O269" s="121">
        <v>1</v>
      </c>
    </row>
    <row r="270" spans="1:15" ht="21.75" customHeight="1" x14ac:dyDescent="0.4">
      <c r="A270" s="2">
        <v>266</v>
      </c>
      <c r="B270" s="26">
        <v>6320009352</v>
      </c>
      <c r="C270" s="40" t="s">
        <v>849</v>
      </c>
      <c r="D270" s="14" t="s">
        <v>850</v>
      </c>
      <c r="E270" s="14" t="s">
        <v>851</v>
      </c>
      <c r="F270" s="3" t="s">
        <v>3270</v>
      </c>
      <c r="G270" s="6">
        <v>5913.3500000000013</v>
      </c>
      <c r="H270" s="51" t="s">
        <v>305</v>
      </c>
      <c r="I270" s="5">
        <v>3.5</v>
      </c>
      <c r="J270" s="6">
        <f t="shared" si="16"/>
        <v>73.5</v>
      </c>
      <c r="K270" s="6">
        <f t="shared" si="17"/>
        <v>5.14</v>
      </c>
      <c r="L270" s="6">
        <f t="shared" si="19"/>
        <v>78.64</v>
      </c>
      <c r="M270" s="6">
        <f t="shared" si="18"/>
        <v>5991.9900000000016</v>
      </c>
      <c r="N270" s="6">
        <v>5991.9900000000016</v>
      </c>
      <c r="O270" s="121">
        <v>1</v>
      </c>
    </row>
    <row r="271" spans="1:15" ht="21.75" customHeight="1" x14ac:dyDescent="0.4">
      <c r="A271" s="2">
        <v>267</v>
      </c>
      <c r="B271" s="26">
        <v>6320009353</v>
      </c>
      <c r="C271" s="40" t="s">
        <v>852</v>
      </c>
      <c r="D271" s="14" t="s">
        <v>853</v>
      </c>
      <c r="E271" s="14" t="s">
        <v>854</v>
      </c>
      <c r="F271" s="3" t="s">
        <v>3186</v>
      </c>
      <c r="G271" s="6">
        <v>142.30000000000001</v>
      </c>
      <c r="H271" s="51" t="s">
        <v>264</v>
      </c>
      <c r="I271" s="5">
        <v>3.5</v>
      </c>
      <c r="J271" s="6">
        <f t="shared" si="16"/>
        <v>35</v>
      </c>
      <c r="K271" s="6">
        <f t="shared" si="17"/>
        <v>2.4500000000000002</v>
      </c>
      <c r="L271" s="6">
        <f t="shared" si="19"/>
        <v>37.450000000000003</v>
      </c>
      <c r="M271" s="6">
        <f t="shared" si="18"/>
        <v>179.75</v>
      </c>
      <c r="N271" s="6">
        <v>179.75</v>
      </c>
      <c r="O271" s="121">
        <v>1</v>
      </c>
    </row>
    <row r="272" spans="1:15" ht="21.75" customHeight="1" x14ac:dyDescent="0.4">
      <c r="A272" s="2">
        <v>268</v>
      </c>
      <c r="B272" s="26">
        <v>6320009354</v>
      </c>
      <c r="C272" s="40" t="s">
        <v>855</v>
      </c>
      <c r="D272" s="14" t="s">
        <v>856</v>
      </c>
      <c r="E272" s="14" t="s">
        <v>854</v>
      </c>
      <c r="F272" s="3" t="s">
        <v>3174</v>
      </c>
      <c r="G272" s="6">
        <v>3988.4800000000005</v>
      </c>
      <c r="H272" s="51" t="s">
        <v>390</v>
      </c>
      <c r="I272" s="5">
        <v>3.5</v>
      </c>
      <c r="J272" s="6">
        <f t="shared" si="16"/>
        <v>94.5</v>
      </c>
      <c r="K272" s="6">
        <f t="shared" si="17"/>
        <v>6.61</v>
      </c>
      <c r="L272" s="6">
        <f t="shared" si="19"/>
        <v>101.11</v>
      </c>
      <c r="M272" s="6">
        <f t="shared" si="18"/>
        <v>4089.5900000000006</v>
      </c>
      <c r="N272" s="6">
        <v>4089.5900000000006</v>
      </c>
      <c r="O272" s="121">
        <v>1</v>
      </c>
    </row>
    <row r="273" spans="1:20" ht="21.75" customHeight="1" x14ac:dyDescent="0.4">
      <c r="A273" s="2">
        <v>269</v>
      </c>
      <c r="B273" s="26">
        <v>6320009355</v>
      </c>
      <c r="C273" s="40" t="s">
        <v>857</v>
      </c>
      <c r="D273" s="14" t="s">
        <v>858</v>
      </c>
      <c r="E273" s="14" t="s">
        <v>859</v>
      </c>
      <c r="F273" s="3" t="s">
        <v>3186</v>
      </c>
      <c r="G273" s="6">
        <v>97.360000000000014</v>
      </c>
      <c r="H273" s="51" t="s">
        <v>91</v>
      </c>
      <c r="I273" s="5">
        <v>3.5</v>
      </c>
      <c r="J273" s="6">
        <f t="shared" si="16"/>
        <v>28</v>
      </c>
      <c r="K273" s="6">
        <f t="shared" si="17"/>
        <v>1.96</v>
      </c>
      <c r="L273" s="6">
        <f t="shared" si="19"/>
        <v>29.96</v>
      </c>
      <c r="M273" s="6">
        <f t="shared" si="18"/>
        <v>127.32000000000002</v>
      </c>
      <c r="N273" s="6">
        <v>127.32000000000002</v>
      </c>
      <c r="O273" s="121">
        <v>1</v>
      </c>
    </row>
    <row r="274" spans="1:20" ht="21.75" customHeight="1" x14ac:dyDescent="0.4">
      <c r="A274" s="2">
        <v>270</v>
      </c>
      <c r="B274" s="26">
        <v>6320009356</v>
      </c>
      <c r="C274" s="40" t="s">
        <v>860</v>
      </c>
      <c r="D274" s="14" t="s">
        <v>814</v>
      </c>
      <c r="E274" s="14" t="s">
        <v>859</v>
      </c>
      <c r="F274" s="3" t="s">
        <v>3</v>
      </c>
      <c r="G274" s="6">
        <v>0</v>
      </c>
      <c r="H274" s="51" t="s">
        <v>222</v>
      </c>
      <c r="I274" s="5">
        <v>3.5</v>
      </c>
      <c r="J274" s="6">
        <f t="shared" si="16"/>
        <v>80.5</v>
      </c>
      <c r="K274" s="6">
        <f t="shared" si="17"/>
        <v>5.63</v>
      </c>
      <c r="L274" s="6">
        <f t="shared" si="19"/>
        <v>86.13</v>
      </c>
      <c r="M274" s="6">
        <f t="shared" si="18"/>
        <v>86.13</v>
      </c>
      <c r="N274" s="6">
        <v>86.13</v>
      </c>
      <c r="O274" s="121">
        <v>1</v>
      </c>
    </row>
    <row r="275" spans="1:20" ht="21.75" customHeight="1" x14ac:dyDescent="0.4">
      <c r="A275" s="2">
        <v>271</v>
      </c>
      <c r="B275" s="26">
        <v>6320009357</v>
      </c>
      <c r="C275" s="40" t="s">
        <v>861</v>
      </c>
      <c r="D275" s="14" t="s">
        <v>862</v>
      </c>
      <c r="E275" s="14" t="s">
        <v>863</v>
      </c>
      <c r="F275" s="3" t="s">
        <v>3184</v>
      </c>
      <c r="G275" s="6">
        <v>5407.7800000000007</v>
      </c>
      <c r="H275" s="51" t="s">
        <v>275</v>
      </c>
      <c r="I275" s="5">
        <v>3.5</v>
      </c>
      <c r="J275" s="6">
        <f t="shared" si="16"/>
        <v>126</v>
      </c>
      <c r="K275" s="6">
        <f t="shared" si="17"/>
        <v>8.82</v>
      </c>
      <c r="L275" s="6">
        <f t="shared" si="19"/>
        <v>134.82</v>
      </c>
      <c r="M275" s="6">
        <f t="shared" si="18"/>
        <v>5542.6</v>
      </c>
      <c r="N275" s="6">
        <v>5542.6</v>
      </c>
      <c r="O275" s="121">
        <v>1</v>
      </c>
    </row>
    <row r="276" spans="1:20" ht="21.75" customHeight="1" x14ac:dyDescent="0.4">
      <c r="A276" s="2">
        <v>272</v>
      </c>
      <c r="B276" s="26">
        <v>6320009358</v>
      </c>
      <c r="C276" s="40" t="s">
        <v>864</v>
      </c>
      <c r="D276" s="14" t="s">
        <v>865</v>
      </c>
      <c r="E276" s="14" t="s">
        <v>866</v>
      </c>
      <c r="F276" s="2" t="s">
        <v>3</v>
      </c>
      <c r="G276" s="6">
        <v>0</v>
      </c>
      <c r="H276" s="51" t="s">
        <v>65</v>
      </c>
      <c r="I276" s="5">
        <v>3.5</v>
      </c>
      <c r="J276" s="6">
        <f t="shared" si="16"/>
        <v>0</v>
      </c>
      <c r="K276" s="6">
        <f t="shared" si="17"/>
        <v>0</v>
      </c>
      <c r="L276" s="6">
        <f t="shared" si="19"/>
        <v>0</v>
      </c>
      <c r="M276" s="6">
        <f t="shared" si="18"/>
        <v>0</v>
      </c>
      <c r="N276" s="6">
        <v>0</v>
      </c>
      <c r="O276" s="121">
        <v>1</v>
      </c>
    </row>
    <row r="277" spans="1:20" ht="21.75" customHeight="1" x14ac:dyDescent="0.4">
      <c r="A277" s="2">
        <v>273</v>
      </c>
      <c r="B277" s="26">
        <v>6320009359</v>
      </c>
      <c r="C277" s="40" t="s">
        <v>867</v>
      </c>
      <c r="D277" s="14" t="s">
        <v>868</v>
      </c>
      <c r="E277" s="14" t="s">
        <v>869</v>
      </c>
      <c r="F277" s="3" t="s">
        <v>3110</v>
      </c>
      <c r="G277" s="6">
        <v>479.4000000000002</v>
      </c>
      <c r="H277" s="51" t="s">
        <v>65</v>
      </c>
      <c r="I277" s="5">
        <v>3.5</v>
      </c>
      <c r="J277" s="6">
        <f t="shared" si="16"/>
        <v>0</v>
      </c>
      <c r="K277" s="6">
        <f t="shared" si="17"/>
        <v>0</v>
      </c>
      <c r="L277" s="6">
        <f t="shared" si="19"/>
        <v>0</v>
      </c>
      <c r="M277" s="6">
        <f t="shared" si="18"/>
        <v>479.4000000000002</v>
      </c>
      <c r="N277" s="6">
        <v>479.4000000000002</v>
      </c>
      <c r="O277" s="121">
        <v>1</v>
      </c>
    </row>
    <row r="278" spans="1:20" ht="21.75" customHeight="1" x14ac:dyDescent="0.4">
      <c r="A278" s="2">
        <v>274</v>
      </c>
      <c r="B278" s="26">
        <v>6320009360</v>
      </c>
      <c r="C278" s="40" t="s">
        <v>870</v>
      </c>
      <c r="D278" s="14" t="s">
        <v>871</v>
      </c>
      <c r="E278" s="14" t="s">
        <v>872</v>
      </c>
      <c r="F278" s="3" t="s">
        <v>3271</v>
      </c>
      <c r="G278" s="6">
        <v>726.58000000000038</v>
      </c>
      <c r="H278" s="51" t="s">
        <v>114</v>
      </c>
      <c r="I278" s="5">
        <v>3.5</v>
      </c>
      <c r="J278" s="6">
        <f t="shared" si="16"/>
        <v>3.5</v>
      </c>
      <c r="K278" s="6">
        <f t="shared" si="17"/>
        <v>0.24</v>
      </c>
      <c r="L278" s="6">
        <f t="shared" si="19"/>
        <v>3.74</v>
      </c>
      <c r="M278" s="6">
        <f t="shared" si="18"/>
        <v>730.32000000000039</v>
      </c>
      <c r="N278" s="6">
        <v>730.32000000000039</v>
      </c>
      <c r="O278" s="121">
        <v>1</v>
      </c>
    </row>
    <row r="279" spans="1:20" ht="21.75" customHeight="1" x14ac:dyDescent="0.4">
      <c r="A279" s="2">
        <v>275</v>
      </c>
      <c r="B279" s="26">
        <v>6320009361</v>
      </c>
      <c r="C279" s="40" t="s">
        <v>873</v>
      </c>
      <c r="D279" s="14" t="s">
        <v>821</v>
      </c>
      <c r="E279" s="14" t="s">
        <v>874</v>
      </c>
      <c r="F279" s="3" t="s">
        <v>3272</v>
      </c>
      <c r="G279" s="6">
        <v>539.33000000000027</v>
      </c>
      <c r="H279" s="51" t="s">
        <v>271</v>
      </c>
      <c r="I279" s="5">
        <v>3.5</v>
      </c>
      <c r="J279" s="6">
        <f t="shared" si="16"/>
        <v>10.5</v>
      </c>
      <c r="K279" s="6">
        <f t="shared" si="17"/>
        <v>0.73</v>
      </c>
      <c r="L279" s="6">
        <f t="shared" si="19"/>
        <v>11.23</v>
      </c>
      <c r="M279" s="6">
        <f t="shared" si="18"/>
        <v>550.56000000000029</v>
      </c>
      <c r="N279" s="6">
        <v>550.56000000000029</v>
      </c>
      <c r="O279" s="121">
        <v>1</v>
      </c>
    </row>
    <row r="280" spans="1:20" ht="21.75" customHeight="1" x14ac:dyDescent="0.4">
      <c r="A280" s="2">
        <v>276</v>
      </c>
      <c r="B280" s="26">
        <v>6320009362</v>
      </c>
      <c r="C280" s="40" t="s">
        <v>875</v>
      </c>
      <c r="D280" s="14" t="s">
        <v>821</v>
      </c>
      <c r="E280" s="14" t="s">
        <v>876</v>
      </c>
      <c r="F280" s="3" t="s">
        <v>3174</v>
      </c>
      <c r="G280" s="6">
        <v>2748.829999999999</v>
      </c>
      <c r="H280" s="51" t="s">
        <v>211</v>
      </c>
      <c r="I280" s="5">
        <v>3.5</v>
      </c>
      <c r="J280" s="6">
        <f t="shared" si="16"/>
        <v>17.5</v>
      </c>
      <c r="K280" s="6">
        <f t="shared" si="17"/>
        <v>1.22</v>
      </c>
      <c r="L280" s="6">
        <f t="shared" si="19"/>
        <v>18.72</v>
      </c>
      <c r="M280" s="6">
        <f t="shared" si="18"/>
        <v>2767.5499999999988</v>
      </c>
      <c r="N280" s="6">
        <v>2767.5499999999988</v>
      </c>
      <c r="O280" s="121">
        <v>1</v>
      </c>
    </row>
    <row r="281" spans="1:20" ht="21.75" customHeight="1" x14ac:dyDescent="0.4">
      <c r="A281" s="2">
        <v>277</v>
      </c>
      <c r="B281" s="26">
        <v>6320009363</v>
      </c>
      <c r="C281" s="40" t="s">
        <v>877</v>
      </c>
      <c r="D281" s="14" t="s">
        <v>878</v>
      </c>
      <c r="E281" s="14" t="s">
        <v>879</v>
      </c>
      <c r="F281" s="3" t="s">
        <v>880</v>
      </c>
      <c r="G281" s="6">
        <v>41.2</v>
      </c>
      <c r="H281" s="51" t="s">
        <v>65</v>
      </c>
      <c r="I281" s="5">
        <v>3.5</v>
      </c>
      <c r="J281" s="6">
        <f t="shared" si="16"/>
        <v>0</v>
      </c>
      <c r="K281" s="6">
        <f t="shared" si="17"/>
        <v>0</v>
      </c>
      <c r="L281" s="6">
        <f t="shared" si="19"/>
        <v>0</v>
      </c>
      <c r="M281" s="6">
        <f t="shared" si="18"/>
        <v>41.2</v>
      </c>
      <c r="N281" s="6">
        <v>41.2</v>
      </c>
      <c r="O281" s="121">
        <v>1</v>
      </c>
    </row>
    <row r="282" spans="1:20" ht="21.75" customHeight="1" x14ac:dyDescent="0.4">
      <c r="A282" s="2">
        <v>278</v>
      </c>
      <c r="B282" s="26">
        <v>6320009364</v>
      </c>
      <c r="C282" s="40" t="s">
        <v>881</v>
      </c>
      <c r="D282" s="14" t="s">
        <v>878</v>
      </c>
      <c r="E282" s="14" t="s">
        <v>882</v>
      </c>
      <c r="F282" s="3" t="s">
        <v>3230</v>
      </c>
      <c r="G282" s="6">
        <v>1217.1300000000003</v>
      </c>
      <c r="H282" s="51" t="s">
        <v>107</v>
      </c>
      <c r="I282" s="5">
        <v>3.5</v>
      </c>
      <c r="J282" s="6">
        <f t="shared" si="16"/>
        <v>42</v>
      </c>
      <c r="K282" s="6">
        <f t="shared" si="17"/>
        <v>2.94</v>
      </c>
      <c r="L282" s="6">
        <f t="shared" si="19"/>
        <v>44.94</v>
      </c>
      <c r="M282" s="6">
        <f t="shared" si="18"/>
        <v>1262.0700000000004</v>
      </c>
      <c r="N282" s="6">
        <v>1262.0700000000004</v>
      </c>
      <c r="O282" s="121">
        <v>1</v>
      </c>
    </row>
    <row r="283" spans="1:20" ht="21.75" customHeight="1" x14ac:dyDescent="0.4">
      <c r="A283" s="2">
        <v>279</v>
      </c>
      <c r="B283" s="26">
        <v>6320009365</v>
      </c>
      <c r="C283" s="40" t="s">
        <v>883</v>
      </c>
      <c r="D283" s="14" t="s">
        <v>884</v>
      </c>
      <c r="E283" s="14" t="s">
        <v>885</v>
      </c>
      <c r="F283" s="7" t="s">
        <v>3273</v>
      </c>
      <c r="G283" s="6">
        <v>4853.55</v>
      </c>
      <c r="H283" s="51" t="s">
        <v>175</v>
      </c>
      <c r="I283" s="5">
        <v>3.5</v>
      </c>
      <c r="J283" s="6">
        <f t="shared" si="16"/>
        <v>112</v>
      </c>
      <c r="K283" s="6">
        <f t="shared" si="17"/>
        <v>7.84</v>
      </c>
      <c r="L283" s="6">
        <f t="shared" si="19"/>
        <v>119.84</v>
      </c>
      <c r="M283" s="6">
        <f t="shared" si="18"/>
        <v>4973.3900000000003</v>
      </c>
      <c r="N283" s="6">
        <v>4973.3900000000003</v>
      </c>
      <c r="O283" s="121">
        <v>1</v>
      </c>
    </row>
    <row r="284" spans="1:20" ht="21.75" customHeight="1" x14ac:dyDescent="0.4">
      <c r="A284" s="2">
        <v>280</v>
      </c>
      <c r="B284" s="26">
        <v>6320009366</v>
      </c>
      <c r="C284" s="40" t="s">
        <v>886</v>
      </c>
      <c r="D284" s="14" t="s">
        <v>887</v>
      </c>
      <c r="E284" s="14" t="s">
        <v>888</v>
      </c>
      <c r="F284" s="7" t="s">
        <v>3174</v>
      </c>
      <c r="G284" s="6">
        <v>5190.5899999999992</v>
      </c>
      <c r="H284" s="51" t="s">
        <v>481</v>
      </c>
      <c r="I284" s="5">
        <v>3.5</v>
      </c>
      <c r="J284" s="6">
        <f t="shared" si="16"/>
        <v>115.5</v>
      </c>
      <c r="K284" s="6">
        <f t="shared" si="17"/>
        <v>8.08</v>
      </c>
      <c r="L284" s="6">
        <f t="shared" si="19"/>
        <v>123.58</v>
      </c>
      <c r="M284" s="6">
        <f t="shared" si="18"/>
        <v>5314.1699999999992</v>
      </c>
      <c r="N284" s="6">
        <v>5314.1699999999992</v>
      </c>
      <c r="O284" s="121">
        <v>1</v>
      </c>
    </row>
    <row r="285" spans="1:20" ht="21.75" customHeight="1" x14ac:dyDescent="0.4">
      <c r="A285" s="2">
        <v>281</v>
      </c>
      <c r="B285" s="26">
        <v>6320009367</v>
      </c>
      <c r="C285" s="40" t="s">
        <v>889</v>
      </c>
      <c r="D285" s="14" t="s">
        <v>890</v>
      </c>
      <c r="E285" s="14" t="s">
        <v>891</v>
      </c>
      <c r="F285" s="7" t="s">
        <v>3204</v>
      </c>
      <c r="G285" s="6">
        <v>67.41</v>
      </c>
      <c r="H285" s="51" t="s">
        <v>533</v>
      </c>
      <c r="I285" s="5">
        <v>3.5</v>
      </c>
      <c r="J285" s="6">
        <f t="shared" si="16"/>
        <v>77</v>
      </c>
      <c r="K285" s="6">
        <f t="shared" si="17"/>
        <v>5.39</v>
      </c>
      <c r="L285" s="6">
        <f t="shared" si="19"/>
        <v>82.39</v>
      </c>
      <c r="M285" s="6">
        <f t="shared" si="18"/>
        <v>149.80000000000001</v>
      </c>
      <c r="N285" s="6">
        <v>149.80000000000001</v>
      </c>
      <c r="O285" s="121">
        <v>1</v>
      </c>
    </row>
    <row r="286" spans="1:20" ht="21.75" customHeight="1" x14ac:dyDescent="0.4">
      <c r="A286" s="2">
        <v>282</v>
      </c>
      <c r="B286" s="26">
        <v>6320009368</v>
      </c>
      <c r="C286" s="40" t="s">
        <v>892</v>
      </c>
      <c r="D286" s="14" t="s">
        <v>893</v>
      </c>
      <c r="E286" s="14" t="s">
        <v>894</v>
      </c>
      <c r="F286" s="3" t="s">
        <v>3174</v>
      </c>
      <c r="G286" s="6">
        <v>4557.6999999999989</v>
      </c>
      <c r="H286" s="51" t="s">
        <v>201</v>
      </c>
      <c r="I286" s="5">
        <v>3.5</v>
      </c>
      <c r="J286" s="6">
        <f t="shared" si="16"/>
        <v>136.5</v>
      </c>
      <c r="K286" s="6">
        <f t="shared" si="17"/>
        <v>9.5500000000000007</v>
      </c>
      <c r="L286" s="6">
        <f t="shared" si="19"/>
        <v>146.05000000000001</v>
      </c>
      <c r="M286" s="6">
        <f t="shared" si="18"/>
        <v>4703.7499999999991</v>
      </c>
      <c r="N286" s="6">
        <v>4703.7499999999991</v>
      </c>
      <c r="O286" s="121">
        <v>1</v>
      </c>
    </row>
    <row r="287" spans="1:20" ht="21.75" customHeight="1" x14ac:dyDescent="0.4">
      <c r="A287" s="2">
        <v>283</v>
      </c>
      <c r="B287" s="26">
        <v>6320009369</v>
      </c>
      <c r="C287" s="40" t="s">
        <v>895</v>
      </c>
      <c r="D287" s="14" t="s">
        <v>896</v>
      </c>
      <c r="E287" s="14" t="s">
        <v>897</v>
      </c>
      <c r="F287" s="7" t="s">
        <v>3174</v>
      </c>
      <c r="G287" s="6">
        <v>4310.5499999999993</v>
      </c>
      <c r="H287" s="51" t="s">
        <v>99</v>
      </c>
      <c r="I287" s="5">
        <v>3.5</v>
      </c>
      <c r="J287" s="6">
        <f t="shared" si="16"/>
        <v>45.5</v>
      </c>
      <c r="K287" s="6">
        <f t="shared" si="17"/>
        <v>3.18</v>
      </c>
      <c r="L287" s="6">
        <f t="shared" si="19"/>
        <v>48.68</v>
      </c>
      <c r="M287" s="6">
        <f t="shared" si="18"/>
        <v>4359.2299999999996</v>
      </c>
      <c r="N287" s="6">
        <v>4359.2299999999996</v>
      </c>
      <c r="O287" s="121">
        <v>1</v>
      </c>
    </row>
    <row r="288" spans="1:20" ht="21.75" customHeight="1" x14ac:dyDescent="0.4">
      <c r="A288" s="2">
        <v>284</v>
      </c>
      <c r="B288" s="26">
        <v>6320009370</v>
      </c>
      <c r="C288" s="40" t="s">
        <v>898</v>
      </c>
      <c r="D288" s="14" t="s">
        <v>724</v>
      </c>
      <c r="E288" s="14" t="s">
        <v>899</v>
      </c>
      <c r="F288" s="7" t="s">
        <v>3</v>
      </c>
      <c r="G288" s="6">
        <v>0</v>
      </c>
      <c r="H288" s="51" t="s">
        <v>3127</v>
      </c>
      <c r="I288" s="5">
        <v>3.5</v>
      </c>
      <c r="J288" s="6">
        <f t="shared" si="16"/>
        <v>220.5</v>
      </c>
      <c r="K288" s="6">
        <f t="shared" si="17"/>
        <v>15.43</v>
      </c>
      <c r="L288" s="6">
        <f t="shared" si="19"/>
        <v>235.93</v>
      </c>
      <c r="M288" s="6">
        <f t="shared" si="18"/>
        <v>235.93</v>
      </c>
      <c r="N288" s="6">
        <v>235.93</v>
      </c>
      <c r="O288" s="121">
        <v>1</v>
      </c>
      <c r="T288" s="25"/>
    </row>
    <row r="289" spans="1:15" ht="21.75" customHeight="1" x14ac:dyDescent="0.4">
      <c r="A289" s="2">
        <v>285</v>
      </c>
      <c r="B289" s="26">
        <v>6320009371</v>
      </c>
      <c r="C289" s="40" t="s">
        <v>900</v>
      </c>
      <c r="D289" s="14" t="s">
        <v>893</v>
      </c>
      <c r="E289" s="14" t="s">
        <v>901</v>
      </c>
      <c r="F289" s="3" t="s">
        <v>3260</v>
      </c>
      <c r="G289" s="6">
        <v>7415.1500000000005</v>
      </c>
      <c r="H289" s="51" t="s">
        <v>207</v>
      </c>
      <c r="I289" s="5">
        <v>3.5</v>
      </c>
      <c r="J289" s="6">
        <f t="shared" si="16"/>
        <v>63</v>
      </c>
      <c r="K289" s="6">
        <f t="shared" si="17"/>
        <v>4.41</v>
      </c>
      <c r="L289" s="6">
        <f t="shared" si="19"/>
        <v>67.41</v>
      </c>
      <c r="M289" s="6">
        <f t="shared" si="18"/>
        <v>7482.56</v>
      </c>
      <c r="N289" s="6">
        <v>7482.56</v>
      </c>
      <c r="O289" s="121">
        <v>1</v>
      </c>
    </row>
    <row r="290" spans="1:15" ht="21.75" customHeight="1" x14ac:dyDescent="0.4">
      <c r="A290" s="2">
        <v>286</v>
      </c>
      <c r="B290" s="26">
        <v>6320009372</v>
      </c>
      <c r="C290" s="40" t="s">
        <v>902</v>
      </c>
      <c r="D290" s="14" t="s">
        <v>903</v>
      </c>
      <c r="E290" s="14" t="s">
        <v>904</v>
      </c>
      <c r="F290" s="3" t="s">
        <v>3264</v>
      </c>
      <c r="G290" s="6">
        <v>3351.7899999999995</v>
      </c>
      <c r="H290" s="51" t="s">
        <v>386</v>
      </c>
      <c r="I290" s="5">
        <v>3.5</v>
      </c>
      <c r="J290" s="6">
        <f t="shared" si="16"/>
        <v>59.5</v>
      </c>
      <c r="K290" s="6">
        <f t="shared" si="17"/>
        <v>4.16</v>
      </c>
      <c r="L290" s="6">
        <f t="shared" si="19"/>
        <v>63.66</v>
      </c>
      <c r="M290" s="6">
        <f t="shared" si="18"/>
        <v>3415.4499999999994</v>
      </c>
      <c r="N290" s="6">
        <v>3415.4499999999994</v>
      </c>
      <c r="O290" s="121">
        <v>1</v>
      </c>
    </row>
    <row r="291" spans="1:15" ht="21.75" customHeight="1" x14ac:dyDescent="0.4">
      <c r="A291" s="2">
        <v>287</v>
      </c>
      <c r="B291" s="26">
        <v>6320009373</v>
      </c>
      <c r="C291" s="40" t="s">
        <v>905</v>
      </c>
      <c r="D291" s="14" t="s">
        <v>906</v>
      </c>
      <c r="E291" s="14" t="s">
        <v>907</v>
      </c>
      <c r="F291" s="3" t="s">
        <v>3</v>
      </c>
      <c r="G291" s="6">
        <v>0</v>
      </c>
      <c r="H291" s="51" t="s">
        <v>366</v>
      </c>
      <c r="I291" s="5">
        <v>3.5</v>
      </c>
      <c r="J291" s="6">
        <f t="shared" si="16"/>
        <v>84</v>
      </c>
      <c r="K291" s="6">
        <f t="shared" si="17"/>
        <v>5.88</v>
      </c>
      <c r="L291" s="6">
        <f t="shared" si="19"/>
        <v>89.88</v>
      </c>
      <c r="M291" s="6">
        <f t="shared" si="18"/>
        <v>89.88</v>
      </c>
      <c r="N291" s="6">
        <v>89.88</v>
      </c>
      <c r="O291" s="121">
        <v>1</v>
      </c>
    </row>
    <row r="292" spans="1:15" ht="21.75" customHeight="1" x14ac:dyDescent="0.4">
      <c r="A292" s="2">
        <v>288</v>
      </c>
      <c r="B292" s="26">
        <v>6320009374</v>
      </c>
      <c r="C292" s="40" t="s">
        <v>908</v>
      </c>
      <c r="D292" s="14" t="s">
        <v>909</v>
      </c>
      <c r="E292" s="14" t="s">
        <v>910</v>
      </c>
      <c r="F292" s="3" t="s">
        <v>3274</v>
      </c>
      <c r="G292" s="6">
        <v>1262.1200000000008</v>
      </c>
      <c r="H292" s="51" t="s">
        <v>87</v>
      </c>
      <c r="I292" s="5">
        <v>3.5</v>
      </c>
      <c r="J292" s="6">
        <f t="shared" si="16"/>
        <v>24.5</v>
      </c>
      <c r="K292" s="6">
        <f t="shared" si="17"/>
        <v>1.71</v>
      </c>
      <c r="L292" s="6">
        <f t="shared" si="19"/>
        <v>26.21</v>
      </c>
      <c r="M292" s="6">
        <f t="shared" si="18"/>
        <v>1288.3300000000008</v>
      </c>
      <c r="N292" s="6">
        <v>1288.3300000000008</v>
      </c>
      <c r="O292" s="121">
        <v>1</v>
      </c>
    </row>
    <row r="293" spans="1:15" ht="21.75" customHeight="1" x14ac:dyDescent="0.4">
      <c r="A293" s="2">
        <v>289</v>
      </c>
      <c r="B293" s="26">
        <v>6320009375</v>
      </c>
      <c r="C293" s="40" t="s">
        <v>911</v>
      </c>
      <c r="D293" s="14" t="s">
        <v>912</v>
      </c>
      <c r="E293" s="14" t="s">
        <v>913</v>
      </c>
      <c r="F293" s="3" t="s">
        <v>3275</v>
      </c>
      <c r="G293" s="6">
        <v>3715.0999999999981</v>
      </c>
      <c r="H293" s="51" t="s">
        <v>481</v>
      </c>
      <c r="I293" s="5">
        <v>3.5</v>
      </c>
      <c r="J293" s="6">
        <f t="shared" si="16"/>
        <v>115.5</v>
      </c>
      <c r="K293" s="6">
        <f t="shared" si="17"/>
        <v>8.08</v>
      </c>
      <c r="L293" s="6">
        <f t="shared" si="19"/>
        <v>123.58</v>
      </c>
      <c r="M293" s="6">
        <f t="shared" si="18"/>
        <v>3838.679999999998</v>
      </c>
      <c r="N293" s="6">
        <v>3838.679999999998</v>
      </c>
      <c r="O293" s="121">
        <v>1</v>
      </c>
    </row>
    <row r="294" spans="1:15" ht="21.75" customHeight="1" x14ac:dyDescent="0.4">
      <c r="A294" s="2">
        <v>290</v>
      </c>
      <c r="B294" s="26">
        <v>6320009376</v>
      </c>
      <c r="C294" s="40" t="s">
        <v>914</v>
      </c>
      <c r="D294" s="14" t="s">
        <v>915</v>
      </c>
      <c r="E294" s="14" t="s">
        <v>916</v>
      </c>
      <c r="F294" s="3" t="s">
        <v>3183</v>
      </c>
      <c r="G294" s="6">
        <v>2643.95</v>
      </c>
      <c r="H294" s="51" t="s">
        <v>3276</v>
      </c>
      <c r="I294" s="5">
        <v>3.5</v>
      </c>
      <c r="J294" s="6">
        <f t="shared" si="16"/>
        <v>297.5</v>
      </c>
      <c r="K294" s="6">
        <f t="shared" si="17"/>
        <v>20.82</v>
      </c>
      <c r="L294" s="6">
        <f t="shared" si="19"/>
        <v>318.32</v>
      </c>
      <c r="M294" s="6">
        <f t="shared" si="18"/>
        <v>2962.27</v>
      </c>
      <c r="N294" s="6">
        <v>2962.27</v>
      </c>
      <c r="O294" s="121">
        <v>1</v>
      </c>
    </row>
    <row r="295" spans="1:15" ht="21.75" customHeight="1" x14ac:dyDescent="0.4">
      <c r="A295" s="2">
        <v>291</v>
      </c>
      <c r="B295" s="26">
        <v>6320009377</v>
      </c>
      <c r="C295" s="40" t="s">
        <v>917</v>
      </c>
      <c r="D295" s="14" t="s">
        <v>918</v>
      </c>
      <c r="E295" s="14" t="s">
        <v>919</v>
      </c>
      <c r="F295" s="2" t="s">
        <v>3135</v>
      </c>
      <c r="G295" s="6">
        <v>74.89</v>
      </c>
      <c r="H295" s="51" t="s">
        <v>65</v>
      </c>
      <c r="I295" s="5">
        <v>3.5</v>
      </c>
      <c r="J295" s="6">
        <f t="shared" si="16"/>
        <v>0</v>
      </c>
      <c r="K295" s="6">
        <f t="shared" si="17"/>
        <v>0</v>
      </c>
      <c r="L295" s="6">
        <f t="shared" si="19"/>
        <v>0</v>
      </c>
      <c r="M295" s="6">
        <f t="shared" si="18"/>
        <v>74.89</v>
      </c>
      <c r="N295" s="6">
        <v>74.89</v>
      </c>
      <c r="O295" s="121">
        <v>1</v>
      </c>
    </row>
    <row r="296" spans="1:15" ht="21.75" customHeight="1" x14ac:dyDescent="0.4">
      <c r="A296" s="2">
        <v>292</v>
      </c>
      <c r="B296" s="26">
        <v>6320009378</v>
      </c>
      <c r="C296" s="40" t="s">
        <v>920</v>
      </c>
      <c r="D296" s="14" t="s">
        <v>921</v>
      </c>
      <c r="E296" s="14" t="s">
        <v>922</v>
      </c>
      <c r="F296" s="3" t="s">
        <v>3277</v>
      </c>
      <c r="G296" s="6">
        <v>5359.1399999999994</v>
      </c>
      <c r="H296" s="51" t="s">
        <v>366</v>
      </c>
      <c r="I296" s="5">
        <v>3.5</v>
      </c>
      <c r="J296" s="6">
        <f t="shared" si="16"/>
        <v>84</v>
      </c>
      <c r="K296" s="6">
        <f t="shared" si="17"/>
        <v>5.88</v>
      </c>
      <c r="L296" s="6">
        <f t="shared" si="19"/>
        <v>89.88</v>
      </c>
      <c r="M296" s="6">
        <f t="shared" si="18"/>
        <v>5449.0199999999995</v>
      </c>
      <c r="N296" s="6">
        <v>5449.0199999999995</v>
      </c>
      <c r="O296" s="121">
        <v>1</v>
      </c>
    </row>
    <row r="297" spans="1:15" ht="21.75" customHeight="1" x14ac:dyDescent="0.4">
      <c r="A297" s="2">
        <v>293</v>
      </c>
      <c r="B297" s="26">
        <v>6320009379</v>
      </c>
      <c r="C297" s="40" t="s">
        <v>923</v>
      </c>
      <c r="D297" s="14" t="s">
        <v>924</v>
      </c>
      <c r="E297" s="14" t="s">
        <v>925</v>
      </c>
      <c r="F297" s="3" t="s">
        <v>3154</v>
      </c>
      <c r="G297" s="6">
        <v>696.62000000000012</v>
      </c>
      <c r="H297" s="51" t="s">
        <v>65</v>
      </c>
      <c r="I297" s="5">
        <v>3.5</v>
      </c>
      <c r="J297" s="6">
        <f t="shared" si="16"/>
        <v>0</v>
      </c>
      <c r="K297" s="6">
        <f t="shared" si="17"/>
        <v>0</v>
      </c>
      <c r="L297" s="6">
        <f t="shared" si="19"/>
        <v>0</v>
      </c>
      <c r="M297" s="6">
        <f t="shared" si="18"/>
        <v>696.62000000000012</v>
      </c>
      <c r="N297" s="6">
        <v>696.62000000000012</v>
      </c>
      <c r="O297" s="121">
        <v>1</v>
      </c>
    </row>
    <row r="298" spans="1:15" ht="21.75" customHeight="1" x14ac:dyDescent="0.4">
      <c r="A298" s="2">
        <v>294</v>
      </c>
      <c r="B298" s="26">
        <v>6320009380</v>
      </c>
      <c r="C298" s="40" t="s">
        <v>926</v>
      </c>
      <c r="D298" s="14" t="s">
        <v>924</v>
      </c>
      <c r="E298" s="14" t="s">
        <v>927</v>
      </c>
      <c r="F298" s="3" t="s">
        <v>928</v>
      </c>
      <c r="G298" s="6">
        <v>1404.4500000000007</v>
      </c>
      <c r="H298" s="51" t="s">
        <v>65</v>
      </c>
      <c r="I298" s="5">
        <v>3.5</v>
      </c>
      <c r="J298" s="6">
        <f t="shared" si="16"/>
        <v>0</v>
      </c>
      <c r="K298" s="6">
        <f t="shared" si="17"/>
        <v>0</v>
      </c>
      <c r="L298" s="6">
        <f t="shared" si="19"/>
        <v>0</v>
      </c>
      <c r="M298" s="6">
        <f t="shared" si="18"/>
        <v>1404.4500000000007</v>
      </c>
      <c r="N298" s="6">
        <v>1404.4500000000007</v>
      </c>
      <c r="O298" s="121">
        <v>1</v>
      </c>
    </row>
    <row r="299" spans="1:15" ht="21.75" customHeight="1" x14ac:dyDescent="0.4">
      <c r="A299" s="2">
        <v>295</v>
      </c>
      <c r="B299" s="26">
        <v>6320009381</v>
      </c>
      <c r="C299" s="40" t="s">
        <v>929</v>
      </c>
      <c r="D299" s="14" t="s">
        <v>930</v>
      </c>
      <c r="E299" s="14" t="s">
        <v>931</v>
      </c>
      <c r="F299" s="3" t="s">
        <v>3174</v>
      </c>
      <c r="G299" s="6">
        <v>24447.410000000003</v>
      </c>
      <c r="H299" s="51" t="s">
        <v>3278</v>
      </c>
      <c r="I299" s="5">
        <v>3.5</v>
      </c>
      <c r="J299" s="6">
        <f t="shared" si="16"/>
        <v>423.5</v>
      </c>
      <c r="K299" s="6">
        <f t="shared" si="17"/>
        <v>29.64</v>
      </c>
      <c r="L299" s="6">
        <f t="shared" si="19"/>
        <v>453.14</v>
      </c>
      <c r="M299" s="6">
        <f t="shared" si="18"/>
        <v>24900.550000000003</v>
      </c>
      <c r="N299" s="6">
        <v>24900.550000000003</v>
      </c>
      <c r="O299" s="121">
        <v>1</v>
      </c>
    </row>
    <row r="300" spans="1:15" ht="21.75" customHeight="1" x14ac:dyDescent="0.4">
      <c r="A300" s="2">
        <v>296</v>
      </c>
      <c r="B300" s="26">
        <v>6320009382</v>
      </c>
      <c r="C300" s="40" t="s">
        <v>932</v>
      </c>
      <c r="D300" s="14" t="s">
        <v>724</v>
      </c>
      <c r="E300" s="14" t="s">
        <v>933</v>
      </c>
      <c r="F300" s="3" t="s">
        <v>3279</v>
      </c>
      <c r="G300" s="6">
        <v>3756.2499999999991</v>
      </c>
      <c r="H300" s="51" t="s">
        <v>57</v>
      </c>
      <c r="I300" s="5">
        <v>3.5</v>
      </c>
      <c r="J300" s="6">
        <f t="shared" si="16"/>
        <v>56</v>
      </c>
      <c r="K300" s="6">
        <f t="shared" si="17"/>
        <v>3.92</v>
      </c>
      <c r="L300" s="6">
        <f t="shared" si="19"/>
        <v>59.92</v>
      </c>
      <c r="M300" s="6">
        <f t="shared" si="18"/>
        <v>3816.1699999999992</v>
      </c>
      <c r="N300" s="6">
        <v>3816.1699999999992</v>
      </c>
      <c r="O300" s="121">
        <v>1</v>
      </c>
    </row>
    <row r="301" spans="1:15" ht="21.75" customHeight="1" x14ac:dyDescent="0.4">
      <c r="A301" s="2">
        <v>297</v>
      </c>
      <c r="B301" s="26">
        <v>6320009383</v>
      </c>
      <c r="C301" s="40" t="s">
        <v>934</v>
      </c>
      <c r="D301" s="14" t="s">
        <v>935</v>
      </c>
      <c r="E301" s="14" t="s">
        <v>936</v>
      </c>
      <c r="F301" s="3" t="s">
        <v>3174</v>
      </c>
      <c r="G301" s="6">
        <v>7815.880000000001</v>
      </c>
      <c r="H301" s="51" t="s">
        <v>95</v>
      </c>
      <c r="I301" s="5">
        <v>3.5</v>
      </c>
      <c r="J301" s="6">
        <f t="shared" si="16"/>
        <v>108.5</v>
      </c>
      <c r="K301" s="6">
        <f t="shared" si="17"/>
        <v>7.59</v>
      </c>
      <c r="L301" s="6">
        <f t="shared" si="19"/>
        <v>116.09</v>
      </c>
      <c r="M301" s="6">
        <f t="shared" si="18"/>
        <v>7931.9700000000012</v>
      </c>
      <c r="N301" s="6">
        <v>7931.9700000000012</v>
      </c>
      <c r="O301" s="121">
        <v>1</v>
      </c>
    </row>
    <row r="302" spans="1:15" ht="21.75" customHeight="1" x14ac:dyDescent="0.4">
      <c r="A302" s="2">
        <v>298</v>
      </c>
      <c r="B302" s="26">
        <v>6320009384</v>
      </c>
      <c r="C302" s="40" t="s">
        <v>937</v>
      </c>
      <c r="D302" s="14" t="s">
        <v>938</v>
      </c>
      <c r="E302" s="14" t="s">
        <v>939</v>
      </c>
      <c r="F302" s="3" t="s">
        <v>3174</v>
      </c>
      <c r="G302" s="6">
        <v>5460.2699999999977</v>
      </c>
      <c r="H302" s="51" t="s">
        <v>175</v>
      </c>
      <c r="I302" s="5">
        <v>3.5</v>
      </c>
      <c r="J302" s="6">
        <f t="shared" si="16"/>
        <v>112</v>
      </c>
      <c r="K302" s="6">
        <f t="shared" si="17"/>
        <v>7.84</v>
      </c>
      <c r="L302" s="6">
        <f t="shared" si="19"/>
        <v>119.84</v>
      </c>
      <c r="M302" s="6">
        <f t="shared" si="18"/>
        <v>5580.1099999999979</v>
      </c>
      <c r="N302" s="6">
        <v>5580.1099999999979</v>
      </c>
      <c r="O302" s="121">
        <v>1</v>
      </c>
    </row>
    <row r="303" spans="1:15" ht="21.75" customHeight="1" x14ac:dyDescent="0.4">
      <c r="A303" s="2">
        <v>299</v>
      </c>
      <c r="B303" s="26">
        <v>6320009385</v>
      </c>
      <c r="C303" s="40" t="s">
        <v>940</v>
      </c>
      <c r="D303" s="14" t="s">
        <v>941</v>
      </c>
      <c r="E303" s="14" t="s">
        <v>942</v>
      </c>
      <c r="F303" s="3" t="s">
        <v>3</v>
      </c>
      <c r="G303" s="6">
        <v>0</v>
      </c>
      <c r="H303" s="51" t="s">
        <v>386</v>
      </c>
      <c r="I303" s="5">
        <v>3.5</v>
      </c>
      <c r="J303" s="6">
        <f t="shared" si="16"/>
        <v>59.5</v>
      </c>
      <c r="K303" s="6">
        <f t="shared" si="17"/>
        <v>4.16</v>
      </c>
      <c r="L303" s="6">
        <f t="shared" si="19"/>
        <v>63.66</v>
      </c>
      <c r="M303" s="6">
        <f t="shared" si="18"/>
        <v>63.66</v>
      </c>
      <c r="N303" s="6">
        <v>63.66</v>
      </c>
      <c r="O303" s="121">
        <v>1</v>
      </c>
    </row>
    <row r="304" spans="1:15" ht="21.75" customHeight="1" x14ac:dyDescent="0.4">
      <c r="A304" s="2">
        <v>300</v>
      </c>
      <c r="B304" s="26">
        <v>6320009386</v>
      </c>
      <c r="C304" s="40" t="s">
        <v>943</v>
      </c>
      <c r="D304" s="14" t="s">
        <v>944</v>
      </c>
      <c r="E304" s="14" t="s">
        <v>945</v>
      </c>
      <c r="F304" s="3" t="s">
        <v>3280</v>
      </c>
      <c r="G304" s="6">
        <v>1329.5200000000004</v>
      </c>
      <c r="H304" s="51" t="s">
        <v>47</v>
      </c>
      <c r="I304" s="5">
        <v>3.5</v>
      </c>
      <c r="J304" s="6">
        <f t="shared" si="16"/>
        <v>31.5</v>
      </c>
      <c r="K304" s="6">
        <f t="shared" si="17"/>
        <v>2.2000000000000002</v>
      </c>
      <c r="L304" s="6">
        <f t="shared" si="19"/>
        <v>33.700000000000003</v>
      </c>
      <c r="M304" s="6">
        <f t="shared" si="18"/>
        <v>1363.2200000000005</v>
      </c>
      <c r="N304" s="6">
        <v>1363.2200000000005</v>
      </c>
      <c r="O304" s="121">
        <v>1</v>
      </c>
    </row>
    <row r="305" spans="1:15" ht="21.75" customHeight="1" x14ac:dyDescent="0.4">
      <c r="A305" s="2">
        <v>301</v>
      </c>
      <c r="B305" s="26">
        <v>6320009387</v>
      </c>
      <c r="C305" s="40" t="s">
        <v>946</v>
      </c>
      <c r="D305" s="14" t="s">
        <v>947</v>
      </c>
      <c r="E305" s="14" t="s">
        <v>948</v>
      </c>
      <c r="F305" s="3" t="s">
        <v>3273</v>
      </c>
      <c r="G305" s="6">
        <v>8497.42</v>
      </c>
      <c r="H305" s="51" t="s">
        <v>118</v>
      </c>
      <c r="I305" s="5">
        <v>3.5</v>
      </c>
      <c r="J305" s="6">
        <f t="shared" si="16"/>
        <v>87.5</v>
      </c>
      <c r="K305" s="6">
        <f t="shared" si="17"/>
        <v>6.12</v>
      </c>
      <c r="L305" s="6">
        <f t="shared" si="19"/>
        <v>93.62</v>
      </c>
      <c r="M305" s="6">
        <f t="shared" si="18"/>
        <v>8591.0400000000009</v>
      </c>
      <c r="N305" s="6">
        <v>8591.0400000000009</v>
      </c>
      <c r="O305" s="121">
        <v>1</v>
      </c>
    </row>
    <row r="306" spans="1:15" ht="21.75" customHeight="1" x14ac:dyDescent="0.4">
      <c r="A306" s="2">
        <v>302</v>
      </c>
      <c r="B306" s="26">
        <v>6320009388</v>
      </c>
      <c r="C306" s="40" t="s">
        <v>949</v>
      </c>
      <c r="D306" s="14" t="s">
        <v>950</v>
      </c>
      <c r="E306" s="14" t="s">
        <v>951</v>
      </c>
      <c r="F306" s="13" t="s">
        <v>3174</v>
      </c>
      <c r="G306" s="6">
        <v>6044.4800000000005</v>
      </c>
      <c r="H306" s="51" t="s">
        <v>481</v>
      </c>
      <c r="I306" s="5">
        <v>3.5</v>
      </c>
      <c r="J306" s="6">
        <f t="shared" si="16"/>
        <v>115.5</v>
      </c>
      <c r="K306" s="6">
        <f t="shared" si="17"/>
        <v>8.08</v>
      </c>
      <c r="L306" s="6">
        <f t="shared" si="19"/>
        <v>123.58</v>
      </c>
      <c r="M306" s="6">
        <f t="shared" si="18"/>
        <v>6168.06</v>
      </c>
      <c r="N306" s="6">
        <v>6168.06</v>
      </c>
      <c r="O306" s="121">
        <v>1</v>
      </c>
    </row>
    <row r="307" spans="1:15" ht="21.75" customHeight="1" x14ac:dyDescent="0.4">
      <c r="A307" s="2">
        <v>303</v>
      </c>
      <c r="B307" s="26">
        <v>6320009389</v>
      </c>
      <c r="C307" s="40" t="s">
        <v>952</v>
      </c>
      <c r="D307" s="14" t="s">
        <v>953</v>
      </c>
      <c r="E307" s="14" t="s">
        <v>954</v>
      </c>
      <c r="F307" s="11" t="s">
        <v>3204</v>
      </c>
      <c r="G307" s="6">
        <v>82.39</v>
      </c>
      <c r="H307" s="51" t="s">
        <v>370</v>
      </c>
      <c r="I307" s="5">
        <v>3.5</v>
      </c>
      <c r="J307" s="6">
        <f t="shared" si="16"/>
        <v>98</v>
      </c>
      <c r="K307" s="6">
        <f t="shared" si="17"/>
        <v>6.86</v>
      </c>
      <c r="L307" s="6">
        <f t="shared" si="19"/>
        <v>104.86</v>
      </c>
      <c r="M307" s="6">
        <f t="shared" si="18"/>
        <v>187.25</v>
      </c>
      <c r="N307" s="6">
        <v>187.25</v>
      </c>
      <c r="O307" s="121">
        <v>1</v>
      </c>
    </row>
    <row r="308" spans="1:15" ht="21.75" customHeight="1" x14ac:dyDescent="0.4">
      <c r="A308" s="2">
        <v>304</v>
      </c>
      <c r="B308" s="26">
        <v>6320009390</v>
      </c>
      <c r="C308" s="40" t="s">
        <v>955</v>
      </c>
      <c r="D308" s="14" t="s">
        <v>956</v>
      </c>
      <c r="E308" s="14" t="s">
        <v>957</v>
      </c>
      <c r="F308" s="3" t="s">
        <v>958</v>
      </c>
      <c r="G308" s="6">
        <v>3344.3399999999997</v>
      </c>
      <c r="H308" s="51" t="s">
        <v>65</v>
      </c>
      <c r="I308" s="5">
        <v>3.5</v>
      </c>
      <c r="J308" s="6">
        <f t="shared" si="16"/>
        <v>0</v>
      </c>
      <c r="K308" s="6">
        <f t="shared" si="17"/>
        <v>0</v>
      </c>
      <c r="L308" s="6">
        <f t="shared" si="19"/>
        <v>0</v>
      </c>
      <c r="M308" s="6">
        <f t="shared" si="18"/>
        <v>3344.3399999999997</v>
      </c>
      <c r="N308" s="6">
        <v>3344.3399999999997</v>
      </c>
      <c r="O308" s="121">
        <v>1</v>
      </c>
    </row>
    <row r="309" spans="1:15" ht="21.75" customHeight="1" x14ac:dyDescent="0.4">
      <c r="A309" s="2">
        <v>305</v>
      </c>
      <c r="B309" s="26">
        <v>6320009391</v>
      </c>
      <c r="C309" s="41" t="s">
        <v>959</v>
      </c>
      <c r="D309" s="14" t="s">
        <v>956</v>
      </c>
      <c r="E309" s="14" t="s">
        <v>960</v>
      </c>
      <c r="F309" s="3" t="s">
        <v>3240</v>
      </c>
      <c r="G309" s="6">
        <v>2142.1400000000008</v>
      </c>
      <c r="H309" s="51" t="s">
        <v>207</v>
      </c>
      <c r="I309" s="5">
        <v>3.5</v>
      </c>
      <c r="J309" s="6">
        <f t="shared" si="16"/>
        <v>63</v>
      </c>
      <c r="K309" s="6">
        <f t="shared" si="17"/>
        <v>4.41</v>
      </c>
      <c r="L309" s="6">
        <f t="shared" si="19"/>
        <v>67.41</v>
      </c>
      <c r="M309" s="6">
        <f t="shared" si="18"/>
        <v>2209.5500000000006</v>
      </c>
      <c r="N309" s="6">
        <v>2209.5500000000006</v>
      </c>
      <c r="O309" s="121">
        <v>1</v>
      </c>
    </row>
    <row r="310" spans="1:15" ht="21.75" customHeight="1" x14ac:dyDescent="0.4">
      <c r="A310" s="2">
        <v>306</v>
      </c>
      <c r="B310" s="26">
        <v>6320009392</v>
      </c>
      <c r="C310" s="40" t="s">
        <v>961</v>
      </c>
      <c r="D310" s="14" t="s">
        <v>962</v>
      </c>
      <c r="E310" s="14" t="s">
        <v>963</v>
      </c>
      <c r="F310" s="3" t="s">
        <v>3204</v>
      </c>
      <c r="G310" s="6">
        <v>41.19</v>
      </c>
      <c r="H310" s="51" t="s">
        <v>107</v>
      </c>
      <c r="I310" s="5">
        <v>3.5</v>
      </c>
      <c r="J310" s="6">
        <f t="shared" si="16"/>
        <v>42</v>
      </c>
      <c r="K310" s="6">
        <f t="shared" si="17"/>
        <v>2.94</v>
      </c>
      <c r="L310" s="6">
        <f t="shared" si="19"/>
        <v>44.94</v>
      </c>
      <c r="M310" s="6">
        <f t="shared" si="18"/>
        <v>86.13</v>
      </c>
      <c r="N310" s="6">
        <v>86.13</v>
      </c>
      <c r="O310" s="121">
        <v>1</v>
      </c>
    </row>
    <row r="311" spans="1:15" ht="21.75" customHeight="1" x14ac:dyDescent="0.4">
      <c r="A311" s="2">
        <v>307</v>
      </c>
      <c r="B311" s="26">
        <v>6320009393</v>
      </c>
      <c r="C311" s="40" t="s">
        <v>964</v>
      </c>
      <c r="D311" s="14" t="s">
        <v>962</v>
      </c>
      <c r="E311" s="14" t="s">
        <v>965</v>
      </c>
      <c r="F311" s="3" t="s">
        <v>3204</v>
      </c>
      <c r="G311" s="6">
        <v>93.62</v>
      </c>
      <c r="H311" s="51" t="s">
        <v>207</v>
      </c>
      <c r="I311" s="5">
        <v>3.5</v>
      </c>
      <c r="J311" s="6">
        <f t="shared" si="16"/>
        <v>63</v>
      </c>
      <c r="K311" s="6">
        <f t="shared" si="17"/>
        <v>4.41</v>
      </c>
      <c r="L311" s="6">
        <f t="shared" si="19"/>
        <v>67.41</v>
      </c>
      <c r="M311" s="6">
        <f t="shared" si="18"/>
        <v>161.03</v>
      </c>
      <c r="N311" s="6">
        <v>161.03</v>
      </c>
      <c r="O311" s="121">
        <v>1</v>
      </c>
    </row>
    <row r="312" spans="1:15" ht="21.75" customHeight="1" x14ac:dyDescent="0.4">
      <c r="A312" s="2">
        <v>308</v>
      </c>
      <c r="B312" s="26">
        <v>6320009394</v>
      </c>
      <c r="C312" s="40" t="s">
        <v>966</v>
      </c>
      <c r="D312" s="14" t="s">
        <v>967</v>
      </c>
      <c r="E312" s="14" t="s">
        <v>968</v>
      </c>
      <c r="F312" s="3" t="s">
        <v>3204</v>
      </c>
      <c r="G312" s="6">
        <v>119.84</v>
      </c>
      <c r="H312" s="51" t="s">
        <v>118</v>
      </c>
      <c r="I312" s="5">
        <v>3.5</v>
      </c>
      <c r="J312" s="6">
        <f t="shared" si="16"/>
        <v>87.5</v>
      </c>
      <c r="K312" s="6">
        <f t="shared" si="17"/>
        <v>6.12</v>
      </c>
      <c r="L312" s="6">
        <f t="shared" si="19"/>
        <v>93.62</v>
      </c>
      <c r="M312" s="6">
        <f t="shared" si="18"/>
        <v>213.46</v>
      </c>
      <c r="N312" s="6">
        <v>213.46</v>
      </c>
      <c r="O312" s="121">
        <v>1</v>
      </c>
    </row>
    <row r="313" spans="1:15" ht="21.75" customHeight="1" x14ac:dyDescent="0.4">
      <c r="A313" s="2">
        <v>309</v>
      </c>
      <c r="B313" s="26">
        <v>6320009395</v>
      </c>
      <c r="C313" s="40" t="s">
        <v>969</v>
      </c>
      <c r="D313" s="14" t="s">
        <v>970</v>
      </c>
      <c r="E313" s="14" t="s">
        <v>971</v>
      </c>
      <c r="F313" s="3" t="s">
        <v>3281</v>
      </c>
      <c r="G313" s="6">
        <v>5868.4599999999991</v>
      </c>
      <c r="H313" s="51" t="s">
        <v>573</v>
      </c>
      <c r="I313" s="5">
        <v>3.5</v>
      </c>
      <c r="J313" s="6">
        <f t="shared" si="16"/>
        <v>101.5</v>
      </c>
      <c r="K313" s="6">
        <f t="shared" si="17"/>
        <v>7.1</v>
      </c>
      <c r="L313" s="6">
        <f t="shared" si="19"/>
        <v>108.6</v>
      </c>
      <c r="M313" s="6">
        <f t="shared" si="18"/>
        <v>5977.0599999999995</v>
      </c>
      <c r="N313" s="6">
        <v>5977.0599999999995</v>
      </c>
      <c r="O313" s="121">
        <v>1</v>
      </c>
    </row>
    <row r="314" spans="1:15" ht="21.75" customHeight="1" x14ac:dyDescent="0.4">
      <c r="A314" s="2">
        <v>310</v>
      </c>
      <c r="B314" s="26">
        <v>6320009396</v>
      </c>
      <c r="C314" s="40" t="s">
        <v>972</v>
      </c>
      <c r="D314" s="14" t="s">
        <v>973</v>
      </c>
      <c r="E314" s="14" t="s">
        <v>974</v>
      </c>
      <c r="F314" s="2" t="s">
        <v>3204</v>
      </c>
      <c r="G314" s="6">
        <v>7.49</v>
      </c>
      <c r="H314" s="51" t="s">
        <v>65</v>
      </c>
      <c r="I314" s="5">
        <v>3.5</v>
      </c>
      <c r="J314" s="6">
        <f t="shared" si="16"/>
        <v>0</v>
      </c>
      <c r="K314" s="6">
        <f t="shared" si="17"/>
        <v>0</v>
      </c>
      <c r="L314" s="6">
        <f t="shared" si="19"/>
        <v>0</v>
      </c>
      <c r="M314" s="6">
        <f t="shared" si="18"/>
        <v>7.49</v>
      </c>
      <c r="N314" s="6">
        <v>7.49</v>
      </c>
      <c r="O314" s="121">
        <v>1</v>
      </c>
    </row>
    <row r="315" spans="1:15" ht="21.75" customHeight="1" x14ac:dyDescent="0.4">
      <c r="A315" s="2">
        <v>311</v>
      </c>
      <c r="B315" s="26">
        <v>6320009397</v>
      </c>
      <c r="C315" s="40" t="s">
        <v>975</v>
      </c>
      <c r="D315" s="14" t="s">
        <v>976</v>
      </c>
      <c r="E315" s="14" t="s">
        <v>977</v>
      </c>
      <c r="F315" s="4" t="s">
        <v>3</v>
      </c>
      <c r="G315" s="6">
        <v>0</v>
      </c>
      <c r="H315" s="51" t="s">
        <v>3106</v>
      </c>
      <c r="I315" s="5">
        <v>3.5</v>
      </c>
      <c r="J315" s="6">
        <f t="shared" si="16"/>
        <v>266</v>
      </c>
      <c r="K315" s="6">
        <f t="shared" si="17"/>
        <v>18.62</v>
      </c>
      <c r="L315" s="6">
        <f t="shared" si="19"/>
        <v>284.62</v>
      </c>
      <c r="M315" s="6">
        <f t="shared" si="18"/>
        <v>284.62</v>
      </c>
      <c r="N315" s="6">
        <v>284.62</v>
      </c>
      <c r="O315" s="121">
        <v>1</v>
      </c>
    </row>
    <row r="316" spans="1:15" ht="21.75" customHeight="1" x14ac:dyDescent="0.4">
      <c r="A316" s="2">
        <v>312</v>
      </c>
      <c r="B316" s="26">
        <v>6320009398</v>
      </c>
      <c r="C316" s="40" t="s">
        <v>978</v>
      </c>
      <c r="D316" s="14" t="s">
        <v>976</v>
      </c>
      <c r="E316" s="14" t="s">
        <v>979</v>
      </c>
      <c r="F316" s="4" t="s">
        <v>3</v>
      </c>
      <c r="G316" s="6">
        <v>0</v>
      </c>
      <c r="H316" s="51" t="s">
        <v>191</v>
      </c>
      <c r="I316" s="5">
        <v>3.5</v>
      </c>
      <c r="J316" s="6">
        <f t="shared" si="16"/>
        <v>105</v>
      </c>
      <c r="K316" s="6">
        <f t="shared" si="17"/>
        <v>7.35</v>
      </c>
      <c r="L316" s="6">
        <f t="shared" si="19"/>
        <v>112.35</v>
      </c>
      <c r="M316" s="6">
        <f t="shared" si="18"/>
        <v>112.35</v>
      </c>
      <c r="N316" s="6">
        <v>112.35</v>
      </c>
      <c r="O316" s="121">
        <v>1</v>
      </c>
    </row>
    <row r="317" spans="1:15" ht="21.75" customHeight="1" x14ac:dyDescent="0.4">
      <c r="A317" s="2">
        <v>313</v>
      </c>
      <c r="B317" s="26">
        <v>6320009399</v>
      </c>
      <c r="C317" s="40">
        <v>12170532908</v>
      </c>
      <c r="D317" s="14" t="s">
        <v>2369</v>
      </c>
      <c r="E317" s="14" t="s">
        <v>2370</v>
      </c>
      <c r="F317" s="3" t="s">
        <v>3227</v>
      </c>
      <c r="G317" s="6">
        <v>93.61</v>
      </c>
      <c r="H317" s="51" t="s">
        <v>168</v>
      </c>
      <c r="I317" s="5">
        <v>3.5</v>
      </c>
      <c r="J317" s="6">
        <f t="shared" si="16"/>
        <v>14</v>
      </c>
      <c r="K317" s="6">
        <f t="shared" si="17"/>
        <v>0.98</v>
      </c>
      <c r="L317" s="6">
        <f t="shared" si="19"/>
        <v>14.98</v>
      </c>
      <c r="M317" s="6">
        <f t="shared" si="18"/>
        <v>108.59</v>
      </c>
      <c r="N317" s="6">
        <v>108.59</v>
      </c>
      <c r="O317" s="121">
        <v>1</v>
      </c>
    </row>
    <row r="318" spans="1:15" ht="21.75" customHeight="1" x14ac:dyDescent="0.4">
      <c r="A318" s="2">
        <v>314</v>
      </c>
      <c r="B318" s="26">
        <v>6320009400</v>
      </c>
      <c r="C318" s="40" t="s">
        <v>980</v>
      </c>
      <c r="D318" s="14" t="s">
        <v>981</v>
      </c>
      <c r="E318" s="14" t="s">
        <v>982</v>
      </c>
      <c r="F318" s="3" t="s">
        <v>3282</v>
      </c>
      <c r="G318" s="6">
        <v>1591.6</v>
      </c>
      <c r="H318" s="51" t="s">
        <v>95</v>
      </c>
      <c r="I318" s="5">
        <v>3.5</v>
      </c>
      <c r="J318" s="6">
        <f t="shared" si="16"/>
        <v>108.5</v>
      </c>
      <c r="K318" s="6">
        <f t="shared" si="17"/>
        <v>7.59</v>
      </c>
      <c r="L318" s="6">
        <f t="shared" si="19"/>
        <v>116.09</v>
      </c>
      <c r="M318" s="6">
        <f t="shared" si="18"/>
        <v>1707.6899999999998</v>
      </c>
      <c r="N318" s="6">
        <v>1707.6899999999998</v>
      </c>
      <c r="O318" s="121">
        <v>1</v>
      </c>
    </row>
    <row r="319" spans="1:15" ht="21.75" customHeight="1" x14ac:dyDescent="0.4">
      <c r="A319" s="2">
        <v>315</v>
      </c>
      <c r="B319" s="26">
        <v>6320009401</v>
      </c>
      <c r="C319" s="40" t="s">
        <v>983</v>
      </c>
      <c r="D319" s="14" t="s">
        <v>984</v>
      </c>
      <c r="E319" s="14" t="s">
        <v>985</v>
      </c>
      <c r="F319" s="3" t="s">
        <v>3</v>
      </c>
      <c r="G319" s="6">
        <v>0</v>
      </c>
      <c r="H319" s="51" t="s">
        <v>201</v>
      </c>
      <c r="I319" s="5">
        <v>3.5</v>
      </c>
      <c r="J319" s="6">
        <f t="shared" si="16"/>
        <v>136.5</v>
      </c>
      <c r="K319" s="6">
        <f t="shared" si="17"/>
        <v>9.5500000000000007</v>
      </c>
      <c r="L319" s="6">
        <f t="shared" si="19"/>
        <v>146.05000000000001</v>
      </c>
      <c r="M319" s="6">
        <f t="shared" si="18"/>
        <v>146.05000000000001</v>
      </c>
      <c r="N319" s="6">
        <v>146.05000000000001</v>
      </c>
      <c r="O319" s="121">
        <v>1</v>
      </c>
    </row>
    <row r="320" spans="1:15" ht="21.75" customHeight="1" x14ac:dyDescent="0.4">
      <c r="A320" s="2">
        <v>316</v>
      </c>
      <c r="B320" s="26">
        <v>6320009402</v>
      </c>
      <c r="C320" s="40" t="s">
        <v>986</v>
      </c>
      <c r="D320" s="14" t="s">
        <v>987</v>
      </c>
      <c r="E320" s="14" t="s">
        <v>988</v>
      </c>
      <c r="F320" s="3" t="s">
        <v>3174</v>
      </c>
      <c r="G320" s="6">
        <v>4123.3100000000004</v>
      </c>
      <c r="H320" s="51" t="s">
        <v>275</v>
      </c>
      <c r="I320" s="5">
        <v>3.5</v>
      </c>
      <c r="J320" s="6">
        <f t="shared" si="16"/>
        <v>126</v>
      </c>
      <c r="K320" s="6">
        <f t="shared" si="17"/>
        <v>8.82</v>
      </c>
      <c r="L320" s="6">
        <f t="shared" si="19"/>
        <v>134.82</v>
      </c>
      <c r="M320" s="6">
        <f t="shared" si="18"/>
        <v>4258.13</v>
      </c>
      <c r="N320" s="6">
        <v>4258.13</v>
      </c>
      <c r="O320" s="121">
        <v>1</v>
      </c>
    </row>
    <row r="321" spans="1:15" ht="21.75" customHeight="1" x14ac:dyDescent="0.4">
      <c r="A321" s="2">
        <v>317</v>
      </c>
      <c r="B321" s="26">
        <v>6320009403</v>
      </c>
      <c r="C321" s="40" t="s">
        <v>989</v>
      </c>
      <c r="D321" s="14" t="s">
        <v>987</v>
      </c>
      <c r="E321" s="14" t="s">
        <v>990</v>
      </c>
      <c r="F321" s="3" t="s">
        <v>3283</v>
      </c>
      <c r="G321" s="6">
        <v>2636.53</v>
      </c>
      <c r="H321" s="51" t="s">
        <v>366</v>
      </c>
      <c r="I321" s="5">
        <v>3.5</v>
      </c>
      <c r="J321" s="6">
        <f t="shared" si="16"/>
        <v>84</v>
      </c>
      <c r="K321" s="6">
        <f t="shared" si="17"/>
        <v>5.88</v>
      </c>
      <c r="L321" s="6">
        <f t="shared" si="19"/>
        <v>89.88</v>
      </c>
      <c r="M321" s="6">
        <f t="shared" si="18"/>
        <v>2726.4100000000003</v>
      </c>
      <c r="N321" s="6">
        <v>2726.4100000000003</v>
      </c>
      <c r="O321" s="121">
        <v>1</v>
      </c>
    </row>
    <row r="322" spans="1:15" ht="21.75" customHeight="1" x14ac:dyDescent="0.4">
      <c r="A322" s="2">
        <v>318</v>
      </c>
      <c r="B322" s="26">
        <v>6320009404</v>
      </c>
      <c r="C322" s="40" t="s">
        <v>991</v>
      </c>
      <c r="D322" s="14" t="s">
        <v>987</v>
      </c>
      <c r="E322" s="14" t="s">
        <v>992</v>
      </c>
      <c r="F322" s="3" t="s">
        <v>3174</v>
      </c>
      <c r="G322" s="6">
        <v>2029.8000000000011</v>
      </c>
      <c r="H322" s="51" t="s">
        <v>271</v>
      </c>
      <c r="I322" s="5">
        <v>3.5</v>
      </c>
      <c r="J322" s="6">
        <f t="shared" si="16"/>
        <v>10.5</v>
      </c>
      <c r="K322" s="6">
        <f t="shared" si="17"/>
        <v>0.73</v>
      </c>
      <c r="L322" s="6">
        <f t="shared" si="19"/>
        <v>11.23</v>
      </c>
      <c r="M322" s="6">
        <f t="shared" si="18"/>
        <v>2041.0300000000011</v>
      </c>
      <c r="N322" s="6">
        <v>2041.0300000000011</v>
      </c>
      <c r="O322" s="121">
        <v>1</v>
      </c>
    </row>
    <row r="323" spans="1:15" ht="21.75" customHeight="1" x14ac:dyDescent="0.4">
      <c r="A323" s="2">
        <v>319</v>
      </c>
      <c r="B323" s="26">
        <v>6320009405</v>
      </c>
      <c r="C323" s="40" t="s">
        <v>993</v>
      </c>
      <c r="D323" s="14" t="s">
        <v>994</v>
      </c>
      <c r="E323" s="14" t="s">
        <v>995</v>
      </c>
      <c r="F323" s="3" t="s">
        <v>3174</v>
      </c>
      <c r="G323" s="6">
        <v>2756.3700000000003</v>
      </c>
      <c r="H323" s="51" t="s">
        <v>87</v>
      </c>
      <c r="I323" s="5">
        <v>3.5</v>
      </c>
      <c r="J323" s="6">
        <f t="shared" si="16"/>
        <v>24.5</v>
      </c>
      <c r="K323" s="6">
        <f t="shared" si="17"/>
        <v>1.71</v>
      </c>
      <c r="L323" s="6">
        <f t="shared" si="19"/>
        <v>26.21</v>
      </c>
      <c r="M323" s="6">
        <f t="shared" si="18"/>
        <v>2782.5800000000004</v>
      </c>
      <c r="N323" s="6">
        <v>2782.5800000000004</v>
      </c>
      <c r="O323" s="121">
        <v>1</v>
      </c>
    </row>
    <row r="324" spans="1:15" ht="21.75" customHeight="1" x14ac:dyDescent="0.4">
      <c r="A324" s="2">
        <v>320</v>
      </c>
      <c r="B324" s="26">
        <v>6320009406</v>
      </c>
      <c r="C324" s="40" t="s">
        <v>996</v>
      </c>
      <c r="D324" s="14" t="s">
        <v>997</v>
      </c>
      <c r="E324" s="14" t="s">
        <v>998</v>
      </c>
      <c r="F324" s="3" t="s">
        <v>3144</v>
      </c>
      <c r="G324" s="6">
        <v>1445.6400000000008</v>
      </c>
      <c r="H324" s="51" t="s">
        <v>271</v>
      </c>
      <c r="I324" s="5">
        <v>3.5</v>
      </c>
      <c r="J324" s="6">
        <f t="shared" si="16"/>
        <v>10.5</v>
      </c>
      <c r="K324" s="6">
        <f t="shared" si="17"/>
        <v>0.73</v>
      </c>
      <c r="L324" s="6">
        <f t="shared" si="19"/>
        <v>11.23</v>
      </c>
      <c r="M324" s="6">
        <f t="shared" si="18"/>
        <v>1456.8700000000008</v>
      </c>
      <c r="N324" s="6">
        <v>1456.8700000000008</v>
      </c>
      <c r="O324" s="121">
        <v>1</v>
      </c>
    </row>
    <row r="325" spans="1:15" ht="21.75" customHeight="1" x14ac:dyDescent="0.4">
      <c r="A325" s="2">
        <v>321</v>
      </c>
      <c r="B325" s="26">
        <v>6320009407</v>
      </c>
      <c r="C325" s="40" t="s">
        <v>999</v>
      </c>
      <c r="D325" s="14" t="s">
        <v>80</v>
      </c>
      <c r="E325" s="14" t="s">
        <v>1000</v>
      </c>
      <c r="F325" s="3" t="s">
        <v>3150</v>
      </c>
      <c r="G325" s="6">
        <v>614.13</v>
      </c>
      <c r="H325" s="51" t="s">
        <v>286</v>
      </c>
      <c r="I325" s="5">
        <v>3.5</v>
      </c>
      <c r="J325" s="6">
        <f t="shared" ref="J325:J388" si="20">ROUNDDOWN(H325*I325,2)</f>
        <v>21</v>
      </c>
      <c r="K325" s="6">
        <f t="shared" ref="K325:K388" si="21">ROUNDDOWN(J325*7%,2)</f>
        <v>1.47</v>
      </c>
      <c r="L325" s="6">
        <f t="shared" si="19"/>
        <v>22.47</v>
      </c>
      <c r="M325" s="6">
        <f t="shared" si="18"/>
        <v>636.6</v>
      </c>
      <c r="N325" s="6">
        <v>636.6</v>
      </c>
      <c r="O325" s="121">
        <v>1</v>
      </c>
    </row>
    <row r="326" spans="1:15" ht="21.75" customHeight="1" x14ac:dyDescent="0.4">
      <c r="A326" s="2">
        <v>322</v>
      </c>
      <c r="B326" s="26">
        <v>6320009408</v>
      </c>
      <c r="C326" s="40" t="s">
        <v>1001</v>
      </c>
      <c r="D326" s="14" t="s">
        <v>1002</v>
      </c>
      <c r="E326" s="14" t="s">
        <v>1003</v>
      </c>
      <c r="F326" s="3" t="s">
        <v>3</v>
      </c>
      <c r="G326" s="6">
        <v>0</v>
      </c>
      <c r="H326" s="51" t="s">
        <v>122</v>
      </c>
      <c r="I326" s="5">
        <v>3.5</v>
      </c>
      <c r="J326" s="6">
        <f t="shared" si="20"/>
        <v>38.5</v>
      </c>
      <c r="K326" s="6">
        <f t="shared" si="21"/>
        <v>2.69</v>
      </c>
      <c r="L326" s="6">
        <f t="shared" si="19"/>
        <v>41.19</v>
      </c>
      <c r="M326" s="6">
        <f t="shared" ref="M326:M389" si="22">SUM(G326+L326)</f>
        <v>41.19</v>
      </c>
      <c r="N326" s="6">
        <v>41.19</v>
      </c>
      <c r="O326" s="121">
        <v>1</v>
      </c>
    </row>
    <row r="327" spans="1:15" ht="21.75" customHeight="1" x14ac:dyDescent="0.4">
      <c r="A327" s="2">
        <v>323</v>
      </c>
      <c r="B327" s="26">
        <v>6320009409</v>
      </c>
      <c r="C327" s="40" t="s">
        <v>1004</v>
      </c>
      <c r="D327" s="14" t="s">
        <v>1005</v>
      </c>
      <c r="E327" s="14" t="s">
        <v>1006</v>
      </c>
      <c r="F327" s="3" t="s">
        <v>3097</v>
      </c>
      <c r="G327" s="6">
        <v>183.48000000000002</v>
      </c>
      <c r="H327" s="51" t="s">
        <v>65</v>
      </c>
      <c r="I327" s="5">
        <v>3.5</v>
      </c>
      <c r="J327" s="6">
        <f t="shared" si="20"/>
        <v>0</v>
      </c>
      <c r="K327" s="6">
        <f t="shared" si="21"/>
        <v>0</v>
      </c>
      <c r="L327" s="6">
        <f t="shared" si="19"/>
        <v>0</v>
      </c>
      <c r="M327" s="6">
        <f t="shared" si="22"/>
        <v>183.48000000000002</v>
      </c>
      <c r="N327" s="6">
        <v>183.48000000000002</v>
      </c>
      <c r="O327" s="121">
        <v>1</v>
      </c>
    </row>
    <row r="328" spans="1:15" ht="21.75" customHeight="1" x14ac:dyDescent="0.4">
      <c r="A328" s="2">
        <v>324</v>
      </c>
      <c r="B328" s="26">
        <v>6320009410</v>
      </c>
      <c r="C328" s="40" t="s">
        <v>1007</v>
      </c>
      <c r="D328" s="14" t="s">
        <v>1008</v>
      </c>
      <c r="E328" s="14" t="s">
        <v>1009</v>
      </c>
      <c r="F328" s="3" t="s">
        <v>3174</v>
      </c>
      <c r="G328" s="6">
        <v>4430.3700000000008</v>
      </c>
      <c r="H328" s="51" t="s">
        <v>370</v>
      </c>
      <c r="I328" s="5">
        <v>3.5</v>
      </c>
      <c r="J328" s="6">
        <f t="shared" si="20"/>
        <v>98</v>
      </c>
      <c r="K328" s="6">
        <f t="shared" si="21"/>
        <v>6.86</v>
      </c>
      <c r="L328" s="6">
        <f t="shared" ref="L328:L391" si="23">ROUNDDOWN(J328+K328,2)</f>
        <v>104.86</v>
      </c>
      <c r="M328" s="6">
        <f t="shared" si="22"/>
        <v>4535.2300000000005</v>
      </c>
      <c r="N328" s="6">
        <v>4535.2300000000005</v>
      </c>
      <c r="O328" s="121">
        <v>1</v>
      </c>
    </row>
    <row r="329" spans="1:15" ht="21.75" customHeight="1" x14ac:dyDescent="0.4">
      <c r="A329" s="2">
        <v>325</v>
      </c>
      <c r="B329" s="26">
        <v>6320009411</v>
      </c>
      <c r="C329" s="40" t="s">
        <v>1010</v>
      </c>
      <c r="D329" s="14" t="s">
        <v>1011</v>
      </c>
      <c r="E329" s="14" t="s">
        <v>1012</v>
      </c>
      <c r="F329" s="3" t="s">
        <v>3284</v>
      </c>
      <c r="G329" s="6">
        <v>363.24000000000007</v>
      </c>
      <c r="H329" s="51" t="s">
        <v>65</v>
      </c>
      <c r="I329" s="5">
        <v>3.5</v>
      </c>
      <c r="J329" s="6">
        <f t="shared" si="20"/>
        <v>0</v>
      </c>
      <c r="K329" s="6">
        <f t="shared" si="21"/>
        <v>0</v>
      </c>
      <c r="L329" s="6">
        <f t="shared" si="23"/>
        <v>0</v>
      </c>
      <c r="M329" s="6">
        <f t="shared" si="22"/>
        <v>363.24000000000007</v>
      </c>
      <c r="N329" s="6">
        <v>363.24000000000007</v>
      </c>
      <c r="O329" s="121">
        <v>1</v>
      </c>
    </row>
    <row r="330" spans="1:15" ht="21.75" customHeight="1" x14ac:dyDescent="0.4">
      <c r="A330" s="2">
        <v>326</v>
      </c>
      <c r="B330" s="26">
        <v>6320009412</v>
      </c>
      <c r="C330" s="40" t="s">
        <v>1013</v>
      </c>
      <c r="D330" s="14" t="s">
        <v>1011</v>
      </c>
      <c r="E330" s="14" t="s">
        <v>1014</v>
      </c>
      <c r="F330" s="15" t="s">
        <v>3285</v>
      </c>
      <c r="G330" s="6">
        <v>374.55000000000024</v>
      </c>
      <c r="H330" s="51" t="s">
        <v>65</v>
      </c>
      <c r="I330" s="5">
        <v>3.5</v>
      </c>
      <c r="J330" s="6">
        <f t="shared" si="20"/>
        <v>0</v>
      </c>
      <c r="K330" s="6">
        <f t="shared" si="21"/>
        <v>0</v>
      </c>
      <c r="L330" s="6">
        <f t="shared" si="23"/>
        <v>0</v>
      </c>
      <c r="M330" s="6">
        <f t="shared" si="22"/>
        <v>374.55000000000024</v>
      </c>
      <c r="N330" s="6">
        <v>374.55000000000024</v>
      </c>
      <c r="O330" s="121">
        <v>1</v>
      </c>
    </row>
    <row r="331" spans="1:15" ht="21.75" customHeight="1" x14ac:dyDescent="0.4">
      <c r="A331" s="2">
        <v>327</v>
      </c>
      <c r="B331" s="26">
        <v>6320009413</v>
      </c>
      <c r="C331" s="40" t="s">
        <v>1015</v>
      </c>
      <c r="D331" s="14" t="s">
        <v>1011</v>
      </c>
      <c r="E331" s="14" t="s">
        <v>1016</v>
      </c>
      <c r="F331" s="2" t="s">
        <v>3112</v>
      </c>
      <c r="G331" s="6">
        <v>666.62000000000023</v>
      </c>
      <c r="H331" s="51" t="s">
        <v>65</v>
      </c>
      <c r="I331" s="5">
        <v>3.5</v>
      </c>
      <c r="J331" s="6">
        <f t="shared" si="20"/>
        <v>0</v>
      </c>
      <c r="K331" s="6">
        <f t="shared" si="21"/>
        <v>0</v>
      </c>
      <c r="L331" s="6">
        <f t="shared" si="23"/>
        <v>0</v>
      </c>
      <c r="M331" s="6">
        <f t="shared" si="22"/>
        <v>666.62000000000023</v>
      </c>
      <c r="N331" s="6">
        <v>666.62000000000023</v>
      </c>
      <c r="O331" s="121">
        <v>1</v>
      </c>
    </row>
    <row r="332" spans="1:15" ht="21.75" customHeight="1" x14ac:dyDescent="0.4">
      <c r="A332" s="2">
        <v>328</v>
      </c>
      <c r="B332" s="26">
        <v>6320009414</v>
      </c>
      <c r="C332" s="40" t="s">
        <v>1017</v>
      </c>
      <c r="D332" s="14" t="s">
        <v>1011</v>
      </c>
      <c r="E332" s="14" t="s">
        <v>1018</v>
      </c>
      <c r="F332" s="3" t="s">
        <v>3286</v>
      </c>
      <c r="G332" s="6">
        <v>595.45000000000027</v>
      </c>
      <c r="H332" s="51" t="s">
        <v>168</v>
      </c>
      <c r="I332" s="5">
        <v>3.5</v>
      </c>
      <c r="J332" s="6">
        <f t="shared" si="20"/>
        <v>14</v>
      </c>
      <c r="K332" s="6">
        <f t="shared" si="21"/>
        <v>0.98</v>
      </c>
      <c r="L332" s="6">
        <f t="shared" si="23"/>
        <v>14.98</v>
      </c>
      <c r="M332" s="6">
        <f t="shared" si="22"/>
        <v>610.43000000000029</v>
      </c>
      <c r="N332" s="6">
        <v>610.43000000000029</v>
      </c>
      <c r="O332" s="121">
        <v>1</v>
      </c>
    </row>
    <row r="333" spans="1:15" ht="21.75" customHeight="1" x14ac:dyDescent="0.4">
      <c r="A333" s="2">
        <v>329</v>
      </c>
      <c r="B333" s="26">
        <v>6320009415</v>
      </c>
      <c r="C333" s="40" t="s">
        <v>1019</v>
      </c>
      <c r="D333" s="14" t="s">
        <v>1011</v>
      </c>
      <c r="E333" s="14" t="s">
        <v>1020</v>
      </c>
      <c r="F333" s="3" t="s">
        <v>3252</v>
      </c>
      <c r="G333" s="6">
        <v>1917.430000000001</v>
      </c>
      <c r="H333" s="51" t="s">
        <v>57</v>
      </c>
      <c r="I333" s="5">
        <v>3.5</v>
      </c>
      <c r="J333" s="6">
        <f t="shared" si="20"/>
        <v>56</v>
      </c>
      <c r="K333" s="6">
        <f t="shared" si="21"/>
        <v>3.92</v>
      </c>
      <c r="L333" s="6">
        <f t="shared" si="23"/>
        <v>59.92</v>
      </c>
      <c r="M333" s="6">
        <f t="shared" si="22"/>
        <v>1977.350000000001</v>
      </c>
      <c r="N333" s="6">
        <v>1977.350000000001</v>
      </c>
      <c r="O333" s="121">
        <v>1</v>
      </c>
    </row>
    <row r="334" spans="1:15" ht="21.75" customHeight="1" x14ac:dyDescent="0.4">
      <c r="A334" s="2">
        <v>330</v>
      </c>
      <c r="B334" s="26">
        <v>6320009416</v>
      </c>
      <c r="C334" s="40" t="s">
        <v>1021</v>
      </c>
      <c r="D334" s="14" t="s">
        <v>1011</v>
      </c>
      <c r="E334" s="14" t="s">
        <v>1022</v>
      </c>
      <c r="F334" s="3" t="s">
        <v>3287</v>
      </c>
      <c r="G334" s="6">
        <v>1217.1300000000003</v>
      </c>
      <c r="H334" s="51" t="s">
        <v>107</v>
      </c>
      <c r="I334" s="5">
        <v>3.5</v>
      </c>
      <c r="J334" s="6">
        <f t="shared" si="20"/>
        <v>42</v>
      </c>
      <c r="K334" s="6">
        <f t="shared" si="21"/>
        <v>2.94</v>
      </c>
      <c r="L334" s="6">
        <f t="shared" si="23"/>
        <v>44.94</v>
      </c>
      <c r="M334" s="6">
        <f t="shared" si="22"/>
        <v>1262.0700000000004</v>
      </c>
      <c r="N334" s="6">
        <v>1262.0700000000004</v>
      </c>
      <c r="O334" s="121">
        <v>1</v>
      </c>
    </row>
    <row r="335" spans="1:15" ht="21.75" customHeight="1" x14ac:dyDescent="0.4">
      <c r="A335" s="2">
        <v>331</v>
      </c>
      <c r="B335" s="26">
        <v>6320009417</v>
      </c>
      <c r="C335" s="40" t="s">
        <v>1023</v>
      </c>
      <c r="D335" s="14" t="s">
        <v>1011</v>
      </c>
      <c r="E335" s="14" t="s">
        <v>1024</v>
      </c>
      <c r="F335" s="3" t="s">
        <v>3155</v>
      </c>
      <c r="G335" s="6">
        <v>423.15000000000009</v>
      </c>
      <c r="H335" s="51" t="s">
        <v>114</v>
      </c>
      <c r="I335" s="5">
        <v>3.5</v>
      </c>
      <c r="J335" s="6">
        <f t="shared" si="20"/>
        <v>3.5</v>
      </c>
      <c r="K335" s="6">
        <f t="shared" si="21"/>
        <v>0.24</v>
      </c>
      <c r="L335" s="6">
        <f t="shared" si="23"/>
        <v>3.74</v>
      </c>
      <c r="M335" s="6">
        <f t="shared" si="22"/>
        <v>426.8900000000001</v>
      </c>
      <c r="N335" s="6">
        <v>426.8900000000001</v>
      </c>
      <c r="O335" s="121">
        <v>1</v>
      </c>
    </row>
    <row r="336" spans="1:15" ht="21.75" customHeight="1" x14ac:dyDescent="0.4">
      <c r="A336" s="2">
        <v>332</v>
      </c>
      <c r="B336" s="26">
        <v>6320009418</v>
      </c>
      <c r="C336" s="40" t="s">
        <v>1025</v>
      </c>
      <c r="D336" s="14" t="s">
        <v>1011</v>
      </c>
      <c r="E336" s="14" t="s">
        <v>1026</v>
      </c>
      <c r="F336" s="3" t="s">
        <v>3288</v>
      </c>
      <c r="G336" s="6">
        <v>97.329999999999984</v>
      </c>
      <c r="H336" s="51" t="s">
        <v>114</v>
      </c>
      <c r="I336" s="5">
        <v>3.5</v>
      </c>
      <c r="J336" s="6">
        <f t="shared" si="20"/>
        <v>3.5</v>
      </c>
      <c r="K336" s="6">
        <f t="shared" si="21"/>
        <v>0.24</v>
      </c>
      <c r="L336" s="6">
        <f t="shared" si="23"/>
        <v>3.74</v>
      </c>
      <c r="M336" s="6">
        <f t="shared" si="22"/>
        <v>101.06999999999998</v>
      </c>
      <c r="N336" s="6">
        <v>101.06999999999998</v>
      </c>
      <c r="O336" s="121">
        <v>1</v>
      </c>
    </row>
    <row r="337" spans="1:20" ht="21.75" customHeight="1" x14ac:dyDescent="0.4">
      <c r="A337" s="2">
        <v>333</v>
      </c>
      <c r="B337" s="26">
        <v>6320009419</v>
      </c>
      <c r="C337" s="40" t="s">
        <v>1027</v>
      </c>
      <c r="D337" s="14" t="s">
        <v>1028</v>
      </c>
      <c r="E337" s="14" t="s">
        <v>1029</v>
      </c>
      <c r="F337" s="3" t="s">
        <v>3</v>
      </c>
      <c r="G337" s="6">
        <v>0</v>
      </c>
      <c r="H337" s="51" t="s">
        <v>390</v>
      </c>
      <c r="I337" s="5">
        <v>3.5</v>
      </c>
      <c r="J337" s="6">
        <f t="shared" si="20"/>
        <v>94.5</v>
      </c>
      <c r="K337" s="6">
        <f t="shared" si="21"/>
        <v>6.61</v>
      </c>
      <c r="L337" s="6">
        <f t="shared" si="23"/>
        <v>101.11</v>
      </c>
      <c r="M337" s="6">
        <f t="shared" si="22"/>
        <v>101.11</v>
      </c>
      <c r="N337" s="6">
        <v>101.11</v>
      </c>
      <c r="O337" s="121">
        <v>1</v>
      </c>
      <c r="T337" s="25"/>
    </row>
    <row r="338" spans="1:20" ht="21.75" customHeight="1" x14ac:dyDescent="0.4">
      <c r="A338" s="2">
        <v>334</v>
      </c>
      <c r="B338" s="26">
        <v>6320009420</v>
      </c>
      <c r="C338" s="40" t="s">
        <v>1030</v>
      </c>
      <c r="D338" s="14" t="s">
        <v>1031</v>
      </c>
      <c r="E338" s="14" t="s">
        <v>1032</v>
      </c>
      <c r="F338" s="3" t="s">
        <v>3</v>
      </c>
      <c r="G338" s="6">
        <v>0</v>
      </c>
      <c r="H338" s="51" t="s">
        <v>332</v>
      </c>
      <c r="I338" s="5">
        <v>3.5</v>
      </c>
      <c r="J338" s="6">
        <f t="shared" si="20"/>
        <v>178.5</v>
      </c>
      <c r="K338" s="6">
        <f t="shared" si="21"/>
        <v>12.49</v>
      </c>
      <c r="L338" s="6">
        <f t="shared" si="23"/>
        <v>190.99</v>
      </c>
      <c r="M338" s="6">
        <f t="shared" si="22"/>
        <v>190.99</v>
      </c>
      <c r="N338" s="6">
        <v>190.99</v>
      </c>
      <c r="O338" s="121">
        <v>1</v>
      </c>
    </row>
    <row r="339" spans="1:20" ht="21.75" customHeight="1" x14ac:dyDescent="0.4">
      <c r="A339" s="2">
        <v>335</v>
      </c>
      <c r="B339" s="26">
        <v>6320009421</v>
      </c>
      <c r="C339" s="40" t="s">
        <v>1033</v>
      </c>
      <c r="D339" s="14" t="s">
        <v>1034</v>
      </c>
      <c r="E339" s="14" t="s">
        <v>1035</v>
      </c>
      <c r="F339" s="3" t="s">
        <v>3</v>
      </c>
      <c r="G339" s="6">
        <v>0</v>
      </c>
      <c r="H339" s="51" t="s">
        <v>126</v>
      </c>
      <c r="I339" s="5">
        <v>3.5</v>
      </c>
      <c r="J339" s="6">
        <f t="shared" si="20"/>
        <v>49</v>
      </c>
      <c r="K339" s="6">
        <f t="shared" si="21"/>
        <v>3.43</v>
      </c>
      <c r="L339" s="6">
        <f t="shared" si="23"/>
        <v>52.43</v>
      </c>
      <c r="M339" s="6">
        <f t="shared" si="22"/>
        <v>52.43</v>
      </c>
      <c r="N339" s="6">
        <v>52.43</v>
      </c>
      <c r="O339" s="121">
        <v>1</v>
      </c>
    </row>
    <row r="340" spans="1:20" ht="21.75" customHeight="1" x14ac:dyDescent="0.4">
      <c r="A340" s="2">
        <v>336</v>
      </c>
      <c r="B340" s="26">
        <v>6320009422</v>
      </c>
      <c r="C340" s="40" t="s">
        <v>1036</v>
      </c>
      <c r="D340" s="14" t="s">
        <v>1031</v>
      </c>
      <c r="E340" s="14" t="s">
        <v>1037</v>
      </c>
      <c r="F340" s="3" t="s">
        <v>3</v>
      </c>
      <c r="G340" s="6">
        <v>0</v>
      </c>
      <c r="H340" s="51" t="s">
        <v>91</v>
      </c>
      <c r="I340" s="5">
        <v>3.5</v>
      </c>
      <c r="J340" s="6">
        <f t="shared" si="20"/>
        <v>28</v>
      </c>
      <c r="K340" s="6">
        <f t="shared" si="21"/>
        <v>1.96</v>
      </c>
      <c r="L340" s="6">
        <f t="shared" si="23"/>
        <v>29.96</v>
      </c>
      <c r="M340" s="6">
        <f t="shared" si="22"/>
        <v>29.96</v>
      </c>
      <c r="N340" s="6">
        <v>29.96</v>
      </c>
      <c r="O340" s="121">
        <v>1</v>
      </c>
    </row>
    <row r="341" spans="1:20" ht="21.75" customHeight="1" x14ac:dyDescent="0.4">
      <c r="A341" s="2">
        <v>337</v>
      </c>
      <c r="B341" s="26">
        <v>6320009423</v>
      </c>
      <c r="C341" s="40" t="s">
        <v>1038</v>
      </c>
      <c r="D341" s="14" t="s">
        <v>1039</v>
      </c>
      <c r="E341" s="14" t="s">
        <v>1040</v>
      </c>
      <c r="F341" s="3" t="s">
        <v>3289</v>
      </c>
      <c r="G341" s="6">
        <v>6025.7300000000005</v>
      </c>
      <c r="H341" s="51" t="s">
        <v>118</v>
      </c>
      <c r="I341" s="5">
        <v>3.5</v>
      </c>
      <c r="J341" s="6">
        <f t="shared" si="20"/>
        <v>87.5</v>
      </c>
      <c r="K341" s="6">
        <f t="shared" si="21"/>
        <v>6.12</v>
      </c>
      <c r="L341" s="6">
        <f t="shared" si="23"/>
        <v>93.62</v>
      </c>
      <c r="M341" s="6">
        <f t="shared" si="22"/>
        <v>6119.35</v>
      </c>
      <c r="N341" s="6">
        <v>6119.35</v>
      </c>
      <c r="O341" s="121">
        <v>1</v>
      </c>
    </row>
    <row r="342" spans="1:20" ht="21.75" customHeight="1" x14ac:dyDescent="0.4">
      <c r="A342" s="2">
        <v>338</v>
      </c>
      <c r="B342" s="26">
        <v>6320009424</v>
      </c>
      <c r="C342" s="40" t="s">
        <v>1041</v>
      </c>
      <c r="D342" s="14" t="s">
        <v>1042</v>
      </c>
      <c r="E342" s="14" t="s">
        <v>1043</v>
      </c>
      <c r="F342" s="3" t="s">
        <v>3290</v>
      </c>
      <c r="G342" s="6">
        <v>853.82999999999981</v>
      </c>
      <c r="H342" s="51" t="s">
        <v>57</v>
      </c>
      <c r="I342" s="5">
        <v>3.5</v>
      </c>
      <c r="J342" s="6">
        <f t="shared" si="20"/>
        <v>56</v>
      </c>
      <c r="K342" s="6">
        <f t="shared" si="21"/>
        <v>3.92</v>
      </c>
      <c r="L342" s="6">
        <f t="shared" si="23"/>
        <v>59.92</v>
      </c>
      <c r="M342" s="6">
        <f t="shared" si="22"/>
        <v>913.74999999999977</v>
      </c>
      <c r="N342" s="6">
        <v>913.74999999999977</v>
      </c>
      <c r="O342" s="121">
        <v>1</v>
      </c>
    </row>
    <row r="343" spans="1:20" ht="21.75" customHeight="1" x14ac:dyDescent="0.4">
      <c r="A343" s="2">
        <v>339</v>
      </c>
      <c r="B343" s="26">
        <v>6320009425</v>
      </c>
      <c r="C343" s="40" t="s">
        <v>1044</v>
      </c>
      <c r="D343" s="14" t="s">
        <v>1045</v>
      </c>
      <c r="E343" s="14" t="s">
        <v>1046</v>
      </c>
      <c r="F343" s="3" t="s">
        <v>3</v>
      </c>
      <c r="G343" s="6">
        <v>0</v>
      </c>
      <c r="H343" s="51" t="s">
        <v>99</v>
      </c>
      <c r="I343" s="5">
        <v>3.5</v>
      </c>
      <c r="J343" s="6">
        <f t="shared" si="20"/>
        <v>45.5</v>
      </c>
      <c r="K343" s="6">
        <f t="shared" si="21"/>
        <v>3.18</v>
      </c>
      <c r="L343" s="6">
        <f t="shared" si="23"/>
        <v>48.68</v>
      </c>
      <c r="M343" s="6">
        <f t="shared" si="22"/>
        <v>48.68</v>
      </c>
      <c r="N343" s="6">
        <v>48.68</v>
      </c>
      <c r="O343" s="121">
        <v>1</v>
      </c>
    </row>
    <row r="344" spans="1:20" ht="21.75" customHeight="1" x14ac:dyDescent="0.4">
      <c r="A344" s="2">
        <v>340</v>
      </c>
      <c r="B344" s="26">
        <v>6320009426</v>
      </c>
      <c r="C344" s="40" t="s">
        <v>1047</v>
      </c>
      <c r="D344" s="14" t="s">
        <v>1048</v>
      </c>
      <c r="E344" s="14" t="s">
        <v>1049</v>
      </c>
      <c r="F344" s="3" t="s">
        <v>3291</v>
      </c>
      <c r="G344" s="6">
        <v>1224.6400000000003</v>
      </c>
      <c r="H344" s="51" t="s">
        <v>47</v>
      </c>
      <c r="I344" s="5">
        <v>3.5</v>
      </c>
      <c r="J344" s="6">
        <f t="shared" si="20"/>
        <v>31.5</v>
      </c>
      <c r="K344" s="6">
        <f t="shared" si="21"/>
        <v>2.2000000000000002</v>
      </c>
      <c r="L344" s="6">
        <f t="shared" si="23"/>
        <v>33.700000000000003</v>
      </c>
      <c r="M344" s="6">
        <f t="shared" si="22"/>
        <v>1258.3400000000004</v>
      </c>
      <c r="N344" s="6">
        <v>1258.3400000000004</v>
      </c>
      <c r="O344" s="121">
        <v>1</v>
      </c>
    </row>
    <row r="345" spans="1:20" ht="21.75" customHeight="1" x14ac:dyDescent="0.4">
      <c r="A345" s="2">
        <v>341</v>
      </c>
      <c r="B345" s="26">
        <v>6320009427</v>
      </c>
      <c r="C345" s="40" t="s">
        <v>1050</v>
      </c>
      <c r="D345" s="14" t="s">
        <v>1051</v>
      </c>
      <c r="E345" s="14" t="s">
        <v>1052</v>
      </c>
      <c r="F345" s="3" t="s">
        <v>3</v>
      </c>
      <c r="G345" s="6">
        <v>0</v>
      </c>
      <c r="H345" s="51" t="s">
        <v>3048</v>
      </c>
      <c r="I345" s="5">
        <v>3.5</v>
      </c>
      <c r="J345" s="6">
        <f t="shared" si="20"/>
        <v>252</v>
      </c>
      <c r="K345" s="6">
        <f t="shared" si="21"/>
        <v>17.64</v>
      </c>
      <c r="L345" s="6">
        <f t="shared" si="23"/>
        <v>269.64</v>
      </c>
      <c r="M345" s="6">
        <f t="shared" si="22"/>
        <v>269.64</v>
      </c>
      <c r="N345" s="6">
        <v>269.64</v>
      </c>
      <c r="O345" s="121">
        <v>1</v>
      </c>
    </row>
    <row r="346" spans="1:20" ht="21.75" customHeight="1" x14ac:dyDescent="0.4">
      <c r="A346" s="2">
        <v>342</v>
      </c>
      <c r="B346" s="26">
        <v>6320009428</v>
      </c>
      <c r="C346" s="40" t="s">
        <v>1053</v>
      </c>
      <c r="D346" s="14" t="s">
        <v>1054</v>
      </c>
      <c r="E346" s="14" t="s">
        <v>1055</v>
      </c>
      <c r="F346" s="3" t="s">
        <v>3</v>
      </c>
      <c r="G346" s="6">
        <v>0</v>
      </c>
      <c r="H346" s="51" t="s">
        <v>168</v>
      </c>
      <c r="I346" s="5">
        <v>3.5</v>
      </c>
      <c r="J346" s="6">
        <f t="shared" si="20"/>
        <v>14</v>
      </c>
      <c r="K346" s="6">
        <f t="shared" si="21"/>
        <v>0.98</v>
      </c>
      <c r="L346" s="6">
        <f t="shared" si="23"/>
        <v>14.98</v>
      </c>
      <c r="M346" s="6">
        <f t="shared" si="22"/>
        <v>14.98</v>
      </c>
      <c r="N346" s="6">
        <v>14.98</v>
      </c>
      <c r="O346" s="121">
        <v>1</v>
      </c>
    </row>
    <row r="347" spans="1:20" ht="21.75" customHeight="1" x14ac:dyDescent="0.4">
      <c r="A347" s="2">
        <v>343</v>
      </c>
      <c r="B347" s="26">
        <v>6320009429</v>
      </c>
      <c r="C347" s="40" t="s">
        <v>1056</v>
      </c>
      <c r="D347" s="14" t="s">
        <v>1054</v>
      </c>
      <c r="E347" s="14" t="s">
        <v>1057</v>
      </c>
      <c r="F347" s="3" t="s">
        <v>3227</v>
      </c>
      <c r="G347" s="6">
        <v>449.4</v>
      </c>
      <c r="H347" s="51" t="s">
        <v>222</v>
      </c>
      <c r="I347" s="5">
        <v>3.5</v>
      </c>
      <c r="J347" s="6">
        <f t="shared" si="20"/>
        <v>80.5</v>
      </c>
      <c r="K347" s="6">
        <f t="shared" si="21"/>
        <v>5.63</v>
      </c>
      <c r="L347" s="6">
        <f t="shared" si="23"/>
        <v>86.13</v>
      </c>
      <c r="M347" s="6">
        <f t="shared" si="22"/>
        <v>535.53</v>
      </c>
      <c r="N347" s="6">
        <v>535.53</v>
      </c>
      <c r="O347" s="121">
        <v>1</v>
      </c>
    </row>
    <row r="348" spans="1:20" ht="21.75" customHeight="1" x14ac:dyDescent="0.4">
      <c r="A348" s="2">
        <v>344</v>
      </c>
      <c r="B348" s="26">
        <v>6320009430</v>
      </c>
      <c r="C348" s="40" t="s">
        <v>1058</v>
      </c>
      <c r="D348" s="14" t="s">
        <v>1054</v>
      </c>
      <c r="E348" s="14" t="s">
        <v>1059</v>
      </c>
      <c r="F348" s="3" t="s">
        <v>3</v>
      </c>
      <c r="G348" s="6">
        <v>0</v>
      </c>
      <c r="H348" s="51" t="s">
        <v>222</v>
      </c>
      <c r="I348" s="5">
        <v>3.5</v>
      </c>
      <c r="J348" s="6">
        <f t="shared" si="20"/>
        <v>80.5</v>
      </c>
      <c r="K348" s="6">
        <f t="shared" si="21"/>
        <v>5.63</v>
      </c>
      <c r="L348" s="6">
        <f t="shared" si="23"/>
        <v>86.13</v>
      </c>
      <c r="M348" s="6">
        <f t="shared" si="22"/>
        <v>86.13</v>
      </c>
      <c r="N348" s="6">
        <v>86.13</v>
      </c>
      <c r="O348" s="121">
        <v>1</v>
      </c>
    </row>
    <row r="349" spans="1:20" ht="21.75" customHeight="1" x14ac:dyDescent="0.4">
      <c r="A349" s="2">
        <v>345</v>
      </c>
      <c r="B349" s="26">
        <v>6320009431</v>
      </c>
      <c r="C349" s="40" t="s">
        <v>1060</v>
      </c>
      <c r="D349" s="14" t="s">
        <v>1061</v>
      </c>
      <c r="E349" s="14" t="s">
        <v>1062</v>
      </c>
      <c r="F349" s="3" t="s">
        <v>3</v>
      </c>
      <c r="G349" s="6">
        <v>0</v>
      </c>
      <c r="H349" s="51" t="s">
        <v>107</v>
      </c>
      <c r="I349" s="5">
        <v>3.5</v>
      </c>
      <c r="J349" s="6">
        <f t="shared" si="20"/>
        <v>42</v>
      </c>
      <c r="K349" s="6">
        <f t="shared" si="21"/>
        <v>2.94</v>
      </c>
      <c r="L349" s="6">
        <f t="shared" si="23"/>
        <v>44.94</v>
      </c>
      <c r="M349" s="6">
        <f t="shared" si="22"/>
        <v>44.94</v>
      </c>
      <c r="N349" s="6">
        <v>44.94</v>
      </c>
      <c r="O349" s="121">
        <v>1</v>
      </c>
    </row>
    <row r="350" spans="1:20" ht="21.75" customHeight="1" x14ac:dyDescent="0.4">
      <c r="A350" s="2">
        <v>346</v>
      </c>
      <c r="B350" s="26">
        <v>6320009432</v>
      </c>
      <c r="C350" s="40" t="s">
        <v>1063</v>
      </c>
      <c r="D350" s="14" t="s">
        <v>1064</v>
      </c>
      <c r="E350" s="14" t="s">
        <v>1065</v>
      </c>
      <c r="F350" s="3" t="s">
        <v>3</v>
      </c>
      <c r="G350" s="6">
        <v>0</v>
      </c>
      <c r="H350" s="51" t="s">
        <v>65</v>
      </c>
      <c r="I350" s="5">
        <v>3.5</v>
      </c>
      <c r="J350" s="6">
        <f t="shared" si="20"/>
        <v>0</v>
      </c>
      <c r="K350" s="6">
        <f t="shared" si="21"/>
        <v>0</v>
      </c>
      <c r="L350" s="6">
        <f t="shared" si="23"/>
        <v>0</v>
      </c>
      <c r="M350" s="6">
        <f t="shared" si="22"/>
        <v>0</v>
      </c>
      <c r="N350" s="6">
        <v>0</v>
      </c>
      <c r="O350" s="121">
        <v>1</v>
      </c>
    </row>
    <row r="351" spans="1:20" ht="21.75" customHeight="1" x14ac:dyDescent="0.4">
      <c r="A351" s="2">
        <v>347</v>
      </c>
      <c r="B351" s="26">
        <v>6320009433</v>
      </c>
      <c r="C351" s="40" t="s">
        <v>1066</v>
      </c>
      <c r="D351" s="14" t="s">
        <v>1054</v>
      </c>
      <c r="E351" s="14" t="s">
        <v>1067</v>
      </c>
      <c r="F351" s="3" t="s">
        <v>3118</v>
      </c>
      <c r="G351" s="6">
        <v>2453.0299999999997</v>
      </c>
      <c r="H351" s="51" t="s">
        <v>483</v>
      </c>
      <c r="I351" s="5">
        <v>3.5</v>
      </c>
      <c r="J351" s="6">
        <f t="shared" si="20"/>
        <v>206.5</v>
      </c>
      <c r="K351" s="6">
        <f t="shared" si="21"/>
        <v>14.45</v>
      </c>
      <c r="L351" s="6">
        <f t="shared" si="23"/>
        <v>220.95</v>
      </c>
      <c r="M351" s="6">
        <f t="shared" si="22"/>
        <v>2673.9799999999996</v>
      </c>
      <c r="N351" s="6">
        <v>2673.9799999999996</v>
      </c>
      <c r="O351" s="121">
        <v>1</v>
      </c>
    </row>
    <row r="352" spans="1:20" ht="21.75" customHeight="1" x14ac:dyDescent="0.4">
      <c r="A352" s="2">
        <v>348</v>
      </c>
      <c r="B352" s="26">
        <v>6320009434</v>
      </c>
      <c r="C352" s="40" t="s">
        <v>1068</v>
      </c>
      <c r="D352" s="14" t="s">
        <v>1069</v>
      </c>
      <c r="E352" s="14" t="s">
        <v>1070</v>
      </c>
      <c r="F352" s="3" t="s">
        <v>3</v>
      </c>
      <c r="G352" s="6">
        <v>0</v>
      </c>
      <c r="H352" s="51" t="s">
        <v>57</v>
      </c>
      <c r="I352" s="5">
        <v>3.5</v>
      </c>
      <c r="J352" s="6">
        <f t="shared" si="20"/>
        <v>56</v>
      </c>
      <c r="K352" s="6">
        <f t="shared" si="21"/>
        <v>3.92</v>
      </c>
      <c r="L352" s="6">
        <f t="shared" si="23"/>
        <v>59.92</v>
      </c>
      <c r="M352" s="6">
        <f t="shared" si="22"/>
        <v>59.92</v>
      </c>
      <c r="N352" s="6">
        <v>59.92</v>
      </c>
      <c r="O352" s="121">
        <v>1</v>
      </c>
    </row>
    <row r="353" spans="1:15" ht="21.75" customHeight="1" x14ac:dyDescent="0.4">
      <c r="A353" s="2">
        <v>349</v>
      </c>
      <c r="B353" s="26">
        <v>6320009435</v>
      </c>
      <c r="C353" s="40" t="s">
        <v>1071</v>
      </c>
      <c r="D353" s="14" t="s">
        <v>1072</v>
      </c>
      <c r="E353" s="14" t="s">
        <v>1073</v>
      </c>
      <c r="F353" s="3" t="s">
        <v>3</v>
      </c>
      <c r="G353" s="6">
        <v>0</v>
      </c>
      <c r="H353" s="51" t="s">
        <v>103</v>
      </c>
      <c r="I353" s="5">
        <v>3.5</v>
      </c>
      <c r="J353" s="6">
        <f t="shared" si="20"/>
        <v>70</v>
      </c>
      <c r="K353" s="6">
        <f t="shared" si="21"/>
        <v>4.9000000000000004</v>
      </c>
      <c r="L353" s="6">
        <f t="shared" si="23"/>
        <v>74.900000000000006</v>
      </c>
      <c r="M353" s="6">
        <f t="shared" si="22"/>
        <v>74.900000000000006</v>
      </c>
      <c r="N353" s="6">
        <v>74.900000000000006</v>
      </c>
      <c r="O353" s="121">
        <v>1</v>
      </c>
    </row>
    <row r="354" spans="1:15" ht="21.75" customHeight="1" x14ac:dyDescent="0.4">
      <c r="A354" s="2">
        <v>350</v>
      </c>
      <c r="B354" s="26">
        <v>6320009436</v>
      </c>
      <c r="C354" s="40" t="s">
        <v>1074</v>
      </c>
      <c r="D354" s="14" t="s">
        <v>1075</v>
      </c>
      <c r="E354" s="14" t="s">
        <v>1076</v>
      </c>
      <c r="F354" s="2" t="s">
        <v>3</v>
      </c>
      <c r="G354" s="6">
        <v>0</v>
      </c>
      <c r="H354" s="51" t="s">
        <v>211</v>
      </c>
      <c r="I354" s="5">
        <v>3.5</v>
      </c>
      <c r="J354" s="6">
        <f t="shared" si="20"/>
        <v>17.5</v>
      </c>
      <c r="K354" s="6">
        <f t="shared" si="21"/>
        <v>1.22</v>
      </c>
      <c r="L354" s="6">
        <f t="shared" si="23"/>
        <v>18.72</v>
      </c>
      <c r="M354" s="6">
        <f t="shared" si="22"/>
        <v>18.72</v>
      </c>
      <c r="N354" s="6">
        <v>18.72</v>
      </c>
      <c r="O354" s="121">
        <v>1</v>
      </c>
    </row>
    <row r="355" spans="1:15" ht="21.75" customHeight="1" x14ac:dyDescent="0.4">
      <c r="A355" s="2">
        <v>351</v>
      </c>
      <c r="B355" s="26">
        <v>6320009437</v>
      </c>
      <c r="C355" s="40" t="s">
        <v>1077</v>
      </c>
      <c r="D355" s="14" t="s">
        <v>1078</v>
      </c>
      <c r="E355" s="14" t="s">
        <v>1079</v>
      </c>
      <c r="F355" s="2" t="s">
        <v>3</v>
      </c>
      <c r="G355" s="6">
        <v>0</v>
      </c>
      <c r="H355" s="51" t="s">
        <v>65</v>
      </c>
      <c r="I355" s="5">
        <v>3.5</v>
      </c>
      <c r="J355" s="6">
        <f t="shared" si="20"/>
        <v>0</v>
      </c>
      <c r="K355" s="6">
        <f t="shared" si="21"/>
        <v>0</v>
      </c>
      <c r="L355" s="6">
        <f t="shared" si="23"/>
        <v>0</v>
      </c>
      <c r="M355" s="6">
        <f t="shared" si="22"/>
        <v>0</v>
      </c>
      <c r="N355" s="6">
        <v>0</v>
      </c>
      <c r="O355" s="121">
        <v>1</v>
      </c>
    </row>
    <row r="356" spans="1:15" ht="21.75" customHeight="1" x14ac:dyDescent="0.4">
      <c r="A356" s="2">
        <v>352</v>
      </c>
      <c r="B356" s="26">
        <v>6320009438</v>
      </c>
      <c r="C356" s="40" t="s">
        <v>1080</v>
      </c>
      <c r="D356" s="14" t="s">
        <v>1081</v>
      </c>
      <c r="E356" s="14" t="s">
        <v>1082</v>
      </c>
      <c r="F356" s="3" t="s">
        <v>3227</v>
      </c>
      <c r="G356" s="6">
        <v>6486.4000000000015</v>
      </c>
      <c r="H356" s="51" t="s">
        <v>305</v>
      </c>
      <c r="I356" s="5">
        <v>3.5</v>
      </c>
      <c r="J356" s="6">
        <f t="shared" si="20"/>
        <v>73.5</v>
      </c>
      <c r="K356" s="6">
        <f t="shared" si="21"/>
        <v>5.14</v>
      </c>
      <c r="L356" s="6">
        <f t="shared" si="23"/>
        <v>78.64</v>
      </c>
      <c r="M356" s="6">
        <f t="shared" si="22"/>
        <v>6565.0400000000018</v>
      </c>
      <c r="N356" s="6">
        <v>6565.0400000000018</v>
      </c>
      <c r="O356" s="121">
        <v>1</v>
      </c>
    </row>
    <row r="357" spans="1:15" ht="21.75" customHeight="1" x14ac:dyDescent="0.4">
      <c r="A357" s="2">
        <v>353</v>
      </c>
      <c r="B357" s="26">
        <v>6320009439</v>
      </c>
      <c r="C357" s="40" t="s">
        <v>1083</v>
      </c>
      <c r="D357" s="14" t="s">
        <v>1084</v>
      </c>
      <c r="E357" s="14" t="s">
        <v>1085</v>
      </c>
      <c r="F357" s="3" t="s">
        <v>3175</v>
      </c>
      <c r="G357" s="6">
        <v>5647.4700000000021</v>
      </c>
      <c r="H357" s="51" t="s">
        <v>207</v>
      </c>
      <c r="I357" s="5">
        <v>3.5</v>
      </c>
      <c r="J357" s="6">
        <f t="shared" si="20"/>
        <v>63</v>
      </c>
      <c r="K357" s="6">
        <f t="shared" si="21"/>
        <v>4.41</v>
      </c>
      <c r="L357" s="6">
        <f t="shared" si="23"/>
        <v>67.41</v>
      </c>
      <c r="M357" s="6">
        <f t="shared" si="22"/>
        <v>5714.8800000000019</v>
      </c>
      <c r="N357" s="6">
        <v>5714.8800000000019</v>
      </c>
      <c r="O357" s="121">
        <v>1</v>
      </c>
    </row>
    <row r="358" spans="1:15" ht="21.75" customHeight="1" x14ac:dyDescent="0.4">
      <c r="A358" s="2">
        <v>354</v>
      </c>
      <c r="B358" s="26">
        <v>6320009440</v>
      </c>
      <c r="C358" s="40" t="s">
        <v>1086</v>
      </c>
      <c r="D358" s="14" t="s">
        <v>1087</v>
      </c>
      <c r="E358" s="14" t="s">
        <v>1088</v>
      </c>
      <c r="F358" s="3" t="s">
        <v>3174</v>
      </c>
      <c r="G358" s="6">
        <v>18361.769999999993</v>
      </c>
      <c r="H358" s="51" t="s">
        <v>3087</v>
      </c>
      <c r="I358" s="5">
        <v>3.5</v>
      </c>
      <c r="J358" s="6">
        <f t="shared" si="20"/>
        <v>437.5</v>
      </c>
      <c r="K358" s="6">
        <f t="shared" si="21"/>
        <v>30.62</v>
      </c>
      <c r="L358" s="6">
        <f t="shared" si="23"/>
        <v>468.12</v>
      </c>
      <c r="M358" s="6">
        <f t="shared" si="22"/>
        <v>18829.889999999992</v>
      </c>
      <c r="N358" s="6">
        <v>18829.889999999992</v>
      </c>
      <c r="O358" s="121">
        <v>1</v>
      </c>
    </row>
    <row r="359" spans="1:15" ht="21.75" customHeight="1" x14ac:dyDescent="0.4">
      <c r="A359" s="2">
        <v>355</v>
      </c>
      <c r="B359" s="26">
        <v>6320009441</v>
      </c>
      <c r="C359" s="40" t="s">
        <v>1090</v>
      </c>
      <c r="D359" s="14" t="s">
        <v>1091</v>
      </c>
      <c r="E359" s="14" t="s">
        <v>1092</v>
      </c>
      <c r="F359" s="3" t="s">
        <v>3292</v>
      </c>
      <c r="G359" s="6">
        <v>5538.880000000001</v>
      </c>
      <c r="H359" s="51" t="s">
        <v>390</v>
      </c>
      <c r="I359" s="5">
        <v>3.5</v>
      </c>
      <c r="J359" s="6">
        <f t="shared" si="20"/>
        <v>94.5</v>
      </c>
      <c r="K359" s="6">
        <f t="shared" si="21"/>
        <v>6.61</v>
      </c>
      <c r="L359" s="6">
        <f t="shared" si="23"/>
        <v>101.11</v>
      </c>
      <c r="M359" s="6">
        <f t="shared" si="22"/>
        <v>5639.9900000000007</v>
      </c>
      <c r="N359" s="6">
        <v>5639.9900000000007</v>
      </c>
      <c r="O359" s="121">
        <v>1</v>
      </c>
    </row>
    <row r="360" spans="1:15" ht="21.75" customHeight="1" x14ac:dyDescent="0.4">
      <c r="A360" s="2">
        <v>356</v>
      </c>
      <c r="B360" s="26">
        <v>6320009442</v>
      </c>
      <c r="C360" s="40" t="s">
        <v>1094</v>
      </c>
      <c r="D360" s="14" t="s">
        <v>1095</v>
      </c>
      <c r="E360" s="14" t="s">
        <v>1096</v>
      </c>
      <c r="F360" s="3" t="s">
        <v>3215</v>
      </c>
      <c r="G360" s="6">
        <v>1921.13</v>
      </c>
      <c r="H360" s="51" t="s">
        <v>126</v>
      </c>
      <c r="I360" s="5">
        <v>3.5</v>
      </c>
      <c r="J360" s="6">
        <f t="shared" si="20"/>
        <v>49</v>
      </c>
      <c r="K360" s="6">
        <f t="shared" si="21"/>
        <v>3.43</v>
      </c>
      <c r="L360" s="6">
        <f t="shared" si="23"/>
        <v>52.43</v>
      </c>
      <c r="M360" s="6">
        <f t="shared" si="22"/>
        <v>1973.5600000000002</v>
      </c>
      <c r="N360" s="6">
        <v>1973.5600000000002</v>
      </c>
      <c r="O360" s="121">
        <v>1</v>
      </c>
    </row>
    <row r="361" spans="1:15" ht="21.75" customHeight="1" x14ac:dyDescent="0.4">
      <c r="A361" s="2">
        <v>357</v>
      </c>
      <c r="B361" s="26">
        <v>6320009443</v>
      </c>
      <c r="C361" s="40" t="s">
        <v>1097</v>
      </c>
      <c r="D361" s="14" t="s">
        <v>1098</v>
      </c>
      <c r="E361" s="14" t="s">
        <v>1099</v>
      </c>
      <c r="F361" s="3" t="s">
        <v>3293</v>
      </c>
      <c r="G361" s="6">
        <v>5018.3599999999979</v>
      </c>
      <c r="H361" s="51" t="s">
        <v>279</v>
      </c>
      <c r="I361" s="5">
        <v>3.5</v>
      </c>
      <c r="J361" s="6">
        <f t="shared" si="20"/>
        <v>66.5</v>
      </c>
      <c r="K361" s="6">
        <f t="shared" si="21"/>
        <v>4.6500000000000004</v>
      </c>
      <c r="L361" s="6">
        <f t="shared" si="23"/>
        <v>71.150000000000006</v>
      </c>
      <c r="M361" s="6">
        <f t="shared" si="22"/>
        <v>5089.5099999999975</v>
      </c>
      <c r="N361" s="6">
        <v>5089.5099999999975</v>
      </c>
      <c r="O361" s="121">
        <v>1</v>
      </c>
    </row>
    <row r="362" spans="1:15" ht="21.75" customHeight="1" x14ac:dyDescent="0.4">
      <c r="A362" s="2">
        <v>358</v>
      </c>
      <c r="B362" s="26">
        <v>6320009444</v>
      </c>
      <c r="C362" s="40" t="s">
        <v>1100</v>
      </c>
      <c r="D362" s="14" t="s">
        <v>1101</v>
      </c>
      <c r="E362" s="14" t="s">
        <v>1102</v>
      </c>
      <c r="F362" s="3" t="s">
        <v>3294</v>
      </c>
      <c r="G362" s="6">
        <v>861.39000000000067</v>
      </c>
      <c r="H362" s="51" t="s">
        <v>211</v>
      </c>
      <c r="I362" s="5">
        <v>3.5</v>
      </c>
      <c r="J362" s="6">
        <f t="shared" si="20"/>
        <v>17.5</v>
      </c>
      <c r="K362" s="6">
        <f t="shared" si="21"/>
        <v>1.22</v>
      </c>
      <c r="L362" s="6">
        <f t="shared" si="23"/>
        <v>18.72</v>
      </c>
      <c r="M362" s="6">
        <f t="shared" si="22"/>
        <v>880.1100000000007</v>
      </c>
      <c r="N362" s="6">
        <v>880.1100000000007</v>
      </c>
      <c r="O362" s="121">
        <v>1</v>
      </c>
    </row>
    <row r="363" spans="1:15" ht="21.75" customHeight="1" x14ac:dyDescent="0.4">
      <c r="A363" s="2">
        <v>359</v>
      </c>
      <c r="B363" s="26">
        <v>6320009445</v>
      </c>
      <c r="C363" s="40" t="s">
        <v>1103</v>
      </c>
      <c r="D363" s="14" t="s">
        <v>1104</v>
      </c>
      <c r="E363" s="14" t="s">
        <v>1105</v>
      </c>
      <c r="F363" s="2" t="s">
        <v>3</v>
      </c>
      <c r="G363" s="11">
        <v>0</v>
      </c>
      <c r="H363" s="51" t="s">
        <v>65</v>
      </c>
      <c r="I363" s="5">
        <v>3.5</v>
      </c>
      <c r="J363" s="6">
        <f t="shared" si="20"/>
        <v>0</v>
      </c>
      <c r="K363" s="6">
        <f t="shared" si="21"/>
        <v>0</v>
      </c>
      <c r="L363" s="6">
        <f t="shared" si="23"/>
        <v>0</v>
      </c>
      <c r="M363" s="6">
        <f t="shared" si="22"/>
        <v>0</v>
      </c>
      <c r="N363" s="6">
        <v>0</v>
      </c>
      <c r="O363" s="121">
        <v>1</v>
      </c>
    </row>
    <row r="364" spans="1:15" ht="21.75" customHeight="1" x14ac:dyDescent="0.4">
      <c r="A364" s="2">
        <v>360</v>
      </c>
      <c r="B364" s="26">
        <v>6320009446</v>
      </c>
      <c r="C364" s="40" t="s">
        <v>1106</v>
      </c>
      <c r="D364" s="14" t="s">
        <v>1107</v>
      </c>
      <c r="E364" s="14" t="s">
        <v>1108</v>
      </c>
      <c r="F364" s="2" t="s">
        <v>3093</v>
      </c>
      <c r="G364" s="6">
        <v>26.21</v>
      </c>
      <c r="H364" s="51" t="s">
        <v>65</v>
      </c>
      <c r="I364" s="5">
        <v>3.5</v>
      </c>
      <c r="J364" s="6">
        <f t="shared" si="20"/>
        <v>0</v>
      </c>
      <c r="K364" s="6">
        <f t="shared" si="21"/>
        <v>0</v>
      </c>
      <c r="L364" s="6">
        <f t="shared" si="23"/>
        <v>0</v>
      </c>
      <c r="M364" s="6">
        <f t="shared" si="22"/>
        <v>26.21</v>
      </c>
      <c r="N364" s="6">
        <v>26.21</v>
      </c>
      <c r="O364" s="121">
        <v>1</v>
      </c>
    </row>
    <row r="365" spans="1:15" ht="21.75" customHeight="1" x14ac:dyDescent="0.4">
      <c r="A365" s="2">
        <v>361</v>
      </c>
      <c r="B365" s="26">
        <v>6320009447</v>
      </c>
      <c r="C365" s="40" t="s">
        <v>1109</v>
      </c>
      <c r="D365" s="14" t="s">
        <v>1110</v>
      </c>
      <c r="E365" s="14" t="s">
        <v>1111</v>
      </c>
      <c r="F365" s="2" t="s">
        <v>3246</v>
      </c>
      <c r="G365" s="6">
        <v>1666.4800000000002</v>
      </c>
      <c r="H365" s="51" t="s">
        <v>57</v>
      </c>
      <c r="I365" s="5">
        <v>3.5</v>
      </c>
      <c r="J365" s="6">
        <f t="shared" si="20"/>
        <v>56</v>
      </c>
      <c r="K365" s="6">
        <f t="shared" si="21"/>
        <v>3.92</v>
      </c>
      <c r="L365" s="6">
        <f t="shared" si="23"/>
        <v>59.92</v>
      </c>
      <c r="M365" s="6">
        <f t="shared" si="22"/>
        <v>1726.4000000000003</v>
      </c>
      <c r="N365" s="6">
        <v>1726.4000000000003</v>
      </c>
      <c r="O365" s="121">
        <v>1</v>
      </c>
    </row>
    <row r="366" spans="1:15" ht="21.75" customHeight="1" x14ac:dyDescent="0.4">
      <c r="A366" s="2">
        <v>362</v>
      </c>
      <c r="B366" s="26">
        <v>6320009448</v>
      </c>
      <c r="C366" s="40" t="s">
        <v>1112</v>
      </c>
      <c r="D366" s="14" t="s">
        <v>1113</v>
      </c>
      <c r="E366" s="14" t="s">
        <v>1114</v>
      </c>
      <c r="F366" s="2" t="s">
        <v>3282</v>
      </c>
      <c r="G366" s="6">
        <v>936.21999999999991</v>
      </c>
      <c r="H366" s="51" t="s">
        <v>107</v>
      </c>
      <c r="I366" s="5">
        <v>3.5</v>
      </c>
      <c r="J366" s="6">
        <f t="shared" si="20"/>
        <v>42</v>
      </c>
      <c r="K366" s="6">
        <f t="shared" si="21"/>
        <v>2.94</v>
      </c>
      <c r="L366" s="6">
        <f t="shared" si="23"/>
        <v>44.94</v>
      </c>
      <c r="M366" s="6">
        <f t="shared" si="22"/>
        <v>981.15999999999985</v>
      </c>
      <c r="N366" s="6">
        <v>981.15999999999985</v>
      </c>
      <c r="O366" s="121">
        <v>1</v>
      </c>
    </row>
    <row r="367" spans="1:15" ht="21.75" customHeight="1" x14ac:dyDescent="0.4">
      <c r="A367" s="2">
        <v>363</v>
      </c>
      <c r="B367" s="26">
        <v>6320009449</v>
      </c>
      <c r="C367" s="41" t="s">
        <v>1115</v>
      </c>
      <c r="D367" s="14" t="s">
        <v>1116</v>
      </c>
      <c r="E367" s="14" t="s">
        <v>1117</v>
      </c>
      <c r="F367" s="2" t="s">
        <v>3295</v>
      </c>
      <c r="G367" s="6">
        <v>1599.1000000000004</v>
      </c>
      <c r="H367" s="51" t="s">
        <v>103</v>
      </c>
      <c r="I367" s="5">
        <v>3.5</v>
      </c>
      <c r="J367" s="6">
        <f t="shared" si="20"/>
        <v>70</v>
      </c>
      <c r="K367" s="6">
        <f t="shared" si="21"/>
        <v>4.9000000000000004</v>
      </c>
      <c r="L367" s="6">
        <f t="shared" si="23"/>
        <v>74.900000000000006</v>
      </c>
      <c r="M367" s="6">
        <f t="shared" si="22"/>
        <v>1674.0000000000005</v>
      </c>
      <c r="N367" s="6">
        <v>1674.0000000000005</v>
      </c>
      <c r="O367" s="121">
        <v>1</v>
      </c>
    </row>
    <row r="368" spans="1:15" ht="21.75" customHeight="1" x14ac:dyDescent="0.4">
      <c r="A368" s="2">
        <v>364</v>
      </c>
      <c r="B368" s="26">
        <v>6320009450</v>
      </c>
      <c r="C368" s="40" t="s">
        <v>1118</v>
      </c>
      <c r="D368" s="14" t="s">
        <v>918</v>
      </c>
      <c r="E368" s="14" t="s">
        <v>1119</v>
      </c>
      <c r="F368" s="3" t="s">
        <v>3174</v>
      </c>
      <c r="G368" s="6">
        <v>3142.1099999999997</v>
      </c>
      <c r="H368" s="51" t="s">
        <v>114</v>
      </c>
      <c r="I368" s="5">
        <v>3.5</v>
      </c>
      <c r="J368" s="6">
        <f t="shared" si="20"/>
        <v>3.5</v>
      </c>
      <c r="K368" s="6">
        <f t="shared" si="21"/>
        <v>0.24</v>
      </c>
      <c r="L368" s="6">
        <f t="shared" si="23"/>
        <v>3.74</v>
      </c>
      <c r="M368" s="6">
        <f t="shared" si="22"/>
        <v>3145.8499999999995</v>
      </c>
      <c r="N368" s="6">
        <v>3145.8499999999995</v>
      </c>
      <c r="O368" s="121">
        <v>1</v>
      </c>
    </row>
    <row r="369" spans="1:15" ht="21.75" customHeight="1" x14ac:dyDescent="0.4">
      <c r="A369" s="2">
        <v>365</v>
      </c>
      <c r="B369" s="26">
        <v>6320009451</v>
      </c>
      <c r="C369" s="40" t="s">
        <v>1120</v>
      </c>
      <c r="D369" s="14" t="s">
        <v>1121</v>
      </c>
      <c r="E369" s="14" t="s">
        <v>1122</v>
      </c>
      <c r="F369" s="3" t="s">
        <v>3174</v>
      </c>
      <c r="G369" s="6">
        <v>2733.900000000001</v>
      </c>
      <c r="H369" s="51" t="s">
        <v>573</v>
      </c>
      <c r="I369" s="5">
        <v>3.5</v>
      </c>
      <c r="J369" s="6">
        <f t="shared" si="20"/>
        <v>101.5</v>
      </c>
      <c r="K369" s="6">
        <f t="shared" si="21"/>
        <v>7.1</v>
      </c>
      <c r="L369" s="6">
        <f t="shared" si="23"/>
        <v>108.6</v>
      </c>
      <c r="M369" s="6">
        <f t="shared" si="22"/>
        <v>2842.5000000000009</v>
      </c>
      <c r="N369" s="6">
        <v>2842.5000000000009</v>
      </c>
      <c r="O369" s="121">
        <v>1</v>
      </c>
    </row>
    <row r="370" spans="1:15" ht="21.75" customHeight="1" x14ac:dyDescent="0.4">
      <c r="A370" s="2">
        <v>366</v>
      </c>
      <c r="B370" s="26">
        <v>6320009452</v>
      </c>
      <c r="C370" s="40" t="s">
        <v>1123</v>
      </c>
      <c r="D370" s="14" t="s">
        <v>1124</v>
      </c>
      <c r="E370" s="14" t="s">
        <v>1125</v>
      </c>
      <c r="F370" s="3" t="s">
        <v>3174</v>
      </c>
      <c r="G370" s="6">
        <v>6441.4400000000032</v>
      </c>
      <c r="H370" s="51" t="s">
        <v>157</v>
      </c>
      <c r="I370" s="5">
        <v>3.5</v>
      </c>
      <c r="J370" s="6">
        <f t="shared" si="20"/>
        <v>91</v>
      </c>
      <c r="K370" s="6">
        <f t="shared" si="21"/>
        <v>6.37</v>
      </c>
      <c r="L370" s="6">
        <f t="shared" si="23"/>
        <v>97.37</v>
      </c>
      <c r="M370" s="6">
        <f t="shared" si="22"/>
        <v>6538.8100000000031</v>
      </c>
      <c r="N370" s="6">
        <v>6538.8100000000031</v>
      </c>
      <c r="O370" s="121">
        <v>1</v>
      </c>
    </row>
    <row r="371" spans="1:15" ht="21.75" customHeight="1" x14ac:dyDescent="0.4">
      <c r="A371" s="2">
        <v>367</v>
      </c>
      <c r="B371" s="26">
        <v>6320009453</v>
      </c>
      <c r="C371" s="40" t="s">
        <v>1126</v>
      </c>
      <c r="D371" s="14" t="s">
        <v>1124</v>
      </c>
      <c r="E371" s="14" t="s">
        <v>1127</v>
      </c>
      <c r="F371" s="3" t="s">
        <v>3296</v>
      </c>
      <c r="G371" s="6">
        <v>6224.2400000000007</v>
      </c>
      <c r="H371" s="51" t="s">
        <v>95</v>
      </c>
      <c r="I371" s="5">
        <v>3.5</v>
      </c>
      <c r="J371" s="6">
        <f t="shared" si="20"/>
        <v>108.5</v>
      </c>
      <c r="K371" s="6">
        <f t="shared" si="21"/>
        <v>7.59</v>
      </c>
      <c r="L371" s="6">
        <f t="shared" si="23"/>
        <v>116.09</v>
      </c>
      <c r="M371" s="6">
        <f t="shared" si="22"/>
        <v>6340.3300000000008</v>
      </c>
      <c r="N371" s="6">
        <v>6340.3300000000008</v>
      </c>
      <c r="O371" s="121">
        <v>1</v>
      </c>
    </row>
    <row r="372" spans="1:15" ht="21.75" customHeight="1" x14ac:dyDescent="0.4">
      <c r="A372" s="2">
        <v>368</v>
      </c>
      <c r="B372" s="26">
        <v>6320009454</v>
      </c>
      <c r="C372" s="40" t="s">
        <v>1128</v>
      </c>
      <c r="D372" s="14" t="s">
        <v>1129</v>
      </c>
      <c r="E372" s="14" t="s">
        <v>1130</v>
      </c>
      <c r="F372" s="3" t="s">
        <v>3247</v>
      </c>
      <c r="G372" s="6">
        <v>5302.8899999999994</v>
      </c>
      <c r="H372" s="51" t="s">
        <v>3095</v>
      </c>
      <c r="I372" s="5">
        <v>3.5</v>
      </c>
      <c r="J372" s="6">
        <f t="shared" si="20"/>
        <v>192.5</v>
      </c>
      <c r="K372" s="6">
        <f t="shared" si="21"/>
        <v>13.47</v>
      </c>
      <c r="L372" s="6">
        <f t="shared" si="23"/>
        <v>205.97</v>
      </c>
      <c r="M372" s="6">
        <f t="shared" si="22"/>
        <v>5508.86</v>
      </c>
      <c r="N372" s="6">
        <v>5508.86</v>
      </c>
      <c r="O372" s="121">
        <v>1</v>
      </c>
    </row>
    <row r="373" spans="1:15" ht="21.75" customHeight="1" x14ac:dyDescent="0.4">
      <c r="A373" s="2">
        <v>369</v>
      </c>
      <c r="B373" s="26">
        <v>6320009455</v>
      </c>
      <c r="C373" s="40" t="s">
        <v>1131</v>
      </c>
      <c r="D373" s="14" t="s">
        <v>1124</v>
      </c>
      <c r="E373" s="14" t="s">
        <v>1132</v>
      </c>
      <c r="F373" s="3" t="s">
        <v>3297</v>
      </c>
      <c r="G373" s="6">
        <v>3209.5099999999989</v>
      </c>
      <c r="H373" s="51" t="s">
        <v>271</v>
      </c>
      <c r="I373" s="5">
        <v>3.5</v>
      </c>
      <c r="J373" s="6">
        <f t="shared" si="20"/>
        <v>10.5</v>
      </c>
      <c r="K373" s="6">
        <f t="shared" si="21"/>
        <v>0.73</v>
      </c>
      <c r="L373" s="6">
        <f t="shared" si="23"/>
        <v>11.23</v>
      </c>
      <c r="M373" s="6">
        <f t="shared" si="22"/>
        <v>3220.7399999999989</v>
      </c>
      <c r="N373" s="6">
        <v>3220.7399999999989</v>
      </c>
      <c r="O373" s="121">
        <v>1</v>
      </c>
    </row>
    <row r="374" spans="1:15" ht="21.75" customHeight="1" x14ac:dyDescent="0.4">
      <c r="A374" s="2">
        <v>370</v>
      </c>
      <c r="B374" s="26">
        <v>6320009456</v>
      </c>
      <c r="C374" s="40" t="s">
        <v>1133</v>
      </c>
      <c r="D374" s="14" t="s">
        <v>1134</v>
      </c>
      <c r="E374" s="14" t="s">
        <v>1135</v>
      </c>
      <c r="F374" s="3" t="s">
        <v>3188</v>
      </c>
      <c r="G374" s="6">
        <v>3224.42</v>
      </c>
      <c r="H374" s="51" t="s">
        <v>386</v>
      </c>
      <c r="I374" s="5">
        <v>3.5</v>
      </c>
      <c r="J374" s="6">
        <f t="shared" si="20"/>
        <v>59.5</v>
      </c>
      <c r="K374" s="6">
        <f t="shared" si="21"/>
        <v>4.16</v>
      </c>
      <c r="L374" s="6">
        <f t="shared" si="23"/>
        <v>63.66</v>
      </c>
      <c r="M374" s="6">
        <f t="shared" si="22"/>
        <v>3288.08</v>
      </c>
      <c r="N374" s="6">
        <v>3288.08</v>
      </c>
      <c r="O374" s="121">
        <v>1</v>
      </c>
    </row>
    <row r="375" spans="1:15" ht="21.75" customHeight="1" x14ac:dyDescent="0.4">
      <c r="A375" s="2">
        <v>371</v>
      </c>
      <c r="B375" s="26">
        <v>6320009457</v>
      </c>
      <c r="C375" s="40" t="s">
        <v>1136</v>
      </c>
      <c r="D375" s="14" t="s">
        <v>1134</v>
      </c>
      <c r="E375" s="14" t="s">
        <v>1137</v>
      </c>
      <c r="F375" s="3" t="s">
        <v>3298</v>
      </c>
      <c r="G375" s="6">
        <v>7340.1999999999989</v>
      </c>
      <c r="H375" s="51" t="s">
        <v>75</v>
      </c>
      <c r="I375" s="5">
        <v>3.5</v>
      </c>
      <c r="J375" s="6">
        <f t="shared" si="20"/>
        <v>133</v>
      </c>
      <c r="K375" s="6">
        <f t="shared" si="21"/>
        <v>9.31</v>
      </c>
      <c r="L375" s="6">
        <f t="shared" si="23"/>
        <v>142.31</v>
      </c>
      <c r="M375" s="6">
        <f t="shared" si="22"/>
        <v>7482.5099999999993</v>
      </c>
      <c r="N375" s="6">
        <v>7482.5099999999993</v>
      </c>
      <c r="O375" s="121">
        <v>1</v>
      </c>
    </row>
    <row r="376" spans="1:15" ht="21.75" customHeight="1" x14ac:dyDescent="0.4">
      <c r="A376" s="2">
        <v>372</v>
      </c>
      <c r="B376" s="26">
        <v>6320009458</v>
      </c>
      <c r="C376" s="40" t="s">
        <v>1138</v>
      </c>
      <c r="D376" s="14" t="s">
        <v>1139</v>
      </c>
      <c r="E376" s="14" t="s">
        <v>1140</v>
      </c>
      <c r="F376" s="3" t="s">
        <v>3</v>
      </c>
      <c r="G376" s="6">
        <v>0</v>
      </c>
      <c r="H376" s="51" t="s">
        <v>175</v>
      </c>
      <c r="I376" s="5">
        <v>3.5</v>
      </c>
      <c r="J376" s="6">
        <f t="shared" si="20"/>
        <v>112</v>
      </c>
      <c r="K376" s="6">
        <f t="shared" si="21"/>
        <v>7.84</v>
      </c>
      <c r="L376" s="6">
        <f t="shared" si="23"/>
        <v>119.84</v>
      </c>
      <c r="M376" s="6">
        <f t="shared" si="22"/>
        <v>119.84</v>
      </c>
      <c r="N376" s="6">
        <v>119.84</v>
      </c>
      <c r="O376" s="121">
        <v>1</v>
      </c>
    </row>
    <row r="377" spans="1:15" ht="21.75" customHeight="1" x14ac:dyDescent="0.4">
      <c r="A377" s="2">
        <v>373</v>
      </c>
      <c r="B377" s="26">
        <v>6320009459</v>
      </c>
      <c r="C377" s="40" t="s">
        <v>1141</v>
      </c>
      <c r="D377" s="14" t="s">
        <v>1142</v>
      </c>
      <c r="E377" s="14" t="s">
        <v>1143</v>
      </c>
      <c r="F377" s="3" t="s">
        <v>3299</v>
      </c>
      <c r="G377" s="6">
        <v>344.56000000000029</v>
      </c>
      <c r="H377" s="51" t="s">
        <v>61</v>
      </c>
      <c r="I377" s="5">
        <v>3.5</v>
      </c>
      <c r="J377" s="6">
        <f t="shared" si="20"/>
        <v>7</v>
      </c>
      <c r="K377" s="6">
        <f t="shared" si="21"/>
        <v>0.49</v>
      </c>
      <c r="L377" s="6">
        <f t="shared" si="23"/>
        <v>7.49</v>
      </c>
      <c r="M377" s="6">
        <f t="shared" si="22"/>
        <v>352.0500000000003</v>
      </c>
      <c r="N377" s="6">
        <v>352.0500000000003</v>
      </c>
      <c r="O377" s="121">
        <v>1</v>
      </c>
    </row>
    <row r="378" spans="1:15" ht="21.75" customHeight="1" x14ac:dyDescent="0.4">
      <c r="A378" s="2">
        <v>374</v>
      </c>
      <c r="B378" s="26">
        <v>6320009460</v>
      </c>
      <c r="C378" s="40" t="s">
        <v>1144</v>
      </c>
      <c r="D378" s="14" t="s">
        <v>1142</v>
      </c>
      <c r="E378" s="14" t="s">
        <v>1145</v>
      </c>
      <c r="F378" s="3" t="s">
        <v>3300</v>
      </c>
      <c r="G378" s="6">
        <v>820.20000000000027</v>
      </c>
      <c r="H378" s="51" t="s">
        <v>65</v>
      </c>
      <c r="I378" s="5">
        <v>3.5</v>
      </c>
      <c r="J378" s="6">
        <f t="shared" si="20"/>
        <v>0</v>
      </c>
      <c r="K378" s="6">
        <f t="shared" si="21"/>
        <v>0</v>
      </c>
      <c r="L378" s="6">
        <f t="shared" si="23"/>
        <v>0</v>
      </c>
      <c r="M378" s="6">
        <f t="shared" si="22"/>
        <v>820.20000000000027</v>
      </c>
      <c r="N378" s="6">
        <v>820.20000000000027</v>
      </c>
      <c r="O378" s="121">
        <v>1</v>
      </c>
    </row>
    <row r="379" spans="1:15" ht="21.75" customHeight="1" x14ac:dyDescent="0.4">
      <c r="A379" s="2">
        <v>375</v>
      </c>
      <c r="B379" s="26">
        <v>6320009461</v>
      </c>
      <c r="C379" s="40" t="s">
        <v>1146</v>
      </c>
      <c r="D379" s="14" t="s">
        <v>1142</v>
      </c>
      <c r="E379" s="14" t="s">
        <v>1147</v>
      </c>
      <c r="F379" s="3" t="s">
        <v>3301</v>
      </c>
      <c r="G379" s="6">
        <v>910.04000000000076</v>
      </c>
      <c r="H379" s="51" t="s">
        <v>87</v>
      </c>
      <c r="I379" s="5">
        <v>3.5</v>
      </c>
      <c r="J379" s="6">
        <f t="shared" si="20"/>
        <v>24.5</v>
      </c>
      <c r="K379" s="6">
        <f t="shared" si="21"/>
        <v>1.71</v>
      </c>
      <c r="L379" s="6">
        <f t="shared" si="23"/>
        <v>26.21</v>
      </c>
      <c r="M379" s="6">
        <f t="shared" si="22"/>
        <v>936.2500000000008</v>
      </c>
      <c r="N379" s="6">
        <v>936.2500000000008</v>
      </c>
      <c r="O379" s="121">
        <v>1</v>
      </c>
    </row>
    <row r="380" spans="1:15" ht="21.75" customHeight="1" x14ac:dyDescent="0.4">
      <c r="A380" s="2">
        <v>376</v>
      </c>
      <c r="B380" s="26">
        <v>6320009462</v>
      </c>
      <c r="C380" s="40" t="s">
        <v>1148</v>
      </c>
      <c r="D380" s="14" t="s">
        <v>1142</v>
      </c>
      <c r="E380" s="14" t="s">
        <v>1149</v>
      </c>
      <c r="F380" s="3" t="s">
        <v>3301</v>
      </c>
      <c r="G380" s="6">
        <v>4905.96</v>
      </c>
      <c r="H380" s="51" t="s">
        <v>332</v>
      </c>
      <c r="I380" s="5">
        <v>3.5</v>
      </c>
      <c r="J380" s="6">
        <f t="shared" si="20"/>
        <v>178.5</v>
      </c>
      <c r="K380" s="6">
        <f t="shared" si="21"/>
        <v>12.49</v>
      </c>
      <c r="L380" s="6">
        <f t="shared" si="23"/>
        <v>190.99</v>
      </c>
      <c r="M380" s="6">
        <f t="shared" si="22"/>
        <v>5096.95</v>
      </c>
      <c r="N380" s="6">
        <v>5096.95</v>
      </c>
      <c r="O380" s="121">
        <v>1</v>
      </c>
    </row>
    <row r="381" spans="1:15" ht="21.75" customHeight="1" x14ac:dyDescent="0.4">
      <c r="A381" s="2">
        <v>377</v>
      </c>
      <c r="B381" s="26">
        <v>6320009463</v>
      </c>
      <c r="C381" s="40" t="s">
        <v>1150</v>
      </c>
      <c r="D381" s="14" t="s">
        <v>1142</v>
      </c>
      <c r="E381" s="14" t="s">
        <v>1151</v>
      </c>
      <c r="F381" s="3" t="s">
        <v>3302</v>
      </c>
      <c r="G381" s="6">
        <v>265.90999999999997</v>
      </c>
      <c r="H381" s="51" t="s">
        <v>87</v>
      </c>
      <c r="I381" s="5">
        <v>3.5</v>
      </c>
      <c r="J381" s="6">
        <f t="shared" si="20"/>
        <v>24.5</v>
      </c>
      <c r="K381" s="6">
        <f t="shared" si="21"/>
        <v>1.71</v>
      </c>
      <c r="L381" s="6">
        <f t="shared" si="23"/>
        <v>26.21</v>
      </c>
      <c r="M381" s="6">
        <f t="shared" si="22"/>
        <v>292.11999999999995</v>
      </c>
      <c r="N381" s="6">
        <v>292.11999999999995</v>
      </c>
      <c r="O381" s="121">
        <v>1</v>
      </c>
    </row>
    <row r="382" spans="1:15" ht="21.75" customHeight="1" x14ac:dyDescent="0.4">
      <c r="A382" s="2">
        <v>378</v>
      </c>
      <c r="B382" s="26">
        <v>6320009464</v>
      </c>
      <c r="C382" s="40" t="s">
        <v>1152</v>
      </c>
      <c r="D382" s="14" t="s">
        <v>1142</v>
      </c>
      <c r="E382" s="14" t="s">
        <v>1153</v>
      </c>
      <c r="F382" s="3" t="s">
        <v>3174</v>
      </c>
      <c r="G382" s="6">
        <v>5344.16</v>
      </c>
      <c r="H382" s="51" t="s">
        <v>157</v>
      </c>
      <c r="I382" s="5">
        <v>3.5</v>
      </c>
      <c r="J382" s="6">
        <f t="shared" si="20"/>
        <v>91</v>
      </c>
      <c r="K382" s="6">
        <f t="shared" si="21"/>
        <v>6.37</v>
      </c>
      <c r="L382" s="6">
        <f t="shared" si="23"/>
        <v>97.37</v>
      </c>
      <c r="M382" s="6">
        <f t="shared" si="22"/>
        <v>5441.53</v>
      </c>
      <c r="N382" s="6">
        <v>5441.53</v>
      </c>
      <c r="O382" s="121">
        <v>1</v>
      </c>
    </row>
    <row r="383" spans="1:15" ht="21.75" customHeight="1" x14ac:dyDescent="0.4">
      <c r="A383" s="2">
        <v>379</v>
      </c>
      <c r="B383" s="26">
        <v>6320009465</v>
      </c>
      <c r="C383" s="40" t="s">
        <v>1154</v>
      </c>
      <c r="D383" s="14" t="s">
        <v>1155</v>
      </c>
      <c r="E383" s="14" t="s">
        <v>1156</v>
      </c>
      <c r="F383" s="2" t="s">
        <v>3303</v>
      </c>
      <c r="G383" s="6">
        <v>37.440000000000005</v>
      </c>
      <c r="H383" s="51" t="s">
        <v>271</v>
      </c>
      <c r="I383" s="5">
        <v>3.5</v>
      </c>
      <c r="J383" s="6">
        <f t="shared" si="20"/>
        <v>10.5</v>
      </c>
      <c r="K383" s="6">
        <f t="shared" si="21"/>
        <v>0.73</v>
      </c>
      <c r="L383" s="6">
        <f t="shared" si="23"/>
        <v>11.23</v>
      </c>
      <c r="M383" s="6">
        <f t="shared" si="22"/>
        <v>48.67</v>
      </c>
      <c r="N383" s="6">
        <v>48.67</v>
      </c>
      <c r="O383" s="121">
        <v>1</v>
      </c>
    </row>
    <row r="384" spans="1:15" ht="21.75" customHeight="1" x14ac:dyDescent="0.4">
      <c r="A384" s="2">
        <v>380</v>
      </c>
      <c r="B384" s="26">
        <v>6320009466</v>
      </c>
      <c r="C384" s="40" t="s">
        <v>3119</v>
      </c>
      <c r="D384" s="14" t="s">
        <v>1157</v>
      </c>
      <c r="E384" s="14" t="s">
        <v>1158</v>
      </c>
      <c r="F384" s="3" t="s">
        <v>3</v>
      </c>
      <c r="G384" s="6">
        <v>0</v>
      </c>
      <c r="H384" s="51" t="s">
        <v>168</v>
      </c>
      <c r="I384" s="5">
        <v>3.5</v>
      </c>
      <c r="J384" s="6">
        <f t="shared" si="20"/>
        <v>14</v>
      </c>
      <c r="K384" s="6">
        <f t="shared" si="21"/>
        <v>0.98</v>
      </c>
      <c r="L384" s="6">
        <f t="shared" si="23"/>
        <v>14.98</v>
      </c>
      <c r="M384" s="6">
        <f t="shared" si="22"/>
        <v>14.98</v>
      </c>
      <c r="N384" s="6">
        <v>14.98</v>
      </c>
      <c r="O384" s="121">
        <v>1</v>
      </c>
    </row>
    <row r="385" spans="1:15" ht="21.75" customHeight="1" x14ac:dyDescent="0.4">
      <c r="A385" s="2">
        <v>381</v>
      </c>
      <c r="B385" s="26">
        <v>6320009467</v>
      </c>
      <c r="C385" s="40" t="s">
        <v>1159</v>
      </c>
      <c r="D385" s="14" t="s">
        <v>1160</v>
      </c>
      <c r="E385" s="14" t="s">
        <v>1161</v>
      </c>
      <c r="F385" s="3" t="s">
        <v>3289</v>
      </c>
      <c r="G385" s="6">
        <v>1449.380000000001</v>
      </c>
      <c r="H385" s="51" t="s">
        <v>286</v>
      </c>
      <c r="I385" s="5">
        <v>3.5</v>
      </c>
      <c r="J385" s="6">
        <f t="shared" si="20"/>
        <v>21</v>
      </c>
      <c r="K385" s="6">
        <f t="shared" si="21"/>
        <v>1.47</v>
      </c>
      <c r="L385" s="6">
        <f t="shared" si="23"/>
        <v>22.47</v>
      </c>
      <c r="M385" s="6">
        <f t="shared" si="22"/>
        <v>1471.850000000001</v>
      </c>
      <c r="N385" s="6">
        <v>1471.850000000001</v>
      </c>
      <c r="O385" s="121">
        <v>1</v>
      </c>
    </row>
    <row r="386" spans="1:15" ht="21.75" customHeight="1" x14ac:dyDescent="0.4">
      <c r="A386" s="2">
        <v>382</v>
      </c>
      <c r="B386" s="26">
        <v>6320009468</v>
      </c>
      <c r="C386" s="41" t="s">
        <v>1162</v>
      </c>
      <c r="D386" s="14" t="s">
        <v>1163</v>
      </c>
      <c r="E386" s="14" t="s">
        <v>1164</v>
      </c>
      <c r="F386" s="3" t="s">
        <v>3304</v>
      </c>
      <c r="G386" s="6">
        <v>917.5300000000002</v>
      </c>
      <c r="H386" s="51" t="s">
        <v>114</v>
      </c>
      <c r="I386" s="5">
        <v>3.5</v>
      </c>
      <c r="J386" s="6">
        <f t="shared" si="20"/>
        <v>3.5</v>
      </c>
      <c r="K386" s="6">
        <f t="shared" si="21"/>
        <v>0.24</v>
      </c>
      <c r="L386" s="6">
        <f t="shared" si="23"/>
        <v>3.74</v>
      </c>
      <c r="M386" s="6">
        <f t="shared" si="22"/>
        <v>921.27000000000021</v>
      </c>
      <c r="N386" s="6">
        <v>921.27000000000021</v>
      </c>
      <c r="O386" s="121">
        <v>1</v>
      </c>
    </row>
    <row r="387" spans="1:15" ht="21.75" customHeight="1" x14ac:dyDescent="0.4">
      <c r="A387" s="2">
        <v>383</v>
      </c>
      <c r="B387" s="26">
        <v>6320009469</v>
      </c>
      <c r="C387" s="40" t="s">
        <v>1165</v>
      </c>
      <c r="D387" s="14" t="s">
        <v>1166</v>
      </c>
      <c r="E387" s="14" t="s">
        <v>1167</v>
      </c>
      <c r="F387" s="7" t="s">
        <v>3305</v>
      </c>
      <c r="G387" s="6">
        <v>2872.43</v>
      </c>
      <c r="H387" s="51" t="s">
        <v>61</v>
      </c>
      <c r="I387" s="5">
        <v>3.5</v>
      </c>
      <c r="J387" s="6">
        <f t="shared" si="20"/>
        <v>7</v>
      </c>
      <c r="K387" s="6">
        <f t="shared" si="21"/>
        <v>0.49</v>
      </c>
      <c r="L387" s="6">
        <f t="shared" si="23"/>
        <v>7.49</v>
      </c>
      <c r="M387" s="6">
        <f t="shared" si="22"/>
        <v>2879.9199999999996</v>
      </c>
      <c r="N387" s="6">
        <v>2879.9199999999996</v>
      </c>
      <c r="O387" s="121">
        <v>1</v>
      </c>
    </row>
    <row r="388" spans="1:15" ht="21.75" customHeight="1" x14ac:dyDescent="0.4">
      <c r="A388" s="2">
        <v>384</v>
      </c>
      <c r="B388" s="26">
        <v>6320009470</v>
      </c>
      <c r="C388" s="40" t="s">
        <v>1168</v>
      </c>
      <c r="D388" s="14" t="s">
        <v>1169</v>
      </c>
      <c r="E388" s="14" t="s">
        <v>1170</v>
      </c>
      <c r="F388" s="3" t="s">
        <v>3174</v>
      </c>
      <c r="G388" s="6">
        <v>2265.7900000000009</v>
      </c>
      <c r="H388" s="51" t="s">
        <v>107</v>
      </c>
      <c r="I388" s="5">
        <v>3.5</v>
      </c>
      <c r="J388" s="6">
        <f t="shared" si="20"/>
        <v>42</v>
      </c>
      <c r="K388" s="6">
        <f t="shared" si="21"/>
        <v>2.94</v>
      </c>
      <c r="L388" s="6">
        <f t="shared" si="23"/>
        <v>44.94</v>
      </c>
      <c r="M388" s="6">
        <f t="shared" si="22"/>
        <v>2310.7300000000009</v>
      </c>
      <c r="N388" s="6">
        <v>2310.7300000000009</v>
      </c>
      <c r="O388" s="121">
        <v>1</v>
      </c>
    </row>
    <row r="389" spans="1:15" ht="21.75" customHeight="1" x14ac:dyDescent="0.4">
      <c r="A389" s="2">
        <v>385</v>
      </c>
      <c r="B389" s="26">
        <v>6320009471</v>
      </c>
      <c r="C389" s="40" t="s">
        <v>1171</v>
      </c>
      <c r="D389" s="14" t="s">
        <v>1172</v>
      </c>
      <c r="E389" s="14" t="s">
        <v>1173</v>
      </c>
      <c r="F389" s="7" t="s">
        <v>3186</v>
      </c>
      <c r="G389" s="6">
        <v>299.59000000000003</v>
      </c>
      <c r="H389" s="51" t="s">
        <v>390</v>
      </c>
      <c r="I389" s="5">
        <v>3.5</v>
      </c>
      <c r="J389" s="6">
        <f t="shared" ref="J389:J452" si="24">ROUNDDOWN(H389*I389,2)</f>
        <v>94.5</v>
      </c>
      <c r="K389" s="6">
        <f t="shared" ref="K389:K452" si="25">ROUNDDOWN(J389*7%,2)</f>
        <v>6.61</v>
      </c>
      <c r="L389" s="6">
        <f t="shared" si="23"/>
        <v>101.11</v>
      </c>
      <c r="M389" s="6">
        <f t="shared" si="22"/>
        <v>400.70000000000005</v>
      </c>
      <c r="N389" s="6">
        <v>400.70000000000005</v>
      </c>
      <c r="O389" s="121">
        <v>1</v>
      </c>
    </row>
    <row r="390" spans="1:15" ht="21.75" customHeight="1" x14ac:dyDescent="0.4">
      <c r="A390" s="2">
        <v>386</v>
      </c>
      <c r="B390" s="26">
        <v>6320009472</v>
      </c>
      <c r="C390" s="40" t="s">
        <v>1174</v>
      </c>
      <c r="D390" s="14" t="s">
        <v>1175</v>
      </c>
      <c r="E390" s="14" t="s">
        <v>1176</v>
      </c>
      <c r="F390" s="7" t="s">
        <v>3</v>
      </c>
      <c r="G390" s="6">
        <v>0</v>
      </c>
      <c r="H390" s="51" t="s">
        <v>271</v>
      </c>
      <c r="I390" s="5">
        <v>3.5</v>
      </c>
      <c r="J390" s="6">
        <f t="shared" si="24"/>
        <v>10.5</v>
      </c>
      <c r="K390" s="6">
        <f t="shared" si="25"/>
        <v>0.73</v>
      </c>
      <c r="L390" s="6">
        <f t="shared" si="23"/>
        <v>11.23</v>
      </c>
      <c r="M390" s="6">
        <f t="shared" ref="M390:M453" si="26">SUM(G390+L390)</f>
        <v>11.23</v>
      </c>
      <c r="N390" s="6">
        <v>11.23</v>
      </c>
      <c r="O390" s="121">
        <v>1</v>
      </c>
    </row>
    <row r="391" spans="1:15" ht="21.75" customHeight="1" x14ac:dyDescent="0.4">
      <c r="A391" s="2">
        <v>387</v>
      </c>
      <c r="B391" s="26">
        <v>6320009473</v>
      </c>
      <c r="C391" s="40" t="s">
        <v>1177</v>
      </c>
      <c r="D391" s="14" t="s">
        <v>1178</v>
      </c>
      <c r="E391" s="14" t="s">
        <v>1179</v>
      </c>
      <c r="F391" s="7" t="s">
        <v>3</v>
      </c>
      <c r="G391" s="6">
        <v>0</v>
      </c>
      <c r="H391" s="51" t="s">
        <v>114</v>
      </c>
      <c r="I391" s="5">
        <v>3.5</v>
      </c>
      <c r="J391" s="6">
        <f t="shared" si="24"/>
        <v>3.5</v>
      </c>
      <c r="K391" s="6">
        <f t="shared" si="25"/>
        <v>0.24</v>
      </c>
      <c r="L391" s="6">
        <f t="shared" si="23"/>
        <v>3.74</v>
      </c>
      <c r="M391" s="6">
        <f t="shared" si="26"/>
        <v>3.74</v>
      </c>
      <c r="N391" s="6">
        <v>3.74</v>
      </c>
      <c r="O391" s="121">
        <v>1</v>
      </c>
    </row>
    <row r="392" spans="1:15" ht="21.75" customHeight="1" x14ac:dyDescent="0.4">
      <c r="A392" s="2">
        <v>388</v>
      </c>
      <c r="B392" s="26">
        <v>6320009474</v>
      </c>
      <c r="C392" s="40" t="s">
        <v>1180</v>
      </c>
      <c r="D392" s="14" t="s">
        <v>1181</v>
      </c>
      <c r="E392" s="14" t="s">
        <v>1182</v>
      </c>
      <c r="F392" s="7" t="s">
        <v>3306</v>
      </c>
      <c r="G392" s="6">
        <v>1722.7000000000003</v>
      </c>
      <c r="H392" s="51" t="s">
        <v>168</v>
      </c>
      <c r="I392" s="5">
        <v>3.5</v>
      </c>
      <c r="J392" s="6">
        <f t="shared" si="24"/>
        <v>14</v>
      </c>
      <c r="K392" s="6">
        <f t="shared" si="25"/>
        <v>0.98</v>
      </c>
      <c r="L392" s="6">
        <f t="shared" ref="L392:L455" si="27">ROUNDDOWN(J392+K392,2)</f>
        <v>14.98</v>
      </c>
      <c r="M392" s="6">
        <f t="shared" si="26"/>
        <v>1737.6800000000003</v>
      </c>
      <c r="N392" s="6">
        <v>1737.6800000000003</v>
      </c>
      <c r="O392" s="121">
        <v>1</v>
      </c>
    </row>
    <row r="393" spans="1:15" ht="21.75" customHeight="1" x14ac:dyDescent="0.4">
      <c r="A393" s="2">
        <v>389</v>
      </c>
      <c r="B393" s="26">
        <v>6320009475</v>
      </c>
      <c r="C393" s="40" t="s">
        <v>1183</v>
      </c>
      <c r="D393" s="14" t="s">
        <v>1184</v>
      </c>
      <c r="E393" s="14" t="s">
        <v>1185</v>
      </c>
      <c r="F393" s="7" t="s">
        <v>3229</v>
      </c>
      <c r="G393" s="6">
        <v>528.03</v>
      </c>
      <c r="H393" s="51" t="s">
        <v>191</v>
      </c>
      <c r="I393" s="5">
        <v>3.5</v>
      </c>
      <c r="J393" s="6">
        <f t="shared" si="24"/>
        <v>105</v>
      </c>
      <c r="K393" s="6">
        <f t="shared" si="25"/>
        <v>7.35</v>
      </c>
      <c r="L393" s="6">
        <f t="shared" si="27"/>
        <v>112.35</v>
      </c>
      <c r="M393" s="6">
        <f t="shared" si="26"/>
        <v>640.38</v>
      </c>
      <c r="N393" s="6">
        <v>640.38</v>
      </c>
      <c r="O393" s="121">
        <v>1</v>
      </c>
    </row>
    <row r="394" spans="1:15" ht="21.75" customHeight="1" x14ac:dyDescent="0.4">
      <c r="A394" s="2">
        <v>390</v>
      </c>
      <c r="B394" s="26">
        <v>6320009476</v>
      </c>
      <c r="C394" s="40" t="s">
        <v>1186</v>
      </c>
      <c r="D394" s="14" t="s">
        <v>1187</v>
      </c>
      <c r="E394" s="14" t="s">
        <v>1188</v>
      </c>
      <c r="F394" s="7" t="s">
        <v>3186</v>
      </c>
      <c r="G394" s="6">
        <v>299.60000000000002</v>
      </c>
      <c r="H394" s="51" t="s">
        <v>157</v>
      </c>
      <c r="I394" s="5">
        <v>3.5</v>
      </c>
      <c r="J394" s="6">
        <f t="shared" si="24"/>
        <v>91</v>
      </c>
      <c r="K394" s="6">
        <f t="shared" si="25"/>
        <v>6.37</v>
      </c>
      <c r="L394" s="6">
        <f t="shared" si="27"/>
        <v>97.37</v>
      </c>
      <c r="M394" s="6">
        <f t="shared" si="26"/>
        <v>396.97</v>
      </c>
      <c r="N394" s="6">
        <v>396.97</v>
      </c>
      <c r="O394" s="121">
        <v>1</v>
      </c>
    </row>
    <row r="395" spans="1:15" ht="21.75" customHeight="1" x14ac:dyDescent="0.4">
      <c r="A395" s="2">
        <v>391</v>
      </c>
      <c r="B395" s="26">
        <v>6320009477</v>
      </c>
      <c r="C395" s="40" t="s">
        <v>1189</v>
      </c>
      <c r="D395" s="14" t="s">
        <v>1190</v>
      </c>
      <c r="E395" s="14" t="s">
        <v>1191</v>
      </c>
      <c r="F395" s="7" t="s">
        <v>3227</v>
      </c>
      <c r="G395" s="6">
        <v>685.31999999999994</v>
      </c>
      <c r="H395" s="51" t="s">
        <v>370</v>
      </c>
      <c r="I395" s="5">
        <v>3.5</v>
      </c>
      <c r="J395" s="6">
        <f t="shared" si="24"/>
        <v>98</v>
      </c>
      <c r="K395" s="6">
        <f t="shared" si="25"/>
        <v>6.86</v>
      </c>
      <c r="L395" s="6">
        <f t="shared" si="27"/>
        <v>104.86</v>
      </c>
      <c r="M395" s="6">
        <f t="shared" si="26"/>
        <v>790.18</v>
      </c>
      <c r="N395" s="6">
        <v>790.18</v>
      </c>
      <c r="O395" s="121">
        <v>1</v>
      </c>
    </row>
    <row r="396" spans="1:15" ht="21.75" customHeight="1" x14ac:dyDescent="0.4">
      <c r="A396" s="2">
        <v>392</v>
      </c>
      <c r="B396" s="26">
        <v>6320009478</v>
      </c>
      <c r="C396" s="40" t="s">
        <v>1192</v>
      </c>
      <c r="D396" s="16" t="s">
        <v>1193</v>
      </c>
      <c r="E396" s="16" t="s">
        <v>1194</v>
      </c>
      <c r="F396" s="3" t="s">
        <v>3</v>
      </c>
      <c r="G396" s="6">
        <v>0</v>
      </c>
      <c r="H396" s="51" t="s">
        <v>573</v>
      </c>
      <c r="I396" s="5">
        <v>3.5</v>
      </c>
      <c r="J396" s="6">
        <f t="shared" si="24"/>
        <v>101.5</v>
      </c>
      <c r="K396" s="6">
        <f t="shared" si="25"/>
        <v>7.1</v>
      </c>
      <c r="L396" s="6">
        <f t="shared" si="27"/>
        <v>108.6</v>
      </c>
      <c r="M396" s="6">
        <f t="shared" si="26"/>
        <v>108.6</v>
      </c>
      <c r="N396" s="6">
        <v>108.6</v>
      </c>
      <c r="O396" s="121">
        <v>1</v>
      </c>
    </row>
    <row r="397" spans="1:15" ht="21.75" customHeight="1" x14ac:dyDescent="0.4">
      <c r="A397" s="2">
        <v>393</v>
      </c>
      <c r="B397" s="26">
        <v>6320009479</v>
      </c>
      <c r="C397" s="40" t="s">
        <v>1195</v>
      </c>
      <c r="D397" s="14" t="s">
        <v>1196</v>
      </c>
      <c r="E397" s="14" t="s">
        <v>1197</v>
      </c>
      <c r="F397" s="2" t="s">
        <v>3</v>
      </c>
      <c r="G397" s="6">
        <v>0</v>
      </c>
      <c r="H397" s="51" t="s">
        <v>114</v>
      </c>
      <c r="I397" s="5">
        <v>3.5</v>
      </c>
      <c r="J397" s="6">
        <f t="shared" si="24"/>
        <v>3.5</v>
      </c>
      <c r="K397" s="6">
        <f t="shared" si="25"/>
        <v>0.24</v>
      </c>
      <c r="L397" s="6">
        <f t="shared" si="27"/>
        <v>3.74</v>
      </c>
      <c r="M397" s="6">
        <f t="shared" si="26"/>
        <v>3.74</v>
      </c>
      <c r="N397" s="6">
        <v>3.74</v>
      </c>
      <c r="O397" s="121">
        <v>1</v>
      </c>
    </row>
    <row r="398" spans="1:15" ht="21.75" customHeight="1" x14ac:dyDescent="0.4">
      <c r="A398" s="2">
        <v>394</v>
      </c>
      <c r="B398" s="26">
        <v>6320009480</v>
      </c>
      <c r="C398" s="40" t="s">
        <v>1198</v>
      </c>
      <c r="D398" s="14" t="s">
        <v>1199</v>
      </c>
      <c r="E398" s="14" t="s">
        <v>1200</v>
      </c>
      <c r="F398" s="2" t="s">
        <v>3</v>
      </c>
      <c r="G398" s="6">
        <v>0</v>
      </c>
      <c r="H398" s="51" t="s">
        <v>3095</v>
      </c>
      <c r="I398" s="5">
        <v>3.5</v>
      </c>
      <c r="J398" s="6">
        <f t="shared" si="24"/>
        <v>192.5</v>
      </c>
      <c r="K398" s="6">
        <f t="shared" si="25"/>
        <v>13.47</v>
      </c>
      <c r="L398" s="6">
        <f t="shared" si="27"/>
        <v>205.97</v>
      </c>
      <c r="M398" s="6">
        <f t="shared" si="26"/>
        <v>205.97</v>
      </c>
      <c r="N398" s="6">
        <v>205.97</v>
      </c>
      <c r="O398" s="121">
        <v>1</v>
      </c>
    </row>
    <row r="399" spans="1:15" ht="21.75" customHeight="1" x14ac:dyDescent="0.4">
      <c r="A399" s="2">
        <v>395</v>
      </c>
      <c r="B399" s="26">
        <v>6320009481</v>
      </c>
      <c r="C399" s="40" t="s">
        <v>1201</v>
      </c>
      <c r="D399" s="14" t="s">
        <v>1202</v>
      </c>
      <c r="E399" s="14" t="s">
        <v>1203</v>
      </c>
      <c r="F399" s="3" t="s">
        <v>3</v>
      </c>
      <c r="G399" s="6">
        <v>0</v>
      </c>
      <c r="H399" s="51" t="s">
        <v>168</v>
      </c>
      <c r="I399" s="5">
        <v>3.5</v>
      </c>
      <c r="J399" s="6">
        <f t="shared" si="24"/>
        <v>14</v>
      </c>
      <c r="K399" s="6">
        <f t="shared" si="25"/>
        <v>0.98</v>
      </c>
      <c r="L399" s="6">
        <f t="shared" si="27"/>
        <v>14.98</v>
      </c>
      <c r="M399" s="6">
        <f t="shared" si="26"/>
        <v>14.98</v>
      </c>
      <c r="N399" s="6">
        <v>14.98</v>
      </c>
      <c r="O399" s="121">
        <v>1</v>
      </c>
    </row>
    <row r="400" spans="1:15" ht="21.75" customHeight="1" x14ac:dyDescent="0.4">
      <c r="A400" s="2">
        <v>396</v>
      </c>
      <c r="B400" s="26">
        <v>6320009482</v>
      </c>
      <c r="C400" s="40" t="s">
        <v>1204</v>
      </c>
      <c r="D400" s="14" t="s">
        <v>1205</v>
      </c>
      <c r="E400" s="14" t="s">
        <v>1206</v>
      </c>
      <c r="F400" s="7" t="s">
        <v>3187</v>
      </c>
      <c r="G400" s="6">
        <v>498.06</v>
      </c>
      <c r="H400" s="51" t="s">
        <v>264</v>
      </c>
      <c r="I400" s="5">
        <v>3.5</v>
      </c>
      <c r="J400" s="6">
        <f t="shared" si="24"/>
        <v>35</v>
      </c>
      <c r="K400" s="6">
        <f t="shared" si="25"/>
        <v>2.4500000000000002</v>
      </c>
      <c r="L400" s="6">
        <f t="shared" si="27"/>
        <v>37.450000000000003</v>
      </c>
      <c r="M400" s="6">
        <f t="shared" si="26"/>
        <v>535.51</v>
      </c>
      <c r="N400" s="6">
        <v>535.51</v>
      </c>
      <c r="O400" s="121">
        <v>1</v>
      </c>
    </row>
    <row r="401" spans="1:15" ht="21.75" customHeight="1" x14ac:dyDescent="0.4">
      <c r="A401" s="2">
        <v>397</v>
      </c>
      <c r="B401" s="26">
        <v>6320009483</v>
      </c>
      <c r="C401" s="40" t="s">
        <v>1207</v>
      </c>
      <c r="D401" s="14" t="s">
        <v>1208</v>
      </c>
      <c r="E401" s="14" t="s">
        <v>1209</v>
      </c>
      <c r="F401" s="3" t="s">
        <v>3244</v>
      </c>
      <c r="G401" s="6">
        <v>6508.8200000000015</v>
      </c>
      <c r="H401" s="51" t="s">
        <v>75</v>
      </c>
      <c r="I401" s="5">
        <v>3.5</v>
      </c>
      <c r="J401" s="6">
        <f t="shared" si="24"/>
        <v>133</v>
      </c>
      <c r="K401" s="6">
        <f t="shared" si="25"/>
        <v>9.31</v>
      </c>
      <c r="L401" s="6">
        <f t="shared" si="27"/>
        <v>142.31</v>
      </c>
      <c r="M401" s="6">
        <f t="shared" si="26"/>
        <v>6651.1300000000019</v>
      </c>
      <c r="N401" s="6">
        <v>6651.1300000000019</v>
      </c>
      <c r="O401" s="121">
        <v>1</v>
      </c>
    </row>
    <row r="402" spans="1:15" ht="21.75" customHeight="1" x14ac:dyDescent="0.4">
      <c r="A402" s="2">
        <v>398</v>
      </c>
      <c r="B402" s="26">
        <v>6320009484</v>
      </c>
      <c r="C402" s="40" t="s">
        <v>1210</v>
      </c>
      <c r="D402" s="14" t="s">
        <v>1211</v>
      </c>
      <c r="E402" s="14" t="s">
        <v>1212</v>
      </c>
      <c r="F402" s="2" t="s">
        <v>3196</v>
      </c>
      <c r="G402" s="11">
        <v>531.78</v>
      </c>
      <c r="H402" s="51" t="s">
        <v>122</v>
      </c>
      <c r="I402" s="5">
        <v>3.5</v>
      </c>
      <c r="J402" s="6">
        <f t="shared" si="24"/>
        <v>38.5</v>
      </c>
      <c r="K402" s="6">
        <f t="shared" si="25"/>
        <v>2.69</v>
      </c>
      <c r="L402" s="6">
        <f t="shared" si="27"/>
        <v>41.19</v>
      </c>
      <c r="M402" s="6">
        <f t="shared" si="26"/>
        <v>572.97</v>
      </c>
      <c r="N402" s="6">
        <v>572.97</v>
      </c>
      <c r="O402" s="121">
        <v>1</v>
      </c>
    </row>
    <row r="403" spans="1:15" ht="21.75" customHeight="1" x14ac:dyDescent="0.4">
      <c r="A403" s="2">
        <v>399</v>
      </c>
      <c r="B403" s="26">
        <v>6320009485</v>
      </c>
      <c r="C403" s="40" t="s">
        <v>1213</v>
      </c>
      <c r="D403" s="14" t="s">
        <v>1214</v>
      </c>
      <c r="E403" s="14" t="s">
        <v>1215</v>
      </c>
      <c r="F403" s="7" t="s">
        <v>3091</v>
      </c>
      <c r="G403" s="6">
        <v>6909.6200000000008</v>
      </c>
      <c r="H403" s="51" t="s">
        <v>65</v>
      </c>
      <c r="I403" s="5">
        <v>3.5</v>
      </c>
      <c r="J403" s="6">
        <f t="shared" si="24"/>
        <v>0</v>
      </c>
      <c r="K403" s="6">
        <f t="shared" si="25"/>
        <v>0</v>
      </c>
      <c r="L403" s="6">
        <f t="shared" si="27"/>
        <v>0</v>
      </c>
      <c r="M403" s="6">
        <f t="shared" si="26"/>
        <v>6909.6200000000008</v>
      </c>
      <c r="N403" s="6">
        <v>6909.6200000000008</v>
      </c>
      <c r="O403" s="121">
        <v>1</v>
      </c>
    </row>
    <row r="404" spans="1:15" ht="21.75" customHeight="1" x14ac:dyDescent="0.4">
      <c r="A404" s="2">
        <v>400</v>
      </c>
      <c r="B404" s="26">
        <v>6320009486</v>
      </c>
      <c r="C404" s="40" t="s">
        <v>1216</v>
      </c>
      <c r="D404" s="14" t="s">
        <v>1217</v>
      </c>
      <c r="E404" s="14" t="s">
        <v>1218</v>
      </c>
      <c r="F404" s="3" t="s">
        <v>3307</v>
      </c>
      <c r="G404" s="6">
        <v>689.11000000000024</v>
      </c>
      <c r="H404" s="51" t="s">
        <v>61</v>
      </c>
      <c r="I404" s="5">
        <v>3.5</v>
      </c>
      <c r="J404" s="6">
        <f t="shared" si="24"/>
        <v>7</v>
      </c>
      <c r="K404" s="6">
        <f t="shared" si="25"/>
        <v>0.49</v>
      </c>
      <c r="L404" s="6">
        <f t="shared" si="27"/>
        <v>7.49</v>
      </c>
      <c r="M404" s="6">
        <f t="shared" si="26"/>
        <v>696.60000000000025</v>
      </c>
      <c r="N404" s="6">
        <v>696.60000000000025</v>
      </c>
      <c r="O404" s="121">
        <v>1</v>
      </c>
    </row>
    <row r="405" spans="1:15" ht="21.75" customHeight="1" x14ac:dyDescent="0.4">
      <c r="A405" s="2">
        <v>401</v>
      </c>
      <c r="B405" s="26">
        <v>6320009487</v>
      </c>
      <c r="C405" s="40" t="s">
        <v>1219</v>
      </c>
      <c r="D405" s="14" t="s">
        <v>1220</v>
      </c>
      <c r="E405" s="14" t="s">
        <v>1221</v>
      </c>
      <c r="F405" s="3" t="s">
        <v>3204</v>
      </c>
      <c r="G405" s="6">
        <v>104.86</v>
      </c>
      <c r="H405" s="51" t="s">
        <v>175</v>
      </c>
      <c r="I405" s="5">
        <v>3.5</v>
      </c>
      <c r="J405" s="6">
        <f t="shared" si="24"/>
        <v>112</v>
      </c>
      <c r="K405" s="6">
        <f t="shared" si="25"/>
        <v>7.84</v>
      </c>
      <c r="L405" s="6">
        <f t="shared" si="27"/>
        <v>119.84</v>
      </c>
      <c r="M405" s="6">
        <f t="shared" si="26"/>
        <v>224.7</v>
      </c>
      <c r="N405" s="6">
        <v>224.7</v>
      </c>
      <c r="O405" s="121">
        <v>1</v>
      </c>
    </row>
    <row r="406" spans="1:15" ht="21.75" customHeight="1" x14ac:dyDescent="0.4">
      <c r="A406" s="2">
        <v>402</v>
      </c>
      <c r="B406" s="26">
        <v>6320009488</v>
      </c>
      <c r="C406" s="41" t="s">
        <v>1222</v>
      </c>
      <c r="D406" s="14" t="s">
        <v>1223</v>
      </c>
      <c r="E406" s="14" t="s">
        <v>1224</v>
      </c>
      <c r="F406" s="2" t="s">
        <v>3</v>
      </c>
      <c r="G406" s="6">
        <v>0</v>
      </c>
      <c r="H406" s="51" t="s">
        <v>3137</v>
      </c>
      <c r="I406" s="5">
        <v>3.5</v>
      </c>
      <c r="J406" s="6">
        <f t="shared" si="24"/>
        <v>374.5</v>
      </c>
      <c r="K406" s="6">
        <f t="shared" si="25"/>
        <v>26.21</v>
      </c>
      <c r="L406" s="6">
        <f t="shared" si="27"/>
        <v>400.71</v>
      </c>
      <c r="M406" s="6">
        <f t="shared" si="26"/>
        <v>400.71</v>
      </c>
      <c r="N406" s="6">
        <v>400.71</v>
      </c>
      <c r="O406" s="121">
        <v>1</v>
      </c>
    </row>
    <row r="407" spans="1:15" ht="21.75" customHeight="1" x14ac:dyDescent="0.4">
      <c r="A407" s="2">
        <v>403</v>
      </c>
      <c r="B407" s="26">
        <v>6320009489</v>
      </c>
      <c r="C407" s="40" t="s">
        <v>1225</v>
      </c>
      <c r="D407" s="14" t="s">
        <v>1226</v>
      </c>
      <c r="E407" s="14" t="s">
        <v>1224</v>
      </c>
      <c r="F407" s="3" t="s">
        <v>3</v>
      </c>
      <c r="G407" s="6">
        <v>0</v>
      </c>
      <c r="H407" s="51" t="s">
        <v>118</v>
      </c>
      <c r="I407" s="5">
        <v>3.5</v>
      </c>
      <c r="J407" s="6">
        <f t="shared" si="24"/>
        <v>87.5</v>
      </c>
      <c r="K407" s="6">
        <f t="shared" si="25"/>
        <v>6.12</v>
      </c>
      <c r="L407" s="6">
        <f t="shared" si="27"/>
        <v>93.62</v>
      </c>
      <c r="M407" s="6">
        <f t="shared" si="26"/>
        <v>93.62</v>
      </c>
      <c r="N407" s="6">
        <v>93.62</v>
      </c>
      <c r="O407" s="121">
        <v>1</v>
      </c>
    </row>
    <row r="408" spans="1:15" ht="21.75" customHeight="1" x14ac:dyDescent="0.4">
      <c r="A408" s="2">
        <v>404</v>
      </c>
      <c r="B408" s="26">
        <v>6320009490</v>
      </c>
      <c r="C408" s="40" t="s">
        <v>1227</v>
      </c>
      <c r="D408" s="14" t="s">
        <v>1228</v>
      </c>
      <c r="E408" s="14" t="s">
        <v>1224</v>
      </c>
      <c r="F408" s="3" t="s">
        <v>3</v>
      </c>
      <c r="G408" s="6">
        <v>0</v>
      </c>
      <c r="H408" s="51" t="s">
        <v>91</v>
      </c>
      <c r="I408" s="5">
        <v>3.5</v>
      </c>
      <c r="J408" s="6">
        <f t="shared" si="24"/>
        <v>28</v>
      </c>
      <c r="K408" s="6">
        <f t="shared" si="25"/>
        <v>1.96</v>
      </c>
      <c r="L408" s="6">
        <f t="shared" si="27"/>
        <v>29.96</v>
      </c>
      <c r="M408" s="6">
        <f t="shared" si="26"/>
        <v>29.96</v>
      </c>
      <c r="N408" s="6">
        <v>29.96</v>
      </c>
      <c r="O408" s="121">
        <v>1</v>
      </c>
    </row>
    <row r="409" spans="1:15" ht="21.75" customHeight="1" x14ac:dyDescent="0.4">
      <c r="A409" s="2">
        <v>405</v>
      </c>
      <c r="B409" s="26">
        <v>6320009491</v>
      </c>
      <c r="C409" s="40" t="s">
        <v>1229</v>
      </c>
      <c r="D409" s="14" t="s">
        <v>1230</v>
      </c>
      <c r="E409" s="14" t="s">
        <v>1224</v>
      </c>
      <c r="F409" s="3" t="s">
        <v>3174</v>
      </c>
      <c r="G409" s="6">
        <v>5804.8099999999995</v>
      </c>
      <c r="H409" s="51" t="s">
        <v>386</v>
      </c>
      <c r="I409" s="5">
        <v>3.5</v>
      </c>
      <c r="J409" s="6">
        <f t="shared" si="24"/>
        <v>59.5</v>
      </c>
      <c r="K409" s="6">
        <f t="shared" si="25"/>
        <v>4.16</v>
      </c>
      <c r="L409" s="6">
        <f t="shared" si="27"/>
        <v>63.66</v>
      </c>
      <c r="M409" s="6">
        <f t="shared" si="26"/>
        <v>5868.4699999999993</v>
      </c>
      <c r="N409" s="6">
        <v>5868.4699999999993</v>
      </c>
      <c r="O409" s="121">
        <v>1</v>
      </c>
    </row>
    <row r="410" spans="1:15" ht="21.75" customHeight="1" x14ac:dyDescent="0.4">
      <c r="A410" s="2">
        <v>406</v>
      </c>
      <c r="B410" s="26">
        <v>6320009492</v>
      </c>
      <c r="C410" s="40" t="s">
        <v>1231</v>
      </c>
      <c r="D410" s="14" t="s">
        <v>1232</v>
      </c>
      <c r="E410" s="14" t="s">
        <v>1224</v>
      </c>
      <c r="F410" s="3" t="s">
        <v>3308</v>
      </c>
      <c r="G410" s="6">
        <v>11905.399999999998</v>
      </c>
      <c r="H410" s="51" t="s">
        <v>222</v>
      </c>
      <c r="I410" s="5">
        <v>3.5</v>
      </c>
      <c r="J410" s="6">
        <f t="shared" si="24"/>
        <v>80.5</v>
      </c>
      <c r="K410" s="6">
        <f t="shared" si="25"/>
        <v>5.63</v>
      </c>
      <c r="L410" s="6">
        <f t="shared" si="27"/>
        <v>86.13</v>
      </c>
      <c r="M410" s="6">
        <f t="shared" si="26"/>
        <v>11991.529999999997</v>
      </c>
      <c r="N410" s="6">
        <v>11991.529999999997</v>
      </c>
      <c r="O410" s="121">
        <v>1</v>
      </c>
    </row>
    <row r="411" spans="1:15" ht="21.75" customHeight="1" x14ac:dyDescent="0.4">
      <c r="A411" s="2">
        <v>407</v>
      </c>
      <c r="B411" s="26">
        <v>6320009493</v>
      </c>
      <c r="C411" s="40" t="s">
        <v>1233</v>
      </c>
      <c r="D411" s="14" t="s">
        <v>1234</v>
      </c>
      <c r="E411" s="14" t="s">
        <v>1224</v>
      </c>
      <c r="F411" s="3" t="s">
        <v>3309</v>
      </c>
      <c r="G411" s="6">
        <v>1775.140000000001</v>
      </c>
      <c r="H411" s="51" t="s">
        <v>61</v>
      </c>
      <c r="I411" s="5">
        <v>3.5</v>
      </c>
      <c r="J411" s="6">
        <f t="shared" si="24"/>
        <v>7</v>
      </c>
      <c r="K411" s="6">
        <f t="shared" si="25"/>
        <v>0.49</v>
      </c>
      <c r="L411" s="6">
        <f t="shared" si="27"/>
        <v>7.49</v>
      </c>
      <c r="M411" s="6">
        <f t="shared" si="26"/>
        <v>1782.630000000001</v>
      </c>
      <c r="N411" s="6">
        <v>1782.630000000001</v>
      </c>
      <c r="O411" s="121">
        <v>1</v>
      </c>
    </row>
    <row r="412" spans="1:15" ht="21.75" customHeight="1" x14ac:dyDescent="0.4">
      <c r="A412" s="2">
        <v>408</v>
      </c>
      <c r="B412" s="26">
        <v>6320009494</v>
      </c>
      <c r="C412" s="40" t="s">
        <v>1235</v>
      </c>
      <c r="D412" s="14" t="s">
        <v>1236</v>
      </c>
      <c r="E412" s="14" t="s">
        <v>1224</v>
      </c>
      <c r="F412" s="3" t="s">
        <v>3</v>
      </c>
      <c r="G412" s="6">
        <v>0</v>
      </c>
      <c r="H412" s="51" t="s">
        <v>47</v>
      </c>
      <c r="I412" s="5">
        <v>3.5</v>
      </c>
      <c r="J412" s="6">
        <f t="shared" si="24"/>
        <v>31.5</v>
      </c>
      <c r="K412" s="6">
        <f t="shared" si="25"/>
        <v>2.2000000000000002</v>
      </c>
      <c r="L412" s="6">
        <f t="shared" si="27"/>
        <v>33.700000000000003</v>
      </c>
      <c r="M412" s="6">
        <f t="shared" si="26"/>
        <v>33.700000000000003</v>
      </c>
      <c r="N412" s="6">
        <v>33.700000000000003</v>
      </c>
      <c r="O412" s="121">
        <v>1</v>
      </c>
    </row>
    <row r="413" spans="1:15" ht="21.75" customHeight="1" x14ac:dyDescent="0.4">
      <c r="A413" s="2">
        <v>409</v>
      </c>
      <c r="B413" s="26">
        <v>6320009495</v>
      </c>
      <c r="C413" s="40" t="s">
        <v>1237</v>
      </c>
      <c r="D413" s="14" t="s">
        <v>1238</v>
      </c>
      <c r="E413" s="14" t="s">
        <v>1239</v>
      </c>
      <c r="F413" s="3" t="s">
        <v>3</v>
      </c>
      <c r="G413" s="6">
        <v>0</v>
      </c>
      <c r="H413" s="51" t="s">
        <v>3310</v>
      </c>
      <c r="I413" s="5">
        <v>3.5</v>
      </c>
      <c r="J413" s="6">
        <f t="shared" si="24"/>
        <v>553</v>
      </c>
      <c r="K413" s="6">
        <f t="shared" si="25"/>
        <v>38.71</v>
      </c>
      <c r="L413" s="6">
        <f t="shared" si="27"/>
        <v>591.71</v>
      </c>
      <c r="M413" s="6">
        <f t="shared" si="26"/>
        <v>591.71</v>
      </c>
      <c r="N413" s="6">
        <v>591.71</v>
      </c>
      <c r="O413" s="121">
        <v>1</v>
      </c>
    </row>
    <row r="414" spans="1:15" ht="21.75" customHeight="1" x14ac:dyDescent="0.4">
      <c r="A414" s="2">
        <v>410</v>
      </c>
      <c r="B414" s="26">
        <v>6320009496</v>
      </c>
      <c r="C414" s="40" t="s">
        <v>1240</v>
      </c>
      <c r="D414" s="14" t="s">
        <v>1241</v>
      </c>
      <c r="E414" s="14" t="s">
        <v>1242</v>
      </c>
      <c r="F414" s="3" t="s">
        <v>3</v>
      </c>
      <c r="G414" s="6">
        <v>0</v>
      </c>
      <c r="H414" s="51" t="s">
        <v>3311</v>
      </c>
      <c r="I414" s="5">
        <v>3.5</v>
      </c>
      <c r="J414" s="6">
        <f t="shared" si="24"/>
        <v>518</v>
      </c>
      <c r="K414" s="6">
        <f t="shared" si="25"/>
        <v>36.26</v>
      </c>
      <c r="L414" s="6">
        <f t="shared" si="27"/>
        <v>554.26</v>
      </c>
      <c r="M414" s="6">
        <f t="shared" si="26"/>
        <v>554.26</v>
      </c>
      <c r="N414" s="6">
        <v>554.26</v>
      </c>
      <c r="O414" s="121">
        <v>0</v>
      </c>
    </row>
    <row r="415" spans="1:15" ht="21.75" customHeight="1" x14ac:dyDescent="0.4">
      <c r="A415" s="2">
        <v>411</v>
      </c>
      <c r="B415" s="26">
        <v>6320009497</v>
      </c>
      <c r="C415" s="40" t="s">
        <v>1243</v>
      </c>
      <c r="D415" s="14" t="s">
        <v>1244</v>
      </c>
      <c r="E415" s="14" t="s">
        <v>1245</v>
      </c>
      <c r="F415" s="3" t="s">
        <v>3174</v>
      </c>
      <c r="G415" s="6">
        <v>5516.4600000000009</v>
      </c>
      <c r="H415" s="51" t="s">
        <v>305</v>
      </c>
      <c r="I415" s="5">
        <v>3.5</v>
      </c>
      <c r="J415" s="6">
        <f t="shared" si="24"/>
        <v>73.5</v>
      </c>
      <c r="K415" s="6">
        <f t="shared" si="25"/>
        <v>5.14</v>
      </c>
      <c r="L415" s="6">
        <f t="shared" si="27"/>
        <v>78.64</v>
      </c>
      <c r="M415" s="6">
        <f t="shared" si="26"/>
        <v>5595.1000000000013</v>
      </c>
      <c r="N415" s="6">
        <v>5595.1000000000013</v>
      </c>
      <c r="O415" s="121">
        <v>0</v>
      </c>
    </row>
    <row r="416" spans="1:15" ht="21.75" customHeight="1" x14ac:dyDescent="0.4">
      <c r="A416" s="2">
        <v>412</v>
      </c>
      <c r="B416" s="26">
        <v>6320009498</v>
      </c>
      <c r="C416" s="40" t="s">
        <v>1246</v>
      </c>
      <c r="D416" s="14" t="s">
        <v>1247</v>
      </c>
      <c r="E416" s="14" t="s">
        <v>1248</v>
      </c>
      <c r="F416" s="3" t="s">
        <v>3</v>
      </c>
      <c r="G416" s="6">
        <v>0</v>
      </c>
      <c r="H416" s="51" t="s">
        <v>126</v>
      </c>
      <c r="I416" s="5">
        <v>3.5</v>
      </c>
      <c r="J416" s="6">
        <f t="shared" si="24"/>
        <v>49</v>
      </c>
      <c r="K416" s="6">
        <f t="shared" si="25"/>
        <v>3.43</v>
      </c>
      <c r="L416" s="6">
        <f t="shared" si="27"/>
        <v>52.43</v>
      </c>
      <c r="M416" s="6">
        <f t="shared" si="26"/>
        <v>52.43</v>
      </c>
      <c r="N416" s="6">
        <v>52.43</v>
      </c>
      <c r="O416" s="121">
        <v>0</v>
      </c>
    </row>
    <row r="417" spans="1:15" ht="21.75" customHeight="1" x14ac:dyDescent="0.4">
      <c r="A417" s="2">
        <v>413</v>
      </c>
      <c r="B417" s="26">
        <v>6320009499</v>
      </c>
      <c r="C417" s="40" t="s">
        <v>1249</v>
      </c>
      <c r="D417" s="14" t="s">
        <v>381</v>
      </c>
      <c r="E417" s="14" t="s">
        <v>1250</v>
      </c>
      <c r="F417" s="3" t="s">
        <v>3204</v>
      </c>
      <c r="G417" s="6">
        <v>202.23</v>
      </c>
      <c r="H417" s="51" t="s">
        <v>322</v>
      </c>
      <c r="I417" s="5">
        <v>3.5</v>
      </c>
      <c r="J417" s="6">
        <f t="shared" si="24"/>
        <v>168</v>
      </c>
      <c r="K417" s="6">
        <f t="shared" si="25"/>
        <v>11.76</v>
      </c>
      <c r="L417" s="6">
        <f t="shared" si="27"/>
        <v>179.76</v>
      </c>
      <c r="M417" s="6">
        <f t="shared" si="26"/>
        <v>381.99</v>
      </c>
      <c r="N417" s="6">
        <v>381.99</v>
      </c>
      <c r="O417" s="121">
        <v>0</v>
      </c>
    </row>
    <row r="418" spans="1:15" ht="21.75" customHeight="1" x14ac:dyDescent="0.4">
      <c r="A418" s="2">
        <v>414</v>
      </c>
      <c r="B418" s="26">
        <v>6320009500</v>
      </c>
      <c r="C418" s="40" t="s">
        <v>1251</v>
      </c>
      <c r="D418" s="16" t="s">
        <v>1252</v>
      </c>
      <c r="E418" s="16" t="s">
        <v>1253</v>
      </c>
      <c r="F418" s="3" t="s">
        <v>3</v>
      </c>
      <c r="G418" s="6">
        <v>0</v>
      </c>
      <c r="H418" s="51" t="s">
        <v>91</v>
      </c>
      <c r="I418" s="5">
        <v>3.5</v>
      </c>
      <c r="J418" s="6">
        <f t="shared" si="24"/>
        <v>28</v>
      </c>
      <c r="K418" s="6">
        <f t="shared" si="25"/>
        <v>1.96</v>
      </c>
      <c r="L418" s="6">
        <f t="shared" si="27"/>
        <v>29.96</v>
      </c>
      <c r="M418" s="6">
        <f t="shared" si="26"/>
        <v>29.96</v>
      </c>
      <c r="N418" s="6">
        <v>29.96</v>
      </c>
      <c r="O418" s="121">
        <v>0</v>
      </c>
    </row>
    <row r="419" spans="1:15" ht="21.75" customHeight="1" x14ac:dyDescent="0.4">
      <c r="A419" s="2">
        <v>415</v>
      </c>
      <c r="B419" s="26">
        <v>6320009501</v>
      </c>
      <c r="C419" s="40" t="s">
        <v>1254</v>
      </c>
      <c r="D419" s="14" t="s">
        <v>1255</v>
      </c>
      <c r="E419" s="14" t="s">
        <v>1256</v>
      </c>
      <c r="F419" s="3" t="s">
        <v>3312</v>
      </c>
      <c r="G419" s="6">
        <v>1722.7300000000012</v>
      </c>
      <c r="H419" s="51" t="s">
        <v>279</v>
      </c>
      <c r="I419" s="5">
        <v>3.5</v>
      </c>
      <c r="J419" s="6">
        <f t="shared" si="24"/>
        <v>66.5</v>
      </c>
      <c r="K419" s="6">
        <f t="shared" si="25"/>
        <v>4.6500000000000004</v>
      </c>
      <c r="L419" s="6">
        <f t="shared" si="27"/>
        <v>71.150000000000006</v>
      </c>
      <c r="M419" s="6">
        <f t="shared" si="26"/>
        <v>1793.8800000000012</v>
      </c>
      <c r="N419" s="6">
        <v>1793.8800000000012</v>
      </c>
      <c r="O419" s="121">
        <v>0</v>
      </c>
    </row>
    <row r="420" spans="1:15" ht="21.75" customHeight="1" x14ac:dyDescent="0.4">
      <c r="A420" s="2">
        <v>416</v>
      </c>
      <c r="B420" s="26">
        <v>6320009502</v>
      </c>
      <c r="C420" s="40" t="s">
        <v>1257</v>
      </c>
      <c r="D420" s="14" t="s">
        <v>1258</v>
      </c>
      <c r="E420" s="14" t="s">
        <v>1259</v>
      </c>
      <c r="F420" s="2" t="s">
        <v>3229</v>
      </c>
      <c r="G420" s="6">
        <v>584.20999999999992</v>
      </c>
      <c r="H420" s="51" t="s">
        <v>114</v>
      </c>
      <c r="I420" s="5">
        <v>3.5</v>
      </c>
      <c r="J420" s="6">
        <f t="shared" si="24"/>
        <v>3.5</v>
      </c>
      <c r="K420" s="6">
        <f t="shared" si="25"/>
        <v>0.24</v>
      </c>
      <c r="L420" s="6">
        <f t="shared" si="27"/>
        <v>3.74</v>
      </c>
      <c r="M420" s="6">
        <f t="shared" si="26"/>
        <v>587.94999999999993</v>
      </c>
      <c r="N420" s="6">
        <v>587.94999999999993</v>
      </c>
      <c r="O420" s="121">
        <v>0</v>
      </c>
    </row>
    <row r="421" spans="1:15" ht="21.75" customHeight="1" x14ac:dyDescent="0.4">
      <c r="A421" s="2">
        <v>417</v>
      </c>
      <c r="B421" s="26">
        <v>6320009503</v>
      </c>
      <c r="C421" s="40" t="s">
        <v>3050</v>
      </c>
      <c r="D421" s="14" t="s">
        <v>3051</v>
      </c>
      <c r="E421" s="14" t="s">
        <v>1260</v>
      </c>
      <c r="F421" s="3" t="s">
        <v>3313</v>
      </c>
      <c r="G421" s="6">
        <v>1565.4300000000007</v>
      </c>
      <c r="H421" s="51" t="s">
        <v>122</v>
      </c>
      <c r="I421" s="5">
        <v>3.5</v>
      </c>
      <c r="J421" s="6">
        <f t="shared" si="24"/>
        <v>38.5</v>
      </c>
      <c r="K421" s="6">
        <f t="shared" si="25"/>
        <v>2.69</v>
      </c>
      <c r="L421" s="6">
        <f t="shared" si="27"/>
        <v>41.19</v>
      </c>
      <c r="M421" s="6">
        <f t="shared" si="26"/>
        <v>1606.6200000000008</v>
      </c>
      <c r="N421" s="6">
        <v>1606.6200000000008</v>
      </c>
      <c r="O421" s="121">
        <v>0</v>
      </c>
    </row>
    <row r="422" spans="1:15" ht="21.75" customHeight="1" x14ac:dyDescent="0.4">
      <c r="A422" s="2">
        <v>418</v>
      </c>
      <c r="B422" s="26">
        <v>6320009504</v>
      </c>
      <c r="C422" s="40" t="s">
        <v>3052</v>
      </c>
      <c r="D422" s="14" t="s">
        <v>3053</v>
      </c>
      <c r="E422" s="14" t="s">
        <v>1261</v>
      </c>
      <c r="F422" s="2" t="s">
        <v>3187</v>
      </c>
      <c r="G422" s="6">
        <v>131.06</v>
      </c>
      <c r="H422" s="51" t="s">
        <v>271</v>
      </c>
      <c r="I422" s="5">
        <v>3.5</v>
      </c>
      <c r="J422" s="6">
        <f t="shared" si="24"/>
        <v>10.5</v>
      </c>
      <c r="K422" s="6">
        <f t="shared" si="25"/>
        <v>0.73</v>
      </c>
      <c r="L422" s="6">
        <f t="shared" si="27"/>
        <v>11.23</v>
      </c>
      <c r="M422" s="6">
        <f t="shared" si="26"/>
        <v>142.29</v>
      </c>
      <c r="N422" s="6">
        <v>142.29</v>
      </c>
      <c r="O422" s="121">
        <v>0</v>
      </c>
    </row>
    <row r="423" spans="1:15" ht="21.75" customHeight="1" x14ac:dyDescent="0.4">
      <c r="A423" s="2">
        <v>419</v>
      </c>
      <c r="B423" s="26">
        <v>6320009505</v>
      </c>
      <c r="C423" s="40" t="s">
        <v>1262</v>
      </c>
      <c r="D423" s="14" t="s">
        <v>1263</v>
      </c>
      <c r="E423" s="14" t="s">
        <v>1264</v>
      </c>
      <c r="F423" s="3" t="s">
        <v>3203</v>
      </c>
      <c r="G423" s="6">
        <v>3246.9299999999994</v>
      </c>
      <c r="H423" s="51" t="s">
        <v>264</v>
      </c>
      <c r="I423" s="5">
        <v>3.5</v>
      </c>
      <c r="J423" s="6">
        <f t="shared" si="24"/>
        <v>35</v>
      </c>
      <c r="K423" s="6">
        <f t="shared" si="25"/>
        <v>2.4500000000000002</v>
      </c>
      <c r="L423" s="6">
        <f t="shared" si="27"/>
        <v>37.450000000000003</v>
      </c>
      <c r="M423" s="6">
        <f t="shared" si="26"/>
        <v>3284.3799999999992</v>
      </c>
      <c r="N423" s="6">
        <v>3284.3799999999992</v>
      </c>
      <c r="O423" s="121">
        <v>0</v>
      </c>
    </row>
    <row r="424" spans="1:15" ht="21.75" customHeight="1" x14ac:dyDescent="0.4">
      <c r="A424" s="2">
        <v>420</v>
      </c>
      <c r="B424" s="26">
        <v>6320009506</v>
      </c>
      <c r="C424" s="40" t="s">
        <v>1265</v>
      </c>
      <c r="D424" s="14" t="s">
        <v>1266</v>
      </c>
      <c r="E424" s="14" t="s">
        <v>1267</v>
      </c>
      <c r="F424" s="3" t="s">
        <v>3174</v>
      </c>
      <c r="G424" s="6">
        <v>2565.360000000001</v>
      </c>
      <c r="H424" s="51" t="s">
        <v>490</v>
      </c>
      <c r="I424" s="5">
        <v>3.5</v>
      </c>
      <c r="J424" s="6">
        <f t="shared" si="24"/>
        <v>52.5</v>
      </c>
      <c r="K424" s="6">
        <f t="shared" si="25"/>
        <v>3.67</v>
      </c>
      <c r="L424" s="6">
        <f t="shared" si="27"/>
        <v>56.17</v>
      </c>
      <c r="M424" s="6">
        <f t="shared" si="26"/>
        <v>2621.5300000000011</v>
      </c>
      <c r="N424" s="6">
        <v>2621.5300000000011</v>
      </c>
      <c r="O424" s="121">
        <v>0</v>
      </c>
    </row>
    <row r="425" spans="1:15" ht="21.75" customHeight="1" x14ac:dyDescent="0.4">
      <c r="A425" s="2">
        <v>421</v>
      </c>
      <c r="B425" s="26">
        <v>6320009507</v>
      </c>
      <c r="C425" s="40" t="s">
        <v>1268</v>
      </c>
      <c r="D425" s="14" t="s">
        <v>1269</v>
      </c>
      <c r="E425" s="14" t="s">
        <v>1270</v>
      </c>
      <c r="F425" s="2" t="s">
        <v>3156</v>
      </c>
      <c r="G425" s="6">
        <v>14.97</v>
      </c>
      <c r="H425" s="51" t="s">
        <v>114</v>
      </c>
      <c r="I425" s="5">
        <v>3.5</v>
      </c>
      <c r="J425" s="6">
        <f t="shared" si="24"/>
        <v>3.5</v>
      </c>
      <c r="K425" s="6">
        <f t="shared" si="25"/>
        <v>0.24</v>
      </c>
      <c r="L425" s="6">
        <f t="shared" si="27"/>
        <v>3.74</v>
      </c>
      <c r="M425" s="6">
        <f t="shared" si="26"/>
        <v>18.71</v>
      </c>
      <c r="N425" s="6">
        <v>18.71</v>
      </c>
      <c r="O425" s="121">
        <v>0</v>
      </c>
    </row>
    <row r="426" spans="1:15" ht="21.75" customHeight="1" x14ac:dyDescent="0.4">
      <c r="A426" s="2">
        <v>422</v>
      </c>
      <c r="B426" s="26">
        <v>6320009508</v>
      </c>
      <c r="C426" s="40" t="s">
        <v>1271</v>
      </c>
      <c r="D426" s="14" t="s">
        <v>1272</v>
      </c>
      <c r="E426" s="14" t="s">
        <v>1273</v>
      </c>
      <c r="F426" s="3" t="s">
        <v>3174</v>
      </c>
      <c r="G426" s="6">
        <v>9302.6200000000008</v>
      </c>
      <c r="H426" s="51" t="s">
        <v>697</v>
      </c>
      <c r="I426" s="5">
        <v>3.5</v>
      </c>
      <c r="J426" s="6">
        <f t="shared" si="24"/>
        <v>143.5</v>
      </c>
      <c r="K426" s="6">
        <f t="shared" si="25"/>
        <v>10.039999999999999</v>
      </c>
      <c r="L426" s="6">
        <f t="shared" si="27"/>
        <v>153.54</v>
      </c>
      <c r="M426" s="6">
        <f t="shared" si="26"/>
        <v>9456.1600000000017</v>
      </c>
      <c r="N426" s="6">
        <v>9456.1600000000017</v>
      </c>
      <c r="O426" s="121">
        <v>0</v>
      </c>
    </row>
    <row r="427" spans="1:15" ht="21.75" customHeight="1" x14ac:dyDescent="0.4">
      <c r="A427" s="2">
        <v>423</v>
      </c>
      <c r="B427" s="26">
        <v>6320009509</v>
      </c>
      <c r="C427" s="40" t="s">
        <v>1274</v>
      </c>
      <c r="D427" s="14" t="s">
        <v>1275</v>
      </c>
      <c r="E427" s="14" t="s">
        <v>1276</v>
      </c>
      <c r="F427" s="7" t="s">
        <v>3204</v>
      </c>
      <c r="G427" s="6">
        <v>89.88</v>
      </c>
      <c r="H427" s="51" t="s">
        <v>157</v>
      </c>
      <c r="I427" s="5">
        <v>3.5</v>
      </c>
      <c r="J427" s="6">
        <f t="shared" si="24"/>
        <v>91</v>
      </c>
      <c r="K427" s="6">
        <f t="shared" si="25"/>
        <v>6.37</v>
      </c>
      <c r="L427" s="6">
        <f t="shared" si="27"/>
        <v>97.37</v>
      </c>
      <c r="M427" s="6">
        <f t="shared" si="26"/>
        <v>187.25</v>
      </c>
      <c r="N427" s="6">
        <v>187.25</v>
      </c>
      <c r="O427" s="121">
        <v>0</v>
      </c>
    </row>
    <row r="428" spans="1:15" ht="21.75" customHeight="1" x14ac:dyDescent="0.4">
      <c r="A428" s="2">
        <v>424</v>
      </c>
      <c r="B428" s="26">
        <v>6320009510</v>
      </c>
      <c r="C428" s="40" t="s">
        <v>1277</v>
      </c>
      <c r="D428" s="14" t="s">
        <v>1278</v>
      </c>
      <c r="E428" s="14" t="s">
        <v>1279</v>
      </c>
      <c r="F428" s="3" t="s">
        <v>3298</v>
      </c>
      <c r="G428" s="6">
        <v>5591.3099999999995</v>
      </c>
      <c r="H428" s="51" t="s">
        <v>3131</v>
      </c>
      <c r="I428" s="5">
        <v>3.5</v>
      </c>
      <c r="J428" s="6">
        <f t="shared" si="24"/>
        <v>444.5</v>
      </c>
      <c r="K428" s="6">
        <f t="shared" si="25"/>
        <v>31.11</v>
      </c>
      <c r="L428" s="6">
        <f t="shared" si="27"/>
        <v>475.61</v>
      </c>
      <c r="M428" s="6">
        <f t="shared" si="26"/>
        <v>6066.9199999999992</v>
      </c>
      <c r="N428" s="6">
        <v>6066.9199999999992</v>
      </c>
      <c r="O428" s="121">
        <v>0</v>
      </c>
    </row>
    <row r="429" spans="1:15" ht="21.75" customHeight="1" x14ac:dyDescent="0.4">
      <c r="A429" s="2">
        <v>425</v>
      </c>
      <c r="B429" s="26">
        <v>6320009511</v>
      </c>
      <c r="C429" s="40" t="s">
        <v>1280</v>
      </c>
      <c r="D429" s="14" t="s">
        <v>1281</v>
      </c>
      <c r="E429" s="14" t="s">
        <v>1282</v>
      </c>
      <c r="F429" s="2" t="s">
        <v>3148</v>
      </c>
      <c r="G429" s="6">
        <v>3.74</v>
      </c>
      <c r="H429" s="51" t="s">
        <v>114</v>
      </c>
      <c r="I429" s="5">
        <v>3.5</v>
      </c>
      <c r="J429" s="6">
        <f t="shared" si="24"/>
        <v>3.5</v>
      </c>
      <c r="K429" s="6">
        <f t="shared" si="25"/>
        <v>0.24</v>
      </c>
      <c r="L429" s="6">
        <f t="shared" si="27"/>
        <v>3.74</v>
      </c>
      <c r="M429" s="6">
        <f t="shared" si="26"/>
        <v>7.48</v>
      </c>
      <c r="N429" s="6">
        <v>7.48</v>
      </c>
      <c r="O429" s="121">
        <v>0</v>
      </c>
    </row>
    <row r="430" spans="1:15" ht="21.75" customHeight="1" x14ac:dyDescent="0.4">
      <c r="A430" s="2">
        <v>426</v>
      </c>
      <c r="B430" s="26">
        <v>6320009512</v>
      </c>
      <c r="C430" s="40" t="s">
        <v>1283</v>
      </c>
      <c r="D430" s="14" t="s">
        <v>1284</v>
      </c>
      <c r="E430" s="14" t="s">
        <v>1285</v>
      </c>
      <c r="F430" s="3" t="s">
        <v>3314</v>
      </c>
      <c r="G430" s="6">
        <v>2037.3500000000006</v>
      </c>
      <c r="H430" s="51" t="s">
        <v>65</v>
      </c>
      <c r="I430" s="5">
        <v>3.5</v>
      </c>
      <c r="J430" s="6">
        <f t="shared" si="24"/>
        <v>0</v>
      </c>
      <c r="K430" s="6">
        <f t="shared" si="25"/>
        <v>0</v>
      </c>
      <c r="L430" s="6">
        <f t="shared" si="27"/>
        <v>0</v>
      </c>
      <c r="M430" s="6">
        <f t="shared" si="26"/>
        <v>2037.3500000000006</v>
      </c>
      <c r="N430" s="6">
        <v>2037.3500000000006</v>
      </c>
      <c r="O430" s="121">
        <v>0</v>
      </c>
    </row>
    <row r="431" spans="1:15" ht="21.75" customHeight="1" x14ac:dyDescent="0.4">
      <c r="A431" s="2">
        <v>427</v>
      </c>
      <c r="B431" s="26">
        <v>6320009513</v>
      </c>
      <c r="C431" s="40" t="s">
        <v>1286</v>
      </c>
      <c r="D431" s="14" t="s">
        <v>1287</v>
      </c>
      <c r="E431" s="14" t="s">
        <v>1288</v>
      </c>
      <c r="F431" s="2" t="s">
        <v>3081</v>
      </c>
      <c r="G431" s="6">
        <v>176.01000000000002</v>
      </c>
      <c r="H431" s="51" t="s">
        <v>65</v>
      </c>
      <c r="I431" s="5">
        <v>3.5</v>
      </c>
      <c r="J431" s="6">
        <f t="shared" si="24"/>
        <v>0</v>
      </c>
      <c r="K431" s="6">
        <f t="shared" si="25"/>
        <v>0</v>
      </c>
      <c r="L431" s="6">
        <f t="shared" si="27"/>
        <v>0</v>
      </c>
      <c r="M431" s="6">
        <f t="shared" si="26"/>
        <v>176.01000000000002</v>
      </c>
      <c r="N431" s="6">
        <v>176.01000000000002</v>
      </c>
      <c r="O431" s="121">
        <v>0</v>
      </c>
    </row>
    <row r="432" spans="1:15" ht="21.75" customHeight="1" x14ac:dyDescent="0.4">
      <c r="A432" s="2">
        <v>428</v>
      </c>
      <c r="B432" s="26">
        <v>6320009514</v>
      </c>
      <c r="C432" s="40" t="s">
        <v>1289</v>
      </c>
      <c r="D432" s="14" t="s">
        <v>1290</v>
      </c>
      <c r="E432" s="14" t="s">
        <v>1291</v>
      </c>
      <c r="F432" s="3" t="s">
        <v>3204</v>
      </c>
      <c r="G432" s="6">
        <v>82.39</v>
      </c>
      <c r="H432" s="51" t="s">
        <v>366</v>
      </c>
      <c r="I432" s="5">
        <v>3.5</v>
      </c>
      <c r="J432" s="6">
        <f t="shared" si="24"/>
        <v>84</v>
      </c>
      <c r="K432" s="6">
        <f t="shared" si="25"/>
        <v>5.88</v>
      </c>
      <c r="L432" s="6">
        <f t="shared" si="27"/>
        <v>89.88</v>
      </c>
      <c r="M432" s="6">
        <f t="shared" si="26"/>
        <v>172.26999999999998</v>
      </c>
      <c r="N432" s="6">
        <v>172.26999999999998</v>
      </c>
      <c r="O432" s="121">
        <v>0</v>
      </c>
    </row>
    <row r="433" spans="1:15" ht="21.75" customHeight="1" x14ac:dyDescent="0.4">
      <c r="A433" s="2">
        <v>429</v>
      </c>
      <c r="B433" s="26">
        <v>6320009515</v>
      </c>
      <c r="C433" s="40" t="s">
        <v>1292</v>
      </c>
      <c r="D433" s="14" t="s">
        <v>1293</v>
      </c>
      <c r="E433" s="14" t="s">
        <v>1294</v>
      </c>
      <c r="F433" s="3" t="s">
        <v>3315</v>
      </c>
      <c r="G433" s="6">
        <v>4029.6000000000004</v>
      </c>
      <c r="H433" s="51" t="s">
        <v>118</v>
      </c>
      <c r="I433" s="5">
        <v>3.5</v>
      </c>
      <c r="J433" s="6">
        <f t="shared" si="24"/>
        <v>87.5</v>
      </c>
      <c r="K433" s="6">
        <f t="shared" si="25"/>
        <v>6.12</v>
      </c>
      <c r="L433" s="6">
        <f t="shared" si="27"/>
        <v>93.62</v>
      </c>
      <c r="M433" s="6">
        <f t="shared" si="26"/>
        <v>4123.22</v>
      </c>
      <c r="N433" s="6">
        <v>4123.22</v>
      </c>
      <c r="O433" s="121">
        <v>0</v>
      </c>
    </row>
    <row r="434" spans="1:15" ht="21.75" customHeight="1" x14ac:dyDescent="0.4">
      <c r="A434" s="2">
        <v>430</v>
      </c>
      <c r="B434" s="26">
        <v>6320009516</v>
      </c>
      <c r="C434" s="40" t="s">
        <v>1295</v>
      </c>
      <c r="D434" s="14" t="s">
        <v>1296</v>
      </c>
      <c r="E434" s="14" t="s">
        <v>1297</v>
      </c>
      <c r="F434" s="3" t="s">
        <v>3</v>
      </c>
      <c r="G434" s="6">
        <v>0</v>
      </c>
      <c r="H434" s="51" t="s">
        <v>65</v>
      </c>
      <c r="I434" s="5">
        <v>3.5</v>
      </c>
      <c r="J434" s="6">
        <f t="shared" si="24"/>
        <v>0</v>
      </c>
      <c r="K434" s="6">
        <f t="shared" si="25"/>
        <v>0</v>
      </c>
      <c r="L434" s="6">
        <f t="shared" si="27"/>
        <v>0</v>
      </c>
      <c r="M434" s="6">
        <f t="shared" si="26"/>
        <v>0</v>
      </c>
      <c r="N434" s="6">
        <v>0</v>
      </c>
      <c r="O434" s="121">
        <v>0</v>
      </c>
    </row>
    <row r="435" spans="1:15" ht="21.75" customHeight="1" x14ac:dyDescent="0.4">
      <c r="A435" s="2">
        <v>431</v>
      </c>
      <c r="B435" s="26">
        <v>6320009517</v>
      </c>
      <c r="C435" s="40" t="s">
        <v>1298</v>
      </c>
      <c r="D435" s="14" t="s">
        <v>1299</v>
      </c>
      <c r="E435" s="14" t="s">
        <v>1300</v>
      </c>
      <c r="F435" s="3" t="s">
        <v>3</v>
      </c>
      <c r="G435" s="6">
        <v>0</v>
      </c>
      <c r="H435" s="51" t="s">
        <v>3269</v>
      </c>
      <c r="I435" s="5">
        <v>3.5</v>
      </c>
      <c r="J435" s="6">
        <f t="shared" si="24"/>
        <v>427</v>
      </c>
      <c r="K435" s="6">
        <f t="shared" si="25"/>
        <v>29.89</v>
      </c>
      <c r="L435" s="6">
        <f t="shared" si="27"/>
        <v>456.89</v>
      </c>
      <c r="M435" s="6">
        <f t="shared" si="26"/>
        <v>456.89</v>
      </c>
      <c r="N435" s="6">
        <v>456.89</v>
      </c>
      <c r="O435" s="121">
        <v>0</v>
      </c>
    </row>
    <row r="436" spans="1:15" ht="21.75" customHeight="1" x14ac:dyDescent="0.4">
      <c r="A436" s="2">
        <v>432</v>
      </c>
      <c r="B436" s="26">
        <v>6320009518</v>
      </c>
      <c r="C436" s="40" t="s">
        <v>1301</v>
      </c>
      <c r="D436" s="14" t="s">
        <v>1302</v>
      </c>
      <c r="E436" s="14" t="s">
        <v>1303</v>
      </c>
      <c r="F436" s="3" t="s">
        <v>3316</v>
      </c>
      <c r="G436" s="6">
        <v>9781.9700000000012</v>
      </c>
      <c r="H436" s="51" t="s">
        <v>370</v>
      </c>
      <c r="I436" s="5">
        <v>3.5</v>
      </c>
      <c r="J436" s="6">
        <f t="shared" si="24"/>
        <v>98</v>
      </c>
      <c r="K436" s="6">
        <f t="shared" si="25"/>
        <v>6.86</v>
      </c>
      <c r="L436" s="6">
        <f t="shared" si="27"/>
        <v>104.86</v>
      </c>
      <c r="M436" s="6">
        <f t="shared" si="26"/>
        <v>9886.8300000000017</v>
      </c>
      <c r="N436" s="6">
        <v>9886.8300000000017</v>
      </c>
      <c r="O436" s="121">
        <v>0</v>
      </c>
    </row>
    <row r="437" spans="1:15" ht="21.75" customHeight="1" x14ac:dyDescent="0.4">
      <c r="A437" s="2">
        <v>433</v>
      </c>
      <c r="B437" s="26">
        <v>6320009519</v>
      </c>
      <c r="C437" s="40" t="s">
        <v>1304</v>
      </c>
      <c r="D437" s="14" t="s">
        <v>1142</v>
      </c>
      <c r="E437" s="14" t="s">
        <v>1305</v>
      </c>
      <c r="F437" s="3" t="s">
        <v>3317</v>
      </c>
      <c r="G437" s="6">
        <v>2336.8800000000006</v>
      </c>
      <c r="H437" s="51" t="s">
        <v>3107</v>
      </c>
      <c r="I437" s="5">
        <v>3.5</v>
      </c>
      <c r="J437" s="6">
        <f t="shared" si="24"/>
        <v>318.5</v>
      </c>
      <c r="K437" s="6">
        <f t="shared" si="25"/>
        <v>22.29</v>
      </c>
      <c r="L437" s="6">
        <f t="shared" si="27"/>
        <v>340.79</v>
      </c>
      <c r="M437" s="6">
        <f t="shared" si="26"/>
        <v>2677.6700000000005</v>
      </c>
      <c r="N437" s="6">
        <v>2677.6700000000005</v>
      </c>
      <c r="O437" s="121">
        <v>0</v>
      </c>
    </row>
    <row r="438" spans="1:15" ht="21.75" customHeight="1" x14ac:dyDescent="0.4">
      <c r="A438" s="2">
        <v>434</v>
      </c>
      <c r="B438" s="26">
        <v>6320009520</v>
      </c>
      <c r="C438" s="40" t="s">
        <v>1306</v>
      </c>
      <c r="D438" s="14" t="s">
        <v>1307</v>
      </c>
      <c r="E438" s="14" t="s">
        <v>1308</v>
      </c>
      <c r="F438" s="3" t="s">
        <v>3</v>
      </c>
      <c r="G438" s="6">
        <v>0</v>
      </c>
      <c r="H438" s="51" t="s">
        <v>3318</v>
      </c>
      <c r="I438" s="5">
        <v>3.5</v>
      </c>
      <c r="J438" s="6">
        <f t="shared" si="24"/>
        <v>241.5</v>
      </c>
      <c r="K438" s="6">
        <f t="shared" si="25"/>
        <v>16.899999999999999</v>
      </c>
      <c r="L438" s="6">
        <f t="shared" si="27"/>
        <v>258.39999999999998</v>
      </c>
      <c r="M438" s="6">
        <f t="shared" si="26"/>
        <v>258.39999999999998</v>
      </c>
      <c r="N438" s="6">
        <v>258.39999999999998</v>
      </c>
      <c r="O438" s="121">
        <v>0</v>
      </c>
    </row>
    <row r="439" spans="1:15" ht="21.75" customHeight="1" x14ac:dyDescent="0.4">
      <c r="A439" s="2">
        <v>435</v>
      </c>
      <c r="B439" s="26">
        <v>6320009521</v>
      </c>
      <c r="C439" s="40" t="s">
        <v>1309</v>
      </c>
      <c r="D439" s="16" t="s">
        <v>1310</v>
      </c>
      <c r="E439" s="14" t="s">
        <v>1311</v>
      </c>
      <c r="F439" s="3" t="s">
        <v>3183</v>
      </c>
      <c r="G439" s="6">
        <v>4112</v>
      </c>
      <c r="H439" s="51" t="s">
        <v>3243</v>
      </c>
      <c r="I439" s="5">
        <v>3.5</v>
      </c>
      <c r="J439" s="6">
        <f t="shared" si="24"/>
        <v>224</v>
      </c>
      <c r="K439" s="6">
        <f t="shared" si="25"/>
        <v>15.68</v>
      </c>
      <c r="L439" s="6">
        <f t="shared" si="27"/>
        <v>239.68</v>
      </c>
      <c r="M439" s="6">
        <f t="shared" si="26"/>
        <v>4351.68</v>
      </c>
      <c r="N439" s="6">
        <v>4351.68</v>
      </c>
      <c r="O439" s="121">
        <v>0</v>
      </c>
    </row>
    <row r="440" spans="1:15" ht="21.75" customHeight="1" x14ac:dyDescent="0.4">
      <c r="A440" s="2">
        <v>436</v>
      </c>
      <c r="B440" s="26">
        <v>6320009522</v>
      </c>
      <c r="C440" s="40" t="s">
        <v>1312</v>
      </c>
      <c r="D440" s="14" t="s">
        <v>1142</v>
      </c>
      <c r="E440" s="14" t="s">
        <v>1313</v>
      </c>
      <c r="F440" s="3" t="s">
        <v>3174</v>
      </c>
      <c r="G440" s="6">
        <v>1116.0700000000006</v>
      </c>
      <c r="H440" s="51" t="s">
        <v>286</v>
      </c>
      <c r="I440" s="5">
        <v>3.5</v>
      </c>
      <c r="J440" s="6">
        <f t="shared" si="24"/>
        <v>21</v>
      </c>
      <c r="K440" s="6">
        <f t="shared" si="25"/>
        <v>1.47</v>
      </c>
      <c r="L440" s="6">
        <f t="shared" si="27"/>
        <v>22.47</v>
      </c>
      <c r="M440" s="6">
        <f t="shared" si="26"/>
        <v>1138.5400000000006</v>
      </c>
      <c r="N440" s="6">
        <v>1138.5400000000006</v>
      </c>
      <c r="O440" s="121">
        <v>0</v>
      </c>
    </row>
    <row r="441" spans="1:15" ht="21.75" customHeight="1" x14ac:dyDescent="0.4">
      <c r="A441" s="2">
        <v>437</v>
      </c>
      <c r="B441" s="26">
        <v>6320009523</v>
      </c>
      <c r="C441" s="40" t="s">
        <v>1314</v>
      </c>
      <c r="D441" s="14" t="s">
        <v>1142</v>
      </c>
      <c r="E441" s="14" t="s">
        <v>1315</v>
      </c>
      <c r="F441" s="3" t="s">
        <v>3319</v>
      </c>
      <c r="G441" s="6">
        <v>1007.4200000000001</v>
      </c>
      <c r="H441" s="51" t="s">
        <v>168</v>
      </c>
      <c r="I441" s="5">
        <v>3.5</v>
      </c>
      <c r="J441" s="6">
        <f t="shared" si="24"/>
        <v>14</v>
      </c>
      <c r="K441" s="6">
        <f t="shared" si="25"/>
        <v>0.98</v>
      </c>
      <c r="L441" s="6">
        <f t="shared" si="27"/>
        <v>14.98</v>
      </c>
      <c r="M441" s="6">
        <f t="shared" si="26"/>
        <v>1022.4000000000001</v>
      </c>
      <c r="N441" s="6">
        <v>1022.4000000000001</v>
      </c>
      <c r="O441" s="121">
        <v>0</v>
      </c>
    </row>
    <row r="442" spans="1:15" ht="21.75" customHeight="1" x14ac:dyDescent="0.4">
      <c r="A442" s="2">
        <v>438</v>
      </c>
      <c r="B442" s="26">
        <v>6320009524</v>
      </c>
      <c r="C442" s="40" t="s">
        <v>1316</v>
      </c>
      <c r="D442" s="14" t="s">
        <v>1238</v>
      </c>
      <c r="E442" s="14" t="s">
        <v>1317</v>
      </c>
      <c r="F442" s="7" t="s">
        <v>3</v>
      </c>
      <c r="G442" s="6">
        <v>0</v>
      </c>
      <c r="H442" s="51" t="s">
        <v>264</v>
      </c>
      <c r="I442" s="5">
        <v>3.5</v>
      </c>
      <c r="J442" s="6">
        <f t="shared" si="24"/>
        <v>35</v>
      </c>
      <c r="K442" s="6">
        <f t="shared" si="25"/>
        <v>2.4500000000000002</v>
      </c>
      <c r="L442" s="6">
        <f t="shared" si="27"/>
        <v>37.450000000000003</v>
      </c>
      <c r="M442" s="6">
        <f t="shared" si="26"/>
        <v>37.450000000000003</v>
      </c>
      <c r="N442" s="6">
        <v>37.450000000000003</v>
      </c>
      <c r="O442" s="121">
        <v>0</v>
      </c>
    </row>
    <row r="443" spans="1:15" ht="21.75" customHeight="1" x14ac:dyDescent="0.4">
      <c r="A443" s="2">
        <v>439</v>
      </c>
      <c r="B443" s="26">
        <v>6320009525</v>
      </c>
      <c r="C443" s="40" t="s">
        <v>1318</v>
      </c>
      <c r="D443" s="14" t="s">
        <v>1319</v>
      </c>
      <c r="E443" s="14" t="s">
        <v>1320</v>
      </c>
      <c r="F443" s="7" t="s">
        <v>3</v>
      </c>
      <c r="G443" s="6">
        <v>0</v>
      </c>
      <c r="H443" s="51" t="s">
        <v>99</v>
      </c>
      <c r="I443" s="5">
        <v>3.5</v>
      </c>
      <c r="J443" s="6">
        <f t="shared" si="24"/>
        <v>45.5</v>
      </c>
      <c r="K443" s="6">
        <f t="shared" si="25"/>
        <v>3.18</v>
      </c>
      <c r="L443" s="6">
        <f t="shared" si="27"/>
        <v>48.68</v>
      </c>
      <c r="M443" s="6">
        <f t="shared" si="26"/>
        <v>48.68</v>
      </c>
      <c r="N443" s="6">
        <v>48.68</v>
      </c>
      <c r="O443" s="121">
        <v>0</v>
      </c>
    </row>
    <row r="444" spans="1:15" ht="21.75" customHeight="1" x14ac:dyDescent="0.4">
      <c r="A444" s="2">
        <v>440</v>
      </c>
      <c r="B444" s="26">
        <v>6320009526</v>
      </c>
      <c r="C444" s="40" t="s">
        <v>1321</v>
      </c>
      <c r="D444" s="14" t="s">
        <v>1319</v>
      </c>
      <c r="E444" s="14" t="s">
        <v>1322</v>
      </c>
      <c r="F444" s="3" t="s">
        <v>3</v>
      </c>
      <c r="G444" s="6">
        <v>0</v>
      </c>
      <c r="H444" s="51" t="s">
        <v>207</v>
      </c>
      <c r="I444" s="5">
        <v>3.5</v>
      </c>
      <c r="J444" s="6">
        <f t="shared" si="24"/>
        <v>63</v>
      </c>
      <c r="K444" s="6">
        <f t="shared" si="25"/>
        <v>4.41</v>
      </c>
      <c r="L444" s="6">
        <f t="shared" si="27"/>
        <v>67.41</v>
      </c>
      <c r="M444" s="6">
        <f t="shared" si="26"/>
        <v>67.41</v>
      </c>
      <c r="N444" s="6">
        <v>67.41</v>
      </c>
      <c r="O444" s="121">
        <v>0</v>
      </c>
    </row>
    <row r="445" spans="1:15" ht="21.75" customHeight="1" x14ac:dyDescent="0.4">
      <c r="A445" s="2">
        <v>441</v>
      </c>
      <c r="B445" s="26">
        <v>6320009527</v>
      </c>
      <c r="C445" s="40" t="s">
        <v>1323</v>
      </c>
      <c r="D445" s="14" t="s">
        <v>1319</v>
      </c>
      <c r="E445" s="14" t="s">
        <v>1324</v>
      </c>
      <c r="F445" s="2" t="s">
        <v>3</v>
      </c>
      <c r="G445" s="11">
        <v>0</v>
      </c>
      <c r="H445" s="51" t="s">
        <v>3111</v>
      </c>
      <c r="I445" s="5">
        <v>3.5</v>
      </c>
      <c r="J445" s="6">
        <f t="shared" si="24"/>
        <v>280</v>
      </c>
      <c r="K445" s="6">
        <f t="shared" si="25"/>
        <v>19.600000000000001</v>
      </c>
      <c r="L445" s="6">
        <f t="shared" si="27"/>
        <v>299.60000000000002</v>
      </c>
      <c r="M445" s="6">
        <f t="shared" si="26"/>
        <v>299.60000000000002</v>
      </c>
      <c r="N445" s="6">
        <v>299.60000000000002</v>
      </c>
      <c r="O445" s="121">
        <v>0</v>
      </c>
    </row>
    <row r="446" spans="1:15" ht="21.75" customHeight="1" x14ac:dyDescent="0.4">
      <c r="A446" s="2">
        <v>442</v>
      </c>
      <c r="B446" s="26">
        <v>6320009528</v>
      </c>
      <c r="C446" s="40" t="s">
        <v>1325</v>
      </c>
      <c r="D446" s="14" t="s">
        <v>1238</v>
      </c>
      <c r="E446" s="14" t="s">
        <v>1326</v>
      </c>
      <c r="F446" s="7" t="s">
        <v>3</v>
      </c>
      <c r="G446" s="6">
        <v>0</v>
      </c>
      <c r="H446" s="51" t="s">
        <v>3094</v>
      </c>
      <c r="I446" s="5">
        <v>3.5</v>
      </c>
      <c r="J446" s="6">
        <f t="shared" si="24"/>
        <v>196</v>
      </c>
      <c r="K446" s="6">
        <f t="shared" si="25"/>
        <v>13.72</v>
      </c>
      <c r="L446" s="6">
        <f t="shared" si="27"/>
        <v>209.72</v>
      </c>
      <c r="M446" s="6">
        <f t="shared" si="26"/>
        <v>209.72</v>
      </c>
      <c r="N446" s="6">
        <v>209.72</v>
      </c>
      <c r="O446" s="121">
        <v>0</v>
      </c>
    </row>
    <row r="447" spans="1:15" ht="21.75" customHeight="1" x14ac:dyDescent="0.4">
      <c r="A447" s="2">
        <v>443</v>
      </c>
      <c r="B447" s="26">
        <v>6320009529</v>
      </c>
      <c r="C447" s="40" t="s">
        <v>1327</v>
      </c>
      <c r="D447" s="14" t="s">
        <v>1238</v>
      </c>
      <c r="E447" s="14" t="s">
        <v>1328</v>
      </c>
      <c r="F447" s="7" t="s">
        <v>3</v>
      </c>
      <c r="G447" s="6">
        <v>0</v>
      </c>
      <c r="H447" s="51" t="s">
        <v>3211</v>
      </c>
      <c r="I447" s="5">
        <v>3.5</v>
      </c>
      <c r="J447" s="6">
        <f t="shared" si="24"/>
        <v>385</v>
      </c>
      <c r="K447" s="6">
        <f t="shared" si="25"/>
        <v>26.95</v>
      </c>
      <c r="L447" s="6">
        <f t="shared" si="27"/>
        <v>411.95</v>
      </c>
      <c r="M447" s="6">
        <f t="shared" si="26"/>
        <v>411.95</v>
      </c>
      <c r="N447" s="6">
        <v>411.95</v>
      </c>
      <c r="O447" s="121">
        <v>0</v>
      </c>
    </row>
    <row r="448" spans="1:15" ht="21.75" customHeight="1" x14ac:dyDescent="0.4">
      <c r="A448" s="2">
        <v>444</v>
      </c>
      <c r="B448" s="26">
        <v>6320009530</v>
      </c>
      <c r="C448" s="40" t="s">
        <v>1329</v>
      </c>
      <c r="D448" s="14" t="s">
        <v>1330</v>
      </c>
      <c r="E448" s="14" t="s">
        <v>1331</v>
      </c>
      <c r="F448" s="2" t="s">
        <v>3</v>
      </c>
      <c r="G448" s="6">
        <v>0</v>
      </c>
      <c r="H448" s="51" t="s">
        <v>99</v>
      </c>
      <c r="I448" s="5">
        <v>3.5</v>
      </c>
      <c r="J448" s="6">
        <f t="shared" si="24"/>
        <v>45.5</v>
      </c>
      <c r="K448" s="6">
        <f t="shared" si="25"/>
        <v>3.18</v>
      </c>
      <c r="L448" s="6">
        <f t="shared" si="27"/>
        <v>48.68</v>
      </c>
      <c r="M448" s="6">
        <f t="shared" si="26"/>
        <v>48.68</v>
      </c>
      <c r="N448" s="6">
        <v>48.68</v>
      </c>
      <c r="O448" s="121">
        <v>0</v>
      </c>
    </row>
    <row r="449" spans="1:16" ht="21.75" customHeight="1" x14ac:dyDescent="0.4">
      <c r="A449" s="2">
        <v>445</v>
      </c>
      <c r="B449" s="26">
        <v>6320009531</v>
      </c>
      <c r="C449" s="41" t="s">
        <v>1332</v>
      </c>
      <c r="D449" s="14" t="s">
        <v>1238</v>
      </c>
      <c r="E449" s="14" t="s">
        <v>1333</v>
      </c>
      <c r="F449" s="2" t="s">
        <v>3</v>
      </c>
      <c r="G449" s="6">
        <v>0</v>
      </c>
      <c r="H449" s="51" t="s">
        <v>65</v>
      </c>
      <c r="I449" s="5">
        <v>3.5</v>
      </c>
      <c r="J449" s="6">
        <f t="shared" si="24"/>
        <v>0</v>
      </c>
      <c r="K449" s="6">
        <f t="shared" si="25"/>
        <v>0</v>
      </c>
      <c r="L449" s="6">
        <f t="shared" si="27"/>
        <v>0</v>
      </c>
      <c r="M449" s="6">
        <f t="shared" si="26"/>
        <v>0</v>
      </c>
      <c r="N449" s="6">
        <v>0</v>
      </c>
      <c r="O449" s="121">
        <v>0</v>
      </c>
    </row>
    <row r="450" spans="1:16" ht="21.75" customHeight="1" x14ac:dyDescent="0.4">
      <c r="A450" s="2">
        <v>446</v>
      </c>
      <c r="B450" s="26">
        <v>6320009532</v>
      </c>
      <c r="C450" s="40" t="s">
        <v>1334</v>
      </c>
      <c r="D450" s="14" t="s">
        <v>1335</v>
      </c>
      <c r="E450" s="14" t="s">
        <v>1336</v>
      </c>
      <c r="F450" s="2" t="s">
        <v>3</v>
      </c>
      <c r="G450" s="11">
        <v>0</v>
      </c>
      <c r="H450" s="51" t="s">
        <v>211</v>
      </c>
      <c r="I450" s="5">
        <v>3.5</v>
      </c>
      <c r="J450" s="6">
        <f t="shared" si="24"/>
        <v>17.5</v>
      </c>
      <c r="K450" s="6">
        <f t="shared" si="25"/>
        <v>1.22</v>
      </c>
      <c r="L450" s="6">
        <f t="shared" si="27"/>
        <v>18.72</v>
      </c>
      <c r="M450" s="6">
        <f t="shared" si="26"/>
        <v>18.72</v>
      </c>
      <c r="N450" s="6">
        <v>18.72</v>
      </c>
      <c r="O450" s="121">
        <v>0</v>
      </c>
    </row>
    <row r="451" spans="1:16" ht="21.75" customHeight="1" x14ac:dyDescent="0.4">
      <c r="A451" s="2">
        <v>447</v>
      </c>
      <c r="B451" s="26">
        <v>6320009533</v>
      </c>
      <c r="C451" s="40" t="s">
        <v>1337</v>
      </c>
      <c r="D451" s="14" t="s">
        <v>1338</v>
      </c>
      <c r="E451" s="14" t="s">
        <v>1339</v>
      </c>
      <c r="F451" s="7" t="s">
        <v>3227</v>
      </c>
      <c r="G451" s="6">
        <v>715.28</v>
      </c>
      <c r="H451" s="51" t="s">
        <v>118</v>
      </c>
      <c r="I451" s="5">
        <v>3.5</v>
      </c>
      <c r="J451" s="6">
        <f t="shared" si="24"/>
        <v>87.5</v>
      </c>
      <c r="K451" s="6">
        <f t="shared" si="25"/>
        <v>6.12</v>
      </c>
      <c r="L451" s="6">
        <f t="shared" si="27"/>
        <v>93.62</v>
      </c>
      <c r="M451" s="6">
        <f t="shared" si="26"/>
        <v>808.9</v>
      </c>
      <c r="N451" s="6">
        <v>808.9</v>
      </c>
      <c r="O451" s="121">
        <v>0</v>
      </c>
    </row>
    <row r="452" spans="1:16" ht="21.75" customHeight="1" x14ac:dyDescent="0.4">
      <c r="A452" s="2">
        <v>448</v>
      </c>
      <c r="B452" s="26">
        <v>6320009534</v>
      </c>
      <c r="C452" s="40" t="s">
        <v>1340</v>
      </c>
      <c r="D452" s="14" t="s">
        <v>1341</v>
      </c>
      <c r="E452" s="14" t="s">
        <v>1342</v>
      </c>
      <c r="F452" s="7" t="s">
        <v>3320</v>
      </c>
      <c r="G452" s="6">
        <v>441.88</v>
      </c>
      <c r="H452" s="51" t="s">
        <v>122</v>
      </c>
      <c r="I452" s="5">
        <v>3.5</v>
      </c>
      <c r="J452" s="6">
        <f t="shared" si="24"/>
        <v>38.5</v>
      </c>
      <c r="K452" s="6">
        <f t="shared" si="25"/>
        <v>2.69</v>
      </c>
      <c r="L452" s="6">
        <f t="shared" si="27"/>
        <v>41.19</v>
      </c>
      <c r="M452" s="6">
        <f t="shared" si="26"/>
        <v>483.07</v>
      </c>
      <c r="N452" s="6">
        <v>483.07</v>
      </c>
      <c r="O452" s="121">
        <v>0</v>
      </c>
    </row>
    <row r="453" spans="1:16" ht="21.75" customHeight="1" x14ac:dyDescent="0.4">
      <c r="A453" s="2">
        <v>449</v>
      </c>
      <c r="B453" s="26">
        <v>6320009535</v>
      </c>
      <c r="C453" s="40">
        <v>12170425944</v>
      </c>
      <c r="D453" s="16" t="s">
        <v>3054</v>
      </c>
      <c r="E453" s="16" t="s">
        <v>1343</v>
      </c>
      <c r="F453" s="7" t="s">
        <v>3</v>
      </c>
      <c r="G453" s="6">
        <v>0</v>
      </c>
      <c r="H453" s="51" t="s">
        <v>168</v>
      </c>
      <c r="I453" s="5">
        <v>3.5</v>
      </c>
      <c r="J453" s="6">
        <f t="shared" ref="J453:J516" si="28">ROUNDDOWN(H453*I453,2)</f>
        <v>14</v>
      </c>
      <c r="K453" s="6">
        <f t="shared" ref="K453:K516" si="29">ROUNDDOWN(J453*7%,2)</f>
        <v>0.98</v>
      </c>
      <c r="L453" s="6">
        <f t="shared" si="27"/>
        <v>14.98</v>
      </c>
      <c r="M453" s="6">
        <f t="shared" si="26"/>
        <v>14.98</v>
      </c>
      <c r="N453" s="6">
        <v>14.98</v>
      </c>
      <c r="O453" s="121">
        <v>0</v>
      </c>
    </row>
    <row r="454" spans="1:16" ht="21.75" customHeight="1" x14ac:dyDescent="0.4">
      <c r="A454" s="2">
        <v>450</v>
      </c>
      <c r="B454" s="26">
        <v>6320009536</v>
      </c>
      <c r="C454" s="40" t="s">
        <v>1344</v>
      </c>
      <c r="D454" s="14" t="s">
        <v>1345</v>
      </c>
      <c r="E454" s="14" t="s">
        <v>1346</v>
      </c>
      <c r="F454" s="3" t="s">
        <v>3</v>
      </c>
      <c r="G454" s="6">
        <v>0</v>
      </c>
      <c r="H454" s="51" t="s">
        <v>264</v>
      </c>
      <c r="I454" s="5">
        <v>3.5</v>
      </c>
      <c r="J454" s="6">
        <f t="shared" si="28"/>
        <v>35</v>
      </c>
      <c r="K454" s="6">
        <f t="shared" si="29"/>
        <v>2.4500000000000002</v>
      </c>
      <c r="L454" s="6">
        <f t="shared" si="27"/>
        <v>37.450000000000003</v>
      </c>
      <c r="M454" s="6">
        <f t="shared" ref="M454:M517" si="30">SUM(G454+L454)</f>
        <v>37.450000000000003</v>
      </c>
      <c r="N454" s="6">
        <v>37.450000000000003</v>
      </c>
      <c r="O454" s="121">
        <v>0</v>
      </c>
    </row>
    <row r="455" spans="1:16" s="1" customFormat="1" ht="21.75" customHeight="1" x14ac:dyDescent="0.4">
      <c r="A455" s="2">
        <v>451</v>
      </c>
      <c r="B455" s="26">
        <v>6320009537</v>
      </c>
      <c r="C455" s="40" t="s">
        <v>1347</v>
      </c>
      <c r="D455" s="14" t="s">
        <v>1345</v>
      </c>
      <c r="E455" s="14" t="s">
        <v>1348</v>
      </c>
      <c r="F455" s="3" t="s">
        <v>3204</v>
      </c>
      <c r="G455" s="6">
        <v>59.92</v>
      </c>
      <c r="H455" s="51" t="s">
        <v>126</v>
      </c>
      <c r="I455" s="5">
        <v>3.5</v>
      </c>
      <c r="J455" s="6">
        <f t="shared" si="28"/>
        <v>49</v>
      </c>
      <c r="K455" s="6">
        <f t="shared" si="29"/>
        <v>3.43</v>
      </c>
      <c r="L455" s="6">
        <f t="shared" si="27"/>
        <v>52.43</v>
      </c>
      <c r="M455" s="6">
        <f t="shared" si="30"/>
        <v>112.35</v>
      </c>
      <c r="N455" s="6">
        <v>112.35</v>
      </c>
      <c r="O455" s="121">
        <v>0</v>
      </c>
      <c r="P455" s="131"/>
    </row>
    <row r="456" spans="1:16" s="1" customFormat="1" ht="21.75" customHeight="1" x14ac:dyDescent="0.4">
      <c r="A456" s="2">
        <v>452</v>
      </c>
      <c r="B456" s="26">
        <v>6320009538</v>
      </c>
      <c r="C456" s="40" t="s">
        <v>1349</v>
      </c>
      <c r="D456" s="14" t="s">
        <v>1350</v>
      </c>
      <c r="E456" s="14" t="s">
        <v>1351</v>
      </c>
      <c r="F456" s="3" t="s">
        <v>3</v>
      </c>
      <c r="G456" s="6">
        <v>0</v>
      </c>
      <c r="H456" s="51" t="s">
        <v>305</v>
      </c>
      <c r="I456" s="5">
        <v>3.5</v>
      </c>
      <c r="J456" s="6">
        <f t="shared" si="28"/>
        <v>73.5</v>
      </c>
      <c r="K456" s="6">
        <f t="shared" si="29"/>
        <v>5.14</v>
      </c>
      <c r="L456" s="6">
        <f t="shared" ref="L456:L519" si="31">ROUNDDOWN(J456+K456,2)</f>
        <v>78.64</v>
      </c>
      <c r="M456" s="6">
        <f t="shared" si="30"/>
        <v>78.64</v>
      </c>
      <c r="N456" s="6">
        <v>78.64</v>
      </c>
      <c r="O456" s="121">
        <v>0</v>
      </c>
      <c r="P456" s="131"/>
    </row>
    <row r="457" spans="1:16" s="1" customFormat="1" ht="21.75" customHeight="1" x14ac:dyDescent="0.4">
      <c r="A457" s="2">
        <v>453</v>
      </c>
      <c r="B457" s="26">
        <v>6320009539</v>
      </c>
      <c r="C457" s="40" t="s">
        <v>1352</v>
      </c>
      <c r="D457" s="14" t="s">
        <v>1353</v>
      </c>
      <c r="E457" s="14" t="s">
        <v>1354</v>
      </c>
      <c r="F457" s="3" t="s">
        <v>3227</v>
      </c>
      <c r="G457" s="6">
        <v>1138.47</v>
      </c>
      <c r="H457" s="51" t="s">
        <v>3321</v>
      </c>
      <c r="I457" s="5">
        <v>3.5</v>
      </c>
      <c r="J457" s="6">
        <f t="shared" si="28"/>
        <v>332.5</v>
      </c>
      <c r="K457" s="6">
        <f t="shared" si="29"/>
        <v>23.27</v>
      </c>
      <c r="L457" s="6">
        <f t="shared" si="31"/>
        <v>355.77</v>
      </c>
      <c r="M457" s="6">
        <f t="shared" si="30"/>
        <v>1494.24</v>
      </c>
      <c r="N457" s="6">
        <v>1494.24</v>
      </c>
      <c r="O457" s="121">
        <v>0</v>
      </c>
      <c r="P457" s="131"/>
    </row>
    <row r="458" spans="1:16" s="1" customFormat="1" ht="21.75" customHeight="1" x14ac:dyDescent="0.4">
      <c r="A458" s="2">
        <v>454</v>
      </c>
      <c r="B458" s="26">
        <v>6320009540</v>
      </c>
      <c r="C458" s="40" t="s">
        <v>1355</v>
      </c>
      <c r="D458" s="14" t="s">
        <v>1356</v>
      </c>
      <c r="E458" s="14" t="s">
        <v>1357</v>
      </c>
      <c r="F458" s="3" t="s">
        <v>3322</v>
      </c>
      <c r="G458" s="6">
        <v>3816.1800000000003</v>
      </c>
      <c r="H458" s="51" t="s">
        <v>95</v>
      </c>
      <c r="I458" s="5">
        <v>3.5</v>
      </c>
      <c r="J458" s="6">
        <f t="shared" si="28"/>
        <v>108.5</v>
      </c>
      <c r="K458" s="6">
        <f t="shared" si="29"/>
        <v>7.59</v>
      </c>
      <c r="L458" s="6">
        <f t="shared" si="31"/>
        <v>116.09</v>
      </c>
      <c r="M458" s="6">
        <f t="shared" si="30"/>
        <v>3932.2700000000004</v>
      </c>
      <c r="N458" s="6">
        <v>3932.2700000000004</v>
      </c>
      <c r="O458" s="121">
        <v>0</v>
      </c>
      <c r="P458" s="131"/>
    </row>
    <row r="459" spans="1:16" s="1" customFormat="1" ht="21.75" customHeight="1" x14ac:dyDescent="0.4">
      <c r="A459" s="2">
        <v>455</v>
      </c>
      <c r="B459" s="26">
        <v>6320009541</v>
      </c>
      <c r="C459" s="40" t="s">
        <v>1358</v>
      </c>
      <c r="D459" s="14" t="s">
        <v>1359</v>
      </c>
      <c r="E459" s="14" t="s">
        <v>1360</v>
      </c>
      <c r="F459" s="3" t="s">
        <v>3323</v>
      </c>
      <c r="G459" s="6">
        <v>606.66999999999996</v>
      </c>
      <c r="H459" s="51" t="s">
        <v>118</v>
      </c>
      <c r="I459" s="5">
        <v>3.5</v>
      </c>
      <c r="J459" s="6">
        <f t="shared" si="28"/>
        <v>87.5</v>
      </c>
      <c r="K459" s="6">
        <f t="shared" si="29"/>
        <v>6.12</v>
      </c>
      <c r="L459" s="6">
        <f t="shared" si="31"/>
        <v>93.62</v>
      </c>
      <c r="M459" s="6">
        <f t="shared" si="30"/>
        <v>700.29</v>
      </c>
      <c r="N459" s="6">
        <v>700.29</v>
      </c>
      <c r="O459" s="121">
        <v>0</v>
      </c>
      <c r="P459" s="131"/>
    </row>
    <row r="460" spans="1:16" ht="21.75" customHeight="1" x14ac:dyDescent="0.4">
      <c r="A460" s="2">
        <v>456</v>
      </c>
      <c r="B460" s="26">
        <v>6320009542</v>
      </c>
      <c r="C460" s="40" t="s">
        <v>1361</v>
      </c>
      <c r="D460" s="14" t="s">
        <v>1362</v>
      </c>
      <c r="E460" s="14" t="s">
        <v>1363</v>
      </c>
      <c r="F460" s="3" t="s">
        <v>3247</v>
      </c>
      <c r="G460" s="6">
        <v>1823.8000000000006</v>
      </c>
      <c r="H460" s="51" t="s">
        <v>207</v>
      </c>
      <c r="I460" s="5">
        <v>3.5</v>
      </c>
      <c r="J460" s="6">
        <f t="shared" si="28"/>
        <v>63</v>
      </c>
      <c r="K460" s="6">
        <f t="shared" si="29"/>
        <v>4.41</v>
      </c>
      <c r="L460" s="6">
        <f t="shared" si="31"/>
        <v>67.41</v>
      </c>
      <c r="M460" s="6">
        <f t="shared" si="30"/>
        <v>1891.2100000000007</v>
      </c>
      <c r="N460" s="6">
        <v>1891.2100000000007</v>
      </c>
      <c r="O460" s="121">
        <v>0</v>
      </c>
    </row>
    <row r="461" spans="1:16" ht="21.75" customHeight="1" x14ac:dyDescent="0.4">
      <c r="A461" s="2">
        <v>457</v>
      </c>
      <c r="B461" s="26">
        <v>6320009543</v>
      </c>
      <c r="C461" s="40" t="s">
        <v>1364</v>
      </c>
      <c r="D461" s="14" t="s">
        <v>1365</v>
      </c>
      <c r="E461" s="14" t="s">
        <v>1366</v>
      </c>
      <c r="F461" s="3" t="s">
        <v>3324</v>
      </c>
      <c r="G461" s="6">
        <v>5085.7400000000016</v>
      </c>
      <c r="H461" s="51" t="s">
        <v>191</v>
      </c>
      <c r="I461" s="5">
        <v>3.5</v>
      </c>
      <c r="J461" s="6">
        <f t="shared" si="28"/>
        <v>105</v>
      </c>
      <c r="K461" s="6">
        <f t="shared" si="29"/>
        <v>7.35</v>
      </c>
      <c r="L461" s="6">
        <f t="shared" si="31"/>
        <v>112.35</v>
      </c>
      <c r="M461" s="6">
        <f t="shared" si="30"/>
        <v>5198.090000000002</v>
      </c>
      <c r="N461" s="6">
        <v>5198.090000000002</v>
      </c>
      <c r="O461" s="121">
        <v>0</v>
      </c>
    </row>
    <row r="462" spans="1:16" ht="21.75" customHeight="1" x14ac:dyDescent="0.4">
      <c r="A462" s="2">
        <v>458</v>
      </c>
      <c r="B462" s="26">
        <v>6320009544</v>
      </c>
      <c r="C462" s="40" t="s">
        <v>1367</v>
      </c>
      <c r="D462" s="14" t="s">
        <v>1368</v>
      </c>
      <c r="E462" s="14" t="s">
        <v>1369</v>
      </c>
      <c r="F462" s="3" t="s">
        <v>3</v>
      </c>
      <c r="G462" s="6">
        <v>0</v>
      </c>
      <c r="H462" s="51" t="s">
        <v>3152</v>
      </c>
      <c r="I462" s="5">
        <v>3.5</v>
      </c>
      <c r="J462" s="6">
        <f t="shared" si="28"/>
        <v>269.5</v>
      </c>
      <c r="K462" s="6">
        <f t="shared" si="29"/>
        <v>18.86</v>
      </c>
      <c r="L462" s="6">
        <f t="shared" si="31"/>
        <v>288.36</v>
      </c>
      <c r="M462" s="6">
        <f t="shared" si="30"/>
        <v>288.36</v>
      </c>
      <c r="N462" s="6">
        <v>288.36</v>
      </c>
      <c r="O462" s="121">
        <v>0</v>
      </c>
    </row>
    <row r="463" spans="1:16" ht="21.75" customHeight="1" x14ac:dyDescent="0.4">
      <c r="A463" s="2">
        <v>459</v>
      </c>
      <c r="B463" s="26">
        <v>6320009545</v>
      </c>
      <c r="C463" s="40" t="s">
        <v>1370</v>
      </c>
      <c r="D463" s="14" t="s">
        <v>1371</v>
      </c>
      <c r="E463" s="14" t="s">
        <v>1372</v>
      </c>
      <c r="F463" s="3" t="s">
        <v>3325</v>
      </c>
      <c r="G463" s="6">
        <v>194.70000000000002</v>
      </c>
      <c r="H463" s="51" t="s">
        <v>61</v>
      </c>
      <c r="I463" s="5">
        <v>3.5</v>
      </c>
      <c r="J463" s="6">
        <f t="shared" si="28"/>
        <v>7</v>
      </c>
      <c r="K463" s="6">
        <f t="shared" si="29"/>
        <v>0.49</v>
      </c>
      <c r="L463" s="6">
        <f t="shared" si="31"/>
        <v>7.49</v>
      </c>
      <c r="M463" s="6">
        <f t="shared" si="30"/>
        <v>202.19000000000003</v>
      </c>
      <c r="N463" s="6">
        <v>202.19000000000003</v>
      </c>
      <c r="O463" s="121">
        <v>0</v>
      </c>
    </row>
    <row r="464" spans="1:16" ht="21.75" customHeight="1" x14ac:dyDescent="0.4">
      <c r="A464" s="2">
        <v>460</v>
      </c>
      <c r="B464" s="26">
        <v>6320009546</v>
      </c>
      <c r="C464" s="40" t="s">
        <v>1373</v>
      </c>
      <c r="D464" s="14" t="s">
        <v>1374</v>
      </c>
      <c r="E464" s="14" t="s">
        <v>1375</v>
      </c>
      <c r="F464" s="3" t="s">
        <v>3</v>
      </c>
      <c r="G464" s="6">
        <v>0</v>
      </c>
      <c r="H464" s="51" t="s">
        <v>390</v>
      </c>
      <c r="I464" s="5">
        <v>3.5</v>
      </c>
      <c r="J464" s="6">
        <f t="shared" si="28"/>
        <v>94.5</v>
      </c>
      <c r="K464" s="6">
        <f t="shared" si="29"/>
        <v>6.61</v>
      </c>
      <c r="L464" s="6">
        <f t="shared" si="31"/>
        <v>101.11</v>
      </c>
      <c r="M464" s="6">
        <f t="shared" si="30"/>
        <v>101.11</v>
      </c>
      <c r="N464" s="6">
        <v>101.11</v>
      </c>
      <c r="O464" s="121">
        <v>0</v>
      </c>
    </row>
    <row r="465" spans="1:15" ht="21.75" customHeight="1" x14ac:dyDescent="0.4">
      <c r="A465" s="2">
        <v>461</v>
      </c>
      <c r="B465" s="26">
        <v>6320009547</v>
      </c>
      <c r="C465" s="40" t="s">
        <v>1376</v>
      </c>
      <c r="D465" s="14" t="s">
        <v>1377</v>
      </c>
      <c r="E465" s="14" t="s">
        <v>1378</v>
      </c>
      <c r="F465" s="3" t="s">
        <v>3</v>
      </c>
      <c r="G465" s="6">
        <v>0</v>
      </c>
      <c r="H465" s="51" t="s">
        <v>99</v>
      </c>
      <c r="I465" s="5">
        <v>3.5</v>
      </c>
      <c r="J465" s="6">
        <f t="shared" si="28"/>
        <v>45.5</v>
      </c>
      <c r="K465" s="6">
        <f t="shared" si="29"/>
        <v>3.18</v>
      </c>
      <c r="L465" s="6">
        <f t="shared" si="31"/>
        <v>48.68</v>
      </c>
      <c r="M465" s="6">
        <f t="shared" si="30"/>
        <v>48.68</v>
      </c>
      <c r="N465" s="6">
        <v>48.68</v>
      </c>
      <c r="O465" s="121">
        <v>0</v>
      </c>
    </row>
    <row r="466" spans="1:15" ht="21.75" customHeight="1" x14ac:dyDescent="0.4">
      <c r="A466" s="2">
        <v>462</v>
      </c>
      <c r="B466" s="26">
        <v>6320009548</v>
      </c>
      <c r="C466" s="40" t="s">
        <v>1379</v>
      </c>
      <c r="D466" s="16" t="s">
        <v>1380</v>
      </c>
      <c r="E466" s="16" t="s">
        <v>1381</v>
      </c>
      <c r="F466" s="3" t="s">
        <v>3301</v>
      </c>
      <c r="G466" s="6">
        <v>4239.369999999999</v>
      </c>
      <c r="H466" s="51" t="s">
        <v>483</v>
      </c>
      <c r="I466" s="5">
        <v>3.5</v>
      </c>
      <c r="J466" s="6">
        <f t="shared" si="28"/>
        <v>206.5</v>
      </c>
      <c r="K466" s="6">
        <f t="shared" si="29"/>
        <v>14.45</v>
      </c>
      <c r="L466" s="6">
        <f t="shared" si="31"/>
        <v>220.95</v>
      </c>
      <c r="M466" s="6">
        <f t="shared" si="30"/>
        <v>4460.3199999999988</v>
      </c>
      <c r="N466" s="6">
        <v>4460.3199999999988</v>
      </c>
      <c r="O466" s="121">
        <v>0</v>
      </c>
    </row>
    <row r="467" spans="1:15" ht="21.75" customHeight="1" x14ac:dyDescent="0.4">
      <c r="A467" s="2">
        <v>463</v>
      </c>
      <c r="B467" s="26">
        <v>6320009549</v>
      </c>
      <c r="C467" s="40" t="s">
        <v>1382</v>
      </c>
      <c r="D467" s="14" t="s">
        <v>1383</v>
      </c>
      <c r="E467" s="14" t="s">
        <v>1384</v>
      </c>
      <c r="F467" s="3" t="s">
        <v>3177</v>
      </c>
      <c r="G467" s="6">
        <v>1123.4800000000002</v>
      </c>
      <c r="H467" s="51" t="s">
        <v>222</v>
      </c>
      <c r="I467" s="5">
        <v>3.5</v>
      </c>
      <c r="J467" s="6">
        <f t="shared" si="28"/>
        <v>80.5</v>
      </c>
      <c r="K467" s="6">
        <f t="shared" si="29"/>
        <v>5.63</v>
      </c>
      <c r="L467" s="6">
        <f t="shared" si="31"/>
        <v>86.13</v>
      </c>
      <c r="M467" s="6">
        <f t="shared" si="30"/>
        <v>1209.6100000000001</v>
      </c>
      <c r="N467" s="6">
        <v>1209.6100000000001</v>
      </c>
      <c r="O467" s="121">
        <v>0</v>
      </c>
    </row>
    <row r="468" spans="1:15" ht="21.75" customHeight="1" x14ac:dyDescent="0.4">
      <c r="A468" s="2">
        <v>464</v>
      </c>
      <c r="B468" s="26">
        <v>6320009550</v>
      </c>
      <c r="C468" s="40" t="s">
        <v>1385</v>
      </c>
      <c r="D468" s="14" t="s">
        <v>1386</v>
      </c>
      <c r="E468" s="14" t="s">
        <v>1387</v>
      </c>
      <c r="F468" s="3" t="s">
        <v>3174</v>
      </c>
      <c r="G468" s="6">
        <v>3445.440000000001</v>
      </c>
      <c r="H468" s="51" t="s">
        <v>57</v>
      </c>
      <c r="I468" s="5">
        <v>3.5</v>
      </c>
      <c r="J468" s="6">
        <f t="shared" si="28"/>
        <v>56</v>
      </c>
      <c r="K468" s="6">
        <f t="shared" si="29"/>
        <v>3.92</v>
      </c>
      <c r="L468" s="6">
        <f t="shared" si="31"/>
        <v>59.92</v>
      </c>
      <c r="M468" s="6">
        <f t="shared" si="30"/>
        <v>3505.360000000001</v>
      </c>
      <c r="N468" s="6">
        <v>3505.360000000001</v>
      </c>
      <c r="O468" s="121">
        <v>0</v>
      </c>
    </row>
    <row r="469" spans="1:15" ht="21.75" customHeight="1" x14ac:dyDescent="0.4">
      <c r="A469" s="2">
        <v>465</v>
      </c>
      <c r="B469" s="26">
        <v>6320009551</v>
      </c>
      <c r="C469" s="40" t="s">
        <v>1388</v>
      </c>
      <c r="D469" s="14" t="s">
        <v>1389</v>
      </c>
      <c r="E469" s="14" t="s">
        <v>1390</v>
      </c>
      <c r="F469" s="3" t="s">
        <v>3320</v>
      </c>
      <c r="G469" s="6">
        <v>636.61</v>
      </c>
      <c r="H469" s="51" t="s">
        <v>386</v>
      </c>
      <c r="I469" s="5">
        <v>3.5</v>
      </c>
      <c r="J469" s="6">
        <f t="shared" si="28"/>
        <v>59.5</v>
      </c>
      <c r="K469" s="6">
        <f t="shared" si="29"/>
        <v>4.16</v>
      </c>
      <c r="L469" s="6">
        <f t="shared" si="31"/>
        <v>63.66</v>
      </c>
      <c r="M469" s="6">
        <f t="shared" si="30"/>
        <v>700.27</v>
      </c>
      <c r="N469" s="6">
        <v>700.27</v>
      </c>
      <c r="O469" s="121">
        <v>0</v>
      </c>
    </row>
    <row r="470" spans="1:15" ht="21.75" customHeight="1" x14ac:dyDescent="0.4">
      <c r="A470" s="2">
        <v>466</v>
      </c>
      <c r="B470" s="26">
        <v>6320009552</v>
      </c>
      <c r="C470" s="40" t="s">
        <v>1391</v>
      </c>
      <c r="D470" s="14" t="s">
        <v>1392</v>
      </c>
      <c r="E470" s="14" t="s">
        <v>1393</v>
      </c>
      <c r="F470" s="2" t="s">
        <v>3</v>
      </c>
      <c r="G470" s="6">
        <v>0</v>
      </c>
      <c r="H470" s="51" t="s">
        <v>65</v>
      </c>
      <c r="I470" s="5">
        <v>3.5</v>
      </c>
      <c r="J470" s="6">
        <f t="shared" si="28"/>
        <v>0</v>
      </c>
      <c r="K470" s="6">
        <f t="shared" si="29"/>
        <v>0</v>
      </c>
      <c r="L470" s="6">
        <f t="shared" si="31"/>
        <v>0</v>
      </c>
      <c r="M470" s="6">
        <f t="shared" si="30"/>
        <v>0</v>
      </c>
      <c r="N470" s="6">
        <v>0</v>
      </c>
      <c r="O470" s="121">
        <v>0</v>
      </c>
    </row>
    <row r="471" spans="1:15" ht="21.75" customHeight="1" x14ac:dyDescent="0.4">
      <c r="A471" s="2">
        <v>467</v>
      </c>
      <c r="B471" s="26">
        <v>6320009553</v>
      </c>
      <c r="C471" s="40" t="s">
        <v>1394</v>
      </c>
      <c r="D471" s="14" t="s">
        <v>1395</v>
      </c>
      <c r="E471" s="14" t="s">
        <v>1396</v>
      </c>
      <c r="F471" s="3" t="s">
        <v>3326</v>
      </c>
      <c r="G471" s="6">
        <v>2070.9799999999996</v>
      </c>
      <c r="H471" s="51" t="s">
        <v>61</v>
      </c>
      <c r="I471" s="5">
        <v>3.5</v>
      </c>
      <c r="J471" s="6">
        <f t="shared" si="28"/>
        <v>7</v>
      </c>
      <c r="K471" s="6">
        <f t="shared" si="29"/>
        <v>0.49</v>
      </c>
      <c r="L471" s="6">
        <f t="shared" si="31"/>
        <v>7.49</v>
      </c>
      <c r="M471" s="6">
        <f t="shared" si="30"/>
        <v>2078.4699999999993</v>
      </c>
      <c r="N471" s="6">
        <v>2078.4699999999993</v>
      </c>
      <c r="O471" s="121">
        <v>0</v>
      </c>
    </row>
    <row r="472" spans="1:15" ht="21.75" customHeight="1" x14ac:dyDescent="0.4">
      <c r="A472" s="2">
        <v>468</v>
      </c>
      <c r="B472" s="26">
        <v>6320009554</v>
      </c>
      <c r="C472" s="40" t="s">
        <v>1397</v>
      </c>
      <c r="D472" s="14" t="s">
        <v>1398</v>
      </c>
      <c r="E472" s="14" t="s">
        <v>1399</v>
      </c>
      <c r="F472" s="3" t="s">
        <v>1400</v>
      </c>
      <c r="G472" s="6">
        <v>576.80999999999995</v>
      </c>
      <c r="H472" s="51" t="s">
        <v>65</v>
      </c>
      <c r="I472" s="5">
        <v>3.5</v>
      </c>
      <c r="J472" s="6">
        <f t="shared" si="28"/>
        <v>0</v>
      </c>
      <c r="K472" s="6">
        <f t="shared" si="29"/>
        <v>0</v>
      </c>
      <c r="L472" s="6">
        <f t="shared" si="31"/>
        <v>0</v>
      </c>
      <c r="M472" s="6">
        <f t="shared" si="30"/>
        <v>576.80999999999995</v>
      </c>
      <c r="N472" s="6">
        <v>576.80999999999995</v>
      </c>
      <c r="O472" s="121">
        <v>0</v>
      </c>
    </row>
    <row r="473" spans="1:15" ht="21.75" customHeight="1" x14ac:dyDescent="0.4">
      <c r="A473" s="2">
        <v>469</v>
      </c>
      <c r="B473" s="26">
        <v>6320009555</v>
      </c>
      <c r="C473" s="40" t="s">
        <v>1401</v>
      </c>
      <c r="D473" s="14" t="s">
        <v>1402</v>
      </c>
      <c r="E473" s="14" t="s">
        <v>1403</v>
      </c>
      <c r="F473" s="3" t="s">
        <v>3227</v>
      </c>
      <c r="G473" s="6">
        <v>56.17</v>
      </c>
      <c r="H473" s="51" t="s">
        <v>65</v>
      </c>
      <c r="I473" s="5">
        <v>3.5</v>
      </c>
      <c r="J473" s="6">
        <f t="shared" si="28"/>
        <v>0</v>
      </c>
      <c r="K473" s="6">
        <f t="shared" si="29"/>
        <v>0</v>
      </c>
      <c r="L473" s="6">
        <f t="shared" si="31"/>
        <v>0</v>
      </c>
      <c r="M473" s="6">
        <f t="shared" si="30"/>
        <v>56.17</v>
      </c>
      <c r="N473" s="6">
        <v>56.17</v>
      </c>
      <c r="O473" s="121">
        <v>0</v>
      </c>
    </row>
    <row r="474" spans="1:15" ht="21.75" customHeight="1" x14ac:dyDescent="0.4">
      <c r="A474" s="2">
        <v>470</v>
      </c>
      <c r="B474" s="26">
        <v>6320009556</v>
      </c>
      <c r="C474" s="40" t="s">
        <v>1404</v>
      </c>
      <c r="D474" s="14" t="s">
        <v>1405</v>
      </c>
      <c r="E474" s="14" t="s">
        <v>1406</v>
      </c>
      <c r="F474" s="2" t="s">
        <v>3187</v>
      </c>
      <c r="G474" s="6">
        <v>134.80000000000001</v>
      </c>
      <c r="H474" s="51" t="s">
        <v>286</v>
      </c>
      <c r="I474" s="5">
        <v>3.5</v>
      </c>
      <c r="J474" s="6">
        <f t="shared" si="28"/>
        <v>21</v>
      </c>
      <c r="K474" s="6">
        <f t="shared" si="29"/>
        <v>1.47</v>
      </c>
      <c r="L474" s="6">
        <f t="shared" si="31"/>
        <v>22.47</v>
      </c>
      <c r="M474" s="6">
        <f t="shared" si="30"/>
        <v>157.27000000000001</v>
      </c>
      <c r="N474" s="6">
        <v>157.27000000000001</v>
      </c>
      <c r="O474" s="121">
        <v>0</v>
      </c>
    </row>
    <row r="475" spans="1:15" ht="21.75" customHeight="1" x14ac:dyDescent="0.4">
      <c r="A475" s="2">
        <v>471</v>
      </c>
      <c r="B475" s="26">
        <v>6320009557</v>
      </c>
      <c r="C475" s="40" t="s">
        <v>1407</v>
      </c>
      <c r="D475" s="14" t="s">
        <v>1408</v>
      </c>
      <c r="E475" s="14" t="s">
        <v>1409</v>
      </c>
      <c r="F475" s="3" t="s">
        <v>3315</v>
      </c>
      <c r="G475" s="6">
        <v>2891.1199999999994</v>
      </c>
      <c r="H475" s="51" t="s">
        <v>175</v>
      </c>
      <c r="I475" s="5">
        <v>3.5</v>
      </c>
      <c r="J475" s="6">
        <f t="shared" si="28"/>
        <v>112</v>
      </c>
      <c r="K475" s="6">
        <f t="shared" si="29"/>
        <v>7.84</v>
      </c>
      <c r="L475" s="6">
        <f t="shared" si="31"/>
        <v>119.84</v>
      </c>
      <c r="M475" s="6">
        <f t="shared" si="30"/>
        <v>3010.9599999999996</v>
      </c>
      <c r="N475" s="6">
        <v>3010.9599999999996</v>
      </c>
      <c r="O475" s="121">
        <v>0</v>
      </c>
    </row>
    <row r="476" spans="1:15" ht="21.75" customHeight="1" x14ac:dyDescent="0.4">
      <c r="A476" s="2">
        <v>472</v>
      </c>
      <c r="B476" s="26">
        <v>6320009558</v>
      </c>
      <c r="C476" s="40" t="s">
        <v>1410</v>
      </c>
      <c r="D476" s="14" t="s">
        <v>1411</v>
      </c>
      <c r="E476" s="14" t="s">
        <v>1412</v>
      </c>
      <c r="F476" s="3" t="s">
        <v>3203</v>
      </c>
      <c r="G476" s="6">
        <v>4025.9400000000014</v>
      </c>
      <c r="H476" s="51" t="s">
        <v>305</v>
      </c>
      <c r="I476" s="5">
        <v>3.5</v>
      </c>
      <c r="J476" s="6">
        <f t="shared" si="28"/>
        <v>73.5</v>
      </c>
      <c r="K476" s="6">
        <f t="shared" si="29"/>
        <v>5.14</v>
      </c>
      <c r="L476" s="6">
        <f t="shared" si="31"/>
        <v>78.64</v>
      </c>
      <c r="M476" s="6">
        <f t="shared" si="30"/>
        <v>4104.5800000000017</v>
      </c>
      <c r="N476" s="6">
        <v>4104.5800000000017</v>
      </c>
      <c r="O476" s="121">
        <v>0</v>
      </c>
    </row>
    <row r="477" spans="1:15" ht="21.75" customHeight="1" x14ac:dyDescent="0.4">
      <c r="A477" s="2">
        <v>473</v>
      </c>
      <c r="B477" s="26">
        <v>6320009559</v>
      </c>
      <c r="C477" s="40">
        <v>12170420761</v>
      </c>
      <c r="D477" s="14" t="s">
        <v>2367</v>
      </c>
      <c r="E477" s="14" t="s">
        <v>2368</v>
      </c>
      <c r="F477" s="3" t="s">
        <v>3320</v>
      </c>
      <c r="G477" s="6">
        <v>1056.07</v>
      </c>
      <c r="H477" s="51" t="s">
        <v>264</v>
      </c>
      <c r="I477" s="5">
        <v>3.5</v>
      </c>
      <c r="J477" s="6">
        <f t="shared" si="28"/>
        <v>35</v>
      </c>
      <c r="K477" s="6">
        <f t="shared" si="29"/>
        <v>2.4500000000000002</v>
      </c>
      <c r="L477" s="6">
        <f t="shared" si="31"/>
        <v>37.450000000000003</v>
      </c>
      <c r="M477" s="6">
        <f t="shared" si="30"/>
        <v>1093.52</v>
      </c>
      <c r="N477" s="6">
        <v>1093.52</v>
      </c>
      <c r="O477" s="121">
        <v>0</v>
      </c>
    </row>
    <row r="478" spans="1:15" ht="21.75" customHeight="1" x14ac:dyDescent="0.4">
      <c r="A478" s="2">
        <v>474</v>
      </c>
      <c r="B478" s="26">
        <v>6320009560</v>
      </c>
      <c r="C478" s="40" t="s">
        <v>1413</v>
      </c>
      <c r="D478" s="14" t="s">
        <v>1414</v>
      </c>
      <c r="E478" s="14" t="s">
        <v>1415</v>
      </c>
      <c r="F478" s="3" t="s">
        <v>3227</v>
      </c>
      <c r="G478" s="6">
        <v>56.16</v>
      </c>
      <c r="H478" s="51" t="s">
        <v>61</v>
      </c>
      <c r="I478" s="5">
        <v>3.5</v>
      </c>
      <c r="J478" s="6">
        <f t="shared" si="28"/>
        <v>7</v>
      </c>
      <c r="K478" s="6">
        <f t="shared" si="29"/>
        <v>0.49</v>
      </c>
      <c r="L478" s="6">
        <f t="shared" si="31"/>
        <v>7.49</v>
      </c>
      <c r="M478" s="6">
        <f t="shared" si="30"/>
        <v>63.65</v>
      </c>
      <c r="N478" s="6">
        <v>63.65</v>
      </c>
      <c r="O478" s="121">
        <v>0</v>
      </c>
    </row>
    <row r="479" spans="1:15" ht="21.75" customHeight="1" x14ac:dyDescent="0.4">
      <c r="A479" s="2">
        <v>475</v>
      </c>
      <c r="B479" s="26">
        <v>6320009561</v>
      </c>
      <c r="C479" s="40" t="s">
        <v>1416</v>
      </c>
      <c r="D479" s="14" t="s">
        <v>1414</v>
      </c>
      <c r="E479" s="14" t="s">
        <v>1417</v>
      </c>
      <c r="F479" s="2" t="s">
        <v>3120</v>
      </c>
      <c r="G479" s="6">
        <v>7.48</v>
      </c>
      <c r="H479" s="51" t="s">
        <v>65</v>
      </c>
      <c r="I479" s="5">
        <v>3.5</v>
      </c>
      <c r="J479" s="6">
        <f t="shared" si="28"/>
        <v>0</v>
      </c>
      <c r="K479" s="6">
        <f t="shared" si="29"/>
        <v>0</v>
      </c>
      <c r="L479" s="6">
        <f t="shared" si="31"/>
        <v>0</v>
      </c>
      <c r="M479" s="6">
        <f t="shared" si="30"/>
        <v>7.48</v>
      </c>
      <c r="N479" s="6">
        <v>7.48</v>
      </c>
      <c r="O479" s="121">
        <v>0</v>
      </c>
    </row>
    <row r="480" spans="1:15" ht="21.75" customHeight="1" x14ac:dyDescent="0.4">
      <c r="A480" s="2">
        <v>476</v>
      </c>
      <c r="B480" s="26">
        <v>6320009562</v>
      </c>
      <c r="C480" s="40" t="s">
        <v>1418</v>
      </c>
      <c r="D480" s="14" t="s">
        <v>1414</v>
      </c>
      <c r="E480" s="14" t="s">
        <v>1419</v>
      </c>
      <c r="F480" s="3" t="s">
        <v>3327</v>
      </c>
      <c r="G480" s="6">
        <v>119.83</v>
      </c>
      <c r="H480" s="51" t="s">
        <v>107</v>
      </c>
      <c r="I480" s="5">
        <v>3.5</v>
      </c>
      <c r="J480" s="6">
        <f t="shared" si="28"/>
        <v>42</v>
      </c>
      <c r="K480" s="6">
        <f t="shared" si="29"/>
        <v>2.94</v>
      </c>
      <c r="L480" s="6">
        <f t="shared" si="31"/>
        <v>44.94</v>
      </c>
      <c r="M480" s="6">
        <f t="shared" si="30"/>
        <v>164.76999999999998</v>
      </c>
      <c r="N480" s="6">
        <v>164.76999999999998</v>
      </c>
      <c r="O480" s="121">
        <v>0</v>
      </c>
    </row>
    <row r="481" spans="1:15" ht="21.75" customHeight="1" x14ac:dyDescent="0.4">
      <c r="A481" s="2">
        <v>477</v>
      </c>
      <c r="B481" s="26">
        <v>6320009563</v>
      </c>
      <c r="C481" s="40" t="s">
        <v>1420</v>
      </c>
      <c r="D481" s="14" t="s">
        <v>1414</v>
      </c>
      <c r="E481" s="14" t="s">
        <v>1421</v>
      </c>
      <c r="F481" s="3" t="s">
        <v>3229</v>
      </c>
      <c r="G481" s="6">
        <v>235.91</v>
      </c>
      <c r="H481" s="51" t="s">
        <v>122</v>
      </c>
      <c r="I481" s="5">
        <v>3.5</v>
      </c>
      <c r="J481" s="6">
        <f t="shared" si="28"/>
        <v>38.5</v>
      </c>
      <c r="K481" s="6">
        <f t="shared" si="29"/>
        <v>2.69</v>
      </c>
      <c r="L481" s="6">
        <f t="shared" si="31"/>
        <v>41.19</v>
      </c>
      <c r="M481" s="6">
        <f t="shared" si="30"/>
        <v>277.10000000000002</v>
      </c>
      <c r="N481" s="6">
        <v>277.10000000000002</v>
      </c>
      <c r="O481" s="121">
        <v>0</v>
      </c>
    </row>
    <row r="482" spans="1:15" ht="21.75" customHeight="1" x14ac:dyDescent="0.4">
      <c r="A482" s="2">
        <v>478</v>
      </c>
      <c r="B482" s="26">
        <v>6320009564</v>
      </c>
      <c r="C482" s="40" t="s">
        <v>1422</v>
      </c>
      <c r="D482" s="14" t="s">
        <v>1423</v>
      </c>
      <c r="E482" s="14" t="s">
        <v>1424</v>
      </c>
      <c r="F482" s="3" t="s">
        <v>3079</v>
      </c>
      <c r="G482" s="6">
        <v>93.669999999999987</v>
      </c>
      <c r="H482" s="51" t="s">
        <v>65</v>
      </c>
      <c r="I482" s="5">
        <v>3.5</v>
      </c>
      <c r="J482" s="6">
        <f t="shared" si="28"/>
        <v>0</v>
      </c>
      <c r="K482" s="6">
        <f t="shared" si="29"/>
        <v>0</v>
      </c>
      <c r="L482" s="6">
        <f t="shared" si="31"/>
        <v>0</v>
      </c>
      <c r="M482" s="6">
        <f t="shared" si="30"/>
        <v>93.669999999999987</v>
      </c>
      <c r="N482" s="6">
        <v>93.669999999999987</v>
      </c>
      <c r="O482" s="121">
        <v>0</v>
      </c>
    </row>
    <row r="483" spans="1:15" ht="21.75" customHeight="1" x14ac:dyDescent="0.4">
      <c r="A483" s="2">
        <v>479</v>
      </c>
      <c r="B483" s="26">
        <v>6320009565</v>
      </c>
      <c r="C483" s="40" t="s">
        <v>1425</v>
      </c>
      <c r="D483" s="14" t="s">
        <v>1426</v>
      </c>
      <c r="E483" s="14" t="s">
        <v>1427</v>
      </c>
      <c r="F483" s="3" t="s">
        <v>3</v>
      </c>
      <c r="G483" s="6">
        <v>0</v>
      </c>
      <c r="H483" s="51" t="s">
        <v>207</v>
      </c>
      <c r="I483" s="5">
        <v>3.5</v>
      </c>
      <c r="J483" s="6">
        <f t="shared" si="28"/>
        <v>63</v>
      </c>
      <c r="K483" s="6">
        <f t="shared" si="29"/>
        <v>4.41</v>
      </c>
      <c r="L483" s="6">
        <f t="shared" si="31"/>
        <v>67.41</v>
      </c>
      <c r="M483" s="6">
        <f t="shared" si="30"/>
        <v>67.41</v>
      </c>
      <c r="N483" s="6">
        <v>67.41</v>
      </c>
      <c r="O483" s="121">
        <v>0</v>
      </c>
    </row>
    <row r="484" spans="1:15" ht="21.75" customHeight="1" x14ac:dyDescent="0.4">
      <c r="A484" s="2">
        <v>480</v>
      </c>
      <c r="B484" s="26">
        <v>6320009566</v>
      </c>
      <c r="C484" s="40" t="s">
        <v>1428</v>
      </c>
      <c r="D484" s="14" t="s">
        <v>1429</v>
      </c>
      <c r="E484" s="14" t="s">
        <v>1430</v>
      </c>
      <c r="F484" s="3" t="s">
        <v>3273</v>
      </c>
      <c r="G484" s="6">
        <v>2898.6699999999996</v>
      </c>
      <c r="H484" s="51" t="s">
        <v>107</v>
      </c>
      <c r="I484" s="5">
        <v>3.5</v>
      </c>
      <c r="J484" s="6">
        <f t="shared" si="28"/>
        <v>42</v>
      </c>
      <c r="K484" s="6">
        <f t="shared" si="29"/>
        <v>2.94</v>
      </c>
      <c r="L484" s="6">
        <f t="shared" si="31"/>
        <v>44.94</v>
      </c>
      <c r="M484" s="6">
        <f t="shared" si="30"/>
        <v>2943.6099999999997</v>
      </c>
      <c r="N484" s="6">
        <v>2943.6099999999997</v>
      </c>
      <c r="O484" s="121">
        <v>0</v>
      </c>
    </row>
    <row r="485" spans="1:15" ht="21.75" customHeight="1" x14ac:dyDescent="0.4">
      <c r="A485" s="2">
        <v>481</v>
      </c>
      <c r="B485" s="26">
        <v>6320009567</v>
      </c>
      <c r="C485" s="40" t="s">
        <v>1431</v>
      </c>
      <c r="D485" s="14" t="s">
        <v>1432</v>
      </c>
      <c r="E485" s="14" t="s">
        <v>1433</v>
      </c>
      <c r="F485" s="3" t="s">
        <v>3174</v>
      </c>
      <c r="G485" s="6">
        <v>11474.74</v>
      </c>
      <c r="H485" s="51" t="s">
        <v>3328</v>
      </c>
      <c r="I485" s="5">
        <v>3.5</v>
      </c>
      <c r="J485" s="6">
        <f t="shared" si="28"/>
        <v>276.5</v>
      </c>
      <c r="K485" s="6">
        <f t="shared" si="29"/>
        <v>19.350000000000001</v>
      </c>
      <c r="L485" s="6">
        <f t="shared" si="31"/>
        <v>295.85000000000002</v>
      </c>
      <c r="M485" s="6">
        <f t="shared" si="30"/>
        <v>11770.59</v>
      </c>
      <c r="N485" s="6">
        <v>11770.59</v>
      </c>
      <c r="O485" s="121">
        <v>0</v>
      </c>
    </row>
    <row r="486" spans="1:15" ht="21.75" customHeight="1" x14ac:dyDescent="0.4">
      <c r="A486" s="2">
        <v>482</v>
      </c>
      <c r="B486" s="26">
        <v>6320009568</v>
      </c>
      <c r="C486" s="40" t="s">
        <v>1434</v>
      </c>
      <c r="D486" s="14" t="s">
        <v>1435</v>
      </c>
      <c r="E486" s="14" t="s">
        <v>1436</v>
      </c>
      <c r="F486" s="3" t="s">
        <v>3190</v>
      </c>
      <c r="G486" s="6">
        <v>1846.2299999999998</v>
      </c>
      <c r="H486" s="51" t="s">
        <v>370</v>
      </c>
      <c r="I486" s="5">
        <v>3.5</v>
      </c>
      <c r="J486" s="6">
        <f t="shared" si="28"/>
        <v>98</v>
      </c>
      <c r="K486" s="6">
        <f t="shared" si="29"/>
        <v>6.86</v>
      </c>
      <c r="L486" s="6">
        <f t="shared" si="31"/>
        <v>104.86</v>
      </c>
      <c r="M486" s="6">
        <f t="shared" si="30"/>
        <v>1951.0899999999997</v>
      </c>
      <c r="N486" s="6">
        <v>1951.0899999999997</v>
      </c>
      <c r="O486" s="121">
        <v>0</v>
      </c>
    </row>
    <row r="487" spans="1:15" ht="21.75" customHeight="1" x14ac:dyDescent="0.4">
      <c r="A487" s="2">
        <v>483</v>
      </c>
      <c r="B487" s="26">
        <v>6320009569</v>
      </c>
      <c r="C487" s="40" t="s">
        <v>1437</v>
      </c>
      <c r="D487" s="14" t="s">
        <v>1438</v>
      </c>
      <c r="E487" s="14" t="s">
        <v>1439</v>
      </c>
      <c r="F487" s="3" t="s">
        <v>3329</v>
      </c>
      <c r="G487" s="6">
        <v>1973.6800000000012</v>
      </c>
      <c r="H487" s="51" t="s">
        <v>286</v>
      </c>
      <c r="I487" s="5">
        <v>3.5</v>
      </c>
      <c r="J487" s="6">
        <f t="shared" si="28"/>
        <v>21</v>
      </c>
      <c r="K487" s="6">
        <f t="shared" si="29"/>
        <v>1.47</v>
      </c>
      <c r="L487" s="6">
        <f t="shared" si="31"/>
        <v>22.47</v>
      </c>
      <c r="M487" s="6">
        <f t="shared" si="30"/>
        <v>1996.1500000000012</v>
      </c>
      <c r="N487" s="6">
        <v>1996.1500000000012</v>
      </c>
      <c r="O487" s="121">
        <v>0</v>
      </c>
    </row>
    <row r="488" spans="1:15" ht="21.75" customHeight="1" x14ac:dyDescent="0.4">
      <c r="A488" s="2">
        <v>484</v>
      </c>
      <c r="B488" s="26">
        <v>6320009570</v>
      </c>
      <c r="C488" s="40" t="s">
        <v>1440</v>
      </c>
      <c r="D488" s="14" t="s">
        <v>1441</v>
      </c>
      <c r="E488" s="14" t="s">
        <v>1442</v>
      </c>
      <c r="F488" s="3" t="s">
        <v>3174</v>
      </c>
      <c r="G488" s="6">
        <v>3179.5400000000009</v>
      </c>
      <c r="H488" s="51" t="s">
        <v>207</v>
      </c>
      <c r="I488" s="5">
        <v>3.5</v>
      </c>
      <c r="J488" s="6">
        <f t="shared" si="28"/>
        <v>63</v>
      </c>
      <c r="K488" s="6">
        <f t="shared" si="29"/>
        <v>4.41</v>
      </c>
      <c r="L488" s="6">
        <f t="shared" si="31"/>
        <v>67.41</v>
      </c>
      <c r="M488" s="6">
        <f t="shared" si="30"/>
        <v>3246.9500000000007</v>
      </c>
      <c r="N488" s="6">
        <v>3246.9500000000007</v>
      </c>
      <c r="O488" s="121">
        <v>0</v>
      </c>
    </row>
    <row r="489" spans="1:15" ht="21.75" customHeight="1" x14ac:dyDescent="0.4">
      <c r="A489" s="2">
        <v>485</v>
      </c>
      <c r="B489" s="26">
        <v>6320009571</v>
      </c>
      <c r="C489" s="40" t="s">
        <v>1443</v>
      </c>
      <c r="D489" s="14" t="s">
        <v>1444</v>
      </c>
      <c r="E489" s="14" t="s">
        <v>1445</v>
      </c>
      <c r="F489" s="2" t="s">
        <v>3330</v>
      </c>
      <c r="G489" s="6">
        <v>1520.4600000000003</v>
      </c>
      <c r="H489" s="51" t="s">
        <v>264</v>
      </c>
      <c r="I489" s="5">
        <v>3.5</v>
      </c>
      <c r="J489" s="6">
        <f t="shared" si="28"/>
        <v>35</v>
      </c>
      <c r="K489" s="6">
        <f t="shared" si="29"/>
        <v>2.4500000000000002</v>
      </c>
      <c r="L489" s="6">
        <f t="shared" si="31"/>
        <v>37.450000000000003</v>
      </c>
      <c r="M489" s="6">
        <f t="shared" si="30"/>
        <v>1557.9100000000003</v>
      </c>
      <c r="N489" s="6">
        <v>1557.9100000000003</v>
      </c>
      <c r="O489" s="121">
        <v>0</v>
      </c>
    </row>
    <row r="490" spans="1:15" ht="21.75" customHeight="1" x14ac:dyDescent="0.4">
      <c r="A490" s="2">
        <v>486</v>
      </c>
      <c r="B490" s="26">
        <v>6320009572</v>
      </c>
      <c r="C490" s="40" t="s">
        <v>1446</v>
      </c>
      <c r="D490" s="14" t="s">
        <v>1444</v>
      </c>
      <c r="E490" s="14" t="s">
        <v>1447</v>
      </c>
      <c r="F490" s="3" t="s">
        <v>3331</v>
      </c>
      <c r="G490" s="6">
        <v>1404.4200000000008</v>
      </c>
      <c r="H490" s="51" t="s">
        <v>57</v>
      </c>
      <c r="I490" s="5">
        <v>3.5</v>
      </c>
      <c r="J490" s="6">
        <f t="shared" si="28"/>
        <v>56</v>
      </c>
      <c r="K490" s="6">
        <f t="shared" si="29"/>
        <v>3.92</v>
      </c>
      <c r="L490" s="6">
        <f t="shared" si="31"/>
        <v>59.92</v>
      </c>
      <c r="M490" s="6">
        <f t="shared" si="30"/>
        <v>1464.3400000000008</v>
      </c>
      <c r="N490" s="6">
        <v>1464.3400000000008</v>
      </c>
      <c r="O490" s="121">
        <v>0</v>
      </c>
    </row>
    <row r="491" spans="1:15" ht="21.75" customHeight="1" x14ac:dyDescent="0.4">
      <c r="A491" s="2">
        <v>487</v>
      </c>
      <c r="B491" s="26">
        <v>6320009573</v>
      </c>
      <c r="C491" s="40" t="s">
        <v>1448</v>
      </c>
      <c r="D491" s="14" t="s">
        <v>1449</v>
      </c>
      <c r="E491" s="14" t="s">
        <v>1450</v>
      </c>
      <c r="F491" s="3" t="s">
        <v>3230</v>
      </c>
      <c r="G491" s="6">
        <v>2044.7700000000007</v>
      </c>
      <c r="H491" s="51" t="s">
        <v>207</v>
      </c>
      <c r="I491" s="5">
        <v>3.5</v>
      </c>
      <c r="J491" s="6">
        <f t="shared" si="28"/>
        <v>63</v>
      </c>
      <c r="K491" s="6">
        <f t="shared" si="29"/>
        <v>4.41</v>
      </c>
      <c r="L491" s="6">
        <f t="shared" si="31"/>
        <v>67.41</v>
      </c>
      <c r="M491" s="6">
        <f t="shared" si="30"/>
        <v>2112.1800000000007</v>
      </c>
      <c r="N491" s="6">
        <v>2112.1800000000007</v>
      </c>
      <c r="O491" s="121">
        <v>0</v>
      </c>
    </row>
    <row r="492" spans="1:15" ht="21.75" customHeight="1" x14ac:dyDescent="0.4">
      <c r="A492" s="2">
        <v>488</v>
      </c>
      <c r="B492" s="26">
        <v>6320009574</v>
      </c>
      <c r="C492" s="40" t="s">
        <v>1451</v>
      </c>
      <c r="D492" s="14" t="s">
        <v>1452</v>
      </c>
      <c r="E492" s="14" t="s">
        <v>1453</v>
      </c>
      <c r="F492" s="3" t="s">
        <v>3174</v>
      </c>
      <c r="G492" s="6">
        <v>2741.42</v>
      </c>
      <c r="H492" s="51" t="s">
        <v>264</v>
      </c>
      <c r="I492" s="5">
        <v>3.5</v>
      </c>
      <c r="J492" s="6">
        <f t="shared" si="28"/>
        <v>35</v>
      </c>
      <c r="K492" s="6">
        <f t="shared" si="29"/>
        <v>2.4500000000000002</v>
      </c>
      <c r="L492" s="6">
        <f t="shared" si="31"/>
        <v>37.450000000000003</v>
      </c>
      <c r="M492" s="6">
        <f t="shared" si="30"/>
        <v>2778.87</v>
      </c>
      <c r="N492" s="6">
        <v>2778.87</v>
      </c>
      <c r="O492" s="121">
        <v>0</v>
      </c>
    </row>
    <row r="493" spans="1:15" ht="21.75" customHeight="1" x14ac:dyDescent="0.4">
      <c r="A493" s="2">
        <v>489</v>
      </c>
      <c r="B493" s="26">
        <v>6320009575</v>
      </c>
      <c r="C493" s="40" t="s">
        <v>1454</v>
      </c>
      <c r="D493" s="14" t="s">
        <v>1455</v>
      </c>
      <c r="E493" s="14" t="s">
        <v>1456</v>
      </c>
      <c r="F493" s="3" t="s">
        <v>3064</v>
      </c>
      <c r="G493" s="6">
        <v>74.89</v>
      </c>
      <c r="H493" s="51" t="s">
        <v>191</v>
      </c>
      <c r="I493" s="5">
        <v>3.5</v>
      </c>
      <c r="J493" s="6">
        <f t="shared" si="28"/>
        <v>105</v>
      </c>
      <c r="K493" s="6">
        <f t="shared" si="29"/>
        <v>7.35</v>
      </c>
      <c r="L493" s="6">
        <f t="shared" si="31"/>
        <v>112.35</v>
      </c>
      <c r="M493" s="6">
        <f t="shared" si="30"/>
        <v>187.24</v>
      </c>
      <c r="N493" s="6">
        <v>187.24</v>
      </c>
      <c r="O493" s="121">
        <v>0</v>
      </c>
    </row>
    <row r="494" spans="1:15" ht="21.75" customHeight="1" x14ac:dyDescent="0.4">
      <c r="A494" s="2">
        <v>490</v>
      </c>
      <c r="B494" s="26">
        <v>6320009576</v>
      </c>
      <c r="C494" s="40" t="s">
        <v>1457</v>
      </c>
      <c r="D494" s="14" t="s">
        <v>1458</v>
      </c>
      <c r="E494" s="14" t="s">
        <v>1459</v>
      </c>
      <c r="F494" s="3" t="s">
        <v>3</v>
      </c>
      <c r="G494" s="6">
        <v>0</v>
      </c>
      <c r="H494" s="51" t="s">
        <v>390</v>
      </c>
      <c r="I494" s="5">
        <v>3.5</v>
      </c>
      <c r="J494" s="6">
        <f t="shared" si="28"/>
        <v>94.5</v>
      </c>
      <c r="K494" s="6">
        <f t="shared" si="29"/>
        <v>6.61</v>
      </c>
      <c r="L494" s="6">
        <f t="shared" si="31"/>
        <v>101.11</v>
      </c>
      <c r="M494" s="6">
        <f t="shared" si="30"/>
        <v>101.11</v>
      </c>
      <c r="N494" s="6">
        <v>101.11</v>
      </c>
      <c r="O494" s="121">
        <v>0</v>
      </c>
    </row>
    <row r="495" spans="1:15" ht="21.75" customHeight="1" x14ac:dyDescent="0.4">
      <c r="A495" s="2">
        <v>491</v>
      </c>
      <c r="B495" s="26">
        <v>6320009577</v>
      </c>
      <c r="C495" s="40" t="s">
        <v>1460</v>
      </c>
      <c r="D495" s="14" t="s">
        <v>1458</v>
      </c>
      <c r="E495" s="14" t="s">
        <v>1461</v>
      </c>
      <c r="F495" s="3" t="s">
        <v>3332</v>
      </c>
      <c r="G495" s="6">
        <v>123.58</v>
      </c>
      <c r="H495" s="51" t="s">
        <v>57</v>
      </c>
      <c r="I495" s="5">
        <v>3.5</v>
      </c>
      <c r="J495" s="6">
        <f t="shared" si="28"/>
        <v>56</v>
      </c>
      <c r="K495" s="6">
        <f t="shared" si="29"/>
        <v>3.92</v>
      </c>
      <c r="L495" s="6">
        <f t="shared" si="31"/>
        <v>59.92</v>
      </c>
      <c r="M495" s="6">
        <f t="shared" si="30"/>
        <v>183.5</v>
      </c>
      <c r="N495" s="6">
        <v>183.5</v>
      </c>
      <c r="O495" s="121">
        <v>0</v>
      </c>
    </row>
    <row r="496" spans="1:15" ht="21.75" customHeight="1" x14ac:dyDescent="0.4">
      <c r="A496" s="2">
        <v>492</v>
      </c>
      <c r="B496" s="26">
        <v>6320009578</v>
      </c>
      <c r="C496" s="40" t="s">
        <v>1462</v>
      </c>
      <c r="D496" s="14" t="s">
        <v>1463</v>
      </c>
      <c r="E496" s="14" t="s">
        <v>1464</v>
      </c>
      <c r="F496" s="3" t="s">
        <v>3174</v>
      </c>
      <c r="G496" s="6">
        <v>4891.01</v>
      </c>
      <c r="H496" s="51" t="s">
        <v>279</v>
      </c>
      <c r="I496" s="5">
        <v>3.5</v>
      </c>
      <c r="J496" s="6">
        <f t="shared" si="28"/>
        <v>66.5</v>
      </c>
      <c r="K496" s="6">
        <f t="shared" si="29"/>
        <v>4.6500000000000004</v>
      </c>
      <c r="L496" s="6">
        <f t="shared" si="31"/>
        <v>71.150000000000006</v>
      </c>
      <c r="M496" s="6">
        <f t="shared" si="30"/>
        <v>4962.16</v>
      </c>
      <c r="N496" s="6">
        <v>4962.16</v>
      </c>
      <c r="O496" s="121">
        <v>0</v>
      </c>
    </row>
    <row r="497" spans="1:15" ht="21.75" customHeight="1" x14ac:dyDescent="0.4">
      <c r="A497" s="2">
        <v>493</v>
      </c>
      <c r="B497" s="26">
        <v>6320009579</v>
      </c>
      <c r="C497" s="40" t="s">
        <v>1465</v>
      </c>
      <c r="D497" s="14" t="s">
        <v>1466</v>
      </c>
      <c r="E497" s="14" t="s">
        <v>1467</v>
      </c>
      <c r="F497" s="3" t="s">
        <v>3215</v>
      </c>
      <c r="G497" s="6">
        <v>3385.4500000000007</v>
      </c>
      <c r="H497" s="51" t="s">
        <v>390</v>
      </c>
      <c r="I497" s="5">
        <v>3.5</v>
      </c>
      <c r="J497" s="6">
        <f t="shared" si="28"/>
        <v>94.5</v>
      </c>
      <c r="K497" s="6">
        <f t="shared" si="29"/>
        <v>6.61</v>
      </c>
      <c r="L497" s="6">
        <f t="shared" si="31"/>
        <v>101.11</v>
      </c>
      <c r="M497" s="6">
        <f t="shared" si="30"/>
        <v>3486.5600000000009</v>
      </c>
      <c r="N497" s="6">
        <v>3486.5600000000009</v>
      </c>
      <c r="O497" s="121">
        <v>0</v>
      </c>
    </row>
    <row r="498" spans="1:15" ht="21.75" customHeight="1" x14ac:dyDescent="0.4">
      <c r="A498" s="2">
        <v>494</v>
      </c>
      <c r="B498" s="26">
        <v>6320009580</v>
      </c>
      <c r="C498" s="40" t="s">
        <v>1468</v>
      </c>
      <c r="D498" s="14" t="s">
        <v>1469</v>
      </c>
      <c r="E498" s="14" t="s">
        <v>1470</v>
      </c>
      <c r="F498" s="3" t="s">
        <v>3174</v>
      </c>
      <c r="G498" s="6">
        <v>5022.05</v>
      </c>
      <c r="H498" s="51" t="s">
        <v>279</v>
      </c>
      <c r="I498" s="5">
        <v>3.5</v>
      </c>
      <c r="J498" s="6">
        <f t="shared" si="28"/>
        <v>66.5</v>
      </c>
      <c r="K498" s="6">
        <f t="shared" si="29"/>
        <v>4.6500000000000004</v>
      </c>
      <c r="L498" s="6">
        <f t="shared" si="31"/>
        <v>71.150000000000006</v>
      </c>
      <c r="M498" s="6">
        <f t="shared" si="30"/>
        <v>5093.2</v>
      </c>
      <c r="N498" s="6">
        <v>5093.2</v>
      </c>
      <c r="O498" s="121">
        <v>0</v>
      </c>
    </row>
    <row r="499" spans="1:15" ht="21.75" customHeight="1" x14ac:dyDescent="0.4">
      <c r="A499" s="2">
        <v>495</v>
      </c>
      <c r="B499" s="26">
        <v>6320009581</v>
      </c>
      <c r="C499" s="40" t="s">
        <v>1471</v>
      </c>
      <c r="D499" s="14" t="s">
        <v>1472</v>
      </c>
      <c r="E499" s="14" t="s">
        <v>1473</v>
      </c>
      <c r="F499" s="3" t="s">
        <v>3301</v>
      </c>
      <c r="G499" s="6">
        <v>2127.150000000001</v>
      </c>
      <c r="H499" s="51" t="s">
        <v>211</v>
      </c>
      <c r="I499" s="5">
        <v>3.5</v>
      </c>
      <c r="J499" s="6">
        <f t="shared" si="28"/>
        <v>17.5</v>
      </c>
      <c r="K499" s="6">
        <f t="shared" si="29"/>
        <v>1.22</v>
      </c>
      <c r="L499" s="6">
        <f t="shared" si="31"/>
        <v>18.72</v>
      </c>
      <c r="M499" s="6">
        <f t="shared" si="30"/>
        <v>2145.8700000000008</v>
      </c>
      <c r="N499" s="6">
        <v>2145.8700000000008</v>
      </c>
      <c r="O499" s="121">
        <v>0</v>
      </c>
    </row>
    <row r="500" spans="1:15" ht="21.75" customHeight="1" x14ac:dyDescent="0.4">
      <c r="A500" s="2">
        <v>496</v>
      </c>
      <c r="B500" s="26">
        <v>6320009582</v>
      </c>
      <c r="C500" s="40" t="s">
        <v>1474</v>
      </c>
      <c r="D500" s="14" t="s">
        <v>1475</v>
      </c>
      <c r="E500" s="14" t="s">
        <v>1476</v>
      </c>
      <c r="F500" s="3" t="s">
        <v>3</v>
      </c>
      <c r="G500" s="6">
        <v>0</v>
      </c>
      <c r="H500" s="51" t="s">
        <v>87</v>
      </c>
      <c r="I500" s="5">
        <v>3.5</v>
      </c>
      <c r="J500" s="6">
        <f t="shared" si="28"/>
        <v>24.5</v>
      </c>
      <c r="K500" s="6">
        <f t="shared" si="29"/>
        <v>1.71</v>
      </c>
      <c r="L500" s="6">
        <f t="shared" si="31"/>
        <v>26.21</v>
      </c>
      <c r="M500" s="6">
        <f t="shared" si="30"/>
        <v>26.21</v>
      </c>
      <c r="N500" s="6">
        <v>26.21</v>
      </c>
      <c r="O500" s="121">
        <v>0</v>
      </c>
    </row>
    <row r="501" spans="1:15" ht="21.75" customHeight="1" x14ac:dyDescent="0.4">
      <c r="A501" s="2">
        <v>497</v>
      </c>
      <c r="B501" s="26">
        <v>6320009583</v>
      </c>
      <c r="C501" s="40" t="s">
        <v>1477</v>
      </c>
      <c r="D501" s="14" t="s">
        <v>1478</v>
      </c>
      <c r="E501" s="14" t="s">
        <v>1479</v>
      </c>
      <c r="F501" s="2" t="s">
        <v>3</v>
      </c>
      <c r="G501" s="6">
        <v>0</v>
      </c>
      <c r="H501" s="51" t="s">
        <v>366</v>
      </c>
      <c r="I501" s="5">
        <v>3.5</v>
      </c>
      <c r="J501" s="6">
        <f t="shared" si="28"/>
        <v>84</v>
      </c>
      <c r="K501" s="6">
        <f t="shared" si="29"/>
        <v>5.88</v>
      </c>
      <c r="L501" s="6">
        <f t="shared" si="31"/>
        <v>89.88</v>
      </c>
      <c r="M501" s="6">
        <f t="shared" si="30"/>
        <v>89.88</v>
      </c>
      <c r="N501" s="6">
        <v>89.88</v>
      </c>
      <c r="O501" s="121">
        <v>0</v>
      </c>
    </row>
    <row r="502" spans="1:15" ht="21.75" customHeight="1" x14ac:dyDescent="0.4">
      <c r="A502" s="2">
        <v>498</v>
      </c>
      <c r="B502" s="26">
        <v>6320009584</v>
      </c>
      <c r="C502" s="40" t="s">
        <v>1480</v>
      </c>
      <c r="D502" s="14" t="s">
        <v>1481</v>
      </c>
      <c r="E502" s="14" t="s">
        <v>1482</v>
      </c>
      <c r="F502" s="3" t="s">
        <v>3</v>
      </c>
      <c r="G502" s="6">
        <v>0</v>
      </c>
      <c r="H502" s="51">
        <v>32</v>
      </c>
      <c r="I502" s="5">
        <v>3.5</v>
      </c>
      <c r="J502" s="6">
        <f t="shared" si="28"/>
        <v>112</v>
      </c>
      <c r="K502" s="6">
        <f t="shared" si="29"/>
        <v>7.84</v>
      </c>
      <c r="L502" s="6">
        <f t="shared" si="31"/>
        <v>119.84</v>
      </c>
      <c r="M502" s="6">
        <f t="shared" si="30"/>
        <v>119.84</v>
      </c>
      <c r="N502" s="6">
        <v>119.84</v>
      </c>
      <c r="O502" s="121">
        <v>0</v>
      </c>
    </row>
    <row r="503" spans="1:15" ht="21.75" customHeight="1" x14ac:dyDescent="0.4">
      <c r="A503" s="2">
        <v>499</v>
      </c>
      <c r="B503" s="26">
        <v>6320009585</v>
      </c>
      <c r="C503" s="40" t="s">
        <v>1483</v>
      </c>
      <c r="D503" s="14" t="s">
        <v>1484</v>
      </c>
      <c r="E503" s="14" t="s">
        <v>1485</v>
      </c>
      <c r="F503" s="3" t="s">
        <v>3333</v>
      </c>
      <c r="G503" s="6">
        <v>1078.5500000000002</v>
      </c>
      <c r="H503" s="51" t="s">
        <v>286</v>
      </c>
      <c r="I503" s="5">
        <v>3.5</v>
      </c>
      <c r="J503" s="6">
        <f t="shared" si="28"/>
        <v>21</v>
      </c>
      <c r="K503" s="6">
        <f t="shared" si="29"/>
        <v>1.47</v>
      </c>
      <c r="L503" s="6">
        <f t="shared" si="31"/>
        <v>22.47</v>
      </c>
      <c r="M503" s="6">
        <f t="shared" si="30"/>
        <v>1101.0200000000002</v>
      </c>
      <c r="N503" s="6">
        <v>1101.0200000000002</v>
      </c>
      <c r="O503" s="121">
        <v>0</v>
      </c>
    </row>
    <row r="504" spans="1:15" ht="21.75" customHeight="1" x14ac:dyDescent="0.4">
      <c r="A504" s="2">
        <v>500</v>
      </c>
      <c r="B504" s="26">
        <v>6320009586</v>
      </c>
      <c r="C504" s="40" t="s">
        <v>1486</v>
      </c>
      <c r="D504" s="14" t="s">
        <v>1487</v>
      </c>
      <c r="E504" s="14" t="s">
        <v>1488</v>
      </c>
      <c r="F504" s="7" t="s">
        <v>3334</v>
      </c>
      <c r="G504" s="6">
        <v>2452.9500000000003</v>
      </c>
      <c r="H504" s="51" t="s">
        <v>386</v>
      </c>
      <c r="I504" s="5">
        <v>3.5</v>
      </c>
      <c r="J504" s="6">
        <f t="shared" si="28"/>
        <v>59.5</v>
      </c>
      <c r="K504" s="6">
        <f t="shared" si="29"/>
        <v>4.16</v>
      </c>
      <c r="L504" s="6">
        <f t="shared" si="31"/>
        <v>63.66</v>
      </c>
      <c r="M504" s="6">
        <f t="shared" si="30"/>
        <v>2516.61</v>
      </c>
      <c r="N504" s="6">
        <v>2516.61</v>
      </c>
      <c r="O504" s="121">
        <v>0</v>
      </c>
    </row>
    <row r="505" spans="1:15" ht="21.75" customHeight="1" x14ac:dyDescent="0.4">
      <c r="A505" s="2">
        <v>501</v>
      </c>
      <c r="B505" s="26">
        <v>6320009587</v>
      </c>
      <c r="C505" s="40" t="s">
        <v>1489</v>
      </c>
      <c r="D505" s="14" t="s">
        <v>1490</v>
      </c>
      <c r="E505" s="14" t="s">
        <v>1491</v>
      </c>
      <c r="F505" s="3" t="s">
        <v>3</v>
      </c>
      <c r="G505" s="6">
        <v>0</v>
      </c>
      <c r="H505" s="51" t="s">
        <v>87</v>
      </c>
      <c r="I505" s="5">
        <v>3.5</v>
      </c>
      <c r="J505" s="6">
        <f t="shared" si="28"/>
        <v>24.5</v>
      </c>
      <c r="K505" s="6">
        <f t="shared" si="29"/>
        <v>1.71</v>
      </c>
      <c r="L505" s="6">
        <f t="shared" si="31"/>
        <v>26.21</v>
      </c>
      <c r="M505" s="6">
        <f t="shared" si="30"/>
        <v>26.21</v>
      </c>
      <c r="N505" s="6">
        <v>26.21</v>
      </c>
      <c r="O505" s="121">
        <v>0</v>
      </c>
    </row>
    <row r="506" spans="1:15" ht="21.75" customHeight="1" x14ac:dyDescent="0.4">
      <c r="A506" s="2">
        <v>502</v>
      </c>
      <c r="B506" s="26">
        <v>6320009588</v>
      </c>
      <c r="C506" s="40" t="s">
        <v>1492</v>
      </c>
      <c r="D506" s="14" t="s">
        <v>1493</v>
      </c>
      <c r="E506" s="14" t="s">
        <v>1494</v>
      </c>
      <c r="F506" s="3" t="s">
        <v>3174</v>
      </c>
      <c r="G506" s="6">
        <v>3853.6800000000003</v>
      </c>
      <c r="H506" s="51" t="s">
        <v>279</v>
      </c>
      <c r="I506" s="5">
        <v>3.5</v>
      </c>
      <c r="J506" s="6">
        <f t="shared" si="28"/>
        <v>66.5</v>
      </c>
      <c r="K506" s="6">
        <f t="shared" si="29"/>
        <v>4.6500000000000004</v>
      </c>
      <c r="L506" s="6">
        <f t="shared" si="31"/>
        <v>71.150000000000006</v>
      </c>
      <c r="M506" s="6">
        <f t="shared" si="30"/>
        <v>3924.8300000000004</v>
      </c>
      <c r="N506" s="6">
        <v>3924.8300000000004</v>
      </c>
      <c r="O506" s="121">
        <v>0</v>
      </c>
    </row>
    <row r="507" spans="1:15" ht="21.75" customHeight="1" x14ac:dyDescent="0.4">
      <c r="A507" s="2">
        <v>503</v>
      </c>
      <c r="B507" s="26">
        <v>6320009589</v>
      </c>
      <c r="C507" s="40" t="s">
        <v>1495</v>
      </c>
      <c r="D507" s="14" t="s">
        <v>1496</v>
      </c>
      <c r="E507" s="14" t="s">
        <v>1497</v>
      </c>
      <c r="F507" s="7" t="s">
        <v>3335</v>
      </c>
      <c r="G507" s="6">
        <v>4932.1900000000014</v>
      </c>
      <c r="H507" s="51" t="s">
        <v>573</v>
      </c>
      <c r="I507" s="5">
        <v>3.5</v>
      </c>
      <c r="J507" s="6">
        <f t="shared" si="28"/>
        <v>101.5</v>
      </c>
      <c r="K507" s="6">
        <f t="shared" si="29"/>
        <v>7.1</v>
      </c>
      <c r="L507" s="6">
        <f t="shared" si="31"/>
        <v>108.6</v>
      </c>
      <c r="M507" s="6">
        <f t="shared" si="30"/>
        <v>5040.7900000000018</v>
      </c>
      <c r="N507" s="6">
        <v>5040.7900000000018</v>
      </c>
      <c r="O507" s="121">
        <v>0</v>
      </c>
    </row>
    <row r="508" spans="1:15" ht="21.75" customHeight="1" x14ac:dyDescent="0.4">
      <c r="A508" s="2">
        <v>504</v>
      </c>
      <c r="B508" s="26">
        <v>6320009590</v>
      </c>
      <c r="C508" s="40" t="s">
        <v>1498</v>
      </c>
      <c r="D508" s="14" t="s">
        <v>1499</v>
      </c>
      <c r="E508" s="14" t="s">
        <v>1500</v>
      </c>
      <c r="F508" s="3" t="s">
        <v>3246</v>
      </c>
      <c r="G508" s="6">
        <v>366.97000000000008</v>
      </c>
      <c r="H508" s="51" t="s">
        <v>286</v>
      </c>
      <c r="I508" s="5">
        <v>3.5</v>
      </c>
      <c r="J508" s="6">
        <f t="shared" si="28"/>
        <v>21</v>
      </c>
      <c r="K508" s="6">
        <f t="shared" si="29"/>
        <v>1.47</v>
      </c>
      <c r="L508" s="6">
        <f t="shared" si="31"/>
        <v>22.47</v>
      </c>
      <c r="M508" s="6">
        <f t="shared" si="30"/>
        <v>389.44000000000005</v>
      </c>
      <c r="N508" s="6">
        <v>389.44000000000005</v>
      </c>
      <c r="O508" s="121">
        <v>0</v>
      </c>
    </row>
    <row r="509" spans="1:15" ht="21.75" customHeight="1" x14ac:dyDescent="0.4">
      <c r="A509" s="2">
        <v>505</v>
      </c>
      <c r="B509" s="26">
        <v>6320009591</v>
      </c>
      <c r="C509" s="40" t="s">
        <v>1501</v>
      </c>
      <c r="D509" s="14" t="s">
        <v>1502</v>
      </c>
      <c r="E509" s="14" t="s">
        <v>1503</v>
      </c>
      <c r="F509" s="3" t="s">
        <v>3336</v>
      </c>
      <c r="G509" s="6">
        <v>1168.42</v>
      </c>
      <c r="H509" s="51" t="s">
        <v>57</v>
      </c>
      <c r="I509" s="5">
        <v>3.5</v>
      </c>
      <c r="J509" s="6">
        <f t="shared" si="28"/>
        <v>56</v>
      </c>
      <c r="K509" s="6">
        <f t="shared" si="29"/>
        <v>3.92</v>
      </c>
      <c r="L509" s="6">
        <f t="shared" si="31"/>
        <v>59.92</v>
      </c>
      <c r="M509" s="6">
        <f t="shared" si="30"/>
        <v>1228.3400000000001</v>
      </c>
      <c r="N509" s="6">
        <v>1228.3400000000001</v>
      </c>
      <c r="O509" s="121">
        <v>0</v>
      </c>
    </row>
    <row r="510" spans="1:15" ht="21.75" customHeight="1" x14ac:dyDescent="0.4">
      <c r="A510" s="2">
        <v>506</v>
      </c>
      <c r="B510" s="26">
        <v>6320009592</v>
      </c>
      <c r="C510" s="40" t="s">
        <v>1504</v>
      </c>
      <c r="D510" s="14" t="s">
        <v>1505</v>
      </c>
      <c r="E510" s="14" t="s">
        <v>1506</v>
      </c>
      <c r="F510" s="3" t="s">
        <v>3146</v>
      </c>
      <c r="G510" s="6">
        <v>119.83999999999999</v>
      </c>
      <c r="H510" s="51" t="s">
        <v>65</v>
      </c>
      <c r="I510" s="5">
        <v>3.5</v>
      </c>
      <c r="J510" s="6">
        <f t="shared" si="28"/>
        <v>0</v>
      </c>
      <c r="K510" s="6">
        <f t="shared" si="29"/>
        <v>0</v>
      </c>
      <c r="L510" s="6">
        <f t="shared" si="31"/>
        <v>0</v>
      </c>
      <c r="M510" s="6">
        <f t="shared" si="30"/>
        <v>119.83999999999999</v>
      </c>
      <c r="N510" s="6">
        <v>119.83999999999999</v>
      </c>
      <c r="O510" s="121">
        <v>0</v>
      </c>
    </row>
    <row r="511" spans="1:15" ht="21.75" customHeight="1" x14ac:dyDescent="0.4">
      <c r="A511" s="2">
        <v>507</v>
      </c>
      <c r="B511" s="26">
        <v>6320009593</v>
      </c>
      <c r="C511" s="40" t="s">
        <v>1507</v>
      </c>
      <c r="D511" s="14" t="s">
        <v>1508</v>
      </c>
      <c r="E511" s="14" t="s">
        <v>1509</v>
      </c>
      <c r="F511" s="3" t="s">
        <v>3</v>
      </c>
      <c r="G511" s="6">
        <v>0</v>
      </c>
      <c r="H511" s="51" t="s">
        <v>122</v>
      </c>
      <c r="I511" s="5">
        <v>3.5</v>
      </c>
      <c r="J511" s="6">
        <f t="shared" si="28"/>
        <v>38.5</v>
      </c>
      <c r="K511" s="6">
        <f t="shared" si="29"/>
        <v>2.69</v>
      </c>
      <c r="L511" s="6">
        <f t="shared" si="31"/>
        <v>41.19</v>
      </c>
      <c r="M511" s="6">
        <f t="shared" si="30"/>
        <v>41.19</v>
      </c>
      <c r="N511" s="6">
        <v>41.19</v>
      </c>
      <c r="O511" s="121">
        <v>0</v>
      </c>
    </row>
    <row r="512" spans="1:15" ht="21.75" customHeight="1" x14ac:dyDescent="0.4">
      <c r="A512" s="2">
        <v>508</v>
      </c>
      <c r="B512" s="26">
        <v>6320009594</v>
      </c>
      <c r="C512" s="40" t="s">
        <v>1510</v>
      </c>
      <c r="D512" s="14" t="s">
        <v>1511</v>
      </c>
      <c r="E512" s="14" t="s">
        <v>1512</v>
      </c>
      <c r="F512" s="3" t="s">
        <v>3174</v>
      </c>
      <c r="G512" s="6">
        <v>4239.4199999999992</v>
      </c>
      <c r="H512" s="51" t="s">
        <v>57</v>
      </c>
      <c r="I512" s="5">
        <v>3.5</v>
      </c>
      <c r="J512" s="6">
        <f t="shared" si="28"/>
        <v>56</v>
      </c>
      <c r="K512" s="6">
        <f t="shared" si="29"/>
        <v>3.92</v>
      </c>
      <c r="L512" s="6">
        <f t="shared" si="31"/>
        <v>59.92</v>
      </c>
      <c r="M512" s="6">
        <f t="shared" si="30"/>
        <v>4299.3399999999992</v>
      </c>
      <c r="N512" s="6">
        <v>4299.3399999999992</v>
      </c>
      <c r="O512" s="121">
        <v>0</v>
      </c>
    </row>
    <row r="513" spans="1:15" ht="21.75" customHeight="1" x14ac:dyDescent="0.4">
      <c r="A513" s="2">
        <v>509</v>
      </c>
      <c r="B513" s="26">
        <v>6320009595</v>
      </c>
      <c r="C513" s="40" t="s">
        <v>1513</v>
      </c>
      <c r="D513" s="14" t="s">
        <v>1514</v>
      </c>
      <c r="E513" s="14" t="s">
        <v>1515</v>
      </c>
      <c r="F513" s="7" t="s">
        <v>3337</v>
      </c>
      <c r="G513" s="6">
        <v>820.15000000000055</v>
      </c>
      <c r="H513" s="51" t="s">
        <v>87</v>
      </c>
      <c r="I513" s="5">
        <v>3.5</v>
      </c>
      <c r="J513" s="6">
        <f t="shared" si="28"/>
        <v>24.5</v>
      </c>
      <c r="K513" s="6">
        <f t="shared" si="29"/>
        <v>1.71</v>
      </c>
      <c r="L513" s="6">
        <f t="shared" si="31"/>
        <v>26.21</v>
      </c>
      <c r="M513" s="6">
        <f t="shared" si="30"/>
        <v>846.36000000000058</v>
      </c>
      <c r="N513" s="6">
        <v>846.36000000000058</v>
      </c>
      <c r="O513" s="121">
        <v>0</v>
      </c>
    </row>
    <row r="514" spans="1:15" ht="21.75" customHeight="1" x14ac:dyDescent="0.4">
      <c r="A514" s="2">
        <v>510</v>
      </c>
      <c r="B514" s="26">
        <v>6320009596</v>
      </c>
      <c r="C514" s="40" t="s">
        <v>1516</v>
      </c>
      <c r="D514" s="14" t="s">
        <v>1517</v>
      </c>
      <c r="E514" s="14" t="s">
        <v>1518</v>
      </c>
      <c r="F514" s="3" t="s">
        <v>3338</v>
      </c>
      <c r="G514" s="6">
        <v>1984.8700000000013</v>
      </c>
      <c r="H514" s="51" t="s">
        <v>305</v>
      </c>
      <c r="I514" s="5">
        <v>3.5</v>
      </c>
      <c r="J514" s="6">
        <f t="shared" si="28"/>
        <v>73.5</v>
      </c>
      <c r="K514" s="6">
        <f t="shared" si="29"/>
        <v>5.14</v>
      </c>
      <c r="L514" s="6">
        <f t="shared" si="31"/>
        <v>78.64</v>
      </c>
      <c r="M514" s="6">
        <f t="shared" si="30"/>
        <v>2063.5100000000011</v>
      </c>
      <c r="N514" s="6">
        <v>2063.5100000000011</v>
      </c>
      <c r="O514" s="121">
        <v>0</v>
      </c>
    </row>
    <row r="515" spans="1:15" ht="21.75" customHeight="1" x14ac:dyDescent="0.4">
      <c r="A515" s="2">
        <v>511</v>
      </c>
      <c r="B515" s="26">
        <v>6320009597</v>
      </c>
      <c r="C515" s="40" t="s">
        <v>1519</v>
      </c>
      <c r="D515" s="14" t="s">
        <v>1520</v>
      </c>
      <c r="E515" s="14" t="s">
        <v>1521</v>
      </c>
      <c r="F515" s="2" t="s">
        <v>3339</v>
      </c>
      <c r="G515" s="6">
        <v>861.32999999999993</v>
      </c>
      <c r="H515" s="51" t="s">
        <v>264</v>
      </c>
      <c r="I515" s="5">
        <v>3.5</v>
      </c>
      <c r="J515" s="6">
        <f t="shared" si="28"/>
        <v>35</v>
      </c>
      <c r="K515" s="6">
        <f t="shared" si="29"/>
        <v>2.4500000000000002</v>
      </c>
      <c r="L515" s="6">
        <f t="shared" si="31"/>
        <v>37.450000000000003</v>
      </c>
      <c r="M515" s="6">
        <f t="shared" si="30"/>
        <v>898.78</v>
      </c>
      <c r="N515" s="6">
        <v>898.78</v>
      </c>
      <c r="O515" s="121">
        <v>0</v>
      </c>
    </row>
    <row r="516" spans="1:15" ht="21.75" customHeight="1" x14ac:dyDescent="0.4">
      <c r="A516" s="2">
        <v>512</v>
      </c>
      <c r="B516" s="26">
        <v>6320009598</v>
      </c>
      <c r="C516" s="40" t="s">
        <v>1522</v>
      </c>
      <c r="D516" s="14" t="s">
        <v>1523</v>
      </c>
      <c r="E516" s="14" t="s">
        <v>1524</v>
      </c>
      <c r="F516" s="3" t="s">
        <v>3191</v>
      </c>
      <c r="G516" s="6">
        <v>2055.9800000000009</v>
      </c>
      <c r="H516" s="51" t="s">
        <v>207</v>
      </c>
      <c r="I516" s="5">
        <v>3.5</v>
      </c>
      <c r="J516" s="6">
        <f t="shared" si="28"/>
        <v>63</v>
      </c>
      <c r="K516" s="6">
        <f t="shared" si="29"/>
        <v>4.41</v>
      </c>
      <c r="L516" s="6">
        <f t="shared" si="31"/>
        <v>67.41</v>
      </c>
      <c r="M516" s="6">
        <f t="shared" si="30"/>
        <v>2123.3900000000008</v>
      </c>
      <c r="N516" s="6">
        <v>2123.3900000000008</v>
      </c>
      <c r="O516" s="121">
        <v>0</v>
      </c>
    </row>
    <row r="517" spans="1:15" ht="21.75" customHeight="1" x14ac:dyDescent="0.4">
      <c r="A517" s="2">
        <v>513</v>
      </c>
      <c r="B517" s="26">
        <v>6320009599</v>
      </c>
      <c r="C517" s="40" t="s">
        <v>1525</v>
      </c>
      <c r="D517" s="14" t="s">
        <v>1526</v>
      </c>
      <c r="E517" s="14" t="s">
        <v>1527</v>
      </c>
      <c r="F517" s="7" t="s">
        <v>3203</v>
      </c>
      <c r="G517" s="6">
        <v>2475.48</v>
      </c>
      <c r="H517" s="51" t="s">
        <v>122</v>
      </c>
      <c r="I517" s="5">
        <v>3.5</v>
      </c>
      <c r="J517" s="6">
        <f t="shared" ref="J517:J580" si="32">ROUNDDOWN(H517*I517,2)</f>
        <v>38.5</v>
      </c>
      <c r="K517" s="6">
        <f t="shared" ref="K517:K580" si="33">ROUNDDOWN(J517*7%,2)</f>
        <v>2.69</v>
      </c>
      <c r="L517" s="6">
        <f t="shared" si="31"/>
        <v>41.19</v>
      </c>
      <c r="M517" s="6">
        <f t="shared" si="30"/>
        <v>2516.67</v>
      </c>
      <c r="N517" s="6">
        <v>2516.67</v>
      </c>
      <c r="O517" s="121">
        <v>0</v>
      </c>
    </row>
    <row r="518" spans="1:15" ht="21.75" customHeight="1" x14ac:dyDescent="0.4">
      <c r="A518" s="2">
        <v>514</v>
      </c>
      <c r="B518" s="26">
        <v>6320009600</v>
      </c>
      <c r="C518" s="40" t="s">
        <v>1528</v>
      </c>
      <c r="D518" s="14" t="s">
        <v>1529</v>
      </c>
      <c r="E518" s="14" t="s">
        <v>1530</v>
      </c>
      <c r="F518" s="3" t="s">
        <v>3</v>
      </c>
      <c r="G518" s="6">
        <v>0</v>
      </c>
      <c r="H518" s="51" t="s">
        <v>107</v>
      </c>
      <c r="I518" s="5">
        <v>3.5</v>
      </c>
      <c r="J518" s="6">
        <f t="shared" si="32"/>
        <v>42</v>
      </c>
      <c r="K518" s="6">
        <f t="shared" si="33"/>
        <v>2.94</v>
      </c>
      <c r="L518" s="6">
        <f t="shared" si="31"/>
        <v>44.94</v>
      </c>
      <c r="M518" s="6">
        <f t="shared" ref="M518:M581" si="34">SUM(G518+L518)</f>
        <v>44.94</v>
      </c>
      <c r="N518" s="6">
        <v>44.94</v>
      </c>
      <c r="O518" s="121">
        <v>0</v>
      </c>
    </row>
    <row r="519" spans="1:15" ht="21.75" customHeight="1" x14ac:dyDescent="0.4">
      <c r="A519" s="2">
        <v>515</v>
      </c>
      <c r="B519" s="26">
        <v>6320009601</v>
      </c>
      <c r="C519" s="40" t="s">
        <v>1531</v>
      </c>
      <c r="D519" s="14" t="s">
        <v>1532</v>
      </c>
      <c r="E519" s="14" t="s">
        <v>1533</v>
      </c>
      <c r="F519" s="2" t="s">
        <v>3340</v>
      </c>
      <c r="G519" s="6">
        <v>509.31000000000006</v>
      </c>
      <c r="H519" s="51" t="s">
        <v>286</v>
      </c>
      <c r="I519" s="5">
        <v>3.5</v>
      </c>
      <c r="J519" s="6">
        <f t="shared" si="32"/>
        <v>21</v>
      </c>
      <c r="K519" s="6">
        <f t="shared" si="33"/>
        <v>1.47</v>
      </c>
      <c r="L519" s="6">
        <f t="shared" si="31"/>
        <v>22.47</v>
      </c>
      <c r="M519" s="6">
        <f t="shared" si="34"/>
        <v>531.78000000000009</v>
      </c>
      <c r="N519" s="6">
        <v>531.78000000000009</v>
      </c>
      <c r="O519" s="121">
        <v>0</v>
      </c>
    </row>
    <row r="520" spans="1:15" ht="21.75" customHeight="1" x14ac:dyDescent="0.4">
      <c r="A520" s="2">
        <v>516</v>
      </c>
      <c r="B520" s="26">
        <v>6320009602</v>
      </c>
      <c r="C520" s="40" t="s">
        <v>1534</v>
      </c>
      <c r="D520" s="14" t="s">
        <v>1535</v>
      </c>
      <c r="E520" s="14" t="s">
        <v>1536</v>
      </c>
      <c r="F520" s="3" t="s">
        <v>3</v>
      </c>
      <c r="G520" s="6">
        <v>0</v>
      </c>
      <c r="H520" s="51" t="s">
        <v>65</v>
      </c>
      <c r="I520" s="5">
        <v>3.5</v>
      </c>
      <c r="J520" s="6">
        <f t="shared" si="32"/>
        <v>0</v>
      </c>
      <c r="K520" s="6">
        <f t="shared" si="33"/>
        <v>0</v>
      </c>
      <c r="L520" s="6">
        <f t="shared" ref="L520:L583" si="35">ROUNDDOWN(J520+K520,2)</f>
        <v>0</v>
      </c>
      <c r="M520" s="6">
        <f t="shared" si="34"/>
        <v>0</v>
      </c>
      <c r="N520" s="6">
        <v>0</v>
      </c>
      <c r="O520" s="121">
        <v>0</v>
      </c>
    </row>
    <row r="521" spans="1:15" ht="21.75" customHeight="1" x14ac:dyDescent="0.4">
      <c r="A521" s="2">
        <v>517</v>
      </c>
      <c r="B521" s="26">
        <v>6320009603</v>
      </c>
      <c r="C521" s="40" t="s">
        <v>1537</v>
      </c>
      <c r="D521" s="14" t="s">
        <v>1538</v>
      </c>
      <c r="E521" s="14" t="s">
        <v>1539</v>
      </c>
      <c r="F521" s="3" t="s">
        <v>3289</v>
      </c>
      <c r="G521" s="6">
        <v>2599.0600000000009</v>
      </c>
      <c r="H521" s="51" t="s">
        <v>305</v>
      </c>
      <c r="I521" s="5">
        <v>3.5</v>
      </c>
      <c r="J521" s="6">
        <f t="shared" si="32"/>
        <v>73.5</v>
      </c>
      <c r="K521" s="6">
        <f t="shared" si="33"/>
        <v>5.14</v>
      </c>
      <c r="L521" s="6">
        <f t="shared" si="35"/>
        <v>78.64</v>
      </c>
      <c r="M521" s="6">
        <f t="shared" si="34"/>
        <v>2677.7000000000007</v>
      </c>
      <c r="N521" s="6">
        <v>2677.7000000000007</v>
      </c>
      <c r="O521" s="121">
        <v>0</v>
      </c>
    </row>
    <row r="522" spans="1:15" ht="21.75" customHeight="1" x14ac:dyDescent="0.4">
      <c r="A522" s="2">
        <v>518</v>
      </c>
      <c r="B522" s="26">
        <v>6320009604</v>
      </c>
      <c r="C522" s="40" t="s">
        <v>1540</v>
      </c>
      <c r="D522" s="14" t="s">
        <v>1541</v>
      </c>
      <c r="E522" s="14" t="s">
        <v>1542</v>
      </c>
      <c r="F522" s="3" t="s">
        <v>3</v>
      </c>
      <c r="G522" s="6">
        <v>0</v>
      </c>
      <c r="H522" s="51" t="s">
        <v>65</v>
      </c>
      <c r="I522" s="5">
        <v>3.5</v>
      </c>
      <c r="J522" s="6">
        <f t="shared" si="32"/>
        <v>0</v>
      </c>
      <c r="K522" s="6">
        <f t="shared" si="33"/>
        <v>0</v>
      </c>
      <c r="L522" s="6">
        <f t="shared" si="35"/>
        <v>0</v>
      </c>
      <c r="M522" s="6">
        <f t="shared" si="34"/>
        <v>0</v>
      </c>
      <c r="N522" s="6">
        <v>0</v>
      </c>
      <c r="O522" s="121">
        <v>0</v>
      </c>
    </row>
    <row r="523" spans="1:15" ht="21.75" customHeight="1" x14ac:dyDescent="0.4">
      <c r="A523" s="2">
        <v>519</v>
      </c>
      <c r="B523" s="26">
        <v>6320009605</v>
      </c>
      <c r="C523" s="40" t="s">
        <v>1543</v>
      </c>
      <c r="D523" s="14" t="s">
        <v>1544</v>
      </c>
      <c r="E523" s="14" t="s">
        <v>1545</v>
      </c>
      <c r="F523" s="3" t="s">
        <v>3204</v>
      </c>
      <c r="G523" s="6">
        <v>131.07</v>
      </c>
      <c r="H523" s="51" t="s">
        <v>400</v>
      </c>
      <c r="I523" s="5">
        <v>3.5</v>
      </c>
      <c r="J523" s="6">
        <f t="shared" si="32"/>
        <v>129.5</v>
      </c>
      <c r="K523" s="6">
        <f t="shared" si="33"/>
        <v>9.06</v>
      </c>
      <c r="L523" s="6">
        <f t="shared" si="35"/>
        <v>138.56</v>
      </c>
      <c r="M523" s="6">
        <f t="shared" si="34"/>
        <v>269.63</v>
      </c>
      <c r="N523" s="6">
        <v>269.63</v>
      </c>
      <c r="O523" s="121">
        <v>0</v>
      </c>
    </row>
    <row r="524" spans="1:15" ht="21.75" customHeight="1" x14ac:dyDescent="0.4">
      <c r="A524" s="2">
        <v>520</v>
      </c>
      <c r="B524" s="26">
        <v>6320009606</v>
      </c>
      <c r="C524" s="40" t="s">
        <v>1546</v>
      </c>
      <c r="D524" s="14" t="s">
        <v>1547</v>
      </c>
      <c r="E524" s="14" t="s">
        <v>1548</v>
      </c>
      <c r="F524" s="3" t="s">
        <v>1549</v>
      </c>
      <c r="G524" s="6">
        <v>1876.3100000000006</v>
      </c>
      <c r="H524" s="51" t="s">
        <v>65</v>
      </c>
      <c r="I524" s="5">
        <v>3.5</v>
      </c>
      <c r="J524" s="6">
        <f t="shared" si="32"/>
        <v>0</v>
      </c>
      <c r="K524" s="6">
        <f t="shared" si="33"/>
        <v>0</v>
      </c>
      <c r="L524" s="6">
        <f t="shared" si="35"/>
        <v>0</v>
      </c>
      <c r="M524" s="6">
        <f t="shared" si="34"/>
        <v>1876.3100000000006</v>
      </c>
      <c r="N524" s="6">
        <v>1876.3100000000006</v>
      </c>
      <c r="O524" s="121">
        <v>0</v>
      </c>
    </row>
    <row r="525" spans="1:15" ht="21.75" customHeight="1" x14ac:dyDescent="0.4">
      <c r="A525" s="2">
        <v>521</v>
      </c>
      <c r="B525" s="26">
        <v>6320009607</v>
      </c>
      <c r="C525" s="40" t="s">
        <v>1550</v>
      </c>
      <c r="D525" s="14" t="s">
        <v>1547</v>
      </c>
      <c r="E525" s="14" t="s">
        <v>1551</v>
      </c>
      <c r="F525" s="3" t="s">
        <v>3341</v>
      </c>
      <c r="G525" s="6">
        <v>2333.1500000000005</v>
      </c>
      <c r="H525" s="51" t="s">
        <v>286</v>
      </c>
      <c r="I525" s="5">
        <v>3.5</v>
      </c>
      <c r="J525" s="6">
        <f t="shared" si="32"/>
        <v>21</v>
      </c>
      <c r="K525" s="6">
        <f t="shared" si="33"/>
        <v>1.47</v>
      </c>
      <c r="L525" s="6">
        <f t="shared" si="35"/>
        <v>22.47</v>
      </c>
      <c r="M525" s="6">
        <f t="shared" si="34"/>
        <v>2355.6200000000003</v>
      </c>
      <c r="N525" s="6">
        <v>2355.6200000000003</v>
      </c>
      <c r="O525" s="121">
        <v>0</v>
      </c>
    </row>
    <row r="526" spans="1:15" ht="21.75" customHeight="1" x14ac:dyDescent="0.4">
      <c r="A526" s="2">
        <v>522</v>
      </c>
      <c r="B526" s="26">
        <v>6320009608</v>
      </c>
      <c r="C526" s="40" t="s">
        <v>1552</v>
      </c>
      <c r="D526" s="14" t="s">
        <v>1553</v>
      </c>
      <c r="E526" s="14" t="s">
        <v>1554</v>
      </c>
      <c r="F526" s="3" t="s">
        <v>3200</v>
      </c>
      <c r="G526" s="6">
        <v>14665.459999999994</v>
      </c>
      <c r="H526" s="51" t="s">
        <v>114</v>
      </c>
      <c r="I526" s="5">
        <v>3.5</v>
      </c>
      <c r="J526" s="6">
        <f t="shared" si="32"/>
        <v>3.5</v>
      </c>
      <c r="K526" s="6">
        <f t="shared" si="33"/>
        <v>0.24</v>
      </c>
      <c r="L526" s="6">
        <f t="shared" si="35"/>
        <v>3.74</v>
      </c>
      <c r="M526" s="6">
        <f t="shared" si="34"/>
        <v>14669.199999999993</v>
      </c>
      <c r="N526" s="6">
        <v>14669.199999999993</v>
      </c>
      <c r="O526" s="121">
        <v>0</v>
      </c>
    </row>
    <row r="527" spans="1:15" ht="21.75" customHeight="1" x14ac:dyDescent="0.4">
      <c r="A527" s="2">
        <v>523</v>
      </c>
      <c r="B527" s="26">
        <v>6320009609</v>
      </c>
      <c r="C527" s="40" t="s">
        <v>1555</v>
      </c>
      <c r="D527" s="14" t="s">
        <v>1556</v>
      </c>
      <c r="E527" s="14" t="s">
        <v>1554</v>
      </c>
      <c r="F527" s="3" t="s">
        <v>3</v>
      </c>
      <c r="G527" s="6">
        <v>0</v>
      </c>
      <c r="H527" s="51" t="s">
        <v>3342</v>
      </c>
      <c r="I527" s="5">
        <v>3.5</v>
      </c>
      <c r="J527" s="6">
        <f t="shared" si="32"/>
        <v>1270.5</v>
      </c>
      <c r="K527" s="6">
        <f t="shared" si="33"/>
        <v>88.93</v>
      </c>
      <c r="L527" s="6">
        <f t="shared" si="35"/>
        <v>1359.43</v>
      </c>
      <c r="M527" s="6">
        <f t="shared" si="34"/>
        <v>1359.43</v>
      </c>
      <c r="N527" s="6">
        <v>1359.43</v>
      </c>
      <c r="O527" s="121">
        <v>0</v>
      </c>
    </row>
    <row r="528" spans="1:15" ht="21.75" customHeight="1" x14ac:dyDescent="0.4">
      <c r="A528" s="2">
        <v>524</v>
      </c>
      <c r="B528" s="26">
        <v>6320009610</v>
      </c>
      <c r="C528" s="40" t="s">
        <v>1557</v>
      </c>
      <c r="D528" s="14" t="s">
        <v>1558</v>
      </c>
      <c r="E528" s="14" t="s">
        <v>1559</v>
      </c>
      <c r="F528" s="3" t="s">
        <v>3313</v>
      </c>
      <c r="G528" s="6">
        <v>1239.5900000000011</v>
      </c>
      <c r="H528" s="51" t="s">
        <v>47</v>
      </c>
      <c r="I528" s="5">
        <v>3.5</v>
      </c>
      <c r="J528" s="6">
        <f t="shared" si="32"/>
        <v>31.5</v>
      </c>
      <c r="K528" s="6">
        <f t="shared" si="33"/>
        <v>2.2000000000000002</v>
      </c>
      <c r="L528" s="6">
        <f t="shared" si="35"/>
        <v>33.700000000000003</v>
      </c>
      <c r="M528" s="6">
        <f t="shared" si="34"/>
        <v>1273.2900000000011</v>
      </c>
      <c r="N528" s="6">
        <v>1273.2900000000011</v>
      </c>
      <c r="O528" s="121">
        <v>0</v>
      </c>
    </row>
    <row r="529" spans="1:20" ht="21.75" customHeight="1" x14ac:dyDescent="0.4">
      <c r="A529" s="2">
        <v>525</v>
      </c>
      <c r="B529" s="26">
        <v>6320009611</v>
      </c>
      <c r="C529" s="40" t="s">
        <v>1560</v>
      </c>
      <c r="D529" s="14" t="s">
        <v>1561</v>
      </c>
      <c r="E529" s="14" t="s">
        <v>1562</v>
      </c>
      <c r="F529" s="3" t="s">
        <v>3332</v>
      </c>
      <c r="G529" s="6">
        <v>67.41</v>
      </c>
      <c r="H529" s="51" t="s">
        <v>222</v>
      </c>
      <c r="I529" s="5">
        <v>3.5</v>
      </c>
      <c r="J529" s="6">
        <f t="shared" si="32"/>
        <v>80.5</v>
      </c>
      <c r="K529" s="6">
        <f t="shared" si="33"/>
        <v>5.63</v>
      </c>
      <c r="L529" s="6">
        <f t="shared" si="35"/>
        <v>86.13</v>
      </c>
      <c r="M529" s="6">
        <f t="shared" si="34"/>
        <v>153.54</v>
      </c>
      <c r="N529" s="6">
        <v>153.54</v>
      </c>
      <c r="O529" s="121">
        <v>0</v>
      </c>
    </row>
    <row r="530" spans="1:20" ht="21.75" customHeight="1" x14ac:dyDescent="0.4">
      <c r="A530" s="2">
        <v>526</v>
      </c>
      <c r="B530" s="26">
        <v>6320009612</v>
      </c>
      <c r="C530" s="40" t="s">
        <v>1563</v>
      </c>
      <c r="D530" s="14" t="s">
        <v>1564</v>
      </c>
      <c r="E530" s="14" t="s">
        <v>1565</v>
      </c>
      <c r="F530" s="3" t="s">
        <v>3174</v>
      </c>
      <c r="G530" s="6">
        <v>19811.060000000005</v>
      </c>
      <c r="H530" s="51" t="s">
        <v>168</v>
      </c>
      <c r="I530" s="5">
        <v>3.5</v>
      </c>
      <c r="J530" s="6">
        <f t="shared" si="32"/>
        <v>14</v>
      </c>
      <c r="K530" s="6">
        <f t="shared" si="33"/>
        <v>0.98</v>
      </c>
      <c r="L530" s="6">
        <f t="shared" si="35"/>
        <v>14.98</v>
      </c>
      <c r="M530" s="6">
        <f t="shared" si="34"/>
        <v>19826.040000000005</v>
      </c>
      <c r="N530" s="6">
        <v>19826.040000000005</v>
      </c>
      <c r="O530" s="121">
        <v>0</v>
      </c>
    </row>
    <row r="531" spans="1:20" ht="21.75" customHeight="1" x14ac:dyDescent="0.4">
      <c r="A531" s="2">
        <v>527</v>
      </c>
      <c r="B531" s="26">
        <v>6320009613</v>
      </c>
      <c r="C531" s="40" t="s">
        <v>1566</v>
      </c>
      <c r="D531" s="14" t="s">
        <v>1567</v>
      </c>
      <c r="E531" s="14" t="s">
        <v>1568</v>
      </c>
      <c r="F531" s="3" t="s">
        <v>3204</v>
      </c>
      <c r="G531" s="6">
        <v>22.47</v>
      </c>
      <c r="H531" s="51" t="s">
        <v>61</v>
      </c>
      <c r="I531" s="5">
        <v>3.5</v>
      </c>
      <c r="J531" s="6">
        <f t="shared" si="32"/>
        <v>7</v>
      </c>
      <c r="K531" s="6">
        <f t="shared" si="33"/>
        <v>0.49</v>
      </c>
      <c r="L531" s="6">
        <f t="shared" si="35"/>
        <v>7.49</v>
      </c>
      <c r="M531" s="6">
        <f t="shared" si="34"/>
        <v>29.96</v>
      </c>
      <c r="N531" s="6">
        <v>29.96</v>
      </c>
      <c r="O531" s="121">
        <v>0</v>
      </c>
    </row>
    <row r="532" spans="1:20" ht="21.75" customHeight="1" x14ac:dyDescent="0.4">
      <c r="A532" s="2">
        <v>528</v>
      </c>
      <c r="B532" s="26">
        <v>6320009614</v>
      </c>
      <c r="C532" s="40" t="s">
        <v>1569</v>
      </c>
      <c r="D532" s="14" t="s">
        <v>1570</v>
      </c>
      <c r="E532" s="14" t="s">
        <v>1571</v>
      </c>
      <c r="F532" s="3" t="s">
        <v>3</v>
      </c>
      <c r="G532" s="6">
        <v>0</v>
      </c>
      <c r="H532" s="51" t="s">
        <v>168</v>
      </c>
      <c r="I532" s="5">
        <v>3.5</v>
      </c>
      <c r="J532" s="6">
        <f t="shared" si="32"/>
        <v>14</v>
      </c>
      <c r="K532" s="6">
        <f t="shared" si="33"/>
        <v>0.98</v>
      </c>
      <c r="L532" s="6">
        <f t="shared" si="35"/>
        <v>14.98</v>
      </c>
      <c r="M532" s="6">
        <f t="shared" si="34"/>
        <v>14.98</v>
      </c>
      <c r="N532" s="6">
        <v>14.98</v>
      </c>
      <c r="O532" s="121">
        <v>0</v>
      </c>
    </row>
    <row r="533" spans="1:20" ht="21.75" customHeight="1" x14ac:dyDescent="0.4">
      <c r="A533" s="2">
        <v>529</v>
      </c>
      <c r="B533" s="26">
        <v>6320009615</v>
      </c>
      <c r="C533" s="40" t="s">
        <v>1572</v>
      </c>
      <c r="D533" s="14" t="s">
        <v>1573</v>
      </c>
      <c r="E533" s="14" t="s">
        <v>1574</v>
      </c>
      <c r="F533" s="3" t="s">
        <v>3</v>
      </c>
      <c r="G533" s="6">
        <v>0</v>
      </c>
      <c r="H533" s="51" t="s">
        <v>366</v>
      </c>
      <c r="I533" s="5">
        <v>3.5</v>
      </c>
      <c r="J533" s="6">
        <f t="shared" si="32"/>
        <v>84</v>
      </c>
      <c r="K533" s="6">
        <f t="shared" si="33"/>
        <v>5.88</v>
      </c>
      <c r="L533" s="6">
        <f t="shared" si="35"/>
        <v>89.88</v>
      </c>
      <c r="M533" s="6">
        <f t="shared" si="34"/>
        <v>89.88</v>
      </c>
      <c r="N533" s="6">
        <v>89.88</v>
      </c>
      <c r="O533" s="121">
        <v>0</v>
      </c>
    </row>
    <row r="534" spans="1:20" ht="21.75" customHeight="1" x14ac:dyDescent="0.4">
      <c r="A534" s="2">
        <v>530</v>
      </c>
      <c r="B534" s="26">
        <v>6320009616</v>
      </c>
      <c r="C534" s="40" t="s">
        <v>1575</v>
      </c>
      <c r="D534" s="14" t="s">
        <v>1576</v>
      </c>
      <c r="E534" s="14" t="s">
        <v>1577</v>
      </c>
      <c r="F534" s="3" t="s">
        <v>3204</v>
      </c>
      <c r="G534" s="6">
        <v>3.74</v>
      </c>
      <c r="H534" s="51" t="s">
        <v>47</v>
      </c>
      <c r="I534" s="5">
        <v>3.5</v>
      </c>
      <c r="J534" s="6">
        <f t="shared" si="32"/>
        <v>31.5</v>
      </c>
      <c r="K534" s="6">
        <f t="shared" si="33"/>
        <v>2.2000000000000002</v>
      </c>
      <c r="L534" s="6">
        <f t="shared" si="35"/>
        <v>33.700000000000003</v>
      </c>
      <c r="M534" s="6">
        <f t="shared" si="34"/>
        <v>37.440000000000005</v>
      </c>
      <c r="N534" s="6">
        <v>37.440000000000005</v>
      </c>
      <c r="O534" s="121">
        <v>0</v>
      </c>
    </row>
    <row r="535" spans="1:20" ht="21.75" customHeight="1" x14ac:dyDescent="0.4">
      <c r="A535" s="2">
        <v>531</v>
      </c>
      <c r="B535" s="26">
        <v>6320009617</v>
      </c>
      <c r="C535" s="40" t="s">
        <v>1578</v>
      </c>
      <c r="D535" s="14" t="s">
        <v>1579</v>
      </c>
      <c r="E535" s="14" t="s">
        <v>1580</v>
      </c>
      <c r="F535" s="2" t="s">
        <v>3</v>
      </c>
      <c r="G535" s="6">
        <v>0</v>
      </c>
      <c r="H535" s="51" t="s">
        <v>271</v>
      </c>
      <c r="I535" s="5">
        <v>3.5</v>
      </c>
      <c r="J535" s="6">
        <f t="shared" si="32"/>
        <v>10.5</v>
      </c>
      <c r="K535" s="6">
        <f t="shared" si="33"/>
        <v>0.73</v>
      </c>
      <c r="L535" s="6">
        <f t="shared" si="35"/>
        <v>11.23</v>
      </c>
      <c r="M535" s="6">
        <f t="shared" si="34"/>
        <v>11.23</v>
      </c>
      <c r="N535" s="6">
        <v>11.23</v>
      </c>
      <c r="O535" s="121">
        <v>0</v>
      </c>
    </row>
    <row r="536" spans="1:20" ht="21.75" customHeight="1" x14ac:dyDescent="0.4">
      <c r="A536" s="2">
        <v>532</v>
      </c>
      <c r="B536" s="26">
        <v>6320009618</v>
      </c>
      <c r="C536" s="40" t="s">
        <v>1581</v>
      </c>
      <c r="D536" s="14" t="s">
        <v>1579</v>
      </c>
      <c r="E536" s="14" t="s">
        <v>1582</v>
      </c>
      <c r="F536" s="3" t="s">
        <v>3</v>
      </c>
      <c r="G536" s="6">
        <v>0</v>
      </c>
      <c r="H536" s="51" t="s">
        <v>65</v>
      </c>
      <c r="I536" s="5">
        <v>3.5</v>
      </c>
      <c r="J536" s="6">
        <f t="shared" si="32"/>
        <v>0</v>
      </c>
      <c r="K536" s="6">
        <f t="shared" si="33"/>
        <v>0</v>
      </c>
      <c r="L536" s="6">
        <f t="shared" si="35"/>
        <v>0</v>
      </c>
      <c r="M536" s="6">
        <f t="shared" si="34"/>
        <v>0</v>
      </c>
      <c r="N536" s="6">
        <v>0</v>
      </c>
      <c r="O536" s="121">
        <v>0</v>
      </c>
    </row>
    <row r="537" spans="1:20" ht="21.75" customHeight="1" x14ac:dyDescent="0.4">
      <c r="A537" s="2">
        <v>533</v>
      </c>
      <c r="B537" s="26">
        <v>6320009619</v>
      </c>
      <c r="C537" s="135" t="s">
        <v>1583</v>
      </c>
      <c r="D537" s="14" t="s">
        <v>1584</v>
      </c>
      <c r="E537" s="14" t="s">
        <v>1585</v>
      </c>
      <c r="F537" s="2" t="s">
        <v>3</v>
      </c>
      <c r="G537" s="6">
        <v>0</v>
      </c>
      <c r="H537" s="51">
        <v>0</v>
      </c>
      <c r="I537" s="5">
        <v>3.5</v>
      </c>
      <c r="J537" s="6">
        <v>125</v>
      </c>
      <c r="K537" s="6">
        <f t="shared" si="33"/>
        <v>8.75</v>
      </c>
      <c r="L537" s="6">
        <f t="shared" si="35"/>
        <v>133.75</v>
      </c>
      <c r="M537" s="6">
        <f t="shared" si="34"/>
        <v>133.75</v>
      </c>
      <c r="N537" s="6">
        <v>133.75</v>
      </c>
      <c r="O537" s="121">
        <v>0</v>
      </c>
      <c r="T537" s="25"/>
    </row>
    <row r="538" spans="1:20" ht="21.75" customHeight="1" x14ac:dyDescent="0.4">
      <c r="A538" s="2">
        <v>534</v>
      </c>
      <c r="B538" s="26">
        <v>6320009620</v>
      </c>
      <c r="C538" s="40" t="s">
        <v>1586</v>
      </c>
      <c r="D538" s="14" t="s">
        <v>1584</v>
      </c>
      <c r="E538" s="14" t="s">
        <v>1587</v>
      </c>
      <c r="F538" s="3" t="s">
        <v>3</v>
      </c>
      <c r="G538" s="6">
        <v>0</v>
      </c>
      <c r="H538" s="51" t="s">
        <v>126</v>
      </c>
      <c r="I538" s="5">
        <v>3.5</v>
      </c>
      <c r="J538" s="6">
        <f t="shared" si="32"/>
        <v>49</v>
      </c>
      <c r="K538" s="6">
        <f t="shared" si="33"/>
        <v>3.43</v>
      </c>
      <c r="L538" s="6">
        <f t="shared" si="35"/>
        <v>52.43</v>
      </c>
      <c r="M538" s="6">
        <f t="shared" si="34"/>
        <v>52.43</v>
      </c>
      <c r="N538" s="6">
        <v>52.43</v>
      </c>
      <c r="O538" s="121">
        <v>0</v>
      </c>
    </row>
    <row r="539" spans="1:20" ht="21.75" customHeight="1" x14ac:dyDescent="0.4">
      <c r="A539" s="2">
        <v>535</v>
      </c>
      <c r="B539" s="26">
        <v>6320009621</v>
      </c>
      <c r="C539" s="40" t="s">
        <v>1588</v>
      </c>
      <c r="D539" s="14" t="s">
        <v>1589</v>
      </c>
      <c r="E539" s="14" t="s">
        <v>1590</v>
      </c>
      <c r="F539" s="3" t="s">
        <v>3215</v>
      </c>
      <c r="G539" s="6">
        <v>1179.6300000000001</v>
      </c>
      <c r="H539" s="51" t="s">
        <v>279</v>
      </c>
      <c r="I539" s="5">
        <v>3.5</v>
      </c>
      <c r="J539" s="6">
        <f t="shared" si="32"/>
        <v>66.5</v>
      </c>
      <c r="K539" s="6">
        <f t="shared" si="33"/>
        <v>4.6500000000000004</v>
      </c>
      <c r="L539" s="6">
        <f t="shared" si="35"/>
        <v>71.150000000000006</v>
      </c>
      <c r="M539" s="6">
        <f t="shared" si="34"/>
        <v>1250.7800000000002</v>
      </c>
      <c r="N539" s="6">
        <v>1250.7800000000002</v>
      </c>
      <c r="O539" s="121">
        <v>0</v>
      </c>
    </row>
    <row r="540" spans="1:20" ht="21.75" customHeight="1" x14ac:dyDescent="0.4">
      <c r="A540" s="2">
        <v>536</v>
      </c>
      <c r="B540" s="26">
        <v>6320009622</v>
      </c>
      <c r="C540" s="40" t="s">
        <v>1591</v>
      </c>
      <c r="D540" s="14" t="s">
        <v>1584</v>
      </c>
      <c r="E540" s="14" t="s">
        <v>1592</v>
      </c>
      <c r="F540" s="3" t="s">
        <v>3343</v>
      </c>
      <c r="G540" s="6">
        <v>5542.6299999999992</v>
      </c>
      <c r="H540" s="51" t="s">
        <v>99</v>
      </c>
      <c r="I540" s="5">
        <v>3.5</v>
      </c>
      <c r="J540" s="6">
        <f t="shared" si="32"/>
        <v>45.5</v>
      </c>
      <c r="K540" s="6">
        <f t="shared" si="33"/>
        <v>3.18</v>
      </c>
      <c r="L540" s="6">
        <f t="shared" si="35"/>
        <v>48.68</v>
      </c>
      <c r="M540" s="6">
        <f t="shared" si="34"/>
        <v>5591.3099999999995</v>
      </c>
      <c r="N540" s="6">
        <v>5591.3099999999995</v>
      </c>
      <c r="O540" s="121">
        <v>0</v>
      </c>
    </row>
    <row r="541" spans="1:20" ht="21.75" customHeight="1" x14ac:dyDescent="0.4">
      <c r="A541" s="2">
        <v>537</v>
      </c>
      <c r="B541" s="26">
        <v>6320009623</v>
      </c>
      <c r="C541" s="40" t="s">
        <v>1593</v>
      </c>
      <c r="D541" s="14" t="s">
        <v>1584</v>
      </c>
      <c r="E541" s="14" t="s">
        <v>1594</v>
      </c>
      <c r="F541" s="3" t="s">
        <v>3</v>
      </c>
      <c r="G541" s="6">
        <v>0</v>
      </c>
      <c r="H541" s="51" t="s">
        <v>499</v>
      </c>
      <c r="I541" s="5">
        <v>3.5</v>
      </c>
      <c r="J541" s="6">
        <f t="shared" si="32"/>
        <v>150.5</v>
      </c>
      <c r="K541" s="6">
        <f t="shared" si="33"/>
        <v>10.53</v>
      </c>
      <c r="L541" s="6">
        <f t="shared" si="35"/>
        <v>161.03</v>
      </c>
      <c r="M541" s="6">
        <f t="shared" si="34"/>
        <v>161.03</v>
      </c>
      <c r="N541" s="6">
        <v>161.03</v>
      </c>
      <c r="O541" s="121">
        <v>0</v>
      </c>
    </row>
    <row r="542" spans="1:20" ht="21.75" customHeight="1" x14ac:dyDescent="0.4">
      <c r="A542" s="2">
        <v>538</v>
      </c>
      <c r="B542" s="26">
        <v>6320009624</v>
      </c>
      <c r="C542" s="40" t="s">
        <v>1595</v>
      </c>
      <c r="D542" s="14" t="s">
        <v>1584</v>
      </c>
      <c r="E542" s="14" t="s">
        <v>1596</v>
      </c>
      <c r="F542" s="3" t="s">
        <v>3</v>
      </c>
      <c r="G542" s="6">
        <v>0</v>
      </c>
      <c r="H542" s="51" t="s">
        <v>103</v>
      </c>
      <c r="I542" s="5">
        <v>3.5</v>
      </c>
      <c r="J542" s="6">
        <f t="shared" si="32"/>
        <v>70</v>
      </c>
      <c r="K542" s="6">
        <f t="shared" si="33"/>
        <v>4.9000000000000004</v>
      </c>
      <c r="L542" s="6">
        <f t="shared" si="35"/>
        <v>74.900000000000006</v>
      </c>
      <c r="M542" s="6">
        <f t="shared" si="34"/>
        <v>74.900000000000006</v>
      </c>
      <c r="N542" s="6">
        <v>74.900000000000006</v>
      </c>
      <c r="O542" s="121">
        <v>0</v>
      </c>
    </row>
    <row r="543" spans="1:20" ht="21.75" customHeight="1" x14ac:dyDescent="0.4">
      <c r="A543" s="2">
        <v>539</v>
      </c>
      <c r="B543" s="26">
        <v>6320009625</v>
      </c>
      <c r="C543" s="40" t="s">
        <v>1597</v>
      </c>
      <c r="D543" s="14" t="s">
        <v>1598</v>
      </c>
      <c r="E543" s="14" t="s">
        <v>1599</v>
      </c>
      <c r="F543" s="3" t="s">
        <v>3</v>
      </c>
      <c r="G543" s="6">
        <v>0</v>
      </c>
      <c r="H543" s="51" t="s">
        <v>573</v>
      </c>
      <c r="I543" s="5">
        <v>3.5</v>
      </c>
      <c r="J543" s="6">
        <f t="shared" si="32"/>
        <v>101.5</v>
      </c>
      <c r="K543" s="6">
        <f t="shared" si="33"/>
        <v>7.1</v>
      </c>
      <c r="L543" s="6">
        <f t="shared" si="35"/>
        <v>108.6</v>
      </c>
      <c r="M543" s="6">
        <f t="shared" si="34"/>
        <v>108.6</v>
      </c>
      <c r="N543" s="6">
        <v>108.6</v>
      </c>
      <c r="O543" s="121">
        <v>0</v>
      </c>
    </row>
    <row r="544" spans="1:20" ht="21.75" customHeight="1" x14ac:dyDescent="0.4">
      <c r="A544" s="2">
        <v>540</v>
      </c>
      <c r="B544" s="26">
        <v>6320009626</v>
      </c>
      <c r="C544" s="40" t="s">
        <v>1600</v>
      </c>
      <c r="D544" s="14" t="s">
        <v>1601</v>
      </c>
      <c r="E544" s="14" t="s">
        <v>1602</v>
      </c>
      <c r="F544" s="3" t="s">
        <v>3121</v>
      </c>
      <c r="G544" s="6">
        <v>1816.3800000000006</v>
      </c>
      <c r="H544" s="51" t="s">
        <v>65</v>
      </c>
      <c r="I544" s="5">
        <v>3.5</v>
      </c>
      <c r="J544" s="6">
        <f t="shared" si="32"/>
        <v>0</v>
      </c>
      <c r="K544" s="6">
        <f t="shared" si="33"/>
        <v>0</v>
      </c>
      <c r="L544" s="6">
        <f t="shared" si="35"/>
        <v>0</v>
      </c>
      <c r="M544" s="6">
        <f t="shared" si="34"/>
        <v>1816.3800000000006</v>
      </c>
      <c r="N544" s="6">
        <v>1816.3800000000006</v>
      </c>
      <c r="O544" s="121">
        <v>0</v>
      </c>
    </row>
    <row r="545" spans="1:15" ht="21.75" customHeight="1" x14ac:dyDescent="0.4">
      <c r="A545" s="2">
        <v>541</v>
      </c>
      <c r="B545" s="26">
        <v>6320009627</v>
      </c>
      <c r="C545" s="40" t="s">
        <v>1603</v>
      </c>
      <c r="D545" s="14" t="s">
        <v>1604</v>
      </c>
      <c r="E545" s="14" t="s">
        <v>1605</v>
      </c>
      <c r="F545" s="3" t="s">
        <v>3</v>
      </c>
      <c r="G545" s="6">
        <v>0</v>
      </c>
      <c r="H545" s="51" t="s">
        <v>305</v>
      </c>
      <c r="I545" s="5">
        <v>3.5</v>
      </c>
      <c r="J545" s="6">
        <f t="shared" si="32"/>
        <v>73.5</v>
      </c>
      <c r="K545" s="6">
        <f>ROUNDUP(J545*7%,2)</f>
        <v>5.1499999999999995</v>
      </c>
      <c r="L545" s="6">
        <f t="shared" si="35"/>
        <v>78.650000000000006</v>
      </c>
      <c r="M545" s="6">
        <f t="shared" si="34"/>
        <v>78.650000000000006</v>
      </c>
      <c r="N545" s="6">
        <v>78.650000000000006</v>
      </c>
      <c r="O545" s="121">
        <v>0</v>
      </c>
    </row>
    <row r="546" spans="1:15" ht="21.75" customHeight="1" x14ac:dyDescent="0.4">
      <c r="A546" s="2">
        <v>542</v>
      </c>
      <c r="B546" s="26">
        <v>6320009628</v>
      </c>
      <c r="C546" s="40" t="s">
        <v>1606</v>
      </c>
      <c r="D546" s="14" t="s">
        <v>1607</v>
      </c>
      <c r="E546" s="14" t="s">
        <v>1608</v>
      </c>
      <c r="F546" s="3" t="s">
        <v>3332</v>
      </c>
      <c r="G546" s="6">
        <v>14.97</v>
      </c>
      <c r="H546" s="51" t="s">
        <v>114</v>
      </c>
      <c r="I546" s="5">
        <v>3.5</v>
      </c>
      <c r="J546" s="6">
        <f t="shared" si="32"/>
        <v>3.5</v>
      </c>
      <c r="K546" s="6">
        <f t="shared" si="33"/>
        <v>0.24</v>
      </c>
      <c r="L546" s="6">
        <f t="shared" si="35"/>
        <v>3.74</v>
      </c>
      <c r="M546" s="6">
        <f t="shared" si="34"/>
        <v>18.71</v>
      </c>
      <c r="N546" s="6">
        <v>18.71</v>
      </c>
      <c r="O546" s="121">
        <v>0</v>
      </c>
    </row>
    <row r="547" spans="1:15" ht="21.75" customHeight="1" x14ac:dyDescent="0.4">
      <c r="A547" s="2">
        <v>543</v>
      </c>
      <c r="B547" s="26">
        <v>6320009629</v>
      </c>
      <c r="C547" s="40" t="s">
        <v>1609</v>
      </c>
      <c r="D547" s="14" t="s">
        <v>1610</v>
      </c>
      <c r="E547" s="14" t="s">
        <v>1611</v>
      </c>
      <c r="F547" s="3" t="s">
        <v>3</v>
      </c>
      <c r="G547" s="6">
        <v>0</v>
      </c>
      <c r="H547" s="51" t="s">
        <v>264</v>
      </c>
      <c r="I547" s="5">
        <v>3.5</v>
      </c>
      <c r="J547" s="6">
        <f t="shared" si="32"/>
        <v>35</v>
      </c>
      <c r="K547" s="6">
        <f t="shared" si="33"/>
        <v>2.4500000000000002</v>
      </c>
      <c r="L547" s="6">
        <f t="shared" si="35"/>
        <v>37.450000000000003</v>
      </c>
      <c r="M547" s="6">
        <f t="shared" si="34"/>
        <v>37.450000000000003</v>
      </c>
      <c r="N547" s="6">
        <v>37.450000000000003</v>
      </c>
      <c r="O547" s="121">
        <v>0</v>
      </c>
    </row>
    <row r="548" spans="1:15" ht="21.75" customHeight="1" x14ac:dyDescent="0.4">
      <c r="A548" s="2">
        <v>544</v>
      </c>
      <c r="B548" s="26">
        <v>6320009630</v>
      </c>
      <c r="C548" s="40" t="s">
        <v>1612</v>
      </c>
      <c r="D548" s="14" t="s">
        <v>3055</v>
      </c>
      <c r="E548" s="14" t="s">
        <v>1613</v>
      </c>
      <c r="F548" s="3" t="s">
        <v>3174</v>
      </c>
      <c r="G548" s="6">
        <v>12631.9</v>
      </c>
      <c r="H548" s="51" t="s">
        <v>3147</v>
      </c>
      <c r="I548" s="5">
        <v>3.5</v>
      </c>
      <c r="J548" s="6">
        <f t="shared" si="32"/>
        <v>171.5</v>
      </c>
      <c r="K548" s="6">
        <f t="shared" si="33"/>
        <v>12</v>
      </c>
      <c r="L548" s="6">
        <f t="shared" si="35"/>
        <v>183.5</v>
      </c>
      <c r="M548" s="6">
        <f t="shared" si="34"/>
        <v>12815.4</v>
      </c>
      <c r="N548" s="6">
        <v>12815.4</v>
      </c>
      <c r="O548" s="121">
        <v>0</v>
      </c>
    </row>
    <row r="549" spans="1:15" ht="21.75" customHeight="1" x14ac:dyDescent="0.4">
      <c r="A549" s="2">
        <v>545</v>
      </c>
      <c r="B549" s="26">
        <v>6320009631</v>
      </c>
      <c r="C549" s="40" t="s">
        <v>1614</v>
      </c>
      <c r="D549" s="14" t="s">
        <v>1615</v>
      </c>
      <c r="E549" s="14" t="s">
        <v>1616</v>
      </c>
      <c r="F549" s="3" t="s">
        <v>3289</v>
      </c>
      <c r="G549" s="6">
        <v>1007.4700000000006</v>
      </c>
      <c r="H549" s="51" t="s">
        <v>168</v>
      </c>
      <c r="I549" s="5">
        <v>3.5</v>
      </c>
      <c r="J549" s="6">
        <f t="shared" si="32"/>
        <v>14</v>
      </c>
      <c r="K549" s="6">
        <f t="shared" si="33"/>
        <v>0.98</v>
      </c>
      <c r="L549" s="6">
        <f t="shared" si="35"/>
        <v>14.98</v>
      </c>
      <c r="M549" s="6">
        <f t="shared" si="34"/>
        <v>1022.4500000000006</v>
      </c>
      <c r="N549" s="6">
        <v>1022.4500000000006</v>
      </c>
      <c r="O549" s="121">
        <v>0</v>
      </c>
    </row>
    <row r="550" spans="1:15" ht="21.75" customHeight="1" x14ac:dyDescent="0.4">
      <c r="A550" s="2">
        <v>546</v>
      </c>
      <c r="B550" s="26">
        <v>6320009632</v>
      </c>
      <c r="C550" s="40" t="s">
        <v>1617</v>
      </c>
      <c r="D550" s="14" t="s">
        <v>1615</v>
      </c>
      <c r="E550" s="14" t="s">
        <v>1618</v>
      </c>
      <c r="F550" s="3" t="s">
        <v>3122</v>
      </c>
      <c r="G550" s="6">
        <v>468.16</v>
      </c>
      <c r="H550" s="51" t="s">
        <v>65</v>
      </c>
      <c r="I550" s="5">
        <v>3.5</v>
      </c>
      <c r="J550" s="6">
        <f t="shared" si="32"/>
        <v>0</v>
      </c>
      <c r="K550" s="6">
        <f t="shared" si="33"/>
        <v>0</v>
      </c>
      <c r="L550" s="6">
        <f t="shared" si="35"/>
        <v>0</v>
      </c>
      <c r="M550" s="6">
        <f t="shared" si="34"/>
        <v>468.16</v>
      </c>
      <c r="N550" s="6">
        <v>468.16</v>
      </c>
      <c r="O550" s="121">
        <v>0</v>
      </c>
    </row>
    <row r="551" spans="1:15" ht="21.75" customHeight="1" x14ac:dyDescent="0.4">
      <c r="A551" s="2">
        <v>547</v>
      </c>
      <c r="B551" s="26">
        <v>6320009633</v>
      </c>
      <c r="C551" s="40" t="s">
        <v>1619</v>
      </c>
      <c r="D551" s="14" t="s">
        <v>1620</v>
      </c>
      <c r="E551" s="14" t="s">
        <v>1621</v>
      </c>
      <c r="F551" s="2" t="s">
        <v>3204</v>
      </c>
      <c r="G551" s="6">
        <v>3.74</v>
      </c>
      <c r="H551" s="51" t="s">
        <v>271</v>
      </c>
      <c r="I551" s="5">
        <v>3.5</v>
      </c>
      <c r="J551" s="6">
        <f t="shared" si="32"/>
        <v>10.5</v>
      </c>
      <c r="K551" s="6">
        <f t="shared" si="33"/>
        <v>0.73</v>
      </c>
      <c r="L551" s="6">
        <f t="shared" si="35"/>
        <v>11.23</v>
      </c>
      <c r="M551" s="6">
        <f t="shared" si="34"/>
        <v>14.97</v>
      </c>
      <c r="N551" s="6">
        <v>14.97</v>
      </c>
      <c r="O551" s="121">
        <v>0</v>
      </c>
    </row>
    <row r="552" spans="1:15" ht="21.75" customHeight="1" x14ac:dyDescent="0.4">
      <c r="A552" s="2">
        <v>548</v>
      </c>
      <c r="B552" s="26">
        <v>6320009634</v>
      </c>
      <c r="C552" s="40" t="s">
        <v>1622</v>
      </c>
      <c r="D552" s="16" t="s">
        <v>1623</v>
      </c>
      <c r="E552" s="16" t="s">
        <v>1624</v>
      </c>
      <c r="F552" s="3" t="s">
        <v>3239</v>
      </c>
      <c r="G552" s="6">
        <v>4512.7799999999988</v>
      </c>
      <c r="H552" s="51" t="s">
        <v>211</v>
      </c>
      <c r="I552" s="5">
        <v>3.5</v>
      </c>
      <c r="J552" s="6">
        <f t="shared" si="32"/>
        <v>17.5</v>
      </c>
      <c r="K552" s="6">
        <f t="shared" si="33"/>
        <v>1.22</v>
      </c>
      <c r="L552" s="6">
        <f t="shared" si="35"/>
        <v>18.72</v>
      </c>
      <c r="M552" s="6">
        <f t="shared" si="34"/>
        <v>4531.4999999999991</v>
      </c>
      <c r="N552" s="6">
        <v>4531.4999999999991</v>
      </c>
      <c r="O552" s="121">
        <v>0</v>
      </c>
    </row>
    <row r="553" spans="1:15" ht="21.75" customHeight="1" x14ac:dyDescent="0.4">
      <c r="A553" s="2">
        <v>549</v>
      </c>
      <c r="B553" s="26">
        <v>6320009635</v>
      </c>
      <c r="C553" s="40" t="s">
        <v>1625</v>
      </c>
      <c r="D553" s="16" t="s">
        <v>1626</v>
      </c>
      <c r="E553" s="16" t="s">
        <v>1627</v>
      </c>
      <c r="F553" s="3" t="s">
        <v>3344</v>
      </c>
      <c r="G553" s="6">
        <v>8396.3599999999969</v>
      </c>
      <c r="H553" s="51" t="s">
        <v>61</v>
      </c>
      <c r="I553" s="5">
        <v>3.5</v>
      </c>
      <c r="J553" s="6">
        <f t="shared" si="32"/>
        <v>7</v>
      </c>
      <c r="K553" s="6">
        <f t="shared" si="33"/>
        <v>0.49</v>
      </c>
      <c r="L553" s="6">
        <f t="shared" si="35"/>
        <v>7.49</v>
      </c>
      <c r="M553" s="6">
        <f t="shared" si="34"/>
        <v>8403.8499999999967</v>
      </c>
      <c r="N553" s="6">
        <v>8403.8499999999967</v>
      </c>
      <c r="O553" s="121">
        <v>0</v>
      </c>
    </row>
    <row r="554" spans="1:15" ht="21.75" customHeight="1" x14ac:dyDescent="0.4">
      <c r="A554" s="2">
        <v>550</v>
      </c>
      <c r="B554" s="26">
        <v>6320009636</v>
      </c>
      <c r="C554" s="40" t="s">
        <v>1628</v>
      </c>
      <c r="D554" s="14" t="s">
        <v>1629</v>
      </c>
      <c r="E554" s="14" t="s">
        <v>1630</v>
      </c>
      <c r="F554" s="3" t="s">
        <v>3204</v>
      </c>
      <c r="G554" s="6">
        <v>119.84</v>
      </c>
      <c r="H554" s="51" t="s">
        <v>275</v>
      </c>
      <c r="I554" s="5">
        <v>3.5</v>
      </c>
      <c r="J554" s="6">
        <f t="shared" si="32"/>
        <v>126</v>
      </c>
      <c r="K554" s="6">
        <f t="shared" si="33"/>
        <v>8.82</v>
      </c>
      <c r="L554" s="6">
        <f t="shared" si="35"/>
        <v>134.82</v>
      </c>
      <c r="M554" s="6">
        <f t="shared" si="34"/>
        <v>254.66</v>
      </c>
      <c r="N554" s="6">
        <v>254.66</v>
      </c>
      <c r="O554" s="121">
        <v>0</v>
      </c>
    </row>
    <row r="555" spans="1:15" ht="21.75" customHeight="1" x14ac:dyDescent="0.4">
      <c r="A555" s="2">
        <v>551</v>
      </c>
      <c r="B555" s="26">
        <v>6320009637</v>
      </c>
      <c r="C555" s="40" t="s">
        <v>1631</v>
      </c>
      <c r="D555" s="14" t="s">
        <v>1632</v>
      </c>
      <c r="E555" s="14" t="s">
        <v>1633</v>
      </c>
      <c r="F555" s="3" t="s">
        <v>3098</v>
      </c>
      <c r="G555" s="6">
        <v>5302.96</v>
      </c>
      <c r="H555" s="51" t="s">
        <v>75</v>
      </c>
      <c r="I555" s="5">
        <v>3.5</v>
      </c>
      <c r="J555" s="6">
        <f t="shared" si="32"/>
        <v>133</v>
      </c>
      <c r="K555" s="6">
        <f t="shared" si="33"/>
        <v>9.31</v>
      </c>
      <c r="L555" s="6">
        <f t="shared" si="35"/>
        <v>142.31</v>
      </c>
      <c r="M555" s="6">
        <f t="shared" si="34"/>
        <v>5445.27</v>
      </c>
      <c r="N555" s="6">
        <v>5445.27</v>
      </c>
      <c r="O555" s="121">
        <v>0</v>
      </c>
    </row>
    <row r="556" spans="1:15" ht="21.75" customHeight="1" x14ac:dyDescent="0.4">
      <c r="A556" s="2">
        <v>552</v>
      </c>
      <c r="B556" s="26">
        <v>6320009638</v>
      </c>
      <c r="C556" s="40" t="s">
        <v>1634</v>
      </c>
      <c r="D556" s="14" t="s">
        <v>1635</v>
      </c>
      <c r="E556" s="14" t="s">
        <v>1636</v>
      </c>
      <c r="F556" s="3" t="s">
        <v>3116</v>
      </c>
      <c r="G556" s="6">
        <v>6340.3399999999974</v>
      </c>
      <c r="H556" s="51" t="s">
        <v>65</v>
      </c>
      <c r="I556" s="5">
        <v>3.5</v>
      </c>
      <c r="J556" s="6">
        <f t="shared" si="32"/>
        <v>0</v>
      </c>
      <c r="K556" s="6">
        <f t="shared" si="33"/>
        <v>0</v>
      </c>
      <c r="L556" s="6">
        <f t="shared" si="35"/>
        <v>0</v>
      </c>
      <c r="M556" s="6">
        <f t="shared" si="34"/>
        <v>6340.3399999999974</v>
      </c>
      <c r="N556" s="6">
        <v>6340.3399999999974</v>
      </c>
      <c r="O556" s="121">
        <v>0</v>
      </c>
    </row>
    <row r="557" spans="1:15" ht="21.75" customHeight="1" x14ac:dyDescent="0.4">
      <c r="A557" s="2">
        <v>553</v>
      </c>
      <c r="B557" s="26">
        <v>6320009639</v>
      </c>
      <c r="C557" s="40" t="s">
        <v>1637</v>
      </c>
      <c r="D557" s="14" t="s">
        <v>1638</v>
      </c>
      <c r="E557" s="14" t="s">
        <v>1639</v>
      </c>
      <c r="F557" s="3" t="s">
        <v>3174</v>
      </c>
      <c r="G557" s="6">
        <v>1333.2400000000002</v>
      </c>
      <c r="H557" s="51" t="s">
        <v>61</v>
      </c>
      <c r="I557" s="5">
        <v>3.5</v>
      </c>
      <c r="J557" s="6">
        <f t="shared" si="32"/>
        <v>7</v>
      </c>
      <c r="K557" s="6">
        <f t="shared" si="33"/>
        <v>0.49</v>
      </c>
      <c r="L557" s="6">
        <f t="shared" si="35"/>
        <v>7.49</v>
      </c>
      <c r="M557" s="6">
        <f t="shared" si="34"/>
        <v>1340.7300000000002</v>
      </c>
      <c r="N557" s="6">
        <v>1340.7300000000002</v>
      </c>
      <c r="O557" s="121">
        <v>0</v>
      </c>
    </row>
    <row r="558" spans="1:15" ht="21.75" customHeight="1" x14ac:dyDescent="0.4">
      <c r="A558" s="2">
        <v>554</v>
      </c>
      <c r="B558" s="26">
        <v>6320009640</v>
      </c>
      <c r="C558" s="40" t="s">
        <v>1640</v>
      </c>
      <c r="D558" s="14" t="s">
        <v>1641</v>
      </c>
      <c r="E558" s="14" t="s">
        <v>1642</v>
      </c>
      <c r="F558" s="3" t="s">
        <v>3332</v>
      </c>
      <c r="G558" s="6">
        <v>7.48</v>
      </c>
      <c r="H558" s="51" t="s">
        <v>114</v>
      </c>
      <c r="I558" s="5">
        <v>3.5</v>
      </c>
      <c r="J558" s="6">
        <f t="shared" si="32"/>
        <v>3.5</v>
      </c>
      <c r="K558" s="6">
        <f t="shared" si="33"/>
        <v>0.24</v>
      </c>
      <c r="L558" s="6">
        <f t="shared" si="35"/>
        <v>3.74</v>
      </c>
      <c r="M558" s="6">
        <f t="shared" si="34"/>
        <v>11.22</v>
      </c>
      <c r="N558" s="6">
        <v>11.22</v>
      </c>
      <c r="O558" s="121">
        <v>0</v>
      </c>
    </row>
    <row r="559" spans="1:15" ht="21.75" customHeight="1" x14ac:dyDescent="0.4">
      <c r="A559" s="2">
        <v>555</v>
      </c>
      <c r="B559" s="26">
        <v>6320009641</v>
      </c>
      <c r="C559" s="40" t="s">
        <v>1643</v>
      </c>
      <c r="D559" s="14" t="s">
        <v>1644</v>
      </c>
      <c r="E559" s="14" t="s">
        <v>1645</v>
      </c>
      <c r="F559" s="3" t="s">
        <v>3345</v>
      </c>
      <c r="G559" s="6">
        <v>4935.9699999999993</v>
      </c>
      <c r="H559" s="51" t="s">
        <v>61</v>
      </c>
      <c r="I559" s="5">
        <v>3.5</v>
      </c>
      <c r="J559" s="6">
        <f t="shared" si="32"/>
        <v>7</v>
      </c>
      <c r="K559" s="6">
        <f t="shared" si="33"/>
        <v>0.49</v>
      </c>
      <c r="L559" s="6">
        <f t="shared" si="35"/>
        <v>7.49</v>
      </c>
      <c r="M559" s="6">
        <f t="shared" si="34"/>
        <v>4943.4599999999991</v>
      </c>
      <c r="N559" s="6">
        <v>4943.4599999999991</v>
      </c>
      <c r="O559" s="121">
        <v>0</v>
      </c>
    </row>
    <row r="560" spans="1:15" ht="21.75" customHeight="1" x14ac:dyDescent="0.4">
      <c r="A560" s="2">
        <v>556</v>
      </c>
      <c r="B560" s="26">
        <v>6320009642</v>
      </c>
      <c r="C560" s="40" t="s">
        <v>1646</v>
      </c>
      <c r="D560" s="14" t="s">
        <v>1647</v>
      </c>
      <c r="E560" s="14" t="s">
        <v>1648</v>
      </c>
      <c r="F560" s="3" t="s">
        <v>3174</v>
      </c>
      <c r="G560" s="6">
        <v>8883.1500000000033</v>
      </c>
      <c r="H560" s="51" t="s">
        <v>649</v>
      </c>
      <c r="I560" s="5">
        <v>3.5</v>
      </c>
      <c r="J560" s="6">
        <f t="shared" si="32"/>
        <v>140</v>
      </c>
      <c r="K560" s="6">
        <f t="shared" si="33"/>
        <v>9.8000000000000007</v>
      </c>
      <c r="L560" s="6">
        <f t="shared" si="35"/>
        <v>149.80000000000001</v>
      </c>
      <c r="M560" s="6">
        <f t="shared" si="34"/>
        <v>9032.9500000000025</v>
      </c>
      <c r="N560" s="6">
        <v>9032.9500000000025</v>
      </c>
      <c r="O560" s="121">
        <v>0</v>
      </c>
    </row>
    <row r="561" spans="1:15" ht="21.75" customHeight="1" x14ac:dyDescent="0.4">
      <c r="A561" s="2">
        <v>557</v>
      </c>
      <c r="B561" s="26">
        <v>6320009643</v>
      </c>
      <c r="C561" s="40" t="s">
        <v>1649</v>
      </c>
      <c r="D561" s="14" t="s">
        <v>1650</v>
      </c>
      <c r="E561" s="14" t="s">
        <v>1651</v>
      </c>
      <c r="F561" s="3" t="s">
        <v>3215</v>
      </c>
      <c r="G561" s="6">
        <v>1112.22</v>
      </c>
      <c r="H561" s="51" t="s">
        <v>107</v>
      </c>
      <c r="I561" s="5">
        <v>3.5</v>
      </c>
      <c r="J561" s="6">
        <f t="shared" si="32"/>
        <v>42</v>
      </c>
      <c r="K561" s="6">
        <f t="shared" si="33"/>
        <v>2.94</v>
      </c>
      <c r="L561" s="6">
        <f t="shared" si="35"/>
        <v>44.94</v>
      </c>
      <c r="M561" s="6">
        <f t="shared" si="34"/>
        <v>1157.1600000000001</v>
      </c>
      <c r="N561" s="6">
        <v>1157.1600000000001</v>
      </c>
      <c r="O561" s="121">
        <v>0</v>
      </c>
    </row>
    <row r="562" spans="1:15" ht="21.75" customHeight="1" x14ac:dyDescent="0.4">
      <c r="A562" s="2">
        <v>558</v>
      </c>
      <c r="B562" s="26">
        <v>6320009644</v>
      </c>
      <c r="C562" s="40" t="s">
        <v>1652</v>
      </c>
      <c r="D562" s="14" t="s">
        <v>456</v>
      </c>
      <c r="E562" s="14" t="s">
        <v>1653</v>
      </c>
      <c r="F562" s="3" t="s">
        <v>3177</v>
      </c>
      <c r="G562" s="6">
        <v>366.97999999999996</v>
      </c>
      <c r="H562" s="51" t="s">
        <v>47</v>
      </c>
      <c r="I562" s="5">
        <v>3.5</v>
      </c>
      <c r="J562" s="6">
        <f t="shared" si="32"/>
        <v>31.5</v>
      </c>
      <c r="K562" s="6">
        <f t="shared" si="33"/>
        <v>2.2000000000000002</v>
      </c>
      <c r="L562" s="6">
        <f t="shared" si="35"/>
        <v>33.700000000000003</v>
      </c>
      <c r="M562" s="6">
        <f t="shared" si="34"/>
        <v>400.67999999999995</v>
      </c>
      <c r="N562" s="6">
        <v>400.67999999999995</v>
      </c>
      <c r="O562" s="121">
        <v>0</v>
      </c>
    </row>
    <row r="563" spans="1:15" ht="21.75" customHeight="1" x14ac:dyDescent="0.4">
      <c r="A563" s="2">
        <v>559</v>
      </c>
      <c r="B563" s="26">
        <v>6320009645</v>
      </c>
      <c r="C563" s="40" t="s">
        <v>1654</v>
      </c>
      <c r="D563" s="14" t="s">
        <v>1655</v>
      </c>
      <c r="E563" s="14" t="s">
        <v>1656</v>
      </c>
      <c r="F563" s="3" t="s">
        <v>3346</v>
      </c>
      <c r="G563" s="6">
        <v>7928.1900000000005</v>
      </c>
      <c r="H563" s="51" t="s">
        <v>3117</v>
      </c>
      <c r="I563" s="5">
        <v>3.5</v>
      </c>
      <c r="J563" s="6">
        <f t="shared" si="32"/>
        <v>161</v>
      </c>
      <c r="K563" s="6">
        <f t="shared" si="33"/>
        <v>11.27</v>
      </c>
      <c r="L563" s="6">
        <f t="shared" si="35"/>
        <v>172.27</v>
      </c>
      <c r="M563" s="6">
        <f t="shared" si="34"/>
        <v>8100.4600000000009</v>
      </c>
      <c r="N563" s="6">
        <v>8100.4600000000009</v>
      </c>
      <c r="O563" s="121">
        <v>0</v>
      </c>
    </row>
    <row r="564" spans="1:15" ht="21.75" customHeight="1" x14ac:dyDescent="0.4">
      <c r="A564" s="2">
        <v>560</v>
      </c>
      <c r="B564" s="26">
        <v>6320009646</v>
      </c>
      <c r="C564" s="40" t="s">
        <v>1657</v>
      </c>
      <c r="D564" s="14" t="s">
        <v>1655</v>
      </c>
      <c r="E564" s="14" t="s">
        <v>1658</v>
      </c>
      <c r="F564" s="3" t="s">
        <v>3347</v>
      </c>
      <c r="G564" s="6">
        <v>610.4</v>
      </c>
      <c r="H564" s="51" t="s">
        <v>87</v>
      </c>
      <c r="I564" s="5">
        <v>3.5</v>
      </c>
      <c r="J564" s="6">
        <f t="shared" si="32"/>
        <v>24.5</v>
      </c>
      <c r="K564" s="6">
        <f t="shared" si="33"/>
        <v>1.71</v>
      </c>
      <c r="L564" s="6">
        <f t="shared" si="35"/>
        <v>26.21</v>
      </c>
      <c r="M564" s="6">
        <f t="shared" si="34"/>
        <v>636.61</v>
      </c>
      <c r="N564" s="6">
        <v>636.61</v>
      </c>
      <c r="O564" s="121">
        <v>0</v>
      </c>
    </row>
    <row r="565" spans="1:15" ht="21.75" customHeight="1" x14ac:dyDescent="0.4">
      <c r="A565" s="2">
        <v>561</v>
      </c>
      <c r="B565" s="26">
        <v>6320009647</v>
      </c>
      <c r="C565" s="40" t="s">
        <v>1659</v>
      </c>
      <c r="D565" s="14" t="s">
        <v>1660</v>
      </c>
      <c r="E565" s="14" t="s">
        <v>1661</v>
      </c>
      <c r="F565" s="3" t="s">
        <v>3348</v>
      </c>
      <c r="G565" s="6">
        <v>7958.1500000000015</v>
      </c>
      <c r="H565" s="51" t="s">
        <v>3117</v>
      </c>
      <c r="I565" s="5">
        <v>3.5</v>
      </c>
      <c r="J565" s="6">
        <f t="shared" si="32"/>
        <v>161</v>
      </c>
      <c r="K565" s="6">
        <f t="shared" si="33"/>
        <v>11.27</v>
      </c>
      <c r="L565" s="6">
        <f t="shared" si="35"/>
        <v>172.27</v>
      </c>
      <c r="M565" s="6">
        <f t="shared" si="34"/>
        <v>8130.4200000000019</v>
      </c>
      <c r="N565" s="6">
        <v>8130.4200000000019</v>
      </c>
      <c r="O565" s="121">
        <v>0</v>
      </c>
    </row>
    <row r="566" spans="1:15" ht="21.75" customHeight="1" x14ac:dyDescent="0.4">
      <c r="A566" s="2">
        <v>562</v>
      </c>
      <c r="B566" s="26">
        <v>6320009648</v>
      </c>
      <c r="C566" s="40" t="s">
        <v>1662</v>
      </c>
      <c r="D566" s="14" t="s">
        <v>1663</v>
      </c>
      <c r="E566" s="14" t="s">
        <v>1664</v>
      </c>
      <c r="F566" s="3" t="s">
        <v>3196</v>
      </c>
      <c r="G566" s="6">
        <v>505.56</v>
      </c>
      <c r="H566" s="51" t="s">
        <v>175</v>
      </c>
      <c r="I566" s="5">
        <v>3.5</v>
      </c>
      <c r="J566" s="6">
        <f t="shared" si="32"/>
        <v>112</v>
      </c>
      <c r="K566" s="6">
        <f t="shared" si="33"/>
        <v>7.84</v>
      </c>
      <c r="L566" s="6">
        <f t="shared" si="35"/>
        <v>119.84</v>
      </c>
      <c r="M566" s="6">
        <f t="shared" si="34"/>
        <v>625.4</v>
      </c>
      <c r="N566" s="6">
        <v>625.4</v>
      </c>
      <c r="O566" s="121">
        <v>0</v>
      </c>
    </row>
    <row r="567" spans="1:15" ht="21.75" customHeight="1" x14ac:dyDescent="0.4">
      <c r="A567" s="2">
        <v>563</v>
      </c>
      <c r="B567" s="26">
        <v>6320009649</v>
      </c>
      <c r="C567" s="40" t="s">
        <v>1665</v>
      </c>
      <c r="D567" s="14" t="s">
        <v>1666</v>
      </c>
      <c r="E567" s="14" t="s">
        <v>1667</v>
      </c>
      <c r="F567" s="7" t="s">
        <v>3</v>
      </c>
      <c r="G567" s="6">
        <v>0</v>
      </c>
      <c r="H567" s="51" t="s">
        <v>2222</v>
      </c>
      <c r="I567" s="5">
        <v>3.5</v>
      </c>
      <c r="J567" s="6">
        <f t="shared" si="32"/>
        <v>164.5</v>
      </c>
      <c r="K567" s="6">
        <f t="shared" si="33"/>
        <v>11.51</v>
      </c>
      <c r="L567" s="6">
        <f t="shared" si="35"/>
        <v>176.01</v>
      </c>
      <c r="M567" s="6">
        <f t="shared" si="34"/>
        <v>176.01</v>
      </c>
      <c r="N567" s="6">
        <v>176.01</v>
      </c>
      <c r="O567" s="121">
        <v>0</v>
      </c>
    </row>
    <row r="568" spans="1:15" ht="21.75" customHeight="1" x14ac:dyDescent="0.4">
      <c r="A568" s="2">
        <v>564</v>
      </c>
      <c r="B568" s="26">
        <v>6320009650</v>
      </c>
      <c r="C568" s="40" t="s">
        <v>1668</v>
      </c>
      <c r="D568" s="14" t="s">
        <v>1669</v>
      </c>
      <c r="E568" s="14" t="s">
        <v>1670</v>
      </c>
      <c r="F568" s="3" t="s">
        <v>3336</v>
      </c>
      <c r="G568" s="6">
        <v>1565.3600000000006</v>
      </c>
      <c r="H568" s="51" t="s">
        <v>386</v>
      </c>
      <c r="I568" s="5">
        <v>3.5</v>
      </c>
      <c r="J568" s="6">
        <f t="shared" si="32"/>
        <v>59.5</v>
      </c>
      <c r="K568" s="6">
        <f t="shared" si="33"/>
        <v>4.16</v>
      </c>
      <c r="L568" s="6">
        <f t="shared" si="35"/>
        <v>63.66</v>
      </c>
      <c r="M568" s="6">
        <f t="shared" si="34"/>
        <v>1629.0200000000007</v>
      </c>
      <c r="N568" s="6">
        <v>1629.0200000000007</v>
      </c>
      <c r="O568" s="121">
        <v>0</v>
      </c>
    </row>
    <row r="569" spans="1:15" ht="21.75" customHeight="1" x14ac:dyDescent="0.4">
      <c r="A569" s="2">
        <v>565</v>
      </c>
      <c r="B569" s="26">
        <v>6320009651</v>
      </c>
      <c r="C569" s="40" t="s">
        <v>1671</v>
      </c>
      <c r="D569" s="14" t="s">
        <v>1672</v>
      </c>
      <c r="E569" s="14" t="s">
        <v>1673</v>
      </c>
      <c r="F569" s="3" t="s">
        <v>3349</v>
      </c>
      <c r="G569" s="6">
        <v>1295.7700000000009</v>
      </c>
      <c r="H569" s="51" t="s">
        <v>286</v>
      </c>
      <c r="I569" s="5">
        <v>3.5</v>
      </c>
      <c r="J569" s="6">
        <f t="shared" si="32"/>
        <v>21</v>
      </c>
      <c r="K569" s="6">
        <f t="shared" si="33"/>
        <v>1.47</v>
      </c>
      <c r="L569" s="6">
        <f t="shared" si="35"/>
        <v>22.47</v>
      </c>
      <c r="M569" s="6">
        <f t="shared" si="34"/>
        <v>1318.2400000000009</v>
      </c>
      <c r="N569" s="6">
        <v>1318.2400000000009</v>
      </c>
      <c r="O569" s="121">
        <v>0</v>
      </c>
    </row>
    <row r="570" spans="1:15" ht="21.75" customHeight="1" x14ac:dyDescent="0.4">
      <c r="A570" s="2">
        <v>566</v>
      </c>
      <c r="B570" s="26">
        <v>6320009652</v>
      </c>
      <c r="C570" s="40" t="s">
        <v>1674</v>
      </c>
      <c r="D570" s="14" t="s">
        <v>1675</v>
      </c>
      <c r="E570" s="14" t="s">
        <v>1676</v>
      </c>
      <c r="F570" s="3" t="s">
        <v>3174</v>
      </c>
      <c r="G570" s="6">
        <v>2546.64</v>
      </c>
      <c r="H570" s="51" t="s">
        <v>47</v>
      </c>
      <c r="I570" s="5">
        <v>3.5</v>
      </c>
      <c r="J570" s="6">
        <f t="shared" si="32"/>
        <v>31.5</v>
      </c>
      <c r="K570" s="6">
        <f t="shared" si="33"/>
        <v>2.2000000000000002</v>
      </c>
      <c r="L570" s="6">
        <f t="shared" si="35"/>
        <v>33.700000000000003</v>
      </c>
      <c r="M570" s="6">
        <f t="shared" si="34"/>
        <v>2580.3399999999997</v>
      </c>
      <c r="N570" s="6">
        <v>2580.3399999999997</v>
      </c>
      <c r="O570" s="121">
        <v>0</v>
      </c>
    </row>
    <row r="571" spans="1:15" ht="21.75" customHeight="1" x14ac:dyDescent="0.4">
      <c r="A571" s="2">
        <v>567</v>
      </c>
      <c r="B571" s="26">
        <v>6320009653</v>
      </c>
      <c r="C571" s="40" t="s">
        <v>1677</v>
      </c>
      <c r="D571" s="14" t="s">
        <v>1678</v>
      </c>
      <c r="E571" s="14" t="s">
        <v>1679</v>
      </c>
      <c r="F571" s="3" t="s">
        <v>3174</v>
      </c>
      <c r="G571" s="6">
        <v>2085.9900000000016</v>
      </c>
      <c r="H571" s="51" t="s">
        <v>99</v>
      </c>
      <c r="I571" s="5">
        <v>3.5</v>
      </c>
      <c r="J571" s="6">
        <f t="shared" si="32"/>
        <v>45.5</v>
      </c>
      <c r="K571" s="6">
        <f t="shared" si="33"/>
        <v>3.18</v>
      </c>
      <c r="L571" s="6">
        <f t="shared" si="35"/>
        <v>48.68</v>
      </c>
      <c r="M571" s="6">
        <f t="shared" si="34"/>
        <v>2134.6700000000014</v>
      </c>
      <c r="N571" s="6">
        <v>2134.6700000000014</v>
      </c>
      <c r="O571" s="121">
        <v>0</v>
      </c>
    </row>
    <row r="572" spans="1:15" ht="21.75" customHeight="1" x14ac:dyDescent="0.4">
      <c r="A572" s="2">
        <v>568</v>
      </c>
      <c r="B572" s="26">
        <v>6320009654</v>
      </c>
      <c r="C572" s="40" t="s">
        <v>1680</v>
      </c>
      <c r="D572" s="14" t="s">
        <v>1672</v>
      </c>
      <c r="E572" s="14" t="s">
        <v>1681</v>
      </c>
      <c r="F572" s="3" t="s">
        <v>3337</v>
      </c>
      <c r="G572" s="6">
        <v>6332.7999999999993</v>
      </c>
      <c r="H572" s="51" t="s">
        <v>3117</v>
      </c>
      <c r="I572" s="5">
        <v>3.5</v>
      </c>
      <c r="J572" s="6">
        <f t="shared" si="32"/>
        <v>161</v>
      </c>
      <c r="K572" s="6">
        <f t="shared" si="33"/>
        <v>11.27</v>
      </c>
      <c r="L572" s="6">
        <f t="shared" si="35"/>
        <v>172.27</v>
      </c>
      <c r="M572" s="6">
        <f t="shared" si="34"/>
        <v>6505.07</v>
      </c>
      <c r="N572" s="6">
        <v>6505.07</v>
      </c>
      <c r="O572" s="121">
        <v>0</v>
      </c>
    </row>
    <row r="573" spans="1:15" ht="21.75" customHeight="1" x14ac:dyDescent="0.4">
      <c r="A573" s="2">
        <v>569</v>
      </c>
      <c r="B573" s="26">
        <v>6320009655</v>
      </c>
      <c r="C573" s="40" t="s">
        <v>1682</v>
      </c>
      <c r="D573" s="14" t="s">
        <v>1683</v>
      </c>
      <c r="E573" s="14" t="s">
        <v>1684</v>
      </c>
      <c r="F573" s="3" t="s">
        <v>3174</v>
      </c>
      <c r="G573" s="6">
        <v>1812.630000000001</v>
      </c>
      <c r="H573" s="51" t="s">
        <v>87</v>
      </c>
      <c r="I573" s="5">
        <v>3.5</v>
      </c>
      <c r="J573" s="6">
        <f t="shared" si="32"/>
        <v>24.5</v>
      </c>
      <c r="K573" s="6">
        <f t="shared" si="33"/>
        <v>1.71</v>
      </c>
      <c r="L573" s="6">
        <f t="shared" si="35"/>
        <v>26.21</v>
      </c>
      <c r="M573" s="6">
        <f t="shared" si="34"/>
        <v>1838.8400000000011</v>
      </c>
      <c r="N573" s="6">
        <v>1838.8400000000011</v>
      </c>
      <c r="O573" s="121">
        <v>0</v>
      </c>
    </row>
    <row r="574" spans="1:15" ht="21.75" customHeight="1" x14ac:dyDescent="0.4">
      <c r="A574" s="2">
        <v>570</v>
      </c>
      <c r="B574" s="26">
        <v>6320009656</v>
      </c>
      <c r="C574" s="40" t="s">
        <v>1685</v>
      </c>
      <c r="D574" s="14" t="s">
        <v>1686</v>
      </c>
      <c r="E574" s="14" t="s">
        <v>1687</v>
      </c>
      <c r="F574" s="3" t="s">
        <v>3174</v>
      </c>
      <c r="G574" s="6">
        <v>3460.4199999999992</v>
      </c>
      <c r="H574" s="51" t="s">
        <v>264</v>
      </c>
      <c r="I574" s="5">
        <v>3.5</v>
      </c>
      <c r="J574" s="6">
        <f t="shared" si="32"/>
        <v>35</v>
      </c>
      <c r="K574" s="6">
        <f t="shared" si="33"/>
        <v>2.4500000000000002</v>
      </c>
      <c r="L574" s="6">
        <f t="shared" si="35"/>
        <v>37.450000000000003</v>
      </c>
      <c r="M574" s="6">
        <f t="shared" si="34"/>
        <v>3497.869999999999</v>
      </c>
      <c r="N574" s="6">
        <v>3497.869999999999</v>
      </c>
      <c r="O574" s="121">
        <v>0</v>
      </c>
    </row>
    <row r="575" spans="1:15" ht="21.75" customHeight="1" x14ac:dyDescent="0.4">
      <c r="A575" s="2">
        <v>571</v>
      </c>
      <c r="B575" s="26">
        <v>6320009657</v>
      </c>
      <c r="C575" s="40" t="s">
        <v>1688</v>
      </c>
      <c r="D575" s="14" t="s">
        <v>1689</v>
      </c>
      <c r="E575" s="14" t="s">
        <v>1690</v>
      </c>
      <c r="F575" s="3" t="s">
        <v>3174</v>
      </c>
      <c r="G575" s="6">
        <v>3834.93</v>
      </c>
      <c r="H575" s="51" t="s">
        <v>305</v>
      </c>
      <c r="I575" s="5">
        <v>3.5</v>
      </c>
      <c r="J575" s="6">
        <f t="shared" si="32"/>
        <v>73.5</v>
      </c>
      <c r="K575" s="6">
        <f t="shared" si="33"/>
        <v>5.14</v>
      </c>
      <c r="L575" s="6">
        <f t="shared" si="35"/>
        <v>78.64</v>
      </c>
      <c r="M575" s="6">
        <f t="shared" si="34"/>
        <v>3913.5699999999997</v>
      </c>
      <c r="N575" s="6">
        <v>3913.5699999999997</v>
      </c>
      <c r="O575" s="121">
        <v>0</v>
      </c>
    </row>
    <row r="576" spans="1:15" ht="21.75" customHeight="1" x14ac:dyDescent="0.4">
      <c r="A576" s="2">
        <v>572</v>
      </c>
      <c r="B576" s="26">
        <v>6320009658</v>
      </c>
      <c r="C576" s="40" t="s">
        <v>1691</v>
      </c>
      <c r="D576" s="14" t="s">
        <v>1692</v>
      </c>
      <c r="E576" s="14" t="s">
        <v>1693</v>
      </c>
      <c r="F576" s="3" t="s">
        <v>3174</v>
      </c>
      <c r="G576" s="6">
        <v>2097.2500000000014</v>
      </c>
      <c r="H576" s="51" t="s">
        <v>107</v>
      </c>
      <c r="I576" s="5">
        <v>3.5</v>
      </c>
      <c r="J576" s="6">
        <f t="shared" si="32"/>
        <v>42</v>
      </c>
      <c r="K576" s="6">
        <f t="shared" si="33"/>
        <v>2.94</v>
      </c>
      <c r="L576" s="6">
        <f t="shared" si="35"/>
        <v>44.94</v>
      </c>
      <c r="M576" s="6">
        <f t="shared" si="34"/>
        <v>2142.1900000000014</v>
      </c>
      <c r="N576" s="6">
        <v>2142.1900000000014</v>
      </c>
      <c r="O576" s="121">
        <v>0</v>
      </c>
    </row>
    <row r="577" spans="1:15" ht="21.75" customHeight="1" x14ac:dyDescent="0.4">
      <c r="A577" s="2">
        <v>573</v>
      </c>
      <c r="B577" s="26">
        <v>6320009659</v>
      </c>
      <c r="C577" s="40" t="s">
        <v>1694</v>
      </c>
      <c r="D577" s="14" t="s">
        <v>1692</v>
      </c>
      <c r="E577" s="14" t="s">
        <v>1695</v>
      </c>
      <c r="F577" s="3" t="s">
        <v>3174</v>
      </c>
      <c r="G577" s="6">
        <v>1921.2200000000016</v>
      </c>
      <c r="H577" s="51" t="s">
        <v>264</v>
      </c>
      <c r="I577" s="5">
        <v>3.5</v>
      </c>
      <c r="J577" s="6">
        <f t="shared" si="32"/>
        <v>35</v>
      </c>
      <c r="K577" s="6">
        <f t="shared" si="33"/>
        <v>2.4500000000000002</v>
      </c>
      <c r="L577" s="6">
        <f t="shared" si="35"/>
        <v>37.450000000000003</v>
      </c>
      <c r="M577" s="6">
        <f t="shared" si="34"/>
        <v>1958.6700000000017</v>
      </c>
      <c r="N577" s="6">
        <v>1958.6700000000017</v>
      </c>
      <c r="O577" s="121">
        <v>0</v>
      </c>
    </row>
    <row r="578" spans="1:15" ht="21.75" customHeight="1" x14ac:dyDescent="0.4">
      <c r="A578" s="2">
        <v>574</v>
      </c>
      <c r="B578" s="26">
        <v>6320009660</v>
      </c>
      <c r="C578" s="40">
        <v>12170356250</v>
      </c>
      <c r="D578" s="14" t="s">
        <v>1696</v>
      </c>
      <c r="E578" s="14" t="s">
        <v>1697</v>
      </c>
      <c r="F578" s="3" t="s">
        <v>3</v>
      </c>
      <c r="G578" s="6">
        <v>0</v>
      </c>
      <c r="H578" s="51" t="s">
        <v>483</v>
      </c>
      <c r="I578" s="5">
        <v>3.5</v>
      </c>
      <c r="J578" s="6">
        <f t="shared" si="32"/>
        <v>206.5</v>
      </c>
      <c r="K578" s="6">
        <f t="shared" si="33"/>
        <v>14.45</v>
      </c>
      <c r="L578" s="6">
        <f t="shared" si="35"/>
        <v>220.95</v>
      </c>
      <c r="M578" s="6">
        <f t="shared" si="34"/>
        <v>220.95</v>
      </c>
      <c r="N578" s="6">
        <v>220.95</v>
      </c>
      <c r="O578" s="121">
        <v>0</v>
      </c>
    </row>
    <row r="579" spans="1:15" ht="21.75" customHeight="1" x14ac:dyDescent="0.4">
      <c r="A579" s="2">
        <v>575</v>
      </c>
      <c r="B579" s="26">
        <v>6320009661</v>
      </c>
      <c r="C579" s="40" t="s">
        <v>1698</v>
      </c>
      <c r="D579" s="14" t="s">
        <v>1699</v>
      </c>
      <c r="E579" s="14" t="s">
        <v>1700</v>
      </c>
      <c r="F579" s="3" t="s">
        <v>3</v>
      </c>
      <c r="G579" s="6">
        <v>0</v>
      </c>
      <c r="H579" s="51" t="s">
        <v>305</v>
      </c>
      <c r="I579" s="5">
        <v>3.5</v>
      </c>
      <c r="J579" s="6">
        <f t="shared" si="32"/>
        <v>73.5</v>
      </c>
      <c r="K579" s="6">
        <f t="shared" si="33"/>
        <v>5.14</v>
      </c>
      <c r="L579" s="6">
        <f t="shared" si="35"/>
        <v>78.64</v>
      </c>
      <c r="M579" s="6">
        <f t="shared" si="34"/>
        <v>78.64</v>
      </c>
      <c r="N579" s="6">
        <v>78.64</v>
      </c>
      <c r="O579" s="121">
        <v>0</v>
      </c>
    </row>
    <row r="580" spans="1:15" ht="21.75" customHeight="1" x14ac:dyDescent="0.4">
      <c r="A580" s="2">
        <v>576</v>
      </c>
      <c r="B580" s="26">
        <v>6320009662</v>
      </c>
      <c r="C580" s="40" t="s">
        <v>1701</v>
      </c>
      <c r="D580" s="14" t="s">
        <v>1702</v>
      </c>
      <c r="E580" s="14" t="s">
        <v>1703</v>
      </c>
      <c r="F580" s="3" t="s">
        <v>3</v>
      </c>
      <c r="G580" s="6">
        <v>0</v>
      </c>
      <c r="H580" s="51" t="s">
        <v>211</v>
      </c>
      <c r="I580" s="5">
        <v>3.5</v>
      </c>
      <c r="J580" s="6">
        <f t="shared" si="32"/>
        <v>17.5</v>
      </c>
      <c r="K580" s="6">
        <f t="shared" si="33"/>
        <v>1.22</v>
      </c>
      <c r="L580" s="6">
        <f t="shared" si="35"/>
        <v>18.72</v>
      </c>
      <c r="M580" s="6">
        <f t="shared" si="34"/>
        <v>18.72</v>
      </c>
      <c r="N580" s="6">
        <v>18.72</v>
      </c>
      <c r="O580" s="121">
        <v>0</v>
      </c>
    </row>
    <row r="581" spans="1:15" ht="21.75" customHeight="1" x14ac:dyDescent="0.4">
      <c r="A581" s="2">
        <v>577</v>
      </c>
      <c r="B581" s="26">
        <v>6320009663</v>
      </c>
      <c r="C581" s="40" t="s">
        <v>1704</v>
      </c>
      <c r="D581" s="14" t="s">
        <v>1705</v>
      </c>
      <c r="E581" s="14" t="s">
        <v>1706</v>
      </c>
      <c r="F581" s="3" t="s">
        <v>3</v>
      </c>
      <c r="G581" s="6">
        <v>0</v>
      </c>
      <c r="H581" s="51" t="s">
        <v>264</v>
      </c>
      <c r="I581" s="5">
        <v>3.5</v>
      </c>
      <c r="J581" s="6">
        <f t="shared" ref="J581:J644" si="36">ROUNDDOWN(H581*I581,2)</f>
        <v>35</v>
      </c>
      <c r="K581" s="6">
        <f t="shared" ref="K581:K644" si="37">ROUNDDOWN(J581*7%,2)</f>
        <v>2.4500000000000002</v>
      </c>
      <c r="L581" s="6">
        <f t="shared" si="35"/>
        <v>37.450000000000003</v>
      </c>
      <c r="M581" s="6">
        <f t="shared" si="34"/>
        <v>37.450000000000003</v>
      </c>
      <c r="N581" s="6">
        <v>37.450000000000003</v>
      </c>
      <c r="O581" s="121">
        <v>0</v>
      </c>
    </row>
    <row r="582" spans="1:15" ht="21.75" customHeight="1" x14ac:dyDescent="0.4">
      <c r="A582" s="2">
        <v>578</v>
      </c>
      <c r="B582" s="26">
        <v>6320009664</v>
      </c>
      <c r="C582" s="40" t="s">
        <v>1707</v>
      </c>
      <c r="D582" s="14" t="s">
        <v>1699</v>
      </c>
      <c r="E582" s="14" t="s">
        <v>1708</v>
      </c>
      <c r="F582" s="2" t="s">
        <v>3</v>
      </c>
      <c r="G582" s="6">
        <v>0</v>
      </c>
      <c r="H582" s="51" t="s">
        <v>126</v>
      </c>
      <c r="I582" s="5">
        <v>3.5</v>
      </c>
      <c r="J582" s="6">
        <f t="shared" si="36"/>
        <v>49</v>
      </c>
      <c r="K582" s="6">
        <f t="shared" si="37"/>
        <v>3.43</v>
      </c>
      <c r="L582" s="6">
        <f t="shared" si="35"/>
        <v>52.43</v>
      </c>
      <c r="M582" s="6">
        <f t="shared" ref="M582:M645" si="38">SUM(G582+L582)</f>
        <v>52.43</v>
      </c>
      <c r="N582" s="6">
        <v>52.43</v>
      </c>
      <c r="O582" s="121">
        <v>0</v>
      </c>
    </row>
    <row r="583" spans="1:15" ht="21.75" customHeight="1" x14ac:dyDescent="0.4">
      <c r="A583" s="2">
        <v>579</v>
      </c>
      <c r="B583" s="26">
        <v>6320009665</v>
      </c>
      <c r="C583" s="40" t="s">
        <v>1709</v>
      </c>
      <c r="D583" s="14" t="s">
        <v>1710</v>
      </c>
      <c r="E583" s="14" t="s">
        <v>1711</v>
      </c>
      <c r="F583" s="3" t="s">
        <v>3</v>
      </c>
      <c r="G583" s="6">
        <v>0</v>
      </c>
      <c r="H583" s="51" t="s">
        <v>366</v>
      </c>
      <c r="I583" s="5">
        <v>3.5</v>
      </c>
      <c r="J583" s="6">
        <f t="shared" si="36"/>
        <v>84</v>
      </c>
      <c r="K583" s="6">
        <f t="shared" si="37"/>
        <v>5.88</v>
      </c>
      <c r="L583" s="6">
        <f t="shared" si="35"/>
        <v>89.88</v>
      </c>
      <c r="M583" s="6">
        <f t="shared" si="38"/>
        <v>89.88</v>
      </c>
      <c r="N583" s="6">
        <v>89.88</v>
      </c>
      <c r="O583" s="121">
        <v>0</v>
      </c>
    </row>
    <row r="584" spans="1:15" ht="21.75" customHeight="1" x14ac:dyDescent="0.4">
      <c r="A584" s="2">
        <v>580</v>
      </c>
      <c r="B584" s="26">
        <v>6320009666</v>
      </c>
      <c r="C584" s="40" t="s">
        <v>1712</v>
      </c>
      <c r="D584" s="14" t="s">
        <v>1713</v>
      </c>
      <c r="E584" s="14" t="s">
        <v>1714</v>
      </c>
      <c r="F584" s="3" t="s">
        <v>3174</v>
      </c>
      <c r="G584" s="6">
        <v>6003.2799999999988</v>
      </c>
      <c r="H584" s="51" t="s">
        <v>211</v>
      </c>
      <c r="I584" s="5">
        <v>3.5</v>
      </c>
      <c r="J584" s="6">
        <f t="shared" si="36"/>
        <v>17.5</v>
      </c>
      <c r="K584" s="6">
        <f t="shared" si="37"/>
        <v>1.22</v>
      </c>
      <c r="L584" s="6">
        <f t="shared" ref="L584:L647" si="39">ROUNDDOWN(J584+K584,2)</f>
        <v>18.72</v>
      </c>
      <c r="M584" s="6">
        <f t="shared" si="38"/>
        <v>6021.9999999999991</v>
      </c>
      <c r="N584" s="6">
        <v>6021.9999999999991</v>
      </c>
      <c r="O584" s="121">
        <v>0</v>
      </c>
    </row>
    <row r="585" spans="1:15" ht="21.75" customHeight="1" x14ac:dyDescent="0.4">
      <c r="A585" s="2">
        <v>581</v>
      </c>
      <c r="B585" s="26">
        <v>6320009667</v>
      </c>
      <c r="C585" s="40" t="s">
        <v>1715</v>
      </c>
      <c r="D585" s="14" t="s">
        <v>1716</v>
      </c>
      <c r="E585" s="14" t="s">
        <v>1717</v>
      </c>
      <c r="F585" s="3" t="s">
        <v>3350</v>
      </c>
      <c r="G585" s="6">
        <v>2127.190000000001</v>
      </c>
      <c r="H585" s="51" t="s">
        <v>107</v>
      </c>
      <c r="I585" s="5">
        <v>3.5</v>
      </c>
      <c r="J585" s="6">
        <f t="shared" si="36"/>
        <v>42</v>
      </c>
      <c r="K585" s="6">
        <f t="shared" si="37"/>
        <v>2.94</v>
      </c>
      <c r="L585" s="6">
        <f t="shared" si="39"/>
        <v>44.94</v>
      </c>
      <c r="M585" s="6">
        <f t="shared" si="38"/>
        <v>2172.130000000001</v>
      </c>
      <c r="N585" s="6">
        <v>2172.130000000001</v>
      </c>
      <c r="O585" s="121">
        <v>0</v>
      </c>
    </row>
    <row r="586" spans="1:15" ht="21.75" customHeight="1" x14ac:dyDescent="0.4">
      <c r="A586" s="2">
        <v>582</v>
      </c>
      <c r="B586" s="26">
        <v>6320009668</v>
      </c>
      <c r="C586" s="40" t="s">
        <v>1718</v>
      </c>
      <c r="D586" s="14" t="s">
        <v>1716</v>
      </c>
      <c r="E586" s="14" t="s">
        <v>1719</v>
      </c>
      <c r="F586" s="3" t="s">
        <v>3174</v>
      </c>
      <c r="G586" s="6">
        <v>8838.2000000000007</v>
      </c>
      <c r="H586" s="51" t="s">
        <v>400</v>
      </c>
      <c r="I586" s="5">
        <v>3.5</v>
      </c>
      <c r="J586" s="6">
        <f t="shared" si="36"/>
        <v>129.5</v>
      </c>
      <c r="K586" s="6">
        <f t="shared" si="37"/>
        <v>9.06</v>
      </c>
      <c r="L586" s="6">
        <f t="shared" si="39"/>
        <v>138.56</v>
      </c>
      <c r="M586" s="6">
        <f t="shared" si="38"/>
        <v>8976.76</v>
      </c>
      <c r="N586" s="6">
        <v>8976.76</v>
      </c>
      <c r="O586" s="121">
        <v>0</v>
      </c>
    </row>
    <row r="587" spans="1:15" ht="21.75" customHeight="1" x14ac:dyDescent="0.4">
      <c r="A587" s="2">
        <v>583</v>
      </c>
      <c r="B587" s="26">
        <v>6320009669</v>
      </c>
      <c r="C587" s="40" t="s">
        <v>1720</v>
      </c>
      <c r="D587" s="14" t="s">
        <v>1716</v>
      </c>
      <c r="E587" s="14" t="s">
        <v>1721</v>
      </c>
      <c r="F587" s="3" t="s">
        <v>3351</v>
      </c>
      <c r="G587" s="6">
        <v>947.47000000000014</v>
      </c>
      <c r="H587" s="51" t="s">
        <v>57</v>
      </c>
      <c r="I587" s="5">
        <v>3.5</v>
      </c>
      <c r="J587" s="6">
        <f t="shared" si="36"/>
        <v>56</v>
      </c>
      <c r="K587" s="6">
        <f t="shared" si="37"/>
        <v>3.92</v>
      </c>
      <c r="L587" s="6">
        <f t="shared" si="39"/>
        <v>59.92</v>
      </c>
      <c r="M587" s="6">
        <f t="shared" si="38"/>
        <v>1007.3900000000001</v>
      </c>
      <c r="N587" s="6">
        <v>1007.3900000000001</v>
      </c>
      <c r="O587" s="121">
        <v>0</v>
      </c>
    </row>
    <row r="588" spans="1:15" ht="21.75" customHeight="1" x14ac:dyDescent="0.4">
      <c r="A588" s="2">
        <v>584</v>
      </c>
      <c r="B588" s="26">
        <v>6320009670</v>
      </c>
      <c r="C588" s="40" t="s">
        <v>1722</v>
      </c>
      <c r="D588" s="14" t="s">
        <v>1716</v>
      </c>
      <c r="E588" s="14" t="s">
        <v>1723</v>
      </c>
      <c r="F588" s="3" t="s">
        <v>3188</v>
      </c>
      <c r="G588" s="6">
        <v>685.31</v>
      </c>
      <c r="H588" s="51" t="s">
        <v>126</v>
      </c>
      <c r="I588" s="5">
        <v>3.5</v>
      </c>
      <c r="J588" s="6">
        <f t="shared" si="36"/>
        <v>49</v>
      </c>
      <c r="K588" s="6">
        <f t="shared" si="37"/>
        <v>3.43</v>
      </c>
      <c r="L588" s="6">
        <f t="shared" si="39"/>
        <v>52.43</v>
      </c>
      <c r="M588" s="6">
        <f t="shared" si="38"/>
        <v>737.7399999999999</v>
      </c>
      <c r="N588" s="6">
        <v>737.7399999999999</v>
      </c>
      <c r="O588" s="121">
        <v>0</v>
      </c>
    </row>
    <row r="589" spans="1:15" ht="21.75" customHeight="1" x14ac:dyDescent="0.4">
      <c r="A589" s="2">
        <v>585</v>
      </c>
      <c r="B589" s="26">
        <v>6320009671</v>
      </c>
      <c r="C589" s="40" t="s">
        <v>1724</v>
      </c>
      <c r="D589" s="14" t="s">
        <v>1716</v>
      </c>
      <c r="E589" s="14" t="s">
        <v>1725</v>
      </c>
      <c r="F589" s="3" t="s">
        <v>3352</v>
      </c>
      <c r="G589" s="6">
        <v>355.74000000000007</v>
      </c>
      <c r="H589" s="51" t="s">
        <v>114</v>
      </c>
      <c r="I589" s="5">
        <v>3.5</v>
      </c>
      <c r="J589" s="6">
        <f t="shared" si="36"/>
        <v>3.5</v>
      </c>
      <c r="K589" s="6">
        <f t="shared" si="37"/>
        <v>0.24</v>
      </c>
      <c r="L589" s="6">
        <f t="shared" si="39"/>
        <v>3.74</v>
      </c>
      <c r="M589" s="6">
        <f t="shared" si="38"/>
        <v>359.48000000000008</v>
      </c>
      <c r="N589" s="6">
        <v>359.48000000000008</v>
      </c>
      <c r="O589" s="121">
        <v>0</v>
      </c>
    </row>
    <row r="590" spans="1:15" ht="21.75" customHeight="1" x14ac:dyDescent="0.4">
      <c r="A590" s="2">
        <v>586</v>
      </c>
      <c r="B590" s="26">
        <v>6320009672</v>
      </c>
      <c r="C590" s="40" t="s">
        <v>1726</v>
      </c>
      <c r="D590" s="14" t="s">
        <v>1716</v>
      </c>
      <c r="E590" s="14" t="s">
        <v>1727</v>
      </c>
      <c r="F590" s="3" t="s">
        <v>3182</v>
      </c>
      <c r="G590" s="6">
        <v>891.29000000000042</v>
      </c>
      <c r="H590" s="51" t="s">
        <v>91</v>
      </c>
      <c r="I590" s="5">
        <v>3.5</v>
      </c>
      <c r="J590" s="6">
        <f t="shared" si="36"/>
        <v>28</v>
      </c>
      <c r="K590" s="6">
        <f t="shared" si="37"/>
        <v>1.96</v>
      </c>
      <c r="L590" s="6">
        <f t="shared" si="39"/>
        <v>29.96</v>
      </c>
      <c r="M590" s="6">
        <f t="shared" si="38"/>
        <v>921.25000000000045</v>
      </c>
      <c r="N590" s="6">
        <v>921.25000000000045</v>
      </c>
      <c r="O590" s="121">
        <v>0</v>
      </c>
    </row>
    <row r="591" spans="1:15" ht="21.75" customHeight="1" x14ac:dyDescent="0.4">
      <c r="A591" s="2">
        <v>587</v>
      </c>
      <c r="B591" s="26">
        <v>6320009673</v>
      </c>
      <c r="C591" s="40" t="s">
        <v>1728</v>
      </c>
      <c r="D591" s="14" t="s">
        <v>1729</v>
      </c>
      <c r="E591" s="14" t="s">
        <v>1730</v>
      </c>
      <c r="F591" s="3" t="s">
        <v>3353</v>
      </c>
      <c r="G591" s="6">
        <v>4404.08</v>
      </c>
      <c r="H591" s="51">
        <v>74</v>
      </c>
      <c r="I591" s="5">
        <v>3.5</v>
      </c>
      <c r="J591" s="6">
        <f t="shared" si="36"/>
        <v>259</v>
      </c>
      <c r="K591" s="6">
        <f t="shared" si="37"/>
        <v>18.13</v>
      </c>
      <c r="L591" s="6">
        <f t="shared" si="39"/>
        <v>277.13</v>
      </c>
      <c r="M591" s="6">
        <f t="shared" si="38"/>
        <v>4681.21</v>
      </c>
      <c r="N591" s="6">
        <v>4681.21</v>
      </c>
      <c r="O591" s="121">
        <v>0</v>
      </c>
    </row>
    <row r="592" spans="1:15" ht="21.75" customHeight="1" x14ac:dyDescent="0.4">
      <c r="A592" s="2">
        <v>588</v>
      </c>
      <c r="B592" s="26">
        <v>6320009674</v>
      </c>
      <c r="C592" s="40" t="s">
        <v>1731</v>
      </c>
      <c r="D592" s="14" t="s">
        <v>1732</v>
      </c>
      <c r="E592" s="14" t="s">
        <v>1733</v>
      </c>
      <c r="F592" s="3" t="s">
        <v>3354</v>
      </c>
      <c r="G592" s="6">
        <v>486.82999999999987</v>
      </c>
      <c r="H592" s="51" t="s">
        <v>122</v>
      </c>
      <c r="I592" s="5">
        <v>3.5</v>
      </c>
      <c r="J592" s="6">
        <f t="shared" si="36"/>
        <v>38.5</v>
      </c>
      <c r="K592" s="6">
        <f t="shared" si="37"/>
        <v>2.69</v>
      </c>
      <c r="L592" s="6">
        <f t="shared" si="39"/>
        <v>41.19</v>
      </c>
      <c r="M592" s="6">
        <f t="shared" si="38"/>
        <v>528.01999999999987</v>
      </c>
      <c r="N592" s="6">
        <v>528.01999999999987</v>
      </c>
      <c r="O592" s="121">
        <v>0</v>
      </c>
    </row>
    <row r="593" spans="1:15" ht="21.75" customHeight="1" x14ac:dyDescent="0.4">
      <c r="A593" s="2">
        <v>589</v>
      </c>
      <c r="B593" s="26">
        <v>6320009675</v>
      </c>
      <c r="C593" s="40" t="s">
        <v>1734</v>
      </c>
      <c r="D593" s="14" t="s">
        <v>1735</v>
      </c>
      <c r="E593" s="14" t="s">
        <v>1736</v>
      </c>
      <c r="F593" s="2" t="s">
        <v>3355</v>
      </c>
      <c r="G593" s="6">
        <v>3606.4399999999996</v>
      </c>
      <c r="H593" s="51" t="s">
        <v>573</v>
      </c>
      <c r="I593" s="5">
        <v>3.5</v>
      </c>
      <c r="J593" s="6">
        <f t="shared" si="36"/>
        <v>101.5</v>
      </c>
      <c r="K593" s="6">
        <f t="shared" si="37"/>
        <v>7.1</v>
      </c>
      <c r="L593" s="6">
        <f t="shared" si="39"/>
        <v>108.6</v>
      </c>
      <c r="M593" s="6">
        <f t="shared" si="38"/>
        <v>3715.0399999999995</v>
      </c>
      <c r="N593" s="6">
        <v>3715.0399999999995</v>
      </c>
      <c r="O593" s="121">
        <v>0</v>
      </c>
    </row>
    <row r="594" spans="1:15" ht="21.75" customHeight="1" x14ac:dyDescent="0.4">
      <c r="A594" s="2">
        <v>590</v>
      </c>
      <c r="B594" s="26">
        <v>6320009676</v>
      </c>
      <c r="C594" s="40" t="s">
        <v>1737</v>
      </c>
      <c r="D594" s="14" t="s">
        <v>1738</v>
      </c>
      <c r="E594" s="14" t="s">
        <v>1739</v>
      </c>
      <c r="F594" s="3" t="s">
        <v>3</v>
      </c>
      <c r="G594" s="6">
        <v>0</v>
      </c>
      <c r="H594" s="51" t="s">
        <v>286</v>
      </c>
      <c r="I594" s="5">
        <v>3.5</v>
      </c>
      <c r="J594" s="6">
        <f t="shared" si="36"/>
        <v>21</v>
      </c>
      <c r="K594" s="6">
        <f t="shared" si="37"/>
        <v>1.47</v>
      </c>
      <c r="L594" s="6">
        <f t="shared" si="39"/>
        <v>22.47</v>
      </c>
      <c r="M594" s="6">
        <f t="shared" si="38"/>
        <v>22.47</v>
      </c>
      <c r="N594" s="6">
        <v>22.47</v>
      </c>
      <c r="O594" s="121">
        <v>0</v>
      </c>
    </row>
    <row r="595" spans="1:15" ht="21.75" customHeight="1" x14ac:dyDescent="0.4">
      <c r="A595" s="2">
        <v>591</v>
      </c>
      <c r="B595" s="26">
        <v>6320009677</v>
      </c>
      <c r="C595" s="40">
        <v>12170306246</v>
      </c>
      <c r="D595" s="16" t="s">
        <v>1740</v>
      </c>
      <c r="E595" s="16" t="s">
        <v>1741</v>
      </c>
      <c r="F595" s="3" t="s">
        <v>3</v>
      </c>
      <c r="G595" s="6">
        <v>0</v>
      </c>
      <c r="H595" s="51" t="s">
        <v>65</v>
      </c>
      <c r="I595" s="5">
        <v>3.5</v>
      </c>
      <c r="J595" s="6">
        <f t="shared" si="36"/>
        <v>0</v>
      </c>
      <c r="K595" s="6">
        <f t="shared" si="37"/>
        <v>0</v>
      </c>
      <c r="L595" s="6">
        <f t="shared" si="39"/>
        <v>0</v>
      </c>
      <c r="M595" s="6">
        <f t="shared" si="38"/>
        <v>0</v>
      </c>
      <c r="N595" s="6">
        <v>0</v>
      </c>
      <c r="O595" s="121">
        <v>0</v>
      </c>
    </row>
    <row r="596" spans="1:15" ht="21.75" customHeight="1" x14ac:dyDescent="0.4">
      <c r="A596" s="2">
        <v>592</v>
      </c>
      <c r="B596" s="26">
        <v>6320009678</v>
      </c>
      <c r="C596" s="40" t="s">
        <v>1742</v>
      </c>
      <c r="D596" s="14" t="s">
        <v>1743</v>
      </c>
      <c r="E596" s="14" t="s">
        <v>1744</v>
      </c>
      <c r="F596" s="3" t="s">
        <v>3356</v>
      </c>
      <c r="G596" s="6">
        <v>4456.5999999999985</v>
      </c>
      <c r="H596" s="51" t="s">
        <v>286</v>
      </c>
      <c r="I596" s="5">
        <v>3.5</v>
      </c>
      <c r="J596" s="6">
        <f t="shared" si="36"/>
        <v>21</v>
      </c>
      <c r="K596" s="6">
        <f t="shared" si="37"/>
        <v>1.47</v>
      </c>
      <c r="L596" s="6">
        <f t="shared" si="39"/>
        <v>22.47</v>
      </c>
      <c r="M596" s="6">
        <f t="shared" si="38"/>
        <v>4479.0699999999988</v>
      </c>
      <c r="N596" s="6">
        <v>4479.0699999999988</v>
      </c>
      <c r="O596" s="121">
        <v>0</v>
      </c>
    </row>
    <row r="597" spans="1:15" ht="21.75" customHeight="1" x14ac:dyDescent="0.4">
      <c r="A597" s="2">
        <v>593</v>
      </c>
      <c r="B597" s="26">
        <v>6320009679</v>
      </c>
      <c r="C597" s="40" t="s">
        <v>1745</v>
      </c>
      <c r="D597" s="14" t="s">
        <v>1746</v>
      </c>
      <c r="E597" s="14" t="s">
        <v>1747</v>
      </c>
      <c r="F597" s="3" t="s">
        <v>3174</v>
      </c>
      <c r="G597" s="6">
        <v>5314.1899999999987</v>
      </c>
      <c r="H597" s="51" t="s">
        <v>207</v>
      </c>
      <c r="I597" s="5">
        <v>3.5</v>
      </c>
      <c r="J597" s="6">
        <f t="shared" si="36"/>
        <v>63</v>
      </c>
      <c r="K597" s="6">
        <f t="shared" si="37"/>
        <v>4.41</v>
      </c>
      <c r="L597" s="6">
        <f t="shared" si="39"/>
        <v>67.41</v>
      </c>
      <c r="M597" s="6">
        <f t="shared" si="38"/>
        <v>5381.5999999999985</v>
      </c>
      <c r="N597" s="6">
        <v>5381.5999999999985</v>
      </c>
      <c r="O597" s="121">
        <v>0</v>
      </c>
    </row>
    <row r="598" spans="1:15" ht="21.75" customHeight="1" x14ac:dyDescent="0.4">
      <c r="A598" s="2">
        <v>594</v>
      </c>
      <c r="B598" s="26">
        <v>6320009680</v>
      </c>
      <c r="C598" s="40" t="s">
        <v>1748</v>
      </c>
      <c r="D598" s="14" t="s">
        <v>1749</v>
      </c>
      <c r="E598" s="14" t="s">
        <v>1750</v>
      </c>
      <c r="F598" s="2" t="s">
        <v>3</v>
      </c>
      <c r="G598" s="6">
        <v>0</v>
      </c>
      <c r="H598" s="51" t="s">
        <v>264</v>
      </c>
      <c r="I598" s="5">
        <v>3.5</v>
      </c>
      <c r="J598" s="6">
        <f t="shared" si="36"/>
        <v>35</v>
      </c>
      <c r="K598" s="6">
        <f t="shared" si="37"/>
        <v>2.4500000000000002</v>
      </c>
      <c r="L598" s="6">
        <f t="shared" si="39"/>
        <v>37.450000000000003</v>
      </c>
      <c r="M598" s="6">
        <f t="shared" si="38"/>
        <v>37.450000000000003</v>
      </c>
      <c r="N598" s="6">
        <v>37.450000000000003</v>
      </c>
      <c r="O598" s="121">
        <v>0</v>
      </c>
    </row>
    <row r="599" spans="1:15" ht="21.75" customHeight="1" x14ac:dyDescent="0.4">
      <c r="A599" s="2">
        <v>595</v>
      </c>
      <c r="B599" s="26">
        <v>6320009681</v>
      </c>
      <c r="C599" s="40" t="s">
        <v>1751</v>
      </c>
      <c r="D599" s="14" t="s">
        <v>1752</v>
      </c>
      <c r="E599" s="14" t="s">
        <v>1753</v>
      </c>
      <c r="F599" s="7" t="s">
        <v>3215</v>
      </c>
      <c r="G599" s="6">
        <v>1707.6899999999998</v>
      </c>
      <c r="H599" s="51" t="s">
        <v>207</v>
      </c>
      <c r="I599" s="5">
        <v>3.5</v>
      </c>
      <c r="J599" s="6">
        <f t="shared" si="36"/>
        <v>63</v>
      </c>
      <c r="K599" s="6">
        <f t="shared" si="37"/>
        <v>4.41</v>
      </c>
      <c r="L599" s="6">
        <f t="shared" si="39"/>
        <v>67.41</v>
      </c>
      <c r="M599" s="6">
        <f t="shared" si="38"/>
        <v>1775.1</v>
      </c>
      <c r="N599" s="6">
        <v>1775.1</v>
      </c>
      <c r="O599" s="121">
        <v>0</v>
      </c>
    </row>
    <row r="600" spans="1:15" ht="21.75" customHeight="1" x14ac:dyDescent="0.4">
      <c r="A600" s="2">
        <v>596</v>
      </c>
      <c r="B600" s="26">
        <v>6320009682</v>
      </c>
      <c r="C600" s="41" t="s">
        <v>1754</v>
      </c>
      <c r="D600" s="14" t="s">
        <v>1755</v>
      </c>
      <c r="E600" s="14" t="s">
        <v>1756</v>
      </c>
      <c r="F600" s="7" t="s">
        <v>3</v>
      </c>
      <c r="G600" s="6">
        <v>0</v>
      </c>
      <c r="H600" s="51" t="s">
        <v>47</v>
      </c>
      <c r="I600" s="5">
        <v>3.5</v>
      </c>
      <c r="J600" s="6">
        <f t="shared" si="36"/>
        <v>31.5</v>
      </c>
      <c r="K600" s="6">
        <f t="shared" si="37"/>
        <v>2.2000000000000002</v>
      </c>
      <c r="L600" s="6">
        <f t="shared" si="39"/>
        <v>33.700000000000003</v>
      </c>
      <c r="M600" s="6">
        <f t="shared" si="38"/>
        <v>33.700000000000003</v>
      </c>
      <c r="N600" s="6">
        <v>33.700000000000003</v>
      </c>
      <c r="O600" s="121">
        <v>0</v>
      </c>
    </row>
    <row r="601" spans="1:15" ht="21.75" customHeight="1" x14ac:dyDescent="0.4">
      <c r="A601" s="2">
        <v>597</v>
      </c>
      <c r="B601" s="26">
        <v>6320009683</v>
      </c>
      <c r="C601" s="40" t="s">
        <v>1757</v>
      </c>
      <c r="D601" s="14" t="s">
        <v>1758</v>
      </c>
      <c r="E601" s="14" t="s">
        <v>1759</v>
      </c>
      <c r="F601" s="3" t="s">
        <v>3204</v>
      </c>
      <c r="G601" s="6">
        <v>119.84</v>
      </c>
      <c r="H601" s="51" t="s">
        <v>345</v>
      </c>
      <c r="I601" s="5">
        <v>3.5</v>
      </c>
      <c r="J601" s="6">
        <f t="shared" si="36"/>
        <v>119</v>
      </c>
      <c r="K601" s="6">
        <f t="shared" si="37"/>
        <v>8.33</v>
      </c>
      <c r="L601" s="6">
        <f t="shared" si="39"/>
        <v>127.33</v>
      </c>
      <c r="M601" s="6">
        <f t="shared" si="38"/>
        <v>247.17000000000002</v>
      </c>
      <c r="N601" s="6">
        <v>247.17000000000002</v>
      </c>
      <c r="O601" s="121">
        <v>0</v>
      </c>
    </row>
    <row r="602" spans="1:15" ht="21.75" customHeight="1" x14ac:dyDescent="0.4">
      <c r="A602" s="2">
        <v>598</v>
      </c>
      <c r="B602" s="26">
        <v>6320009684</v>
      </c>
      <c r="C602" s="40" t="s">
        <v>1760</v>
      </c>
      <c r="D602" s="14" t="s">
        <v>1758</v>
      </c>
      <c r="E602" s="14" t="s">
        <v>1761</v>
      </c>
      <c r="F602" s="3" t="s">
        <v>3252</v>
      </c>
      <c r="G602" s="6">
        <v>719.04000000000042</v>
      </c>
      <c r="H602" s="51" t="s">
        <v>286</v>
      </c>
      <c r="I602" s="5">
        <v>3.5</v>
      </c>
      <c r="J602" s="6">
        <f t="shared" si="36"/>
        <v>21</v>
      </c>
      <c r="K602" s="6">
        <f t="shared" si="37"/>
        <v>1.47</v>
      </c>
      <c r="L602" s="6">
        <f t="shared" si="39"/>
        <v>22.47</v>
      </c>
      <c r="M602" s="6">
        <f t="shared" si="38"/>
        <v>741.51000000000045</v>
      </c>
      <c r="N602" s="6">
        <v>741.51000000000045</v>
      </c>
      <c r="O602" s="121">
        <v>0</v>
      </c>
    </row>
    <row r="603" spans="1:15" ht="21.75" customHeight="1" x14ac:dyDescent="0.4">
      <c r="A603" s="2">
        <v>599</v>
      </c>
      <c r="B603" s="26">
        <v>6320009685</v>
      </c>
      <c r="C603" s="40" t="s">
        <v>1762</v>
      </c>
      <c r="D603" s="14" t="s">
        <v>1763</v>
      </c>
      <c r="E603" s="14" t="s">
        <v>1764</v>
      </c>
      <c r="F603" s="3" t="s">
        <v>3186</v>
      </c>
      <c r="G603" s="6">
        <v>190.99</v>
      </c>
      <c r="H603" s="51" t="s">
        <v>103</v>
      </c>
      <c r="I603" s="5">
        <v>3.5</v>
      </c>
      <c r="J603" s="6">
        <f t="shared" si="36"/>
        <v>70</v>
      </c>
      <c r="K603" s="6">
        <f t="shared" si="37"/>
        <v>4.9000000000000004</v>
      </c>
      <c r="L603" s="6">
        <f t="shared" si="39"/>
        <v>74.900000000000006</v>
      </c>
      <c r="M603" s="6">
        <f t="shared" si="38"/>
        <v>265.89</v>
      </c>
      <c r="N603" s="6">
        <v>265.89</v>
      </c>
      <c r="O603" s="121">
        <v>0</v>
      </c>
    </row>
    <row r="604" spans="1:15" ht="21.75" customHeight="1" x14ac:dyDescent="0.4">
      <c r="A604" s="2">
        <v>600</v>
      </c>
      <c r="B604" s="26">
        <v>6320009686</v>
      </c>
      <c r="C604" s="40" t="s">
        <v>1765</v>
      </c>
      <c r="D604" s="14" t="s">
        <v>1238</v>
      </c>
      <c r="E604" s="14" t="s">
        <v>1766</v>
      </c>
      <c r="F604" s="3" t="s">
        <v>3</v>
      </c>
      <c r="G604" s="6">
        <v>0</v>
      </c>
      <c r="H604" s="51" t="s">
        <v>345</v>
      </c>
      <c r="I604" s="5">
        <v>3.5</v>
      </c>
      <c r="J604" s="6">
        <f t="shared" si="36"/>
        <v>119</v>
      </c>
      <c r="K604" s="6">
        <f t="shared" si="37"/>
        <v>8.33</v>
      </c>
      <c r="L604" s="6">
        <f t="shared" si="39"/>
        <v>127.33</v>
      </c>
      <c r="M604" s="6">
        <f t="shared" si="38"/>
        <v>127.33</v>
      </c>
      <c r="N604" s="6">
        <v>127.33</v>
      </c>
      <c r="O604" s="121">
        <v>0</v>
      </c>
    </row>
    <row r="605" spans="1:15" ht="21.75" customHeight="1" x14ac:dyDescent="0.4">
      <c r="A605" s="2">
        <v>601</v>
      </c>
      <c r="B605" s="26">
        <v>6320009687</v>
      </c>
      <c r="C605" s="40" t="s">
        <v>1767</v>
      </c>
      <c r="D605" s="14" t="s">
        <v>1768</v>
      </c>
      <c r="E605" s="14" t="s">
        <v>1769</v>
      </c>
      <c r="F605" s="3" t="s">
        <v>3191</v>
      </c>
      <c r="G605" s="6">
        <v>6875.8</v>
      </c>
      <c r="H605" s="51" t="s">
        <v>157</v>
      </c>
      <c r="I605" s="5">
        <v>3.5</v>
      </c>
      <c r="J605" s="6">
        <f t="shared" si="36"/>
        <v>91</v>
      </c>
      <c r="K605" s="6">
        <f t="shared" si="37"/>
        <v>6.37</v>
      </c>
      <c r="L605" s="6">
        <f t="shared" si="39"/>
        <v>97.37</v>
      </c>
      <c r="M605" s="6">
        <f t="shared" si="38"/>
        <v>6973.17</v>
      </c>
      <c r="N605" s="6">
        <v>6973.17</v>
      </c>
      <c r="O605" s="121">
        <v>0</v>
      </c>
    </row>
    <row r="606" spans="1:15" ht="21.75" customHeight="1" x14ac:dyDescent="0.4">
      <c r="A606" s="2">
        <v>602</v>
      </c>
      <c r="B606" s="26">
        <v>6320009688</v>
      </c>
      <c r="C606" s="40" t="s">
        <v>1770</v>
      </c>
      <c r="D606" s="14" t="s">
        <v>1771</v>
      </c>
      <c r="E606" s="14" t="s">
        <v>1772</v>
      </c>
      <c r="F606" s="3" t="s">
        <v>3204</v>
      </c>
      <c r="G606" s="6">
        <v>44.94</v>
      </c>
      <c r="H606" s="51" t="s">
        <v>99</v>
      </c>
      <c r="I606" s="5">
        <v>3.5</v>
      </c>
      <c r="J606" s="6">
        <f t="shared" si="36"/>
        <v>45.5</v>
      </c>
      <c r="K606" s="6">
        <f t="shared" si="37"/>
        <v>3.18</v>
      </c>
      <c r="L606" s="6">
        <f t="shared" si="39"/>
        <v>48.68</v>
      </c>
      <c r="M606" s="6">
        <f t="shared" si="38"/>
        <v>93.62</v>
      </c>
      <c r="N606" s="6">
        <v>93.62</v>
      </c>
      <c r="O606" s="121">
        <v>0</v>
      </c>
    </row>
    <row r="607" spans="1:15" ht="21.75" customHeight="1" x14ac:dyDescent="0.4">
      <c r="A607" s="2">
        <v>603</v>
      </c>
      <c r="B607" s="26">
        <v>6320009689</v>
      </c>
      <c r="C607" s="40" t="s">
        <v>1773</v>
      </c>
      <c r="D607" s="14" t="s">
        <v>1774</v>
      </c>
      <c r="E607" s="14" t="s">
        <v>1772</v>
      </c>
      <c r="F607" s="3" t="s">
        <v>3174</v>
      </c>
      <c r="G607" s="6">
        <v>1576.7400000000009</v>
      </c>
      <c r="H607" s="51" t="s">
        <v>57</v>
      </c>
      <c r="I607" s="5">
        <v>3.5</v>
      </c>
      <c r="J607" s="6">
        <f t="shared" si="36"/>
        <v>56</v>
      </c>
      <c r="K607" s="6">
        <f t="shared" si="37"/>
        <v>3.92</v>
      </c>
      <c r="L607" s="6">
        <f t="shared" si="39"/>
        <v>59.92</v>
      </c>
      <c r="M607" s="6">
        <f t="shared" si="38"/>
        <v>1636.660000000001</v>
      </c>
      <c r="N607" s="6">
        <v>1636.660000000001</v>
      </c>
      <c r="O607" s="121">
        <v>0</v>
      </c>
    </row>
    <row r="608" spans="1:15" ht="21.75" customHeight="1" x14ac:dyDescent="0.4">
      <c r="A608" s="2">
        <v>604</v>
      </c>
      <c r="B608" s="26">
        <v>6320009690</v>
      </c>
      <c r="C608" s="40" t="s">
        <v>1775</v>
      </c>
      <c r="D608" s="14" t="s">
        <v>1776</v>
      </c>
      <c r="E608" s="14" t="s">
        <v>1777</v>
      </c>
      <c r="F608" s="3" t="s">
        <v>3220</v>
      </c>
      <c r="G608" s="6">
        <v>4905.9400000000005</v>
      </c>
      <c r="H608" s="51" t="s">
        <v>3127</v>
      </c>
      <c r="I608" s="5">
        <v>3.5</v>
      </c>
      <c r="J608" s="6">
        <f t="shared" si="36"/>
        <v>220.5</v>
      </c>
      <c r="K608" s="6">
        <f t="shared" si="37"/>
        <v>15.43</v>
      </c>
      <c r="L608" s="6">
        <f t="shared" si="39"/>
        <v>235.93</v>
      </c>
      <c r="M608" s="6">
        <f t="shared" si="38"/>
        <v>5141.8700000000008</v>
      </c>
      <c r="N608" s="6">
        <v>5141.8700000000008</v>
      </c>
      <c r="O608" s="121">
        <v>0</v>
      </c>
    </row>
    <row r="609" spans="1:15" ht="21.75" customHeight="1" x14ac:dyDescent="0.4">
      <c r="A609" s="2">
        <v>605</v>
      </c>
      <c r="B609" s="26">
        <v>6320009691</v>
      </c>
      <c r="C609" s="40" t="s">
        <v>1778</v>
      </c>
      <c r="D609" s="14" t="s">
        <v>1779</v>
      </c>
      <c r="E609" s="14" t="s">
        <v>1780</v>
      </c>
      <c r="F609" s="3" t="s">
        <v>3357</v>
      </c>
      <c r="G609" s="6">
        <v>363.27000000000004</v>
      </c>
      <c r="H609" s="51" t="s">
        <v>65</v>
      </c>
      <c r="I609" s="5">
        <v>3.5</v>
      </c>
      <c r="J609" s="6">
        <f t="shared" si="36"/>
        <v>0</v>
      </c>
      <c r="K609" s="6">
        <f t="shared" si="37"/>
        <v>0</v>
      </c>
      <c r="L609" s="6">
        <f t="shared" si="39"/>
        <v>0</v>
      </c>
      <c r="M609" s="6">
        <f t="shared" si="38"/>
        <v>363.27000000000004</v>
      </c>
      <c r="N609" s="6">
        <v>363.27000000000004</v>
      </c>
      <c r="O609" s="121">
        <v>0</v>
      </c>
    </row>
    <row r="610" spans="1:15" ht="21.75" customHeight="1" x14ac:dyDescent="0.4">
      <c r="A610" s="2">
        <v>606</v>
      </c>
      <c r="B610" s="26">
        <v>6320009692</v>
      </c>
      <c r="C610" s="40" t="s">
        <v>1781</v>
      </c>
      <c r="D610" s="14" t="s">
        <v>1782</v>
      </c>
      <c r="E610" s="14" t="s">
        <v>1783</v>
      </c>
      <c r="F610" s="3" t="s">
        <v>3290</v>
      </c>
      <c r="G610" s="6">
        <v>217.16999999999996</v>
      </c>
      <c r="H610" s="51" t="s">
        <v>211</v>
      </c>
      <c r="I610" s="5">
        <v>3.5</v>
      </c>
      <c r="J610" s="6">
        <f t="shared" si="36"/>
        <v>17.5</v>
      </c>
      <c r="K610" s="6">
        <f t="shared" si="37"/>
        <v>1.22</v>
      </c>
      <c r="L610" s="6">
        <f t="shared" si="39"/>
        <v>18.72</v>
      </c>
      <c r="M610" s="6">
        <f t="shared" si="38"/>
        <v>235.88999999999996</v>
      </c>
      <c r="N610" s="6">
        <v>235.88999999999996</v>
      </c>
      <c r="O610" s="121">
        <v>0</v>
      </c>
    </row>
    <row r="611" spans="1:15" ht="21.75" customHeight="1" x14ac:dyDescent="0.4">
      <c r="A611" s="2">
        <v>607</v>
      </c>
      <c r="B611" s="26">
        <v>6320009693</v>
      </c>
      <c r="C611" s="40" t="s">
        <v>1784</v>
      </c>
      <c r="D611" s="14" t="s">
        <v>1774</v>
      </c>
      <c r="E611" s="14" t="s">
        <v>1785</v>
      </c>
      <c r="F611" s="3" t="s">
        <v>3358</v>
      </c>
      <c r="G611" s="6">
        <v>295.83000000000004</v>
      </c>
      <c r="H611" s="51" t="s">
        <v>122</v>
      </c>
      <c r="I611" s="5">
        <v>3.5</v>
      </c>
      <c r="J611" s="6">
        <f t="shared" si="36"/>
        <v>38.5</v>
      </c>
      <c r="K611" s="6">
        <f t="shared" si="37"/>
        <v>2.69</v>
      </c>
      <c r="L611" s="6">
        <f t="shared" si="39"/>
        <v>41.19</v>
      </c>
      <c r="M611" s="6">
        <f t="shared" si="38"/>
        <v>337.02000000000004</v>
      </c>
      <c r="N611" s="6">
        <v>337.02000000000004</v>
      </c>
      <c r="O611" s="121">
        <v>0</v>
      </c>
    </row>
    <row r="612" spans="1:15" ht="21.75" customHeight="1" x14ac:dyDescent="0.4">
      <c r="A612" s="2">
        <v>608</v>
      </c>
      <c r="B612" s="26">
        <v>6320009694</v>
      </c>
      <c r="C612" s="40" t="s">
        <v>1786</v>
      </c>
      <c r="D612" s="14" t="s">
        <v>1787</v>
      </c>
      <c r="E612" s="14" t="s">
        <v>1788</v>
      </c>
      <c r="F612" s="7" t="s">
        <v>3</v>
      </c>
      <c r="G612" s="6">
        <v>0</v>
      </c>
      <c r="H612" s="51" t="s">
        <v>400</v>
      </c>
      <c r="I612" s="5">
        <v>3.5</v>
      </c>
      <c r="J612" s="6">
        <f t="shared" si="36"/>
        <v>129.5</v>
      </c>
      <c r="K612" s="6">
        <f t="shared" si="37"/>
        <v>9.06</v>
      </c>
      <c r="L612" s="6">
        <f t="shared" si="39"/>
        <v>138.56</v>
      </c>
      <c r="M612" s="6">
        <f t="shared" si="38"/>
        <v>138.56</v>
      </c>
      <c r="N612" s="6">
        <v>138.56</v>
      </c>
      <c r="O612" s="121">
        <v>0</v>
      </c>
    </row>
    <row r="613" spans="1:15" ht="21.75" customHeight="1" x14ac:dyDescent="0.4">
      <c r="A613" s="2">
        <v>609</v>
      </c>
      <c r="B613" s="26">
        <v>6320009695</v>
      </c>
      <c r="C613" s="40" t="s">
        <v>1789</v>
      </c>
      <c r="D613" s="14" t="s">
        <v>1774</v>
      </c>
      <c r="E613" s="14" t="s">
        <v>1790</v>
      </c>
      <c r="F613" s="3" t="s">
        <v>3139</v>
      </c>
      <c r="G613" s="6">
        <v>93.589999999999975</v>
      </c>
      <c r="H613" s="51" t="s">
        <v>114</v>
      </c>
      <c r="I613" s="5">
        <v>3.5</v>
      </c>
      <c r="J613" s="6">
        <f t="shared" si="36"/>
        <v>3.5</v>
      </c>
      <c r="K613" s="6">
        <f t="shared" si="37"/>
        <v>0.24</v>
      </c>
      <c r="L613" s="6">
        <f t="shared" si="39"/>
        <v>3.74</v>
      </c>
      <c r="M613" s="6">
        <f t="shared" si="38"/>
        <v>97.32999999999997</v>
      </c>
      <c r="N613" s="6">
        <v>97.32999999999997</v>
      </c>
      <c r="O613" s="121">
        <v>0</v>
      </c>
    </row>
    <row r="614" spans="1:15" ht="21.75" customHeight="1" x14ac:dyDescent="0.4">
      <c r="A614" s="2">
        <v>610</v>
      </c>
      <c r="B614" s="26">
        <v>6320009696</v>
      </c>
      <c r="C614" s="40" t="s">
        <v>1791</v>
      </c>
      <c r="D614" s="14" t="s">
        <v>1792</v>
      </c>
      <c r="E614" s="14" t="s">
        <v>1793</v>
      </c>
      <c r="F614" s="7" t="s">
        <v>3177</v>
      </c>
      <c r="G614" s="6">
        <v>756.4799999999999</v>
      </c>
      <c r="H614" s="51" t="s">
        <v>107</v>
      </c>
      <c r="I614" s="5">
        <v>3.5</v>
      </c>
      <c r="J614" s="6">
        <f t="shared" si="36"/>
        <v>42</v>
      </c>
      <c r="K614" s="6">
        <f t="shared" si="37"/>
        <v>2.94</v>
      </c>
      <c r="L614" s="6">
        <f t="shared" si="39"/>
        <v>44.94</v>
      </c>
      <c r="M614" s="6">
        <f t="shared" si="38"/>
        <v>801.41999999999985</v>
      </c>
      <c r="N614" s="6">
        <v>801.41999999999985</v>
      </c>
      <c r="O614" s="121">
        <v>0</v>
      </c>
    </row>
    <row r="615" spans="1:15" ht="21.75" customHeight="1" x14ac:dyDescent="0.4">
      <c r="A615" s="2">
        <v>611</v>
      </c>
      <c r="B615" s="26">
        <v>6320009697</v>
      </c>
      <c r="C615" s="40" t="s">
        <v>1794</v>
      </c>
      <c r="D615" s="14" t="s">
        <v>1795</v>
      </c>
      <c r="E615" s="14" t="s">
        <v>1793</v>
      </c>
      <c r="F615" s="7" t="s">
        <v>3174</v>
      </c>
      <c r="G615" s="6">
        <v>6404.01</v>
      </c>
      <c r="H615" s="51" t="s">
        <v>573</v>
      </c>
      <c r="I615" s="5">
        <v>3.5</v>
      </c>
      <c r="J615" s="6">
        <f t="shared" si="36"/>
        <v>101.5</v>
      </c>
      <c r="K615" s="6">
        <f t="shared" si="37"/>
        <v>7.1</v>
      </c>
      <c r="L615" s="6">
        <f t="shared" si="39"/>
        <v>108.6</v>
      </c>
      <c r="M615" s="6">
        <f t="shared" si="38"/>
        <v>6512.6100000000006</v>
      </c>
      <c r="N615" s="6">
        <v>6512.6100000000006</v>
      </c>
      <c r="O615" s="121">
        <v>0</v>
      </c>
    </row>
    <row r="616" spans="1:15" ht="21.75" customHeight="1" x14ac:dyDescent="0.4">
      <c r="A616" s="2">
        <v>612</v>
      </c>
      <c r="B616" s="26">
        <v>6320009698</v>
      </c>
      <c r="C616" s="40" t="s">
        <v>1796</v>
      </c>
      <c r="D616" s="14" t="s">
        <v>1797</v>
      </c>
      <c r="E616" s="14" t="s">
        <v>1798</v>
      </c>
      <c r="F616" s="7" t="s">
        <v>3174</v>
      </c>
      <c r="G616" s="6">
        <v>9969.260000000002</v>
      </c>
      <c r="H616" s="51" t="s">
        <v>91</v>
      </c>
      <c r="I616" s="5">
        <v>3.5</v>
      </c>
      <c r="J616" s="6">
        <f t="shared" si="36"/>
        <v>28</v>
      </c>
      <c r="K616" s="6">
        <f t="shared" si="37"/>
        <v>1.96</v>
      </c>
      <c r="L616" s="6">
        <f t="shared" si="39"/>
        <v>29.96</v>
      </c>
      <c r="M616" s="6">
        <f t="shared" si="38"/>
        <v>9999.2200000000012</v>
      </c>
      <c r="N616" s="6">
        <v>9999.2200000000012</v>
      </c>
      <c r="O616" s="121">
        <v>0</v>
      </c>
    </row>
    <row r="617" spans="1:15" ht="21.75" customHeight="1" x14ac:dyDescent="0.4">
      <c r="A617" s="2">
        <v>613</v>
      </c>
      <c r="B617" s="26">
        <v>6320009699</v>
      </c>
      <c r="C617" s="40" t="s">
        <v>1799</v>
      </c>
      <c r="D617" s="14" t="s">
        <v>1797</v>
      </c>
      <c r="E617" s="14" t="s">
        <v>1800</v>
      </c>
      <c r="F617" s="7" t="s">
        <v>3222</v>
      </c>
      <c r="G617" s="6">
        <v>659.20000000000039</v>
      </c>
      <c r="H617" s="51" t="s">
        <v>61</v>
      </c>
      <c r="I617" s="5">
        <v>3.5</v>
      </c>
      <c r="J617" s="6">
        <f t="shared" si="36"/>
        <v>7</v>
      </c>
      <c r="K617" s="6">
        <f t="shared" si="37"/>
        <v>0.49</v>
      </c>
      <c r="L617" s="6">
        <f t="shared" si="39"/>
        <v>7.49</v>
      </c>
      <c r="M617" s="6">
        <f t="shared" si="38"/>
        <v>666.6900000000004</v>
      </c>
      <c r="N617" s="6">
        <v>666.6900000000004</v>
      </c>
      <c r="O617" s="121">
        <v>0</v>
      </c>
    </row>
    <row r="618" spans="1:15" ht="21.75" customHeight="1" x14ac:dyDescent="0.4">
      <c r="A618" s="2">
        <v>614</v>
      </c>
      <c r="B618" s="26">
        <v>6320009700</v>
      </c>
      <c r="C618" s="40" t="s">
        <v>1801</v>
      </c>
      <c r="D618" s="14" t="s">
        <v>1797</v>
      </c>
      <c r="E618" s="14" t="s">
        <v>1802</v>
      </c>
      <c r="F618" s="2" t="s">
        <v>3099</v>
      </c>
      <c r="G618" s="11">
        <v>52.410000000000011</v>
      </c>
      <c r="H618" s="51" t="s">
        <v>65</v>
      </c>
      <c r="I618" s="5">
        <v>3.5</v>
      </c>
      <c r="J618" s="6">
        <f t="shared" si="36"/>
        <v>0</v>
      </c>
      <c r="K618" s="6">
        <f t="shared" si="37"/>
        <v>0</v>
      </c>
      <c r="L618" s="6">
        <f t="shared" si="39"/>
        <v>0</v>
      </c>
      <c r="M618" s="6">
        <f t="shared" si="38"/>
        <v>52.410000000000011</v>
      </c>
      <c r="N618" s="6">
        <v>52.410000000000011</v>
      </c>
      <c r="O618" s="121">
        <v>0</v>
      </c>
    </row>
    <row r="619" spans="1:15" ht="21.75" customHeight="1" x14ac:dyDescent="0.4">
      <c r="A619" s="2">
        <v>615</v>
      </c>
      <c r="B619" s="26">
        <v>6320009701</v>
      </c>
      <c r="C619" s="41" t="s">
        <v>1803</v>
      </c>
      <c r="D619" s="14" t="s">
        <v>1804</v>
      </c>
      <c r="E619" s="14" t="s">
        <v>1805</v>
      </c>
      <c r="F619" s="2" t="s">
        <v>3</v>
      </c>
      <c r="G619" s="6">
        <v>0</v>
      </c>
      <c r="H619" s="51" t="s">
        <v>57</v>
      </c>
      <c r="I619" s="5">
        <v>3.5</v>
      </c>
      <c r="J619" s="6">
        <f t="shared" si="36"/>
        <v>56</v>
      </c>
      <c r="K619" s="6">
        <f t="shared" si="37"/>
        <v>3.92</v>
      </c>
      <c r="L619" s="6">
        <f t="shared" si="39"/>
        <v>59.92</v>
      </c>
      <c r="M619" s="6">
        <f t="shared" si="38"/>
        <v>59.92</v>
      </c>
      <c r="N619" s="6">
        <v>59.92</v>
      </c>
      <c r="O619" s="121">
        <v>0</v>
      </c>
    </row>
    <row r="620" spans="1:15" ht="21.75" customHeight="1" x14ac:dyDescent="0.4">
      <c r="A620" s="2">
        <v>616</v>
      </c>
      <c r="B620" s="26">
        <v>6320009702</v>
      </c>
      <c r="C620" s="40" t="s">
        <v>1806</v>
      </c>
      <c r="D620" s="14" t="s">
        <v>1807</v>
      </c>
      <c r="E620" s="14" t="s">
        <v>1808</v>
      </c>
      <c r="F620" s="2" t="s">
        <v>3077</v>
      </c>
      <c r="G620" s="11">
        <v>146.05000000000001</v>
      </c>
      <c r="H620" s="51" t="s">
        <v>65</v>
      </c>
      <c r="I620" s="5">
        <v>3.5</v>
      </c>
      <c r="J620" s="6">
        <f t="shared" si="36"/>
        <v>0</v>
      </c>
      <c r="K620" s="6">
        <f t="shared" si="37"/>
        <v>0</v>
      </c>
      <c r="L620" s="6">
        <f t="shared" si="39"/>
        <v>0</v>
      </c>
      <c r="M620" s="6">
        <f t="shared" si="38"/>
        <v>146.05000000000001</v>
      </c>
      <c r="N620" s="6">
        <v>146.05000000000001</v>
      </c>
      <c r="O620" s="121">
        <v>0</v>
      </c>
    </row>
    <row r="621" spans="1:15" ht="21.75" customHeight="1" x14ac:dyDescent="0.4">
      <c r="A621" s="2">
        <v>617</v>
      </c>
      <c r="B621" s="26">
        <v>6320009703</v>
      </c>
      <c r="C621" s="41" t="s">
        <v>1809</v>
      </c>
      <c r="D621" s="14" t="s">
        <v>1810</v>
      </c>
      <c r="E621" s="14" t="s">
        <v>1811</v>
      </c>
      <c r="F621" s="7" t="s">
        <v>3174</v>
      </c>
      <c r="G621" s="6">
        <v>5329.1800000000012</v>
      </c>
      <c r="H621" s="51" t="s">
        <v>114</v>
      </c>
      <c r="I621" s="5">
        <v>3.5</v>
      </c>
      <c r="J621" s="6">
        <f t="shared" si="36"/>
        <v>3.5</v>
      </c>
      <c r="K621" s="6">
        <f t="shared" si="37"/>
        <v>0.24</v>
      </c>
      <c r="L621" s="6">
        <f t="shared" si="39"/>
        <v>3.74</v>
      </c>
      <c r="M621" s="6">
        <f t="shared" si="38"/>
        <v>5332.920000000001</v>
      </c>
      <c r="N621" s="6">
        <v>5332.920000000001</v>
      </c>
      <c r="O621" s="121">
        <v>0</v>
      </c>
    </row>
    <row r="622" spans="1:15" ht="21.75" customHeight="1" x14ac:dyDescent="0.4">
      <c r="A622" s="2">
        <v>618</v>
      </c>
      <c r="B622" s="26">
        <v>6320009704</v>
      </c>
      <c r="C622" s="40" t="s">
        <v>1812</v>
      </c>
      <c r="D622" s="14" t="s">
        <v>1813</v>
      </c>
      <c r="E622" s="14" t="s">
        <v>1811</v>
      </c>
      <c r="F622" s="7" t="s">
        <v>3265</v>
      </c>
      <c r="G622" s="6">
        <v>1078.5199999999998</v>
      </c>
      <c r="H622" s="51" t="s">
        <v>95</v>
      </c>
      <c r="I622" s="5">
        <v>3.5</v>
      </c>
      <c r="J622" s="6">
        <f t="shared" si="36"/>
        <v>108.5</v>
      </c>
      <c r="K622" s="6">
        <f t="shared" si="37"/>
        <v>7.59</v>
      </c>
      <c r="L622" s="6">
        <f t="shared" si="39"/>
        <v>116.09</v>
      </c>
      <c r="M622" s="6">
        <f t="shared" si="38"/>
        <v>1194.6099999999997</v>
      </c>
      <c r="N622" s="6">
        <v>1194.6099999999997</v>
      </c>
      <c r="O622" s="121">
        <v>0</v>
      </c>
    </row>
    <row r="623" spans="1:15" ht="21.75" customHeight="1" x14ac:dyDescent="0.4">
      <c r="A623" s="2">
        <v>619</v>
      </c>
      <c r="B623" s="26">
        <v>6320009705</v>
      </c>
      <c r="C623" s="40" t="s">
        <v>1814</v>
      </c>
      <c r="D623" s="14" t="s">
        <v>1815</v>
      </c>
      <c r="E623" s="14" t="s">
        <v>1816</v>
      </c>
      <c r="F623" s="7" t="s">
        <v>3174</v>
      </c>
      <c r="G623" s="6">
        <v>4834.8199999999988</v>
      </c>
      <c r="H623" s="51" t="s">
        <v>99</v>
      </c>
      <c r="I623" s="5">
        <v>3.5</v>
      </c>
      <c r="J623" s="6">
        <f t="shared" si="36"/>
        <v>45.5</v>
      </c>
      <c r="K623" s="6">
        <f t="shared" si="37"/>
        <v>3.18</v>
      </c>
      <c r="L623" s="6">
        <f t="shared" si="39"/>
        <v>48.68</v>
      </c>
      <c r="M623" s="6">
        <f t="shared" si="38"/>
        <v>4883.4999999999991</v>
      </c>
      <c r="N623" s="6">
        <v>4883.4999999999991</v>
      </c>
      <c r="O623" s="121">
        <v>0</v>
      </c>
    </row>
    <row r="624" spans="1:15" ht="21.75" customHeight="1" x14ac:dyDescent="0.4">
      <c r="A624" s="2">
        <v>620</v>
      </c>
      <c r="B624" s="26">
        <v>6320009706</v>
      </c>
      <c r="C624" s="40" t="s">
        <v>1817</v>
      </c>
      <c r="D624" s="14" t="s">
        <v>1818</v>
      </c>
      <c r="E624" s="14" t="s">
        <v>1819</v>
      </c>
      <c r="F624" s="4" t="s">
        <v>3</v>
      </c>
      <c r="G624" s="6">
        <v>0</v>
      </c>
      <c r="H624" s="51" t="s">
        <v>305</v>
      </c>
      <c r="I624" s="5">
        <v>3.5</v>
      </c>
      <c r="J624" s="6">
        <f t="shared" si="36"/>
        <v>73.5</v>
      </c>
      <c r="K624" s="6">
        <f t="shared" si="37"/>
        <v>5.14</v>
      </c>
      <c r="L624" s="6">
        <f t="shared" si="39"/>
        <v>78.64</v>
      </c>
      <c r="M624" s="6">
        <f t="shared" si="38"/>
        <v>78.64</v>
      </c>
      <c r="N624" s="6">
        <v>78.64</v>
      </c>
      <c r="O624" s="121">
        <v>0</v>
      </c>
    </row>
    <row r="625" spans="1:20" ht="21.75" customHeight="1" x14ac:dyDescent="0.4">
      <c r="A625" s="2">
        <v>621</v>
      </c>
      <c r="B625" s="26">
        <v>6320009707</v>
      </c>
      <c r="C625" s="40" t="s">
        <v>1820</v>
      </c>
      <c r="D625" s="14" t="s">
        <v>1821</v>
      </c>
      <c r="E625" s="14" t="s">
        <v>1822</v>
      </c>
      <c r="F625" s="7" t="s">
        <v>3174</v>
      </c>
      <c r="G625" s="6">
        <v>11231.299999999997</v>
      </c>
      <c r="H625" s="51" t="s">
        <v>57</v>
      </c>
      <c r="I625" s="5">
        <v>3.5</v>
      </c>
      <c r="J625" s="6">
        <f t="shared" si="36"/>
        <v>56</v>
      </c>
      <c r="K625" s="6">
        <f t="shared" si="37"/>
        <v>3.92</v>
      </c>
      <c r="L625" s="6">
        <f t="shared" si="39"/>
        <v>59.92</v>
      </c>
      <c r="M625" s="6">
        <f t="shared" si="38"/>
        <v>11291.219999999998</v>
      </c>
      <c r="N625" s="6">
        <v>11291.219999999998</v>
      </c>
      <c r="O625" s="121">
        <v>0</v>
      </c>
    </row>
    <row r="626" spans="1:20" ht="21.75" customHeight="1" x14ac:dyDescent="0.4">
      <c r="A626" s="2">
        <v>622</v>
      </c>
      <c r="B626" s="26">
        <v>6320009708</v>
      </c>
      <c r="C626" s="40" t="s">
        <v>1823</v>
      </c>
      <c r="D626" s="14" t="s">
        <v>1821</v>
      </c>
      <c r="E626" s="14" t="s">
        <v>1824</v>
      </c>
      <c r="F626" s="3" t="s">
        <v>3359</v>
      </c>
      <c r="G626" s="6">
        <v>1048.6400000000003</v>
      </c>
      <c r="H626" s="51" t="s">
        <v>114</v>
      </c>
      <c r="I626" s="5">
        <v>3.5</v>
      </c>
      <c r="J626" s="6">
        <f t="shared" si="36"/>
        <v>3.5</v>
      </c>
      <c r="K626" s="6">
        <f t="shared" si="37"/>
        <v>0.24</v>
      </c>
      <c r="L626" s="6">
        <f t="shared" si="39"/>
        <v>3.74</v>
      </c>
      <c r="M626" s="6">
        <f t="shared" si="38"/>
        <v>1052.3800000000003</v>
      </c>
      <c r="N626" s="6">
        <v>1052.3800000000003</v>
      </c>
      <c r="O626" s="121">
        <v>0</v>
      </c>
    </row>
    <row r="627" spans="1:20" ht="21.75" customHeight="1" x14ac:dyDescent="0.4">
      <c r="A627" s="2">
        <v>623</v>
      </c>
      <c r="B627" s="26">
        <v>6320009709</v>
      </c>
      <c r="C627" s="40" t="s">
        <v>1825</v>
      </c>
      <c r="D627" s="14" t="s">
        <v>1826</v>
      </c>
      <c r="E627" s="14" t="s">
        <v>1827</v>
      </c>
      <c r="F627" s="3" t="s">
        <v>3100</v>
      </c>
      <c r="G627" s="6">
        <v>74.92</v>
      </c>
      <c r="H627" s="51" t="s">
        <v>61</v>
      </c>
      <c r="I627" s="5">
        <v>3.5</v>
      </c>
      <c r="J627" s="6">
        <f t="shared" si="36"/>
        <v>7</v>
      </c>
      <c r="K627" s="6">
        <f t="shared" si="37"/>
        <v>0.49</v>
      </c>
      <c r="L627" s="6">
        <f t="shared" si="39"/>
        <v>7.49</v>
      </c>
      <c r="M627" s="6">
        <f t="shared" si="38"/>
        <v>82.41</v>
      </c>
      <c r="N627" s="6">
        <v>82.41</v>
      </c>
      <c r="O627" s="121">
        <v>0</v>
      </c>
    </row>
    <row r="628" spans="1:20" ht="21.75" customHeight="1" x14ac:dyDescent="0.4">
      <c r="A628" s="2">
        <v>624</v>
      </c>
      <c r="B628" s="26">
        <v>6320009710</v>
      </c>
      <c r="C628" s="40" t="s">
        <v>1828</v>
      </c>
      <c r="D628" s="14" t="s">
        <v>1829</v>
      </c>
      <c r="E628" s="14" t="s">
        <v>1830</v>
      </c>
      <c r="F628" s="3" t="s">
        <v>3101</v>
      </c>
      <c r="G628" s="6">
        <v>951.22000000000014</v>
      </c>
      <c r="H628" s="51" t="s">
        <v>65</v>
      </c>
      <c r="I628" s="5">
        <v>3.5</v>
      </c>
      <c r="J628" s="6">
        <f t="shared" si="36"/>
        <v>0</v>
      </c>
      <c r="K628" s="6">
        <f t="shared" si="37"/>
        <v>0</v>
      </c>
      <c r="L628" s="6">
        <f t="shared" si="39"/>
        <v>0</v>
      </c>
      <c r="M628" s="6">
        <f t="shared" si="38"/>
        <v>951.22000000000014</v>
      </c>
      <c r="N628" s="6">
        <v>951.22000000000014</v>
      </c>
      <c r="O628" s="121">
        <v>0</v>
      </c>
    </row>
    <row r="629" spans="1:20" ht="21.75" customHeight="1" x14ac:dyDescent="0.4">
      <c r="A629" s="2">
        <v>625</v>
      </c>
      <c r="B629" s="26">
        <v>6320009711</v>
      </c>
      <c r="C629" s="40" t="s">
        <v>1831</v>
      </c>
      <c r="D629" s="14" t="s">
        <v>1829</v>
      </c>
      <c r="E629" s="14" t="s">
        <v>1832</v>
      </c>
      <c r="F629" s="3" t="s">
        <v>3360</v>
      </c>
      <c r="G629" s="6">
        <v>752.74999999999966</v>
      </c>
      <c r="H629" s="51" t="s">
        <v>126</v>
      </c>
      <c r="I629" s="5">
        <v>3.5</v>
      </c>
      <c r="J629" s="6">
        <f t="shared" si="36"/>
        <v>49</v>
      </c>
      <c r="K629" s="6">
        <f t="shared" si="37"/>
        <v>3.43</v>
      </c>
      <c r="L629" s="6">
        <f t="shared" si="39"/>
        <v>52.43</v>
      </c>
      <c r="M629" s="6">
        <f t="shared" si="38"/>
        <v>805.17999999999961</v>
      </c>
      <c r="N629" s="6">
        <v>805.17999999999961</v>
      </c>
      <c r="O629" s="121">
        <v>0</v>
      </c>
    </row>
    <row r="630" spans="1:20" ht="21.75" customHeight="1" x14ac:dyDescent="0.4">
      <c r="A630" s="2">
        <v>626</v>
      </c>
      <c r="B630" s="26">
        <v>6320009712</v>
      </c>
      <c r="C630" s="40" t="s">
        <v>1833</v>
      </c>
      <c r="D630" s="14" t="s">
        <v>1834</v>
      </c>
      <c r="E630" s="14" t="s">
        <v>1835</v>
      </c>
      <c r="F630" s="3" t="s">
        <v>3088</v>
      </c>
      <c r="G630" s="6">
        <v>3722.5799999999995</v>
      </c>
      <c r="H630" s="51" t="s">
        <v>65</v>
      </c>
      <c r="I630" s="5">
        <v>3.5</v>
      </c>
      <c r="J630" s="6">
        <f t="shared" si="36"/>
        <v>0</v>
      </c>
      <c r="K630" s="6">
        <f t="shared" si="37"/>
        <v>0</v>
      </c>
      <c r="L630" s="6">
        <f t="shared" si="39"/>
        <v>0</v>
      </c>
      <c r="M630" s="6">
        <f t="shared" si="38"/>
        <v>3722.5799999999995</v>
      </c>
      <c r="N630" s="6">
        <v>3722.5799999999995</v>
      </c>
      <c r="O630" s="121">
        <v>0</v>
      </c>
    </row>
    <row r="631" spans="1:20" ht="21.75" customHeight="1" x14ac:dyDescent="0.4">
      <c r="A631" s="2">
        <v>627</v>
      </c>
      <c r="B631" s="26">
        <v>6320009713</v>
      </c>
      <c r="C631" s="40" t="s">
        <v>1836</v>
      </c>
      <c r="D631" s="14" t="s">
        <v>1834</v>
      </c>
      <c r="E631" s="14" t="s">
        <v>1837</v>
      </c>
      <c r="F631" s="3" t="s">
        <v>3068</v>
      </c>
      <c r="G631" s="6">
        <v>2224.5700000000002</v>
      </c>
      <c r="H631" s="51" t="s">
        <v>65</v>
      </c>
      <c r="I631" s="5">
        <v>3.5</v>
      </c>
      <c r="J631" s="6">
        <f t="shared" si="36"/>
        <v>0</v>
      </c>
      <c r="K631" s="6">
        <f t="shared" si="37"/>
        <v>0</v>
      </c>
      <c r="L631" s="6">
        <f t="shared" si="39"/>
        <v>0</v>
      </c>
      <c r="M631" s="6">
        <f t="shared" si="38"/>
        <v>2224.5700000000002</v>
      </c>
      <c r="N631" s="6">
        <v>2224.5700000000002</v>
      </c>
      <c r="O631" s="121">
        <v>0</v>
      </c>
    </row>
    <row r="632" spans="1:20" ht="21.75" customHeight="1" x14ac:dyDescent="0.4">
      <c r="A632" s="2">
        <v>628</v>
      </c>
      <c r="B632" s="26">
        <v>6320009714</v>
      </c>
      <c r="C632" s="40" t="s">
        <v>1838</v>
      </c>
      <c r="D632" s="14" t="s">
        <v>1839</v>
      </c>
      <c r="E632" s="14" t="s">
        <v>1840</v>
      </c>
      <c r="F632" s="3" t="s">
        <v>3</v>
      </c>
      <c r="G632" s="6">
        <v>0</v>
      </c>
      <c r="H632" s="51" t="s">
        <v>533</v>
      </c>
      <c r="I632" s="5">
        <v>3.5</v>
      </c>
      <c r="J632" s="6">
        <f t="shared" si="36"/>
        <v>77</v>
      </c>
      <c r="K632" s="6">
        <f t="shared" si="37"/>
        <v>5.39</v>
      </c>
      <c r="L632" s="6">
        <f t="shared" si="39"/>
        <v>82.39</v>
      </c>
      <c r="M632" s="6">
        <f t="shared" si="38"/>
        <v>82.39</v>
      </c>
      <c r="N632" s="6">
        <v>82.39</v>
      </c>
      <c r="O632" s="121">
        <v>0</v>
      </c>
      <c r="T632" s="25"/>
    </row>
    <row r="633" spans="1:20" ht="21.75" customHeight="1" x14ac:dyDescent="0.4">
      <c r="A633" s="2">
        <v>629</v>
      </c>
      <c r="B633" s="26">
        <v>6320009715</v>
      </c>
      <c r="C633" s="40" t="s">
        <v>1841</v>
      </c>
      <c r="D633" s="14" t="s">
        <v>1842</v>
      </c>
      <c r="E633" s="14" t="s">
        <v>1843</v>
      </c>
      <c r="F633" s="3" t="s">
        <v>3082</v>
      </c>
      <c r="G633" s="6">
        <v>1614.0700000000002</v>
      </c>
      <c r="H633" s="51" t="s">
        <v>114</v>
      </c>
      <c r="I633" s="5">
        <v>3.5</v>
      </c>
      <c r="J633" s="6">
        <f t="shared" si="36"/>
        <v>3.5</v>
      </c>
      <c r="K633" s="6">
        <f t="shared" si="37"/>
        <v>0.24</v>
      </c>
      <c r="L633" s="6">
        <f t="shared" si="39"/>
        <v>3.74</v>
      </c>
      <c r="M633" s="6">
        <f t="shared" si="38"/>
        <v>1617.8100000000002</v>
      </c>
      <c r="N633" s="6">
        <v>1617.8100000000002</v>
      </c>
      <c r="O633" s="121">
        <v>0</v>
      </c>
    </row>
    <row r="634" spans="1:20" ht="21.75" customHeight="1" x14ac:dyDescent="0.4">
      <c r="A634" s="2">
        <v>630</v>
      </c>
      <c r="B634" s="26">
        <v>6320009716</v>
      </c>
      <c r="C634" s="40" t="s">
        <v>1844</v>
      </c>
      <c r="D634" s="14" t="s">
        <v>1845</v>
      </c>
      <c r="E634" s="14" t="s">
        <v>1846</v>
      </c>
      <c r="F634" s="3" t="s">
        <v>3</v>
      </c>
      <c r="G634" s="6">
        <v>0</v>
      </c>
      <c r="H634" s="51" t="s">
        <v>99</v>
      </c>
      <c r="I634" s="5">
        <v>3.5</v>
      </c>
      <c r="J634" s="6">
        <f t="shared" si="36"/>
        <v>45.5</v>
      </c>
      <c r="K634" s="6">
        <f t="shared" si="37"/>
        <v>3.18</v>
      </c>
      <c r="L634" s="6">
        <f t="shared" si="39"/>
        <v>48.68</v>
      </c>
      <c r="M634" s="6">
        <f t="shared" si="38"/>
        <v>48.68</v>
      </c>
      <c r="N634" s="6">
        <v>48.68</v>
      </c>
      <c r="O634" s="121">
        <v>0</v>
      </c>
      <c r="T634" s="25"/>
    </row>
    <row r="635" spans="1:20" ht="21.75" customHeight="1" x14ac:dyDescent="0.4">
      <c r="A635" s="2">
        <v>631</v>
      </c>
      <c r="B635" s="26">
        <v>6320009717</v>
      </c>
      <c r="C635" s="40" t="s">
        <v>1847</v>
      </c>
      <c r="D635" s="14" t="s">
        <v>1848</v>
      </c>
      <c r="E635" s="14" t="s">
        <v>1849</v>
      </c>
      <c r="F635" s="3" t="s">
        <v>3</v>
      </c>
      <c r="G635" s="6">
        <v>0</v>
      </c>
      <c r="H635" s="51" t="s">
        <v>61</v>
      </c>
      <c r="I635" s="5">
        <v>3.5</v>
      </c>
      <c r="J635" s="6">
        <f t="shared" si="36"/>
        <v>7</v>
      </c>
      <c r="K635" s="6">
        <f t="shared" si="37"/>
        <v>0.49</v>
      </c>
      <c r="L635" s="6">
        <f t="shared" si="39"/>
        <v>7.49</v>
      </c>
      <c r="M635" s="6">
        <f t="shared" si="38"/>
        <v>7.49</v>
      </c>
      <c r="N635" s="6">
        <v>7.49</v>
      </c>
      <c r="O635" s="121">
        <v>0</v>
      </c>
      <c r="T635" s="25"/>
    </row>
    <row r="636" spans="1:20" ht="21.75" customHeight="1" x14ac:dyDescent="0.4">
      <c r="A636" s="2">
        <v>632</v>
      </c>
      <c r="B636" s="26">
        <v>6320009718</v>
      </c>
      <c r="C636" s="40" t="s">
        <v>1850</v>
      </c>
      <c r="D636" s="14" t="s">
        <v>1851</v>
      </c>
      <c r="E636" s="14" t="s">
        <v>1852</v>
      </c>
      <c r="F636" s="3" t="s">
        <v>3</v>
      </c>
      <c r="G636" s="6">
        <v>0</v>
      </c>
      <c r="H636" s="51" t="s">
        <v>157</v>
      </c>
      <c r="I636" s="5">
        <v>3.5</v>
      </c>
      <c r="J636" s="6">
        <f t="shared" si="36"/>
        <v>91</v>
      </c>
      <c r="K636" s="6">
        <f t="shared" si="37"/>
        <v>6.37</v>
      </c>
      <c r="L636" s="6">
        <f t="shared" si="39"/>
        <v>97.37</v>
      </c>
      <c r="M636" s="6">
        <f t="shared" si="38"/>
        <v>97.37</v>
      </c>
      <c r="N636" s="6">
        <v>97.37</v>
      </c>
      <c r="O636" s="121">
        <v>0</v>
      </c>
      <c r="T636" s="25"/>
    </row>
    <row r="637" spans="1:20" ht="21.75" customHeight="1" x14ac:dyDescent="0.4">
      <c r="A637" s="2">
        <v>633</v>
      </c>
      <c r="B637" s="26">
        <v>6320009719</v>
      </c>
      <c r="C637" s="40" t="s">
        <v>1853</v>
      </c>
      <c r="D637" s="14" t="s">
        <v>1854</v>
      </c>
      <c r="E637" s="14" t="s">
        <v>1855</v>
      </c>
      <c r="F637" s="7" t="s">
        <v>3</v>
      </c>
      <c r="G637" s="6">
        <v>0</v>
      </c>
      <c r="H637" s="51" t="s">
        <v>107</v>
      </c>
      <c r="I637" s="5">
        <v>3.5</v>
      </c>
      <c r="J637" s="6">
        <f t="shared" si="36"/>
        <v>42</v>
      </c>
      <c r="K637" s="6">
        <f t="shared" si="37"/>
        <v>2.94</v>
      </c>
      <c r="L637" s="6">
        <f t="shared" si="39"/>
        <v>44.94</v>
      </c>
      <c r="M637" s="6">
        <f t="shared" si="38"/>
        <v>44.94</v>
      </c>
      <c r="N637" s="6">
        <v>44.94</v>
      </c>
      <c r="O637" s="121">
        <v>0</v>
      </c>
      <c r="T637" s="25"/>
    </row>
    <row r="638" spans="1:20" ht="21.75" customHeight="1" x14ac:dyDescent="0.4">
      <c r="A638" s="2">
        <v>634</v>
      </c>
      <c r="B638" s="26">
        <v>6320009720</v>
      </c>
      <c r="C638" s="40" t="s">
        <v>1856</v>
      </c>
      <c r="D638" s="14" t="s">
        <v>1857</v>
      </c>
      <c r="E638" s="14" t="s">
        <v>1858</v>
      </c>
      <c r="F638" s="7" t="s">
        <v>3361</v>
      </c>
      <c r="G638" s="6">
        <v>7403.8899999999994</v>
      </c>
      <c r="H638" s="51" t="s">
        <v>118</v>
      </c>
      <c r="I638" s="5">
        <v>3.5</v>
      </c>
      <c r="J638" s="6">
        <f t="shared" si="36"/>
        <v>87.5</v>
      </c>
      <c r="K638" s="6">
        <f t="shared" si="37"/>
        <v>6.12</v>
      </c>
      <c r="L638" s="6">
        <f t="shared" si="39"/>
        <v>93.62</v>
      </c>
      <c r="M638" s="6">
        <f t="shared" si="38"/>
        <v>7497.5099999999993</v>
      </c>
      <c r="N638" s="6">
        <v>7497.5099999999993</v>
      </c>
      <c r="O638" s="121">
        <v>0</v>
      </c>
    </row>
    <row r="639" spans="1:20" ht="21.75" customHeight="1" x14ac:dyDescent="0.4">
      <c r="A639" s="2">
        <v>635</v>
      </c>
      <c r="B639" s="26">
        <v>6320009721</v>
      </c>
      <c r="C639" s="40" t="s">
        <v>1859</v>
      </c>
      <c r="D639" s="14" t="s">
        <v>1860</v>
      </c>
      <c r="E639" s="14" t="s">
        <v>1861</v>
      </c>
      <c r="F639" s="3" t="s">
        <v>3362</v>
      </c>
      <c r="G639" s="6">
        <v>2535.3900000000008</v>
      </c>
      <c r="H639" s="51" t="s">
        <v>279</v>
      </c>
      <c r="I639" s="5">
        <v>3.5</v>
      </c>
      <c r="J639" s="6">
        <f t="shared" si="36"/>
        <v>66.5</v>
      </c>
      <c r="K639" s="6">
        <f t="shared" si="37"/>
        <v>4.6500000000000004</v>
      </c>
      <c r="L639" s="6">
        <f t="shared" si="39"/>
        <v>71.150000000000006</v>
      </c>
      <c r="M639" s="6">
        <f t="shared" si="38"/>
        <v>2606.5400000000009</v>
      </c>
      <c r="N639" s="6">
        <v>2606.5400000000009</v>
      </c>
      <c r="O639" s="121">
        <v>0</v>
      </c>
    </row>
    <row r="640" spans="1:20" ht="21.75" customHeight="1" x14ac:dyDescent="0.4">
      <c r="A640" s="2">
        <v>636</v>
      </c>
      <c r="B640" s="26">
        <v>6320009722</v>
      </c>
      <c r="C640" s="40" t="s">
        <v>1862</v>
      </c>
      <c r="D640" s="14" t="s">
        <v>1863</v>
      </c>
      <c r="E640" s="14" t="s">
        <v>1864</v>
      </c>
      <c r="F640" s="3" t="s">
        <v>3</v>
      </c>
      <c r="G640" s="6">
        <v>0</v>
      </c>
      <c r="H640" s="51" t="s">
        <v>207</v>
      </c>
      <c r="I640" s="5">
        <v>3.5</v>
      </c>
      <c r="J640" s="6">
        <f t="shared" si="36"/>
        <v>63</v>
      </c>
      <c r="K640" s="6">
        <f t="shared" si="37"/>
        <v>4.41</v>
      </c>
      <c r="L640" s="6">
        <f t="shared" si="39"/>
        <v>67.41</v>
      </c>
      <c r="M640" s="6">
        <f t="shared" si="38"/>
        <v>67.41</v>
      </c>
      <c r="N640" s="6">
        <v>67.41</v>
      </c>
      <c r="O640" s="121">
        <v>0</v>
      </c>
      <c r="T640" s="25"/>
    </row>
    <row r="641" spans="1:20" ht="21.75" customHeight="1" x14ac:dyDescent="0.4">
      <c r="A641" s="2">
        <v>637</v>
      </c>
      <c r="B641" s="26">
        <v>6320009723</v>
      </c>
      <c r="C641" s="40" t="s">
        <v>1865</v>
      </c>
      <c r="D641" s="14" t="s">
        <v>80</v>
      </c>
      <c r="E641" s="14" t="s">
        <v>1866</v>
      </c>
      <c r="F641" s="3" t="s">
        <v>3</v>
      </c>
      <c r="G641" s="6">
        <v>0</v>
      </c>
      <c r="H641" s="51" t="s">
        <v>279</v>
      </c>
      <c r="I641" s="5">
        <v>3.5</v>
      </c>
      <c r="J641" s="6">
        <f t="shared" si="36"/>
        <v>66.5</v>
      </c>
      <c r="K641" s="6">
        <f t="shared" si="37"/>
        <v>4.6500000000000004</v>
      </c>
      <c r="L641" s="6">
        <f t="shared" si="39"/>
        <v>71.150000000000006</v>
      </c>
      <c r="M641" s="6">
        <f t="shared" si="38"/>
        <v>71.150000000000006</v>
      </c>
      <c r="N641" s="6">
        <v>71.150000000000006</v>
      </c>
      <c r="O641" s="121">
        <v>0</v>
      </c>
    </row>
    <row r="642" spans="1:20" ht="21.75" customHeight="1" x14ac:dyDescent="0.4">
      <c r="A642" s="2">
        <v>638</v>
      </c>
      <c r="B642" s="26">
        <v>6320009724</v>
      </c>
      <c r="C642" s="40" t="s">
        <v>1867</v>
      </c>
      <c r="D642" s="14" t="s">
        <v>1868</v>
      </c>
      <c r="E642" s="14" t="s">
        <v>1869</v>
      </c>
      <c r="F642" s="2" t="s">
        <v>3</v>
      </c>
      <c r="G642" s="6">
        <v>0</v>
      </c>
      <c r="H642" s="51" t="s">
        <v>271</v>
      </c>
      <c r="I642" s="5">
        <v>3.5</v>
      </c>
      <c r="J642" s="6">
        <f t="shared" si="36"/>
        <v>10.5</v>
      </c>
      <c r="K642" s="6">
        <f t="shared" si="37"/>
        <v>0.73</v>
      </c>
      <c r="L642" s="6">
        <f t="shared" si="39"/>
        <v>11.23</v>
      </c>
      <c r="M642" s="6">
        <f t="shared" si="38"/>
        <v>11.23</v>
      </c>
      <c r="N642" s="6">
        <v>11.23</v>
      </c>
      <c r="O642" s="121">
        <v>0</v>
      </c>
      <c r="T642" s="25"/>
    </row>
    <row r="643" spans="1:20" ht="21.75" customHeight="1" x14ac:dyDescent="0.4">
      <c r="A643" s="2">
        <v>639</v>
      </c>
      <c r="B643" s="26">
        <v>6320009725</v>
      </c>
      <c r="C643" s="40" t="s">
        <v>1870</v>
      </c>
      <c r="D643" s="14" t="s">
        <v>1871</v>
      </c>
      <c r="E643" s="14" t="s">
        <v>1872</v>
      </c>
      <c r="F643" s="3" t="s">
        <v>3</v>
      </c>
      <c r="G643" s="6">
        <v>0</v>
      </c>
      <c r="H643" s="51" t="s">
        <v>286</v>
      </c>
      <c r="I643" s="5">
        <v>3.5</v>
      </c>
      <c r="J643" s="6">
        <f t="shared" si="36"/>
        <v>21</v>
      </c>
      <c r="K643" s="6">
        <f t="shared" si="37"/>
        <v>1.47</v>
      </c>
      <c r="L643" s="6">
        <f t="shared" si="39"/>
        <v>22.47</v>
      </c>
      <c r="M643" s="6">
        <f t="shared" si="38"/>
        <v>22.47</v>
      </c>
      <c r="N643" s="6">
        <v>22.47</v>
      </c>
      <c r="O643" s="121">
        <v>0</v>
      </c>
      <c r="T643" s="25"/>
    </row>
    <row r="644" spans="1:20" ht="21.75" customHeight="1" x14ac:dyDescent="0.4">
      <c r="A644" s="2">
        <v>640</v>
      </c>
      <c r="B644" s="26">
        <v>6320009726</v>
      </c>
      <c r="C644" s="40" t="s">
        <v>1873</v>
      </c>
      <c r="D644" s="14" t="s">
        <v>1871</v>
      </c>
      <c r="E644" s="14" t="s">
        <v>1874</v>
      </c>
      <c r="F644" s="3" t="s">
        <v>3</v>
      </c>
      <c r="G644" s="6">
        <v>0</v>
      </c>
      <c r="H644" s="51" t="s">
        <v>400</v>
      </c>
      <c r="I644" s="5">
        <v>3.5</v>
      </c>
      <c r="J644" s="6">
        <f t="shared" si="36"/>
        <v>129.5</v>
      </c>
      <c r="K644" s="6">
        <f t="shared" si="37"/>
        <v>9.06</v>
      </c>
      <c r="L644" s="6">
        <f t="shared" si="39"/>
        <v>138.56</v>
      </c>
      <c r="M644" s="6">
        <f t="shared" si="38"/>
        <v>138.56</v>
      </c>
      <c r="N644" s="6">
        <v>138.56</v>
      </c>
      <c r="O644" s="121">
        <v>0</v>
      </c>
      <c r="T644" s="25"/>
    </row>
    <row r="645" spans="1:20" ht="21.75" customHeight="1" x14ac:dyDescent="0.4">
      <c r="A645" s="2">
        <v>641</v>
      </c>
      <c r="B645" s="26">
        <v>6320009727</v>
      </c>
      <c r="C645" s="40" t="s">
        <v>1875</v>
      </c>
      <c r="D645" s="14" t="s">
        <v>1876</v>
      </c>
      <c r="E645" s="14" t="s">
        <v>1877</v>
      </c>
      <c r="F645" s="3" t="s">
        <v>3174</v>
      </c>
      <c r="G645" s="6">
        <v>3220.74</v>
      </c>
      <c r="H645" s="51" t="s">
        <v>490</v>
      </c>
      <c r="I645" s="5">
        <v>3.5</v>
      </c>
      <c r="J645" s="6">
        <f t="shared" ref="J645:J708" si="40">ROUNDDOWN(H645*I645,2)</f>
        <v>52.5</v>
      </c>
      <c r="K645" s="6">
        <f t="shared" ref="K645:K708" si="41">ROUNDDOWN(J645*7%,2)</f>
        <v>3.67</v>
      </c>
      <c r="L645" s="6">
        <f t="shared" si="39"/>
        <v>56.17</v>
      </c>
      <c r="M645" s="6">
        <f t="shared" si="38"/>
        <v>3276.91</v>
      </c>
      <c r="N645" s="6">
        <v>3276.91</v>
      </c>
      <c r="O645" s="121">
        <v>0</v>
      </c>
    </row>
    <row r="646" spans="1:20" ht="21.75" customHeight="1" x14ac:dyDescent="0.4">
      <c r="A646" s="2">
        <v>642</v>
      </c>
      <c r="B646" s="26">
        <v>6320009728</v>
      </c>
      <c r="C646" s="40" t="s">
        <v>1878</v>
      </c>
      <c r="D646" s="14" t="s">
        <v>1879</v>
      </c>
      <c r="E646" s="14" t="s">
        <v>1880</v>
      </c>
      <c r="F646" s="3" t="s">
        <v>3174</v>
      </c>
      <c r="G646" s="6">
        <v>1730.2500000000014</v>
      </c>
      <c r="H646" s="51" t="s">
        <v>264</v>
      </c>
      <c r="I646" s="5">
        <v>3.5</v>
      </c>
      <c r="J646" s="6">
        <f t="shared" si="40"/>
        <v>35</v>
      </c>
      <c r="K646" s="6">
        <f t="shared" si="41"/>
        <v>2.4500000000000002</v>
      </c>
      <c r="L646" s="6">
        <f t="shared" si="39"/>
        <v>37.450000000000003</v>
      </c>
      <c r="M646" s="6">
        <f t="shared" ref="M646:M709" si="42">SUM(G646+L646)</f>
        <v>1767.7000000000014</v>
      </c>
      <c r="N646" s="6">
        <v>1767.7000000000014</v>
      </c>
      <c r="O646" s="121">
        <v>0</v>
      </c>
    </row>
    <row r="647" spans="1:20" ht="21.75" customHeight="1" x14ac:dyDescent="0.4">
      <c r="A647" s="2">
        <v>643</v>
      </c>
      <c r="B647" s="26">
        <v>6320009729</v>
      </c>
      <c r="C647" s="40" t="s">
        <v>1881</v>
      </c>
      <c r="D647" s="14" t="s">
        <v>1882</v>
      </c>
      <c r="E647" s="14" t="s">
        <v>1883</v>
      </c>
      <c r="F647" s="3" t="s">
        <v>3363</v>
      </c>
      <c r="G647" s="6">
        <v>2202.0800000000008</v>
      </c>
      <c r="H647" s="51" t="s">
        <v>61</v>
      </c>
      <c r="I647" s="5">
        <v>3.5</v>
      </c>
      <c r="J647" s="6">
        <f t="shared" si="40"/>
        <v>7</v>
      </c>
      <c r="K647" s="6">
        <f t="shared" si="41"/>
        <v>0.49</v>
      </c>
      <c r="L647" s="6">
        <f t="shared" si="39"/>
        <v>7.49</v>
      </c>
      <c r="M647" s="6">
        <f t="shared" si="42"/>
        <v>2209.5700000000006</v>
      </c>
      <c r="N647" s="6">
        <v>2209.5700000000006</v>
      </c>
      <c r="O647" s="121">
        <v>0</v>
      </c>
    </row>
    <row r="648" spans="1:20" ht="21.75" customHeight="1" x14ac:dyDescent="0.4">
      <c r="A648" s="2">
        <v>644</v>
      </c>
      <c r="B648" s="26">
        <v>6320009730</v>
      </c>
      <c r="C648" s="40" t="s">
        <v>1884</v>
      </c>
      <c r="D648" s="14" t="s">
        <v>1885</v>
      </c>
      <c r="E648" s="14" t="s">
        <v>1886</v>
      </c>
      <c r="F648" s="3" t="s">
        <v>3233</v>
      </c>
      <c r="G648" s="6">
        <v>17294.43</v>
      </c>
      <c r="H648" s="51" t="s">
        <v>3095</v>
      </c>
      <c r="I648" s="5">
        <v>3.5</v>
      </c>
      <c r="J648" s="6">
        <f t="shared" si="40"/>
        <v>192.5</v>
      </c>
      <c r="K648" s="6">
        <f t="shared" si="41"/>
        <v>13.47</v>
      </c>
      <c r="L648" s="6">
        <f t="shared" ref="L648:L711" si="43">ROUNDDOWN(J648+K648,2)</f>
        <v>205.97</v>
      </c>
      <c r="M648" s="6">
        <f t="shared" si="42"/>
        <v>17500.400000000001</v>
      </c>
      <c r="N648" s="6">
        <v>17500.400000000001</v>
      </c>
      <c r="O648" s="121">
        <v>0</v>
      </c>
    </row>
    <row r="649" spans="1:20" ht="21.75" customHeight="1" x14ac:dyDescent="0.4">
      <c r="A649" s="2">
        <v>645</v>
      </c>
      <c r="B649" s="26">
        <v>6320009731</v>
      </c>
      <c r="C649" s="40" t="s">
        <v>1887</v>
      </c>
      <c r="D649" s="14" t="s">
        <v>1888</v>
      </c>
      <c r="E649" s="14" t="s">
        <v>1889</v>
      </c>
      <c r="F649" s="3" t="s">
        <v>3174</v>
      </c>
      <c r="G649" s="6">
        <v>19024.670000000002</v>
      </c>
      <c r="H649" s="51" t="s">
        <v>3165</v>
      </c>
      <c r="I649" s="5">
        <v>3.5</v>
      </c>
      <c r="J649" s="6">
        <f t="shared" si="40"/>
        <v>329</v>
      </c>
      <c r="K649" s="6">
        <f t="shared" si="41"/>
        <v>23.03</v>
      </c>
      <c r="L649" s="6">
        <f t="shared" si="43"/>
        <v>352.03</v>
      </c>
      <c r="M649" s="6">
        <f t="shared" si="42"/>
        <v>19376.7</v>
      </c>
      <c r="N649" s="6">
        <v>19376.7</v>
      </c>
      <c r="O649" s="121">
        <v>0</v>
      </c>
    </row>
    <row r="650" spans="1:20" ht="21.75" customHeight="1" x14ac:dyDescent="0.4">
      <c r="A650" s="2">
        <v>646</v>
      </c>
      <c r="B650" s="26">
        <v>6320009732</v>
      </c>
      <c r="C650" s="40" t="s">
        <v>1890</v>
      </c>
      <c r="D650" s="14" t="s">
        <v>1891</v>
      </c>
      <c r="E650" s="14" t="s">
        <v>1892</v>
      </c>
      <c r="F650" s="3" t="s">
        <v>3153</v>
      </c>
      <c r="G650" s="6">
        <v>2239.56</v>
      </c>
      <c r="H650" s="51" t="s">
        <v>168</v>
      </c>
      <c r="I650" s="5">
        <v>3.5</v>
      </c>
      <c r="J650" s="6">
        <f t="shared" si="40"/>
        <v>14</v>
      </c>
      <c r="K650" s="6">
        <f t="shared" si="41"/>
        <v>0.98</v>
      </c>
      <c r="L650" s="6">
        <f t="shared" si="43"/>
        <v>14.98</v>
      </c>
      <c r="M650" s="6">
        <f t="shared" si="42"/>
        <v>2254.54</v>
      </c>
      <c r="N650" s="6">
        <v>2254.54</v>
      </c>
      <c r="O650" s="121">
        <v>0</v>
      </c>
    </row>
    <row r="651" spans="1:20" ht="21.75" customHeight="1" x14ac:dyDescent="0.4">
      <c r="A651" s="2">
        <v>647</v>
      </c>
      <c r="B651" s="26">
        <v>6320009733</v>
      </c>
      <c r="C651" s="40" t="s">
        <v>1893</v>
      </c>
      <c r="D651" s="14" t="s">
        <v>1894</v>
      </c>
      <c r="E651" s="14" t="s">
        <v>1895</v>
      </c>
      <c r="F651" s="7" t="s">
        <v>3273</v>
      </c>
      <c r="G651" s="6">
        <v>5119.4400000000005</v>
      </c>
      <c r="H651" s="51" t="s">
        <v>222</v>
      </c>
      <c r="I651" s="5">
        <v>3.5</v>
      </c>
      <c r="J651" s="6">
        <f t="shared" si="40"/>
        <v>80.5</v>
      </c>
      <c r="K651" s="6">
        <f t="shared" si="41"/>
        <v>5.63</v>
      </c>
      <c r="L651" s="6">
        <f t="shared" si="43"/>
        <v>86.13</v>
      </c>
      <c r="M651" s="6">
        <f t="shared" si="42"/>
        <v>5205.5700000000006</v>
      </c>
      <c r="N651" s="6">
        <v>5205.5700000000006</v>
      </c>
      <c r="O651" s="121">
        <v>0</v>
      </c>
    </row>
    <row r="652" spans="1:20" ht="21.75" customHeight="1" x14ac:dyDescent="0.4">
      <c r="A652" s="2">
        <v>648</v>
      </c>
      <c r="B652" s="26">
        <v>6320009734</v>
      </c>
      <c r="C652" s="40" t="s">
        <v>1896</v>
      </c>
      <c r="D652" s="14" t="s">
        <v>1897</v>
      </c>
      <c r="E652" s="14" t="s">
        <v>1898</v>
      </c>
      <c r="F652" s="3" t="s">
        <v>3204</v>
      </c>
      <c r="G652" s="6">
        <v>112.35</v>
      </c>
      <c r="H652" s="51" t="s">
        <v>481</v>
      </c>
      <c r="I652" s="5">
        <v>3.5</v>
      </c>
      <c r="J652" s="6">
        <f t="shared" si="40"/>
        <v>115.5</v>
      </c>
      <c r="K652" s="6">
        <f t="shared" si="41"/>
        <v>8.08</v>
      </c>
      <c r="L652" s="6">
        <f t="shared" si="43"/>
        <v>123.58</v>
      </c>
      <c r="M652" s="6">
        <f t="shared" si="42"/>
        <v>235.93</v>
      </c>
      <c r="N652" s="6">
        <v>235.93</v>
      </c>
      <c r="O652" s="121">
        <v>0</v>
      </c>
    </row>
    <row r="653" spans="1:20" ht="21.75" customHeight="1" x14ac:dyDescent="0.4">
      <c r="A653" s="2">
        <v>649</v>
      </c>
      <c r="B653" s="26">
        <v>6320009735</v>
      </c>
      <c r="C653" s="40" t="s">
        <v>1899</v>
      </c>
      <c r="D653" s="14" t="s">
        <v>1900</v>
      </c>
      <c r="E653" s="14" t="s">
        <v>1901</v>
      </c>
      <c r="F653" s="7" t="s">
        <v>3353</v>
      </c>
      <c r="G653" s="6">
        <v>370.7000000000001</v>
      </c>
      <c r="H653" s="51" t="s">
        <v>271</v>
      </c>
      <c r="I653" s="5">
        <v>3.5</v>
      </c>
      <c r="J653" s="6">
        <f t="shared" si="40"/>
        <v>10.5</v>
      </c>
      <c r="K653" s="6">
        <f t="shared" si="41"/>
        <v>0.73</v>
      </c>
      <c r="L653" s="6">
        <f t="shared" si="43"/>
        <v>11.23</v>
      </c>
      <c r="M653" s="6">
        <f t="shared" si="42"/>
        <v>381.93000000000012</v>
      </c>
      <c r="N653" s="6">
        <v>381.93000000000012</v>
      </c>
      <c r="O653" s="121">
        <v>0</v>
      </c>
    </row>
    <row r="654" spans="1:20" ht="21.75" customHeight="1" x14ac:dyDescent="0.4">
      <c r="A654" s="2">
        <v>650</v>
      </c>
      <c r="B654" s="26">
        <v>6320009736</v>
      </c>
      <c r="C654" s="40" t="s">
        <v>1902</v>
      </c>
      <c r="D654" s="14" t="s">
        <v>1903</v>
      </c>
      <c r="E654" s="14" t="s">
        <v>1904</v>
      </c>
      <c r="F654" s="2" t="s">
        <v>3337</v>
      </c>
      <c r="G654" s="6">
        <v>9077.8599999999988</v>
      </c>
      <c r="H654" s="51" t="s">
        <v>3261</v>
      </c>
      <c r="I654" s="5">
        <v>3.5</v>
      </c>
      <c r="J654" s="6">
        <f t="shared" si="40"/>
        <v>287</v>
      </c>
      <c r="K654" s="6">
        <f t="shared" si="41"/>
        <v>20.09</v>
      </c>
      <c r="L654" s="6">
        <f t="shared" si="43"/>
        <v>307.08999999999997</v>
      </c>
      <c r="M654" s="6">
        <f t="shared" si="42"/>
        <v>9384.9499999999989</v>
      </c>
      <c r="N654" s="6">
        <v>9384.9499999999989</v>
      </c>
      <c r="O654" s="121">
        <v>0</v>
      </c>
    </row>
    <row r="655" spans="1:20" ht="21.75" customHeight="1" x14ac:dyDescent="0.4">
      <c r="A655" s="2">
        <v>651</v>
      </c>
      <c r="B655" s="26">
        <v>6320009737</v>
      </c>
      <c r="C655" s="40" t="s">
        <v>1905</v>
      </c>
      <c r="D655" s="14" t="s">
        <v>1906</v>
      </c>
      <c r="E655" s="14" t="s">
        <v>1907</v>
      </c>
      <c r="F655" s="7" t="s">
        <v>3183</v>
      </c>
      <c r="G655" s="6">
        <v>4748.6499999999996</v>
      </c>
      <c r="H655" s="51" t="s">
        <v>3159</v>
      </c>
      <c r="I655" s="5">
        <v>3.5</v>
      </c>
      <c r="J655" s="6">
        <f t="shared" si="40"/>
        <v>416.5</v>
      </c>
      <c r="K655" s="6">
        <f t="shared" si="41"/>
        <v>29.15</v>
      </c>
      <c r="L655" s="6">
        <f t="shared" si="43"/>
        <v>445.65</v>
      </c>
      <c r="M655" s="6">
        <f t="shared" si="42"/>
        <v>5194.2999999999993</v>
      </c>
      <c r="N655" s="6">
        <v>5194.2999999999993</v>
      </c>
      <c r="O655" s="121">
        <v>0</v>
      </c>
    </row>
    <row r="656" spans="1:20" ht="21.75" customHeight="1" x14ac:dyDescent="0.4">
      <c r="A656" s="2">
        <v>652</v>
      </c>
      <c r="B656" s="26">
        <v>6320009738</v>
      </c>
      <c r="C656" s="40" t="s">
        <v>1908</v>
      </c>
      <c r="D656" s="14" t="s">
        <v>1909</v>
      </c>
      <c r="E656" s="14" t="s">
        <v>1910</v>
      </c>
      <c r="F656" s="7" t="s">
        <v>3174</v>
      </c>
      <c r="G656" s="6">
        <v>14672.980000000001</v>
      </c>
      <c r="H656" s="51" t="s">
        <v>1089</v>
      </c>
      <c r="I656" s="5">
        <v>3.5</v>
      </c>
      <c r="J656" s="6">
        <f t="shared" si="40"/>
        <v>217</v>
      </c>
      <c r="K656" s="6">
        <f t="shared" si="41"/>
        <v>15.19</v>
      </c>
      <c r="L656" s="6">
        <f t="shared" si="43"/>
        <v>232.19</v>
      </c>
      <c r="M656" s="6">
        <f t="shared" si="42"/>
        <v>14905.170000000002</v>
      </c>
      <c r="N656" s="6">
        <v>14905.170000000002</v>
      </c>
      <c r="O656" s="121">
        <v>0</v>
      </c>
    </row>
    <row r="657" spans="1:15" ht="21.75" customHeight="1" x14ac:dyDescent="0.4">
      <c r="A657" s="2">
        <v>653</v>
      </c>
      <c r="B657" s="26">
        <v>6320009739</v>
      </c>
      <c r="C657" s="40" t="s">
        <v>1912</v>
      </c>
      <c r="D657" s="14" t="s">
        <v>1913</v>
      </c>
      <c r="E657" s="14" t="s">
        <v>1914</v>
      </c>
      <c r="F657" s="7" t="s">
        <v>3174</v>
      </c>
      <c r="G657" s="6">
        <v>4243.1399999999994</v>
      </c>
      <c r="H657" s="51" t="s">
        <v>490</v>
      </c>
      <c r="I657" s="5">
        <v>3.5</v>
      </c>
      <c r="J657" s="6">
        <f t="shared" si="40"/>
        <v>52.5</v>
      </c>
      <c r="K657" s="6">
        <f t="shared" si="41"/>
        <v>3.67</v>
      </c>
      <c r="L657" s="6">
        <f t="shared" si="43"/>
        <v>56.17</v>
      </c>
      <c r="M657" s="6">
        <f t="shared" si="42"/>
        <v>4299.3099999999995</v>
      </c>
      <c r="N657" s="6">
        <v>4299.3099999999995</v>
      </c>
      <c r="O657" s="121">
        <v>0</v>
      </c>
    </row>
    <row r="658" spans="1:15" ht="21.75" customHeight="1" x14ac:dyDescent="0.4">
      <c r="A658" s="2">
        <v>654</v>
      </c>
      <c r="B658" s="26">
        <v>6320009740</v>
      </c>
      <c r="C658" s="40" t="s">
        <v>1915</v>
      </c>
      <c r="D658" s="14" t="s">
        <v>1916</v>
      </c>
      <c r="E658" s="14" t="s">
        <v>1917</v>
      </c>
      <c r="F658" s="7" t="s">
        <v>3316</v>
      </c>
      <c r="G658" s="6">
        <v>21294.079999999998</v>
      </c>
      <c r="H658" s="51" t="s">
        <v>3165</v>
      </c>
      <c r="I658" s="5">
        <v>3.5</v>
      </c>
      <c r="J658" s="6">
        <f t="shared" si="40"/>
        <v>329</v>
      </c>
      <c r="K658" s="6">
        <f t="shared" si="41"/>
        <v>23.03</v>
      </c>
      <c r="L658" s="6">
        <f t="shared" si="43"/>
        <v>352.03</v>
      </c>
      <c r="M658" s="6">
        <f t="shared" si="42"/>
        <v>21646.109999999997</v>
      </c>
      <c r="N658" s="6">
        <v>21646.109999999997</v>
      </c>
      <c r="O658" s="121">
        <v>0</v>
      </c>
    </row>
    <row r="659" spans="1:15" ht="21.75" customHeight="1" x14ac:dyDescent="0.4">
      <c r="A659" s="2">
        <v>655</v>
      </c>
      <c r="B659" s="26">
        <v>6320009741</v>
      </c>
      <c r="C659" s="40" t="s">
        <v>1918</v>
      </c>
      <c r="D659" s="14" t="s">
        <v>1919</v>
      </c>
      <c r="E659" s="14" t="s">
        <v>1920</v>
      </c>
      <c r="F659" s="3" t="s">
        <v>3203</v>
      </c>
      <c r="G659" s="6">
        <v>8411.3200000000015</v>
      </c>
      <c r="H659" s="51" t="s">
        <v>279</v>
      </c>
      <c r="I659" s="5">
        <v>3.5</v>
      </c>
      <c r="J659" s="6">
        <f t="shared" si="40"/>
        <v>66.5</v>
      </c>
      <c r="K659" s="6">
        <f t="shared" si="41"/>
        <v>4.6500000000000004</v>
      </c>
      <c r="L659" s="6">
        <f t="shared" si="43"/>
        <v>71.150000000000006</v>
      </c>
      <c r="M659" s="6">
        <f t="shared" si="42"/>
        <v>8482.4700000000012</v>
      </c>
      <c r="N659" s="6">
        <v>8482.4700000000012</v>
      </c>
      <c r="O659" s="121">
        <v>0</v>
      </c>
    </row>
    <row r="660" spans="1:15" ht="21.75" customHeight="1" x14ac:dyDescent="0.4">
      <c r="A660" s="2">
        <v>656</v>
      </c>
      <c r="B660" s="26">
        <v>6320009742</v>
      </c>
      <c r="C660" s="40" t="s">
        <v>1921</v>
      </c>
      <c r="D660" s="14" t="s">
        <v>1922</v>
      </c>
      <c r="E660" s="14" t="s">
        <v>1923</v>
      </c>
      <c r="F660" s="3" t="s">
        <v>3</v>
      </c>
      <c r="G660" s="6">
        <v>0</v>
      </c>
      <c r="H660" s="51" t="s">
        <v>390</v>
      </c>
      <c r="I660" s="5">
        <v>3.5</v>
      </c>
      <c r="J660" s="6">
        <f t="shared" si="40"/>
        <v>94.5</v>
      </c>
      <c r="K660" s="6">
        <f t="shared" si="41"/>
        <v>6.61</v>
      </c>
      <c r="L660" s="6">
        <f t="shared" si="43"/>
        <v>101.11</v>
      </c>
      <c r="M660" s="6">
        <f t="shared" si="42"/>
        <v>101.11</v>
      </c>
      <c r="N660" s="6">
        <v>101.11</v>
      </c>
      <c r="O660" s="121">
        <v>0</v>
      </c>
    </row>
    <row r="661" spans="1:15" ht="21.75" customHeight="1" x14ac:dyDescent="0.4">
      <c r="A661" s="2">
        <v>657</v>
      </c>
      <c r="B661" s="26">
        <v>6320009743</v>
      </c>
      <c r="C661" s="40" t="s">
        <v>1924</v>
      </c>
      <c r="D661" s="14" t="s">
        <v>1925</v>
      </c>
      <c r="E661" s="14" t="s">
        <v>1926</v>
      </c>
      <c r="F661" s="3" t="s">
        <v>3364</v>
      </c>
      <c r="G661" s="6">
        <v>3138.32</v>
      </c>
      <c r="H661" s="51" t="s">
        <v>118</v>
      </c>
      <c r="I661" s="5">
        <v>3.5</v>
      </c>
      <c r="J661" s="6">
        <f t="shared" si="40"/>
        <v>87.5</v>
      </c>
      <c r="K661" s="6">
        <f t="shared" si="41"/>
        <v>6.12</v>
      </c>
      <c r="L661" s="6">
        <f t="shared" si="43"/>
        <v>93.62</v>
      </c>
      <c r="M661" s="6">
        <f t="shared" si="42"/>
        <v>3231.94</v>
      </c>
      <c r="N661" s="6">
        <v>3231.94</v>
      </c>
      <c r="O661" s="121">
        <v>0</v>
      </c>
    </row>
    <row r="662" spans="1:15" ht="21.75" customHeight="1" x14ac:dyDescent="0.4">
      <c r="A662" s="2">
        <v>658</v>
      </c>
      <c r="B662" s="26">
        <v>6320009744</v>
      </c>
      <c r="C662" s="40" t="s">
        <v>1927</v>
      </c>
      <c r="D662" s="14" t="s">
        <v>1928</v>
      </c>
      <c r="E662" s="14" t="s">
        <v>1929</v>
      </c>
      <c r="F662" s="3" t="s">
        <v>3365</v>
      </c>
      <c r="G662" s="6">
        <v>1441.8400000000008</v>
      </c>
      <c r="H662" s="51" t="s">
        <v>286</v>
      </c>
      <c r="I662" s="5">
        <v>3.5</v>
      </c>
      <c r="J662" s="6">
        <f t="shared" si="40"/>
        <v>21</v>
      </c>
      <c r="K662" s="6">
        <f t="shared" si="41"/>
        <v>1.47</v>
      </c>
      <c r="L662" s="6">
        <f t="shared" si="43"/>
        <v>22.47</v>
      </c>
      <c r="M662" s="6">
        <f t="shared" si="42"/>
        <v>1464.3100000000009</v>
      </c>
      <c r="N662" s="6">
        <v>1464.3100000000009</v>
      </c>
      <c r="O662" s="121">
        <v>0</v>
      </c>
    </row>
    <row r="663" spans="1:15" ht="21.75" customHeight="1" x14ac:dyDescent="0.4">
      <c r="A663" s="2">
        <v>659</v>
      </c>
      <c r="B663" s="26">
        <v>6320009745</v>
      </c>
      <c r="C663" s="40" t="s">
        <v>1930</v>
      </c>
      <c r="D663" s="14" t="s">
        <v>1931</v>
      </c>
      <c r="E663" s="14" t="s">
        <v>1932</v>
      </c>
      <c r="F663" s="3" t="s">
        <v>3290</v>
      </c>
      <c r="G663" s="6">
        <v>2812.46</v>
      </c>
      <c r="H663" s="51" t="s">
        <v>3136</v>
      </c>
      <c r="I663" s="5">
        <v>3.5</v>
      </c>
      <c r="J663" s="6">
        <f t="shared" si="40"/>
        <v>213.5</v>
      </c>
      <c r="K663" s="6">
        <f t="shared" si="41"/>
        <v>14.94</v>
      </c>
      <c r="L663" s="6">
        <f t="shared" si="43"/>
        <v>228.44</v>
      </c>
      <c r="M663" s="6">
        <f t="shared" si="42"/>
        <v>3040.9</v>
      </c>
      <c r="N663" s="6">
        <v>3040.9</v>
      </c>
      <c r="O663" s="121">
        <v>0</v>
      </c>
    </row>
    <row r="664" spans="1:15" ht="21.75" customHeight="1" x14ac:dyDescent="0.4">
      <c r="A664" s="2">
        <v>660</v>
      </c>
      <c r="B664" s="26">
        <v>6320009746</v>
      </c>
      <c r="C664" s="40" t="s">
        <v>1933</v>
      </c>
      <c r="D664" s="14" t="s">
        <v>1934</v>
      </c>
      <c r="E664" s="14" t="s">
        <v>1935</v>
      </c>
      <c r="F664" s="3" t="s">
        <v>3366</v>
      </c>
      <c r="G664" s="6">
        <v>7673.41</v>
      </c>
      <c r="H664" s="51" t="s">
        <v>2222</v>
      </c>
      <c r="I664" s="5">
        <v>3.5</v>
      </c>
      <c r="J664" s="6">
        <f t="shared" si="40"/>
        <v>164.5</v>
      </c>
      <c r="K664" s="6">
        <f t="shared" si="41"/>
        <v>11.51</v>
      </c>
      <c r="L664" s="6">
        <f t="shared" si="43"/>
        <v>176.01</v>
      </c>
      <c r="M664" s="6">
        <f t="shared" si="42"/>
        <v>7849.42</v>
      </c>
      <c r="N664" s="6">
        <v>7849.42</v>
      </c>
      <c r="O664" s="121">
        <v>0</v>
      </c>
    </row>
    <row r="665" spans="1:15" ht="21.75" customHeight="1" x14ac:dyDescent="0.4">
      <c r="A665" s="2">
        <v>661</v>
      </c>
      <c r="B665" s="26">
        <v>6320009747</v>
      </c>
      <c r="C665" s="40" t="s">
        <v>1936</v>
      </c>
      <c r="D665" s="14" t="s">
        <v>1937</v>
      </c>
      <c r="E665" s="14" t="s">
        <v>1938</v>
      </c>
      <c r="F665" s="7" t="s">
        <v>3367</v>
      </c>
      <c r="G665" s="6">
        <v>1966.1600000000014</v>
      </c>
      <c r="H665" s="51" t="s">
        <v>47</v>
      </c>
      <c r="I665" s="5">
        <v>3.5</v>
      </c>
      <c r="J665" s="6">
        <f t="shared" si="40"/>
        <v>31.5</v>
      </c>
      <c r="K665" s="6">
        <f t="shared" si="41"/>
        <v>2.2000000000000002</v>
      </c>
      <c r="L665" s="6">
        <f t="shared" si="43"/>
        <v>33.700000000000003</v>
      </c>
      <c r="M665" s="6">
        <f t="shared" si="42"/>
        <v>1999.8600000000015</v>
      </c>
      <c r="N665" s="6">
        <v>1999.8600000000015</v>
      </c>
      <c r="O665" s="121">
        <v>0</v>
      </c>
    </row>
    <row r="666" spans="1:15" ht="21.75" customHeight="1" x14ac:dyDescent="0.4">
      <c r="A666" s="2">
        <v>662</v>
      </c>
      <c r="B666" s="26">
        <v>6320009748</v>
      </c>
      <c r="C666" s="40" t="s">
        <v>1939</v>
      </c>
      <c r="D666" s="14" t="s">
        <v>1940</v>
      </c>
      <c r="E666" s="14" t="s">
        <v>1941</v>
      </c>
      <c r="F666" s="7" t="s">
        <v>3367</v>
      </c>
      <c r="G666" s="6">
        <v>3314.3699999999994</v>
      </c>
      <c r="H666" s="51" t="s">
        <v>271</v>
      </c>
      <c r="I666" s="5">
        <v>3.5</v>
      </c>
      <c r="J666" s="6">
        <f t="shared" si="40"/>
        <v>10.5</v>
      </c>
      <c r="K666" s="6">
        <f t="shared" si="41"/>
        <v>0.73</v>
      </c>
      <c r="L666" s="6">
        <f t="shared" si="43"/>
        <v>11.23</v>
      </c>
      <c r="M666" s="6">
        <f t="shared" si="42"/>
        <v>3325.5999999999995</v>
      </c>
      <c r="N666" s="6">
        <v>3325.5999999999995</v>
      </c>
      <c r="O666" s="121">
        <v>0</v>
      </c>
    </row>
    <row r="667" spans="1:15" ht="21.75" customHeight="1" x14ac:dyDescent="0.4">
      <c r="A667" s="2">
        <v>663</v>
      </c>
      <c r="B667" s="26">
        <v>6320009749</v>
      </c>
      <c r="C667" s="40" t="s">
        <v>1942</v>
      </c>
      <c r="D667" s="14" t="s">
        <v>1943</v>
      </c>
      <c r="E667" s="14" t="s">
        <v>1944</v>
      </c>
      <c r="F667" s="7" t="s">
        <v>3174</v>
      </c>
      <c r="G667" s="6">
        <v>2100.9700000000012</v>
      </c>
      <c r="H667" s="51" t="s">
        <v>271</v>
      </c>
      <c r="I667" s="5">
        <v>3.5</v>
      </c>
      <c r="J667" s="6">
        <f t="shared" si="40"/>
        <v>10.5</v>
      </c>
      <c r="K667" s="6">
        <f t="shared" si="41"/>
        <v>0.73</v>
      </c>
      <c r="L667" s="6">
        <f t="shared" si="43"/>
        <v>11.23</v>
      </c>
      <c r="M667" s="6">
        <f t="shared" si="42"/>
        <v>2112.2000000000012</v>
      </c>
      <c r="N667" s="6">
        <v>2112.2000000000012</v>
      </c>
      <c r="O667" s="121">
        <v>0</v>
      </c>
    </row>
    <row r="668" spans="1:15" ht="21.75" customHeight="1" x14ac:dyDescent="0.4">
      <c r="A668" s="2">
        <v>664</v>
      </c>
      <c r="B668" s="26">
        <v>6320009750</v>
      </c>
      <c r="C668" s="40" t="s">
        <v>1945</v>
      </c>
      <c r="D668" s="14" t="s">
        <v>1946</v>
      </c>
      <c r="E668" s="14" t="s">
        <v>1947</v>
      </c>
      <c r="F668" s="7" t="s">
        <v>3174</v>
      </c>
      <c r="G668" s="6">
        <v>18653.910000000007</v>
      </c>
      <c r="H668" s="51" t="s">
        <v>3318</v>
      </c>
      <c r="I668" s="5">
        <v>3.5</v>
      </c>
      <c r="J668" s="6">
        <f t="shared" si="40"/>
        <v>241.5</v>
      </c>
      <c r="K668" s="6">
        <f t="shared" si="41"/>
        <v>16.899999999999999</v>
      </c>
      <c r="L668" s="6">
        <f t="shared" si="43"/>
        <v>258.39999999999998</v>
      </c>
      <c r="M668" s="6">
        <f t="shared" si="42"/>
        <v>18912.310000000009</v>
      </c>
      <c r="N668" s="6">
        <v>18912.310000000009</v>
      </c>
      <c r="O668" s="121">
        <v>0</v>
      </c>
    </row>
    <row r="669" spans="1:15" ht="21.75" customHeight="1" x14ac:dyDescent="0.4">
      <c r="A669" s="2">
        <v>665</v>
      </c>
      <c r="B669" s="26">
        <v>6320009751</v>
      </c>
      <c r="C669" s="40" t="s">
        <v>1948</v>
      </c>
      <c r="D669" s="14" t="s">
        <v>1949</v>
      </c>
      <c r="E669" s="14" t="s">
        <v>1950</v>
      </c>
      <c r="F669" s="7" t="s">
        <v>3174</v>
      </c>
      <c r="G669" s="6">
        <v>5980.83</v>
      </c>
      <c r="H669" s="51" t="s">
        <v>103</v>
      </c>
      <c r="I669" s="5">
        <v>3.5</v>
      </c>
      <c r="J669" s="6">
        <f t="shared" si="40"/>
        <v>70</v>
      </c>
      <c r="K669" s="6">
        <f t="shared" si="41"/>
        <v>4.9000000000000004</v>
      </c>
      <c r="L669" s="6">
        <f t="shared" si="43"/>
        <v>74.900000000000006</v>
      </c>
      <c r="M669" s="6">
        <f t="shared" si="42"/>
        <v>6055.73</v>
      </c>
      <c r="N669" s="6">
        <v>6055.73</v>
      </c>
      <c r="O669" s="121">
        <v>0</v>
      </c>
    </row>
    <row r="670" spans="1:15" ht="21.75" customHeight="1" x14ac:dyDescent="0.4">
      <c r="A670" s="2">
        <v>666</v>
      </c>
      <c r="B670" s="26">
        <v>6320009752</v>
      </c>
      <c r="C670" s="40" t="s">
        <v>1951</v>
      </c>
      <c r="D670" s="14" t="s">
        <v>1952</v>
      </c>
      <c r="E670" s="14" t="s">
        <v>1953</v>
      </c>
      <c r="F670" s="7" t="s">
        <v>3</v>
      </c>
      <c r="G670" s="6">
        <v>0</v>
      </c>
      <c r="H670" s="51" t="s">
        <v>305</v>
      </c>
      <c r="I670" s="5">
        <v>3.5</v>
      </c>
      <c r="J670" s="6">
        <f t="shared" si="40"/>
        <v>73.5</v>
      </c>
      <c r="K670" s="6">
        <f t="shared" si="41"/>
        <v>5.14</v>
      </c>
      <c r="L670" s="6">
        <f t="shared" si="43"/>
        <v>78.64</v>
      </c>
      <c r="M670" s="6">
        <f t="shared" si="42"/>
        <v>78.64</v>
      </c>
      <c r="N670" s="6">
        <v>78.64</v>
      </c>
      <c r="O670" s="121">
        <v>0</v>
      </c>
    </row>
    <row r="671" spans="1:15" ht="21.75" customHeight="1" x14ac:dyDescent="0.4">
      <c r="A671" s="2">
        <v>667</v>
      </c>
      <c r="B671" s="26">
        <v>6320009753</v>
      </c>
      <c r="C671" s="40" t="s">
        <v>1954</v>
      </c>
      <c r="D671" s="14" t="s">
        <v>1955</v>
      </c>
      <c r="E671" s="14" t="s">
        <v>1956</v>
      </c>
      <c r="F671" s="3" t="s">
        <v>3174</v>
      </c>
      <c r="G671" s="6">
        <v>14253.510000000002</v>
      </c>
      <c r="H671" s="51" t="s">
        <v>133</v>
      </c>
      <c r="I671" s="5">
        <v>3.5</v>
      </c>
      <c r="J671" s="6">
        <f t="shared" si="40"/>
        <v>210</v>
      </c>
      <c r="K671" s="6">
        <f t="shared" si="41"/>
        <v>14.7</v>
      </c>
      <c r="L671" s="6">
        <f t="shared" si="43"/>
        <v>224.7</v>
      </c>
      <c r="M671" s="6">
        <f t="shared" si="42"/>
        <v>14478.210000000003</v>
      </c>
      <c r="N671" s="6">
        <v>14478.210000000003</v>
      </c>
      <c r="O671" s="121">
        <v>0</v>
      </c>
    </row>
    <row r="672" spans="1:15" ht="21.75" customHeight="1" x14ac:dyDescent="0.4">
      <c r="A672" s="2">
        <v>668</v>
      </c>
      <c r="B672" s="26">
        <v>6320009754</v>
      </c>
      <c r="C672" s="40" t="s">
        <v>1957</v>
      </c>
      <c r="D672" s="14" t="s">
        <v>1955</v>
      </c>
      <c r="E672" s="14" t="s">
        <v>1958</v>
      </c>
      <c r="F672" s="3" t="s">
        <v>1959</v>
      </c>
      <c r="G672" s="6">
        <v>2093.4899999999998</v>
      </c>
      <c r="H672" s="51" t="s">
        <v>65</v>
      </c>
      <c r="I672" s="5">
        <v>3.5</v>
      </c>
      <c r="J672" s="6">
        <f t="shared" si="40"/>
        <v>0</v>
      </c>
      <c r="K672" s="6">
        <f t="shared" si="41"/>
        <v>0</v>
      </c>
      <c r="L672" s="6">
        <f t="shared" si="43"/>
        <v>0</v>
      </c>
      <c r="M672" s="6">
        <f t="shared" si="42"/>
        <v>2093.4899999999998</v>
      </c>
      <c r="N672" s="6">
        <v>2093.4899999999998</v>
      </c>
      <c r="O672" s="121">
        <v>0</v>
      </c>
    </row>
    <row r="673" spans="1:15" ht="21.75" customHeight="1" x14ac:dyDescent="0.4">
      <c r="A673" s="2">
        <v>669</v>
      </c>
      <c r="B673" s="26">
        <v>6320009755</v>
      </c>
      <c r="C673" s="40" t="s">
        <v>1960</v>
      </c>
      <c r="D673" s="14" t="s">
        <v>1955</v>
      </c>
      <c r="E673" s="14" t="s">
        <v>1961</v>
      </c>
      <c r="F673" s="3" t="s">
        <v>3174</v>
      </c>
      <c r="G673" s="6">
        <v>22132.99</v>
      </c>
      <c r="H673" s="51" t="s">
        <v>3368</v>
      </c>
      <c r="I673" s="5">
        <v>3.5</v>
      </c>
      <c r="J673" s="6">
        <f t="shared" si="40"/>
        <v>521.5</v>
      </c>
      <c r="K673" s="6">
        <f t="shared" si="41"/>
        <v>36.5</v>
      </c>
      <c r="L673" s="6">
        <f t="shared" si="43"/>
        <v>558</v>
      </c>
      <c r="M673" s="6">
        <f t="shared" si="42"/>
        <v>22690.99</v>
      </c>
      <c r="N673" s="6">
        <v>22690.99</v>
      </c>
      <c r="O673" s="121">
        <v>0</v>
      </c>
    </row>
    <row r="674" spans="1:15" ht="21.75" customHeight="1" x14ac:dyDescent="0.4">
      <c r="A674" s="2">
        <v>670</v>
      </c>
      <c r="B674" s="26">
        <v>6320009756</v>
      </c>
      <c r="C674" s="40" t="s">
        <v>1962</v>
      </c>
      <c r="D674" s="14" t="s">
        <v>1955</v>
      </c>
      <c r="E674" s="14" t="s">
        <v>1963</v>
      </c>
      <c r="F674" s="3" t="s">
        <v>3174</v>
      </c>
      <c r="G674" s="6">
        <v>13530.75</v>
      </c>
      <c r="H674" s="51" t="s">
        <v>3086</v>
      </c>
      <c r="I674" s="5">
        <v>3.5</v>
      </c>
      <c r="J674" s="6">
        <f t="shared" si="40"/>
        <v>262.5</v>
      </c>
      <c r="K674" s="6">
        <f t="shared" si="41"/>
        <v>18.37</v>
      </c>
      <c r="L674" s="6">
        <f t="shared" si="43"/>
        <v>280.87</v>
      </c>
      <c r="M674" s="6">
        <f t="shared" si="42"/>
        <v>13811.62</v>
      </c>
      <c r="N674" s="6">
        <v>13811.62</v>
      </c>
      <c r="O674" s="121">
        <v>0</v>
      </c>
    </row>
    <row r="675" spans="1:15" ht="21.75" customHeight="1" x14ac:dyDescent="0.4">
      <c r="A675" s="2">
        <v>671</v>
      </c>
      <c r="B675" s="26">
        <v>6320009757</v>
      </c>
      <c r="C675" s="40" t="s">
        <v>1964</v>
      </c>
      <c r="D675" s="14" t="s">
        <v>1955</v>
      </c>
      <c r="E675" s="14" t="s">
        <v>1965</v>
      </c>
      <c r="F675" s="3" t="s">
        <v>3369</v>
      </c>
      <c r="G675" s="6">
        <v>3977.23</v>
      </c>
      <c r="H675" s="51" t="s">
        <v>207</v>
      </c>
      <c r="I675" s="5">
        <v>3.5</v>
      </c>
      <c r="J675" s="6">
        <f t="shared" si="40"/>
        <v>63</v>
      </c>
      <c r="K675" s="6">
        <f t="shared" si="41"/>
        <v>4.41</v>
      </c>
      <c r="L675" s="6">
        <f t="shared" si="43"/>
        <v>67.41</v>
      </c>
      <c r="M675" s="6">
        <f t="shared" si="42"/>
        <v>4044.64</v>
      </c>
      <c r="N675" s="6">
        <v>4044.64</v>
      </c>
      <c r="O675" s="121">
        <v>0</v>
      </c>
    </row>
    <row r="676" spans="1:15" ht="21.75" customHeight="1" x14ac:dyDescent="0.4">
      <c r="A676" s="2">
        <v>672</v>
      </c>
      <c r="B676" s="26">
        <v>6320009758</v>
      </c>
      <c r="C676" s="40" t="s">
        <v>1966</v>
      </c>
      <c r="D676" s="14" t="s">
        <v>1955</v>
      </c>
      <c r="E676" s="14" t="s">
        <v>1967</v>
      </c>
      <c r="F676" s="3" t="s">
        <v>3174</v>
      </c>
      <c r="G676" s="6">
        <v>8680.9600000000009</v>
      </c>
      <c r="H676" s="51" t="s">
        <v>697</v>
      </c>
      <c r="I676" s="5">
        <v>3.5</v>
      </c>
      <c r="J676" s="6">
        <f t="shared" si="40"/>
        <v>143.5</v>
      </c>
      <c r="K676" s="6">
        <f t="shared" si="41"/>
        <v>10.039999999999999</v>
      </c>
      <c r="L676" s="6">
        <f t="shared" si="43"/>
        <v>153.54</v>
      </c>
      <c r="M676" s="6">
        <f t="shared" si="42"/>
        <v>8834.5000000000018</v>
      </c>
      <c r="N676" s="6">
        <v>8834.5000000000018</v>
      </c>
      <c r="O676" s="121">
        <v>0</v>
      </c>
    </row>
    <row r="677" spans="1:15" ht="21.75" customHeight="1" x14ac:dyDescent="0.4">
      <c r="A677" s="2">
        <v>673</v>
      </c>
      <c r="B677" s="26">
        <v>6320009759</v>
      </c>
      <c r="C677" s="40" t="s">
        <v>1968</v>
      </c>
      <c r="D677" s="14" t="s">
        <v>1054</v>
      </c>
      <c r="E677" s="14" t="s">
        <v>1969</v>
      </c>
      <c r="F677" s="3" t="s">
        <v>3370</v>
      </c>
      <c r="G677" s="6">
        <v>3816.1800000000003</v>
      </c>
      <c r="H677" s="51" t="s">
        <v>91</v>
      </c>
      <c r="I677" s="5">
        <v>3.5</v>
      </c>
      <c r="J677" s="6">
        <f t="shared" si="40"/>
        <v>28</v>
      </c>
      <c r="K677" s="6">
        <f t="shared" si="41"/>
        <v>1.96</v>
      </c>
      <c r="L677" s="6">
        <f t="shared" si="43"/>
        <v>29.96</v>
      </c>
      <c r="M677" s="6">
        <f t="shared" si="42"/>
        <v>3846.1400000000003</v>
      </c>
      <c r="N677" s="6">
        <v>3846.1400000000003</v>
      </c>
      <c r="O677" s="121">
        <v>0</v>
      </c>
    </row>
    <row r="678" spans="1:15" ht="21.75" customHeight="1" x14ac:dyDescent="0.4">
      <c r="A678" s="2">
        <v>674</v>
      </c>
      <c r="B678" s="26">
        <v>6320009760</v>
      </c>
      <c r="C678" s="40" t="s">
        <v>1970</v>
      </c>
      <c r="D678" s="14" t="s">
        <v>1054</v>
      </c>
      <c r="E678" s="14" t="s">
        <v>1971</v>
      </c>
      <c r="F678" s="3" t="s">
        <v>3371</v>
      </c>
      <c r="G678" s="6">
        <v>3261.9100000000003</v>
      </c>
      <c r="H678" s="51" t="s">
        <v>57</v>
      </c>
      <c r="I678" s="5">
        <v>3.5</v>
      </c>
      <c r="J678" s="6">
        <f t="shared" si="40"/>
        <v>56</v>
      </c>
      <c r="K678" s="6">
        <f t="shared" si="41"/>
        <v>3.92</v>
      </c>
      <c r="L678" s="6">
        <f t="shared" si="43"/>
        <v>59.92</v>
      </c>
      <c r="M678" s="6">
        <f t="shared" si="42"/>
        <v>3321.8300000000004</v>
      </c>
      <c r="N678" s="6">
        <v>3321.8300000000004</v>
      </c>
      <c r="O678" s="121">
        <v>0</v>
      </c>
    </row>
    <row r="679" spans="1:15" ht="21.75" customHeight="1" x14ac:dyDescent="0.4">
      <c r="A679" s="2">
        <v>675</v>
      </c>
      <c r="B679" s="26">
        <v>6320009761</v>
      </c>
      <c r="C679" s="40" t="s">
        <v>1972</v>
      </c>
      <c r="D679" s="14" t="s">
        <v>247</v>
      </c>
      <c r="E679" s="14" t="s">
        <v>1973</v>
      </c>
      <c r="F679" s="3" t="s">
        <v>3372</v>
      </c>
      <c r="G679" s="6">
        <v>3625.2</v>
      </c>
      <c r="H679" s="51" t="s">
        <v>207</v>
      </c>
      <c r="I679" s="5">
        <v>3.5</v>
      </c>
      <c r="J679" s="6">
        <f t="shared" si="40"/>
        <v>63</v>
      </c>
      <c r="K679" s="6">
        <f t="shared" si="41"/>
        <v>4.41</v>
      </c>
      <c r="L679" s="6">
        <f t="shared" si="43"/>
        <v>67.41</v>
      </c>
      <c r="M679" s="6">
        <f t="shared" si="42"/>
        <v>3692.6099999999997</v>
      </c>
      <c r="N679" s="6">
        <v>3692.6099999999997</v>
      </c>
      <c r="O679" s="121">
        <v>0</v>
      </c>
    </row>
    <row r="680" spans="1:15" ht="21.75" customHeight="1" x14ac:dyDescent="0.4">
      <c r="A680" s="2">
        <v>676</v>
      </c>
      <c r="B680" s="26">
        <v>6320009762</v>
      </c>
      <c r="C680" s="40" t="s">
        <v>1974</v>
      </c>
      <c r="D680" s="14" t="s">
        <v>1054</v>
      </c>
      <c r="E680" s="14" t="s">
        <v>1975</v>
      </c>
      <c r="F680" s="3" t="s">
        <v>3373</v>
      </c>
      <c r="G680" s="6">
        <v>3456.6299999999983</v>
      </c>
      <c r="H680" s="51" t="s">
        <v>99</v>
      </c>
      <c r="I680" s="5">
        <v>3.5</v>
      </c>
      <c r="J680" s="6">
        <f t="shared" si="40"/>
        <v>45.5</v>
      </c>
      <c r="K680" s="6">
        <f t="shared" si="41"/>
        <v>3.18</v>
      </c>
      <c r="L680" s="6">
        <f t="shared" si="43"/>
        <v>48.68</v>
      </c>
      <c r="M680" s="6">
        <f t="shared" si="42"/>
        <v>3505.3099999999981</v>
      </c>
      <c r="N680" s="6">
        <v>3505.3099999999981</v>
      </c>
      <c r="O680" s="121">
        <v>0</v>
      </c>
    </row>
    <row r="681" spans="1:15" ht="21.75" customHeight="1" x14ac:dyDescent="0.4">
      <c r="A681" s="2">
        <v>677</v>
      </c>
      <c r="B681" s="26">
        <v>6320009763</v>
      </c>
      <c r="C681" s="40" t="s">
        <v>1976</v>
      </c>
      <c r="D681" s="16" t="s">
        <v>1054</v>
      </c>
      <c r="E681" s="16" t="s">
        <v>1977</v>
      </c>
      <c r="F681" s="3" t="s">
        <v>3196</v>
      </c>
      <c r="G681" s="6">
        <v>419.43</v>
      </c>
      <c r="H681" s="51" t="s">
        <v>157</v>
      </c>
      <c r="I681" s="5">
        <v>3.5</v>
      </c>
      <c r="J681" s="6">
        <f t="shared" si="40"/>
        <v>91</v>
      </c>
      <c r="K681" s="6">
        <f t="shared" si="41"/>
        <v>6.37</v>
      </c>
      <c r="L681" s="6">
        <f t="shared" si="43"/>
        <v>97.37</v>
      </c>
      <c r="M681" s="6">
        <f t="shared" si="42"/>
        <v>516.79999999999995</v>
      </c>
      <c r="N681" s="6">
        <v>516.79999999999995</v>
      </c>
      <c r="O681" s="121">
        <v>0</v>
      </c>
    </row>
    <row r="682" spans="1:15" ht="21.75" customHeight="1" x14ac:dyDescent="0.4">
      <c r="A682" s="2">
        <v>678</v>
      </c>
      <c r="B682" s="26">
        <v>6320009764</v>
      </c>
      <c r="C682" s="40" t="s">
        <v>1978</v>
      </c>
      <c r="D682" s="14" t="s">
        <v>1054</v>
      </c>
      <c r="E682" s="14" t="s">
        <v>1979</v>
      </c>
      <c r="F682" s="3" t="s">
        <v>3174</v>
      </c>
      <c r="G682" s="6">
        <v>6321.62</v>
      </c>
      <c r="H682" s="51" t="s">
        <v>122</v>
      </c>
      <c r="I682" s="5">
        <v>3.5</v>
      </c>
      <c r="J682" s="6">
        <f t="shared" si="40"/>
        <v>38.5</v>
      </c>
      <c r="K682" s="6">
        <f t="shared" si="41"/>
        <v>2.69</v>
      </c>
      <c r="L682" s="6">
        <f t="shared" si="43"/>
        <v>41.19</v>
      </c>
      <c r="M682" s="6">
        <f t="shared" si="42"/>
        <v>6362.8099999999995</v>
      </c>
      <c r="N682" s="6">
        <v>6362.8099999999995</v>
      </c>
      <c r="O682" s="121">
        <v>0</v>
      </c>
    </row>
    <row r="683" spans="1:15" ht="21.75" customHeight="1" x14ac:dyDescent="0.4">
      <c r="A683" s="2">
        <v>679</v>
      </c>
      <c r="B683" s="26">
        <v>6320009765</v>
      </c>
      <c r="C683" s="40" t="s">
        <v>1980</v>
      </c>
      <c r="D683" s="14" t="s">
        <v>1054</v>
      </c>
      <c r="E683" s="14" t="s">
        <v>1981</v>
      </c>
      <c r="F683" s="3" t="s">
        <v>3174</v>
      </c>
      <c r="G683" s="6">
        <v>19762.41</v>
      </c>
      <c r="H683" s="51" t="s">
        <v>3086</v>
      </c>
      <c r="I683" s="5">
        <v>3.5</v>
      </c>
      <c r="J683" s="6">
        <f t="shared" si="40"/>
        <v>262.5</v>
      </c>
      <c r="K683" s="6">
        <f t="shared" si="41"/>
        <v>18.37</v>
      </c>
      <c r="L683" s="6">
        <f t="shared" si="43"/>
        <v>280.87</v>
      </c>
      <c r="M683" s="6">
        <f t="shared" si="42"/>
        <v>20043.28</v>
      </c>
      <c r="N683" s="6">
        <v>20043.28</v>
      </c>
      <c r="O683" s="121">
        <v>0</v>
      </c>
    </row>
    <row r="684" spans="1:15" ht="21.75" customHeight="1" x14ac:dyDescent="0.4">
      <c r="A684" s="2">
        <v>680</v>
      </c>
      <c r="B684" s="26">
        <v>6320009766</v>
      </c>
      <c r="C684" s="40" t="s">
        <v>1982</v>
      </c>
      <c r="D684" s="14" t="s">
        <v>1054</v>
      </c>
      <c r="E684" s="14" t="s">
        <v>1983</v>
      </c>
      <c r="F684" s="3" t="s">
        <v>3</v>
      </c>
      <c r="G684" s="6">
        <v>0</v>
      </c>
      <c r="H684" s="51" t="s">
        <v>87</v>
      </c>
      <c r="I684" s="5">
        <v>3.5</v>
      </c>
      <c r="J684" s="6">
        <f t="shared" si="40"/>
        <v>24.5</v>
      </c>
      <c r="K684" s="6">
        <f t="shared" si="41"/>
        <v>1.71</v>
      </c>
      <c r="L684" s="6">
        <f t="shared" si="43"/>
        <v>26.21</v>
      </c>
      <c r="M684" s="6">
        <f t="shared" si="42"/>
        <v>26.21</v>
      </c>
      <c r="N684" s="6">
        <v>26.21</v>
      </c>
      <c r="O684" s="121">
        <v>0</v>
      </c>
    </row>
    <row r="685" spans="1:15" ht="21.75" customHeight="1" x14ac:dyDescent="0.4">
      <c r="A685" s="2">
        <v>681</v>
      </c>
      <c r="B685" s="26">
        <v>6320009767</v>
      </c>
      <c r="C685" s="40" t="s">
        <v>1984</v>
      </c>
      <c r="D685" s="14" t="s">
        <v>1054</v>
      </c>
      <c r="E685" s="14" t="s">
        <v>1985</v>
      </c>
      <c r="F685" s="3" t="s">
        <v>3374</v>
      </c>
      <c r="G685" s="6">
        <v>5063.2799999999979</v>
      </c>
      <c r="H685" s="51" t="s">
        <v>271</v>
      </c>
      <c r="I685" s="5">
        <v>3.5</v>
      </c>
      <c r="J685" s="6">
        <f t="shared" si="40"/>
        <v>10.5</v>
      </c>
      <c r="K685" s="6">
        <f t="shared" si="41"/>
        <v>0.73</v>
      </c>
      <c r="L685" s="6">
        <f t="shared" si="43"/>
        <v>11.23</v>
      </c>
      <c r="M685" s="6">
        <f t="shared" si="42"/>
        <v>5074.5099999999975</v>
      </c>
      <c r="N685" s="6">
        <v>5074.5099999999975</v>
      </c>
      <c r="O685" s="121">
        <v>0</v>
      </c>
    </row>
    <row r="686" spans="1:15" ht="21.75" customHeight="1" x14ac:dyDescent="0.4">
      <c r="A686" s="2">
        <v>682</v>
      </c>
      <c r="B686" s="26">
        <v>6320009768</v>
      </c>
      <c r="C686" s="40" t="s">
        <v>1986</v>
      </c>
      <c r="D686" s="14" t="s">
        <v>1987</v>
      </c>
      <c r="E686" s="14" t="s">
        <v>1988</v>
      </c>
      <c r="F686" s="3" t="s">
        <v>3174</v>
      </c>
      <c r="G686" s="6">
        <v>67469.969999999987</v>
      </c>
      <c r="H686" s="51" t="s">
        <v>3375</v>
      </c>
      <c r="I686" s="5">
        <v>3.5</v>
      </c>
      <c r="J686" s="6">
        <f t="shared" si="40"/>
        <v>1095.5</v>
      </c>
      <c r="K686" s="6">
        <f t="shared" si="41"/>
        <v>76.680000000000007</v>
      </c>
      <c r="L686" s="6">
        <f t="shared" si="43"/>
        <v>1172.18</v>
      </c>
      <c r="M686" s="6">
        <f t="shared" si="42"/>
        <v>68642.14999999998</v>
      </c>
      <c r="N686" s="6">
        <v>68642.14999999998</v>
      </c>
      <c r="O686" s="121">
        <v>0</v>
      </c>
    </row>
    <row r="687" spans="1:15" ht="21.75" customHeight="1" x14ac:dyDescent="0.4">
      <c r="A687" s="2">
        <v>683</v>
      </c>
      <c r="B687" s="26">
        <v>6320009769</v>
      </c>
      <c r="C687" s="40" t="s">
        <v>1989</v>
      </c>
      <c r="D687" s="14" t="s">
        <v>1990</v>
      </c>
      <c r="E687" s="14" t="s">
        <v>1991</v>
      </c>
      <c r="F687" s="3" t="s">
        <v>3</v>
      </c>
      <c r="G687" s="6">
        <v>0</v>
      </c>
      <c r="H687" s="51" t="s">
        <v>103</v>
      </c>
      <c r="I687" s="5">
        <v>3.5</v>
      </c>
      <c r="J687" s="6">
        <f t="shared" si="40"/>
        <v>70</v>
      </c>
      <c r="K687" s="6">
        <f t="shared" si="41"/>
        <v>4.9000000000000004</v>
      </c>
      <c r="L687" s="6">
        <f t="shared" si="43"/>
        <v>74.900000000000006</v>
      </c>
      <c r="M687" s="6">
        <f t="shared" si="42"/>
        <v>74.900000000000006</v>
      </c>
      <c r="N687" s="6">
        <v>74.900000000000006</v>
      </c>
      <c r="O687" s="121">
        <v>0</v>
      </c>
    </row>
    <row r="688" spans="1:15" ht="21.75" customHeight="1" x14ac:dyDescent="0.4">
      <c r="A688" s="2">
        <v>684</v>
      </c>
      <c r="B688" s="26">
        <v>6320009770</v>
      </c>
      <c r="C688" s="40" t="s">
        <v>1992</v>
      </c>
      <c r="D688" s="14" t="s">
        <v>1993</v>
      </c>
      <c r="E688" s="14" t="s">
        <v>1994</v>
      </c>
      <c r="F688" s="2" t="s">
        <v>3229</v>
      </c>
      <c r="G688" s="6">
        <v>962.44</v>
      </c>
      <c r="H688" s="51" t="s">
        <v>2222</v>
      </c>
      <c r="I688" s="5">
        <v>3.5</v>
      </c>
      <c r="J688" s="6">
        <f t="shared" si="40"/>
        <v>164.5</v>
      </c>
      <c r="K688" s="6">
        <f t="shared" si="41"/>
        <v>11.51</v>
      </c>
      <c r="L688" s="6">
        <f t="shared" si="43"/>
        <v>176.01</v>
      </c>
      <c r="M688" s="6">
        <f t="shared" si="42"/>
        <v>1138.45</v>
      </c>
      <c r="N688" s="6">
        <v>1138.45</v>
      </c>
      <c r="O688" s="121">
        <v>0</v>
      </c>
    </row>
    <row r="689" spans="1:15" ht="21.75" customHeight="1" x14ac:dyDescent="0.4">
      <c r="A689" s="2">
        <v>685</v>
      </c>
      <c r="B689" s="26">
        <v>6320009771</v>
      </c>
      <c r="C689" s="40" t="s">
        <v>1995</v>
      </c>
      <c r="D689" s="14" t="s">
        <v>1996</v>
      </c>
      <c r="E689" s="14" t="s">
        <v>1997</v>
      </c>
      <c r="F689" s="3" t="s">
        <v>3096</v>
      </c>
      <c r="G689" s="6">
        <v>2239.4899999999993</v>
      </c>
      <c r="H689" s="51" t="s">
        <v>65</v>
      </c>
      <c r="I689" s="5">
        <v>3.5</v>
      </c>
      <c r="J689" s="6">
        <f t="shared" si="40"/>
        <v>0</v>
      </c>
      <c r="K689" s="6">
        <f t="shared" si="41"/>
        <v>0</v>
      </c>
      <c r="L689" s="6">
        <f t="shared" si="43"/>
        <v>0</v>
      </c>
      <c r="M689" s="6">
        <f t="shared" si="42"/>
        <v>2239.4899999999993</v>
      </c>
      <c r="N689" s="6">
        <v>2239.4899999999993</v>
      </c>
      <c r="O689" s="121">
        <v>0</v>
      </c>
    </row>
    <row r="690" spans="1:15" ht="21.75" customHeight="1" x14ac:dyDescent="0.4">
      <c r="A690" s="2">
        <v>686</v>
      </c>
      <c r="B690" s="26">
        <v>6320009772</v>
      </c>
      <c r="C690" s="40" t="s">
        <v>1998</v>
      </c>
      <c r="D690" s="14" t="s">
        <v>1999</v>
      </c>
      <c r="E690" s="14" t="s">
        <v>2000</v>
      </c>
      <c r="F690" s="3" t="s">
        <v>3264</v>
      </c>
      <c r="G690" s="6">
        <v>8834.4699999999993</v>
      </c>
      <c r="H690" s="51" t="s">
        <v>481</v>
      </c>
      <c r="I690" s="5">
        <v>3.5</v>
      </c>
      <c r="J690" s="6">
        <f t="shared" si="40"/>
        <v>115.5</v>
      </c>
      <c r="K690" s="6">
        <f t="shared" si="41"/>
        <v>8.08</v>
      </c>
      <c r="L690" s="6">
        <f t="shared" si="43"/>
        <v>123.58</v>
      </c>
      <c r="M690" s="6">
        <f t="shared" si="42"/>
        <v>8958.0499999999993</v>
      </c>
      <c r="N690" s="6">
        <v>8958.0499999999993</v>
      </c>
      <c r="O690" s="121">
        <v>0</v>
      </c>
    </row>
    <row r="691" spans="1:15" ht="21.75" customHeight="1" x14ac:dyDescent="0.4">
      <c r="A691" s="2">
        <v>687</v>
      </c>
      <c r="B691" s="26">
        <v>6320009773</v>
      </c>
      <c r="C691" s="40" t="s">
        <v>2001</v>
      </c>
      <c r="D691" s="14" t="s">
        <v>2002</v>
      </c>
      <c r="E691" s="14" t="s">
        <v>2003</v>
      </c>
      <c r="F691" s="3" t="s">
        <v>2004</v>
      </c>
      <c r="G691" s="6">
        <v>711.61000000000013</v>
      </c>
      <c r="H691" s="51" t="s">
        <v>65</v>
      </c>
      <c r="I691" s="5">
        <v>3.5</v>
      </c>
      <c r="J691" s="6">
        <f t="shared" si="40"/>
        <v>0</v>
      </c>
      <c r="K691" s="6">
        <f t="shared" si="41"/>
        <v>0</v>
      </c>
      <c r="L691" s="6">
        <f t="shared" si="43"/>
        <v>0</v>
      </c>
      <c r="M691" s="6">
        <f t="shared" si="42"/>
        <v>711.61000000000013</v>
      </c>
      <c r="N691" s="6">
        <v>711.61000000000013</v>
      </c>
      <c r="O691" s="121">
        <v>0</v>
      </c>
    </row>
    <row r="692" spans="1:15" ht="21.75" customHeight="1" x14ac:dyDescent="0.4">
      <c r="A692" s="2">
        <v>688</v>
      </c>
      <c r="B692" s="26">
        <v>6320009774</v>
      </c>
      <c r="C692" s="40">
        <v>12170588622</v>
      </c>
      <c r="D692" s="14" t="s">
        <v>2005</v>
      </c>
      <c r="E692" s="14" t="s">
        <v>2006</v>
      </c>
      <c r="F692" s="3" t="s">
        <v>3124</v>
      </c>
      <c r="G692" s="6">
        <v>78.64</v>
      </c>
      <c r="H692" s="51" t="s">
        <v>65</v>
      </c>
      <c r="I692" s="5">
        <v>3.5</v>
      </c>
      <c r="J692" s="6">
        <f t="shared" si="40"/>
        <v>0</v>
      </c>
      <c r="K692" s="6">
        <f t="shared" si="41"/>
        <v>0</v>
      </c>
      <c r="L692" s="6">
        <f t="shared" si="43"/>
        <v>0</v>
      </c>
      <c r="M692" s="6">
        <f t="shared" si="42"/>
        <v>78.64</v>
      </c>
      <c r="N692" s="6">
        <v>78.64</v>
      </c>
      <c r="O692" s="121">
        <v>0</v>
      </c>
    </row>
    <row r="693" spans="1:15" ht="21.75" customHeight="1" x14ac:dyDescent="0.4">
      <c r="A693" s="2">
        <v>689</v>
      </c>
      <c r="B693" s="26">
        <v>6320009775</v>
      </c>
      <c r="C693" s="40" t="s">
        <v>2007</v>
      </c>
      <c r="D693" s="14" t="s">
        <v>2008</v>
      </c>
      <c r="E693" s="14" t="s">
        <v>2009</v>
      </c>
      <c r="F693" s="7" t="s">
        <v>3196</v>
      </c>
      <c r="G693" s="6">
        <v>531.78</v>
      </c>
      <c r="H693" s="51" t="s">
        <v>697</v>
      </c>
      <c r="I693" s="5">
        <v>3.5</v>
      </c>
      <c r="J693" s="6">
        <f t="shared" si="40"/>
        <v>143.5</v>
      </c>
      <c r="K693" s="6">
        <f t="shared" si="41"/>
        <v>10.039999999999999</v>
      </c>
      <c r="L693" s="6">
        <f t="shared" si="43"/>
        <v>153.54</v>
      </c>
      <c r="M693" s="6">
        <f t="shared" si="42"/>
        <v>685.31999999999994</v>
      </c>
      <c r="N693" s="6">
        <v>685.31999999999994</v>
      </c>
      <c r="O693" s="121">
        <v>0</v>
      </c>
    </row>
    <row r="694" spans="1:15" ht="21.75" customHeight="1" x14ac:dyDescent="0.4">
      <c r="A694" s="2">
        <v>690</v>
      </c>
      <c r="B694" s="26">
        <v>6320009776</v>
      </c>
      <c r="C694" s="40" t="s">
        <v>2010</v>
      </c>
      <c r="D694" s="14" t="s">
        <v>2011</v>
      </c>
      <c r="E694" s="14" t="s">
        <v>2012</v>
      </c>
      <c r="F694" s="3" t="s">
        <v>3</v>
      </c>
      <c r="G694" s="6">
        <v>0</v>
      </c>
      <c r="H694" s="51" t="s">
        <v>3127</v>
      </c>
      <c r="I694" s="5">
        <v>3.5</v>
      </c>
      <c r="J694" s="6">
        <f t="shared" si="40"/>
        <v>220.5</v>
      </c>
      <c r="K694" s="6">
        <f t="shared" si="41"/>
        <v>15.43</v>
      </c>
      <c r="L694" s="6">
        <f t="shared" si="43"/>
        <v>235.93</v>
      </c>
      <c r="M694" s="6">
        <f t="shared" si="42"/>
        <v>235.93</v>
      </c>
      <c r="N694" s="6">
        <v>235.93</v>
      </c>
      <c r="O694" s="121">
        <v>0</v>
      </c>
    </row>
    <row r="695" spans="1:15" ht="21.75" customHeight="1" x14ac:dyDescent="0.4">
      <c r="A695" s="2">
        <v>691</v>
      </c>
      <c r="B695" s="26">
        <v>6320009777</v>
      </c>
      <c r="C695" s="40" t="s">
        <v>2013</v>
      </c>
      <c r="D695" s="14" t="s">
        <v>2014</v>
      </c>
      <c r="E695" s="14" t="s">
        <v>2015</v>
      </c>
      <c r="F695" s="3" t="s">
        <v>3204</v>
      </c>
      <c r="G695" s="6">
        <v>243.42</v>
      </c>
      <c r="H695" s="51" t="s">
        <v>133</v>
      </c>
      <c r="I695" s="5">
        <v>3.5</v>
      </c>
      <c r="J695" s="6">
        <f t="shared" si="40"/>
        <v>210</v>
      </c>
      <c r="K695" s="6">
        <f t="shared" si="41"/>
        <v>14.7</v>
      </c>
      <c r="L695" s="6">
        <f t="shared" si="43"/>
        <v>224.7</v>
      </c>
      <c r="M695" s="6">
        <f t="shared" si="42"/>
        <v>468.12</v>
      </c>
      <c r="N695" s="6">
        <v>468.12</v>
      </c>
      <c r="O695" s="121">
        <v>0</v>
      </c>
    </row>
    <row r="696" spans="1:15" ht="21.75" customHeight="1" x14ac:dyDescent="0.4">
      <c r="A696" s="2">
        <v>692</v>
      </c>
      <c r="B696" s="26">
        <v>6320009778</v>
      </c>
      <c r="C696" s="40" t="s">
        <v>2016</v>
      </c>
      <c r="D696" s="14" t="s">
        <v>2017</v>
      </c>
      <c r="E696" s="14" t="s">
        <v>2018</v>
      </c>
      <c r="F696" s="3" t="s">
        <v>3</v>
      </c>
      <c r="G696" s="6">
        <v>0</v>
      </c>
      <c r="H696" s="51" t="s">
        <v>107</v>
      </c>
      <c r="I696" s="5">
        <v>3.5</v>
      </c>
      <c r="J696" s="6">
        <f t="shared" si="40"/>
        <v>42</v>
      </c>
      <c r="K696" s="6">
        <f t="shared" si="41"/>
        <v>2.94</v>
      </c>
      <c r="L696" s="6">
        <f t="shared" si="43"/>
        <v>44.94</v>
      </c>
      <c r="M696" s="6">
        <f t="shared" si="42"/>
        <v>44.94</v>
      </c>
      <c r="N696" s="6">
        <v>44.94</v>
      </c>
      <c r="O696" s="121">
        <v>0</v>
      </c>
    </row>
    <row r="697" spans="1:15" ht="21.75" customHeight="1" x14ac:dyDescent="0.4">
      <c r="A697" s="2">
        <v>693</v>
      </c>
      <c r="B697" s="26">
        <v>6320009779</v>
      </c>
      <c r="C697" s="40" t="s">
        <v>2019</v>
      </c>
      <c r="D697" s="14" t="s">
        <v>2020</v>
      </c>
      <c r="E697" s="14" t="s">
        <v>2021</v>
      </c>
      <c r="F697" s="3" t="s">
        <v>3233</v>
      </c>
      <c r="G697" s="6">
        <v>11077.779999999997</v>
      </c>
      <c r="H697" s="51" t="s">
        <v>3048</v>
      </c>
      <c r="I697" s="5">
        <v>3.5</v>
      </c>
      <c r="J697" s="6">
        <f t="shared" si="40"/>
        <v>252</v>
      </c>
      <c r="K697" s="6">
        <f t="shared" si="41"/>
        <v>17.64</v>
      </c>
      <c r="L697" s="6">
        <f t="shared" si="43"/>
        <v>269.64</v>
      </c>
      <c r="M697" s="6">
        <f t="shared" si="42"/>
        <v>11347.419999999996</v>
      </c>
      <c r="N697" s="6">
        <v>11347.419999999996</v>
      </c>
      <c r="O697" s="121">
        <v>0</v>
      </c>
    </row>
    <row r="698" spans="1:15" ht="21.75" customHeight="1" x14ac:dyDescent="0.4">
      <c r="A698" s="2">
        <v>694</v>
      </c>
      <c r="B698" s="26">
        <v>6320009780</v>
      </c>
      <c r="C698" s="40" t="s">
        <v>2022</v>
      </c>
      <c r="D698" s="14" t="s">
        <v>2023</v>
      </c>
      <c r="E698" s="14" t="s">
        <v>2024</v>
      </c>
      <c r="F698" s="3" t="s">
        <v>3187</v>
      </c>
      <c r="G698" s="6">
        <v>329.53999999999996</v>
      </c>
      <c r="H698" s="51" t="s">
        <v>47</v>
      </c>
      <c r="I698" s="5">
        <v>3.5</v>
      </c>
      <c r="J698" s="6">
        <f t="shared" si="40"/>
        <v>31.5</v>
      </c>
      <c r="K698" s="6">
        <f t="shared" si="41"/>
        <v>2.2000000000000002</v>
      </c>
      <c r="L698" s="6">
        <f t="shared" si="43"/>
        <v>33.700000000000003</v>
      </c>
      <c r="M698" s="6">
        <f t="shared" si="42"/>
        <v>363.23999999999995</v>
      </c>
      <c r="N698" s="6">
        <v>363.23999999999995</v>
      </c>
      <c r="O698" s="121">
        <v>0</v>
      </c>
    </row>
    <row r="699" spans="1:15" ht="21.75" customHeight="1" x14ac:dyDescent="0.4">
      <c r="A699" s="2">
        <v>695</v>
      </c>
      <c r="B699" s="26">
        <v>6320009781</v>
      </c>
      <c r="C699" s="40" t="s">
        <v>2025</v>
      </c>
      <c r="D699" s="14" t="s">
        <v>2026</v>
      </c>
      <c r="E699" s="14" t="s">
        <v>2027</v>
      </c>
      <c r="F699" s="3" t="s">
        <v>3376</v>
      </c>
      <c r="G699" s="6">
        <v>86.11</v>
      </c>
      <c r="H699" s="51" t="s">
        <v>61</v>
      </c>
      <c r="I699" s="5">
        <v>3.5</v>
      </c>
      <c r="J699" s="6">
        <f t="shared" si="40"/>
        <v>7</v>
      </c>
      <c r="K699" s="6">
        <f t="shared" si="41"/>
        <v>0.49</v>
      </c>
      <c r="L699" s="6">
        <f t="shared" si="43"/>
        <v>7.49</v>
      </c>
      <c r="M699" s="6">
        <f t="shared" si="42"/>
        <v>93.6</v>
      </c>
      <c r="N699" s="6">
        <v>93.6</v>
      </c>
      <c r="O699" s="121">
        <v>0</v>
      </c>
    </row>
    <row r="700" spans="1:15" ht="21.75" customHeight="1" x14ac:dyDescent="0.4">
      <c r="A700" s="2">
        <v>696</v>
      </c>
      <c r="B700" s="26">
        <v>6320009782</v>
      </c>
      <c r="C700" s="40" t="s">
        <v>2028</v>
      </c>
      <c r="D700" s="14" t="s">
        <v>2029</v>
      </c>
      <c r="E700" s="14" t="s">
        <v>2030</v>
      </c>
      <c r="F700" s="3" t="s">
        <v>3125</v>
      </c>
      <c r="G700" s="6">
        <v>232.15000000000009</v>
      </c>
      <c r="H700" s="51" t="s">
        <v>211</v>
      </c>
      <c r="I700" s="5">
        <v>3.5</v>
      </c>
      <c r="J700" s="6">
        <f t="shared" si="40"/>
        <v>17.5</v>
      </c>
      <c r="K700" s="6">
        <f t="shared" si="41"/>
        <v>1.22</v>
      </c>
      <c r="L700" s="6">
        <f t="shared" si="43"/>
        <v>18.72</v>
      </c>
      <c r="M700" s="6">
        <f t="shared" si="42"/>
        <v>250.87000000000009</v>
      </c>
      <c r="N700" s="6">
        <v>250.87000000000009</v>
      </c>
      <c r="O700" s="121">
        <v>0</v>
      </c>
    </row>
    <row r="701" spans="1:15" ht="21.75" customHeight="1" x14ac:dyDescent="0.4">
      <c r="A701" s="2">
        <v>697</v>
      </c>
      <c r="B701" s="26">
        <v>6320009783</v>
      </c>
      <c r="C701" s="40" t="s">
        <v>2031</v>
      </c>
      <c r="D701" s="14" t="s">
        <v>2032</v>
      </c>
      <c r="E701" s="14" t="s">
        <v>2033</v>
      </c>
      <c r="F701" s="3" t="s">
        <v>3242</v>
      </c>
      <c r="G701" s="6">
        <v>853.82000000000016</v>
      </c>
      <c r="H701" s="51" t="s">
        <v>122</v>
      </c>
      <c r="I701" s="5">
        <v>3.5</v>
      </c>
      <c r="J701" s="6">
        <f t="shared" si="40"/>
        <v>38.5</v>
      </c>
      <c r="K701" s="6">
        <f t="shared" si="41"/>
        <v>2.69</v>
      </c>
      <c r="L701" s="6">
        <f t="shared" si="43"/>
        <v>41.19</v>
      </c>
      <c r="M701" s="6">
        <f t="shared" si="42"/>
        <v>895.01000000000022</v>
      </c>
      <c r="N701" s="6">
        <v>895.01000000000022</v>
      </c>
      <c r="O701" s="121">
        <v>0</v>
      </c>
    </row>
    <row r="702" spans="1:15" ht="21.75" customHeight="1" x14ac:dyDescent="0.4">
      <c r="A702" s="2">
        <v>698</v>
      </c>
      <c r="B702" s="26">
        <v>6320009784</v>
      </c>
      <c r="C702" s="40" t="s">
        <v>2034</v>
      </c>
      <c r="D702" s="14" t="s">
        <v>2035</v>
      </c>
      <c r="E702" s="14" t="s">
        <v>2036</v>
      </c>
      <c r="F702" s="15" t="s">
        <v>3377</v>
      </c>
      <c r="G702" s="6">
        <v>89.929999999999978</v>
      </c>
      <c r="H702" s="51" t="s">
        <v>65</v>
      </c>
      <c r="I702" s="5">
        <v>3.5</v>
      </c>
      <c r="J702" s="6">
        <f t="shared" si="40"/>
        <v>0</v>
      </c>
      <c r="K702" s="6">
        <f t="shared" si="41"/>
        <v>0</v>
      </c>
      <c r="L702" s="6">
        <f t="shared" si="43"/>
        <v>0</v>
      </c>
      <c r="M702" s="6">
        <f t="shared" si="42"/>
        <v>89.929999999999978</v>
      </c>
      <c r="N702" s="6">
        <v>89.929999999999978</v>
      </c>
      <c r="O702" s="121">
        <v>0</v>
      </c>
    </row>
    <row r="703" spans="1:15" ht="21.75" customHeight="1" x14ac:dyDescent="0.4">
      <c r="A703" s="2">
        <v>699</v>
      </c>
      <c r="B703" s="26">
        <v>6320009785</v>
      </c>
      <c r="C703" s="40" t="s">
        <v>2037</v>
      </c>
      <c r="D703" s="14" t="s">
        <v>2038</v>
      </c>
      <c r="E703" s="14" t="s">
        <v>2039</v>
      </c>
      <c r="F703" s="3" t="s">
        <v>3</v>
      </c>
      <c r="G703" s="6">
        <v>0</v>
      </c>
      <c r="H703" s="51" t="s">
        <v>697</v>
      </c>
      <c r="I703" s="5">
        <v>3.5</v>
      </c>
      <c r="J703" s="6">
        <f t="shared" si="40"/>
        <v>143.5</v>
      </c>
      <c r="K703" s="6">
        <f t="shared" si="41"/>
        <v>10.039999999999999</v>
      </c>
      <c r="L703" s="6">
        <f t="shared" si="43"/>
        <v>153.54</v>
      </c>
      <c r="M703" s="6">
        <f t="shared" si="42"/>
        <v>153.54</v>
      </c>
      <c r="N703" s="6">
        <v>153.54</v>
      </c>
      <c r="O703" s="121">
        <v>0</v>
      </c>
    </row>
    <row r="704" spans="1:15" ht="21.75" customHeight="1" x14ac:dyDescent="0.4">
      <c r="A704" s="2">
        <v>700</v>
      </c>
      <c r="B704" s="26">
        <v>6320009786</v>
      </c>
      <c r="C704" s="40" t="s">
        <v>2040</v>
      </c>
      <c r="D704" s="14" t="s">
        <v>2041</v>
      </c>
      <c r="E704" s="14" t="s">
        <v>2042</v>
      </c>
      <c r="F704" s="3" t="s">
        <v>3265</v>
      </c>
      <c r="G704" s="6">
        <v>1423.06</v>
      </c>
      <c r="H704" s="51" t="s">
        <v>573</v>
      </c>
      <c r="I704" s="5">
        <v>3.5</v>
      </c>
      <c r="J704" s="6">
        <f t="shared" si="40"/>
        <v>101.5</v>
      </c>
      <c r="K704" s="6">
        <f t="shared" si="41"/>
        <v>7.1</v>
      </c>
      <c r="L704" s="6">
        <f t="shared" si="43"/>
        <v>108.6</v>
      </c>
      <c r="M704" s="6">
        <f t="shared" si="42"/>
        <v>1531.6599999999999</v>
      </c>
      <c r="N704" s="6">
        <v>1531.6599999999999</v>
      </c>
      <c r="O704" s="121">
        <v>0</v>
      </c>
    </row>
    <row r="705" spans="1:15" ht="21.75" customHeight="1" x14ac:dyDescent="0.4">
      <c r="A705" s="2">
        <v>701</v>
      </c>
      <c r="B705" s="26">
        <v>6320009787</v>
      </c>
      <c r="C705" s="40" t="s">
        <v>2043</v>
      </c>
      <c r="D705" s="14" t="s">
        <v>2044</v>
      </c>
      <c r="E705" s="14" t="s">
        <v>2045</v>
      </c>
      <c r="F705" s="2" t="s">
        <v>3</v>
      </c>
      <c r="G705" s="6">
        <v>0</v>
      </c>
      <c r="H705" s="51" t="s">
        <v>61</v>
      </c>
      <c r="I705" s="5">
        <v>3.5</v>
      </c>
      <c r="J705" s="6">
        <f t="shared" si="40"/>
        <v>7</v>
      </c>
      <c r="K705" s="6">
        <f t="shared" si="41"/>
        <v>0.49</v>
      </c>
      <c r="L705" s="6">
        <f t="shared" si="43"/>
        <v>7.49</v>
      </c>
      <c r="M705" s="6">
        <f t="shared" si="42"/>
        <v>7.49</v>
      </c>
      <c r="N705" s="6">
        <v>7.49</v>
      </c>
      <c r="O705" s="121">
        <v>0</v>
      </c>
    </row>
    <row r="706" spans="1:15" ht="21.75" customHeight="1" x14ac:dyDescent="0.4">
      <c r="A706" s="2">
        <v>702</v>
      </c>
      <c r="B706" s="26">
        <v>6320009788</v>
      </c>
      <c r="C706" s="40" t="s">
        <v>2046</v>
      </c>
      <c r="D706" s="14" t="s">
        <v>2047</v>
      </c>
      <c r="E706" s="14" t="s">
        <v>2048</v>
      </c>
      <c r="F706" s="7" t="s">
        <v>3</v>
      </c>
      <c r="G706" s="6">
        <v>0</v>
      </c>
      <c r="H706" s="51" t="s">
        <v>279</v>
      </c>
      <c r="I706" s="5">
        <v>3.5</v>
      </c>
      <c r="J706" s="6">
        <f t="shared" si="40"/>
        <v>66.5</v>
      </c>
      <c r="K706" s="6">
        <f t="shared" si="41"/>
        <v>4.6500000000000004</v>
      </c>
      <c r="L706" s="6">
        <f t="shared" si="43"/>
        <v>71.150000000000006</v>
      </c>
      <c r="M706" s="6">
        <f t="shared" si="42"/>
        <v>71.150000000000006</v>
      </c>
      <c r="N706" s="6">
        <v>71.150000000000006</v>
      </c>
      <c r="O706" s="121">
        <v>0</v>
      </c>
    </row>
    <row r="707" spans="1:15" ht="21.75" customHeight="1" x14ac:dyDescent="0.4">
      <c r="A707" s="2">
        <v>703</v>
      </c>
      <c r="B707" s="26">
        <v>6320009789</v>
      </c>
      <c r="C707" s="40" t="s">
        <v>2049</v>
      </c>
      <c r="D707" s="14" t="s">
        <v>2047</v>
      </c>
      <c r="E707" s="14" t="s">
        <v>2050</v>
      </c>
      <c r="F707" s="3" t="s">
        <v>3</v>
      </c>
      <c r="G707" s="6">
        <v>0</v>
      </c>
      <c r="H707" s="51" t="s">
        <v>275</v>
      </c>
      <c r="I707" s="5">
        <v>3.5</v>
      </c>
      <c r="J707" s="6">
        <f t="shared" si="40"/>
        <v>126</v>
      </c>
      <c r="K707" s="6">
        <f t="shared" si="41"/>
        <v>8.82</v>
      </c>
      <c r="L707" s="6">
        <f t="shared" si="43"/>
        <v>134.82</v>
      </c>
      <c r="M707" s="6">
        <f t="shared" si="42"/>
        <v>134.82</v>
      </c>
      <c r="N707" s="6">
        <v>134.82</v>
      </c>
      <c r="O707" s="121">
        <v>0</v>
      </c>
    </row>
    <row r="708" spans="1:15" ht="21.75" customHeight="1" x14ac:dyDescent="0.4">
      <c r="A708" s="2">
        <v>704</v>
      </c>
      <c r="B708" s="26">
        <v>6320009790</v>
      </c>
      <c r="C708" s="40" t="s">
        <v>2051</v>
      </c>
      <c r="D708" s="14" t="s">
        <v>2052</v>
      </c>
      <c r="E708" s="14" t="s">
        <v>2053</v>
      </c>
      <c r="F708" s="3" t="s">
        <v>3215</v>
      </c>
      <c r="G708" s="6">
        <v>1396.85</v>
      </c>
      <c r="H708" s="51" t="s">
        <v>99</v>
      </c>
      <c r="I708" s="5">
        <v>3.5</v>
      </c>
      <c r="J708" s="6">
        <f t="shared" si="40"/>
        <v>45.5</v>
      </c>
      <c r="K708" s="6">
        <f t="shared" si="41"/>
        <v>3.18</v>
      </c>
      <c r="L708" s="6">
        <f t="shared" si="43"/>
        <v>48.68</v>
      </c>
      <c r="M708" s="6">
        <f t="shared" si="42"/>
        <v>1445.53</v>
      </c>
      <c r="N708" s="6">
        <v>1445.53</v>
      </c>
      <c r="O708" s="121">
        <v>0</v>
      </c>
    </row>
    <row r="709" spans="1:15" ht="21.75" customHeight="1" x14ac:dyDescent="0.4">
      <c r="A709" s="2">
        <v>705</v>
      </c>
      <c r="B709" s="26">
        <v>6320009791</v>
      </c>
      <c r="C709" s="40" t="s">
        <v>2054</v>
      </c>
      <c r="D709" s="14" t="s">
        <v>2055</v>
      </c>
      <c r="E709" s="14" t="s">
        <v>2056</v>
      </c>
      <c r="F709" s="3" t="s">
        <v>3242</v>
      </c>
      <c r="G709" s="6">
        <v>456.86000000000013</v>
      </c>
      <c r="H709" s="51" t="s">
        <v>168</v>
      </c>
      <c r="I709" s="5">
        <v>3.5</v>
      </c>
      <c r="J709" s="6">
        <f t="shared" ref="J709:J772" si="44">ROUNDDOWN(H709*I709,2)</f>
        <v>14</v>
      </c>
      <c r="K709" s="6">
        <f t="shared" ref="K709:K772" si="45">ROUNDDOWN(J709*7%,2)</f>
        <v>0.98</v>
      </c>
      <c r="L709" s="6">
        <f t="shared" si="43"/>
        <v>14.98</v>
      </c>
      <c r="M709" s="6">
        <f t="shared" si="42"/>
        <v>471.84000000000015</v>
      </c>
      <c r="N709" s="6">
        <v>471.84000000000015</v>
      </c>
      <c r="O709" s="121">
        <v>0</v>
      </c>
    </row>
    <row r="710" spans="1:15" ht="21.75" customHeight="1" x14ac:dyDescent="0.4">
      <c r="A710" s="2">
        <v>706</v>
      </c>
      <c r="B710" s="26">
        <v>6320009792</v>
      </c>
      <c r="C710" s="40" t="s">
        <v>2057</v>
      </c>
      <c r="D710" s="14" t="s">
        <v>2058</v>
      </c>
      <c r="E710" s="14" t="s">
        <v>2059</v>
      </c>
      <c r="F710" s="3" t="s">
        <v>3</v>
      </c>
      <c r="G710" s="6">
        <v>0</v>
      </c>
      <c r="H710" s="51" t="s">
        <v>122</v>
      </c>
      <c r="I710" s="5">
        <v>3.5</v>
      </c>
      <c r="J710" s="6">
        <f t="shared" si="44"/>
        <v>38.5</v>
      </c>
      <c r="K710" s="6">
        <f t="shared" si="45"/>
        <v>2.69</v>
      </c>
      <c r="L710" s="6">
        <f t="shared" si="43"/>
        <v>41.19</v>
      </c>
      <c r="M710" s="6">
        <f t="shared" ref="M710:M773" si="46">SUM(G710+L710)</f>
        <v>41.19</v>
      </c>
      <c r="N710" s="6">
        <v>41.19</v>
      </c>
      <c r="O710" s="121">
        <v>0</v>
      </c>
    </row>
    <row r="711" spans="1:15" ht="21.75" customHeight="1" x14ac:dyDescent="0.4">
      <c r="A711" s="2">
        <v>707</v>
      </c>
      <c r="B711" s="26">
        <v>6320009793</v>
      </c>
      <c r="C711" s="40" t="s">
        <v>2060</v>
      </c>
      <c r="D711" s="14" t="s">
        <v>2061</v>
      </c>
      <c r="E711" s="14" t="s">
        <v>2062</v>
      </c>
      <c r="F711" s="3" t="s">
        <v>3174</v>
      </c>
      <c r="G711" s="6">
        <v>3400.5200000000009</v>
      </c>
      <c r="H711" s="51" t="s">
        <v>279</v>
      </c>
      <c r="I711" s="5">
        <v>3.5</v>
      </c>
      <c r="J711" s="6">
        <f t="shared" si="44"/>
        <v>66.5</v>
      </c>
      <c r="K711" s="6">
        <f t="shared" si="45"/>
        <v>4.6500000000000004</v>
      </c>
      <c r="L711" s="6">
        <f t="shared" si="43"/>
        <v>71.150000000000006</v>
      </c>
      <c r="M711" s="6">
        <f t="shared" si="46"/>
        <v>3471.670000000001</v>
      </c>
      <c r="N711" s="6">
        <v>3471.670000000001</v>
      </c>
      <c r="O711" s="121">
        <v>0</v>
      </c>
    </row>
    <row r="712" spans="1:15" ht="21.75" customHeight="1" x14ac:dyDescent="0.4">
      <c r="A712" s="2">
        <v>708</v>
      </c>
      <c r="B712" s="26">
        <v>6320009794</v>
      </c>
      <c r="C712" s="40" t="s">
        <v>2063</v>
      </c>
      <c r="D712" s="14" t="s">
        <v>80</v>
      </c>
      <c r="E712" s="14" t="s">
        <v>2064</v>
      </c>
      <c r="F712" s="2" t="s">
        <v>3</v>
      </c>
      <c r="G712" s="6">
        <v>0</v>
      </c>
      <c r="H712" s="51" t="s">
        <v>65</v>
      </c>
      <c r="I712" s="5">
        <v>3.5</v>
      </c>
      <c r="J712" s="6">
        <f t="shared" si="44"/>
        <v>0</v>
      </c>
      <c r="K712" s="6">
        <f t="shared" si="45"/>
        <v>0</v>
      </c>
      <c r="L712" s="6">
        <f t="shared" ref="L712:L775" si="47">ROUNDDOWN(J712+K712,2)</f>
        <v>0</v>
      </c>
      <c r="M712" s="6">
        <f t="shared" si="46"/>
        <v>0</v>
      </c>
      <c r="N712" s="6">
        <v>0</v>
      </c>
      <c r="O712" s="121">
        <v>0</v>
      </c>
    </row>
    <row r="713" spans="1:15" ht="21.75" customHeight="1" x14ac:dyDescent="0.4">
      <c r="A713" s="2">
        <v>709</v>
      </c>
      <c r="B713" s="26">
        <v>6320009795</v>
      </c>
      <c r="C713" s="40" t="s">
        <v>2065</v>
      </c>
      <c r="D713" s="16" t="s">
        <v>2061</v>
      </c>
      <c r="E713" s="16" t="s">
        <v>2066</v>
      </c>
      <c r="F713" s="3" t="s">
        <v>3174</v>
      </c>
      <c r="G713" s="6">
        <v>1584.1800000000012</v>
      </c>
      <c r="H713" s="51" t="s">
        <v>91</v>
      </c>
      <c r="I713" s="5">
        <v>3.5</v>
      </c>
      <c r="J713" s="6">
        <f t="shared" si="44"/>
        <v>28</v>
      </c>
      <c r="K713" s="6">
        <f t="shared" si="45"/>
        <v>1.96</v>
      </c>
      <c r="L713" s="6">
        <f t="shared" si="47"/>
        <v>29.96</v>
      </c>
      <c r="M713" s="6">
        <f t="shared" si="46"/>
        <v>1614.1400000000012</v>
      </c>
      <c r="N713" s="6">
        <v>1614.1400000000012</v>
      </c>
      <c r="O713" s="121">
        <v>0</v>
      </c>
    </row>
    <row r="714" spans="1:15" ht="21.75" customHeight="1" x14ac:dyDescent="0.4">
      <c r="A714" s="2">
        <v>710</v>
      </c>
      <c r="B714" s="26">
        <v>6320009796</v>
      </c>
      <c r="C714" s="40" t="s">
        <v>2067</v>
      </c>
      <c r="D714" s="14" t="s">
        <v>2068</v>
      </c>
      <c r="E714" s="14" t="s">
        <v>2069</v>
      </c>
      <c r="F714" s="3" t="s">
        <v>3</v>
      </c>
      <c r="G714" s="6">
        <v>0</v>
      </c>
      <c r="H714" s="51" t="s">
        <v>99</v>
      </c>
      <c r="I714" s="5">
        <v>3.5</v>
      </c>
      <c r="J714" s="6">
        <f t="shared" si="44"/>
        <v>45.5</v>
      </c>
      <c r="K714" s="6">
        <f t="shared" si="45"/>
        <v>3.18</v>
      </c>
      <c r="L714" s="6">
        <f t="shared" si="47"/>
        <v>48.68</v>
      </c>
      <c r="M714" s="6">
        <f t="shared" si="46"/>
        <v>48.68</v>
      </c>
      <c r="N714" s="6">
        <v>48.68</v>
      </c>
      <c r="O714" s="121">
        <v>0</v>
      </c>
    </row>
    <row r="715" spans="1:15" ht="21.75" customHeight="1" x14ac:dyDescent="0.4">
      <c r="A715" s="2">
        <v>711</v>
      </c>
      <c r="B715" s="26">
        <v>6320009797</v>
      </c>
      <c r="C715" s="40" t="s">
        <v>2070</v>
      </c>
      <c r="D715" s="14" t="s">
        <v>2068</v>
      </c>
      <c r="E715" s="14" t="s">
        <v>2071</v>
      </c>
      <c r="F715" s="3" t="s">
        <v>3</v>
      </c>
      <c r="G715" s="6">
        <v>0</v>
      </c>
      <c r="H715" s="51" t="s">
        <v>386</v>
      </c>
      <c r="I715" s="5">
        <v>3.5</v>
      </c>
      <c r="J715" s="6">
        <f t="shared" si="44"/>
        <v>59.5</v>
      </c>
      <c r="K715" s="6">
        <f t="shared" si="45"/>
        <v>4.16</v>
      </c>
      <c r="L715" s="6">
        <f t="shared" si="47"/>
        <v>63.66</v>
      </c>
      <c r="M715" s="6">
        <f t="shared" si="46"/>
        <v>63.66</v>
      </c>
      <c r="N715" s="6">
        <v>63.66</v>
      </c>
      <c r="O715" s="121">
        <v>0</v>
      </c>
    </row>
    <row r="716" spans="1:15" ht="21.75" customHeight="1" x14ac:dyDescent="0.4">
      <c r="A716" s="2">
        <v>712</v>
      </c>
      <c r="B716" s="26">
        <v>6320009798</v>
      </c>
      <c r="C716" s="40" t="s">
        <v>2072</v>
      </c>
      <c r="D716" s="14" t="s">
        <v>2073</v>
      </c>
      <c r="E716" s="14" t="s">
        <v>2074</v>
      </c>
      <c r="F716" s="3" t="s">
        <v>3</v>
      </c>
      <c r="G716" s="6">
        <v>0</v>
      </c>
      <c r="H716" s="51" t="s">
        <v>103</v>
      </c>
      <c r="I716" s="5">
        <v>3.5</v>
      </c>
      <c r="J716" s="6">
        <f t="shared" si="44"/>
        <v>70</v>
      </c>
      <c r="K716" s="6">
        <f t="shared" si="45"/>
        <v>4.9000000000000004</v>
      </c>
      <c r="L716" s="6">
        <f t="shared" si="47"/>
        <v>74.900000000000006</v>
      </c>
      <c r="M716" s="6">
        <f t="shared" si="46"/>
        <v>74.900000000000006</v>
      </c>
      <c r="N716" s="6">
        <v>74.900000000000006</v>
      </c>
      <c r="O716" s="121">
        <v>0</v>
      </c>
    </row>
    <row r="717" spans="1:15" ht="21.75" customHeight="1" x14ac:dyDescent="0.4">
      <c r="A717" s="2">
        <v>713</v>
      </c>
      <c r="B717" s="26">
        <v>6320009799</v>
      </c>
      <c r="C717" s="40" t="s">
        <v>2075</v>
      </c>
      <c r="D717" s="14" t="s">
        <v>2076</v>
      </c>
      <c r="E717" s="14" t="s">
        <v>2077</v>
      </c>
      <c r="F717" s="2" t="s">
        <v>3</v>
      </c>
      <c r="G717" s="11">
        <v>0</v>
      </c>
      <c r="H717" s="51" t="s">
        <v>61</v>
      </c>
      <c r="I717" s="5">
        <v>3.5</v>
      </c>
      <c r="J717" s="6">
        <f t="shared" si="44"/>
        <v>7</v>
      </c>
      <c r="K717" s="6">
        <f t="shared" si="45"/>
        <v>0.49</v>
      </c>
      <c r="L717" s="6">
        <f t="shared" si="47"/>
        <v>7.49</v>
      </c>
      <c r="M717" s="6">
        <f t="shared" si="46"/>
        <v>7.49</v>
      </c>
      <c r="N717" s="6">
        <v>7.49</v>
      </c>
      <c r="O717" s="121">
        <v>0</v>
      </c>
    </row>
    <row r="718" spans="1:15" ht="21.75" customHeight="1" x14ac:dyDescent="0.4">
      <c r="A718" s="2">
        <v>714</v>
      </c>
      <c r="B718" s="26">
        <v>6320009800</v>
      </c>
      <c r="C718" s="41" t="s">
        <v>2078</v>
      </c>
      <c r="D718" s="14" t="s">
        <v>2079</v>
      </c>
      <c r="E718" s="14" t="s">
        <v>2080</v>
      </c>
      <c r="F718" s="3" t="s">
        <v>3067</v>
      </c>
      <c r="G718" s="6">
        <v>411.93000000000006</v>
      </c>
      <c r="H718" s="51" t="s">
        <v>65</v>
      </c>
      <c r="I718" s="5">
        <v>3.5</v>
      </c>
      <c r="J718" s="6">
        <f t="shared" si="44"/>
        <v>0</v>
      </c>
      <c r="K718" s="6">
        <f t="shared" si="45"/>
        <v>0</v>
      </c>
      <c r="L718" s="6">
        <f t="shared" si="47"/>
        <v>0</v>
      </c>
      <c r="M718" s="6">
        <f t="shared" si="46"/>
        <v>411.93000000000006</v>
      </c>
      <c r="N718" s="6">
        <v>411.93000000000006</v>
      </c>
      <c r="O718" s="121">
        <v>0</v>
      </c>
    </row>
    <row r="719" spans="1:15" ht="21.75" customHeight="1" x14ac:dyDescent="0.4">
      <c r="A719" s="2">
        <v>715</v>
      </c>
      <c r="B719" s="26">
        <v>6320009801</v>
      </c>
      <c r="C719" s="40" t="s">
        <v>2081</v>
      </c>
      <c r="D719" s="14" t="s">
        <v>2082</v>
      </c>
      <c r="E719" s="14" t="s">
        <v>2083</v>
      </c>
      <c r="F719" s="3" t="s">
        <v>3247</v>
      </c>
      <c r="G719" s="6">
        <v>4992.0599999999995</v>
      </c>
      <c r="H719" s="51" t="s">
        <v>3147</v>
      </c>
      <c r="I719" s="5">
        <v>3.5</v>
      </c>
      <c r="J719" s="6">
        <f t="shared" si="44"/>
        <v>171.5</v>
      </c>
      <c r="K719" s="6">
        <f t="shared" si="45"/>
        <v>12</v>
      </c>
      <c r="L719" s="6">
        <f t="shared" si="47"/>
        <v>183.5</v>
      </c>
      <c r="M719" s="6">
        <f t="shared" si="46"/>
        <v>5175.5599999999995</v>
      </c>
      <c r="N719" s="6">
        <v>5175.5599999999995</v>
      </c>
      <c r="O719" s="121">
        <v>0</v>
      </c>
    </row>
    <row r="720" spans="1:15" ht="21.75" customHeight="1" x14ac:dyDescent="0.4">
      <c r="A720" s="2">
        <v>716</v>
      </c>
      <c r="B720" s="26">
        <v>6320009802</v>
      </c>
      <c r="C720" s="40" t="s">
        <v>2084</v>
      </c>
      <c r="D720" s="14" t="s">
        <v>2085</v>
      </c>
      <c r="E720" s="14" t="s">
        <v>2086</v>
      </c>
      <c r="F720" s="2" t="s">
        <v>3</v>
      </c>
      <c r="G720" s="6">
        <v>0</v>
      </c>
      <c r="H720" s="51" t="s">
        <v>103</v>
      </c>
      <c r="I720" s="5">
        <v>3.5</v>
      </c>
      <c r="J720" s="6">
        <f t="shared" si="44"/>
        <v>70</v>
      </c>
      <c r="K720" s="6">
        <f t="shared" si="45"/>
        <v>4.9000000000000004</v>
      </c>
      <c r="L720" s="6">
        <f t="shared" si="47"/>
        <v>74.900000000000006</v>
      </c>
      <c r="M720" s="6">
        <f t="shared" si="46"/>
        <v>74.900000000000006</v>
      </c>
      <c r="N720" s="6">
        <v>74.900000000000006</v>
      </c>
      <c r="O720" s="121">
        <v>0</v>
      </c>
    </row>
    <row r="721" spans="1:15" ht="21.75" customHeight="1" x14ac:dyDescent="0.4">
      <c r="A721" s="2">
        <v>717</v>
      </c>
      <c r="B721" s="26">
        <v>6320009803</v>
      </c>
      <c r="C721" s="40" t="s">
        <v>2087</v>
      </c>
      <c r="D721" s="14" t="s">
        <v>2088</v>
      </c>
      <c r="E721" s="14" t="s">
        <v>2089</v>
      </c>
      <c r="F721" s="3" t="s">
        <v>3</v>
      </c>
      <c r="G721" s="6">
        <v>0</v>
      </c>
      <c r="H721" s="51" t="s">
        <v>47</v>
      </c>
      <c r="I721" s="5">
        <v>3.5</v>
      </c>
      <c r="J721" s="6">
        <f t="shared" si="44"/>
        <v>31.5</v>
      </c>
      <c r="K721" s="6">
        <f t="shared" si="45"/>
        <v>2.2000000000000002</v>
      </c>
      <c r="L721" s="6">
        <f t="shared" si="47"/>
        <v>33.700000000000003</v>
      </c>
      <c r="M721" s="6">
        <f t="shared" si="46"/>
        <v>33.700000000000003</v>
      </c>
      <c r="N721" s="6">
        <v>33.700000000000003</v>
      </c>
      <c r="O721" s="121">
        <v>0</v>
      </c>
    </row>
    <row r="722" spans="1:15" ht="21.75" customHeight="1" x14ac:dyDescent="0.4">
      <c r="A722" s="2">
        <v>718</v>
      </c>
      <c r="B722" s="26">
        <v>6320009804</v>
      </c>
      <c r="C722" s="40" t="s">
        <v>2090</v>
      </c>
      <c r="D722" s="14" t="s">
        <v>2091</v>
      </c>
      <c r="E722" s="14" t="s">
        <v>2092</v>
      </c>
      <c r="F722" s="3" t="s">
        <v>3</v>
      </c>
      <c r="G722" s="6">
        <v>0</v>
      </c>
      <c r="H722" s="51" t="s">
        <v>157</v>
      </c>
      <c r="I722" s="5">
        <v>3.5</v>
      </c>
      <c r="J722" s="6">
        <f t="shared" si="44"/>
        <v>91</v>
      </c>
      <c r="K722" s="6">
        <f t="shared" si="45"/>
        <v>6.37</v>
      </c>
      <c r="L722" s="6">
        <f t="shared" si="47"/>
        <v>97.37</v>
      </c>
      <c r="M722" s="6">
        <f t="shared" si="46"/>
        <v>97.37</v>
      </c>
      <c r="N722" s="6">
        <v>97.37</v>
      </c>
      <c r="O722" s="121">
        <v>0</v>
      </c>
    </row>
    <row r="723" spans="1:15" ht="21.75" customHeight="1" x14ac:dyDescent="0.4">
      <c r="A723" s="2">
        <v>719</v>
      </c>
      <c r="B723" s="26">
        <v>6320009805</v>
      </c>
      <c r="C723" s="40" t="s">
        <v>2093</v>
      </c>
      <c r="D723" s="14" t="s">
        <v>2094</v>
      </c>
      <c r="E723" s="14" t="s">
        <v>2095</v>
      </c>
      <c r="F723" s="3" t="s">
        <v>3215</v>
      </c>
      <c r="G723" s="6">
        <v>685.3</v>
      </c>
      <c r="H723" s="51" t="s">
        <v>157</v>
      </c>
      <c r="I723" s="5">
        <v>3.5</v>
      </c>
      <c r="J723" s="6">
        <f t="shared" si="44"/>
        <v>91</v>
      </c>
      <c r="K723" s="6">
        <f t="shared" si="45"/>
        <v>6.37</v>
      </c>
      <c r="L723" s="6">
        <f t="shared" si="47"/>
        <v>97.37</v>
      </c>
      <c r="M723" s="6">
        <f t="shared" si="46"/>
        <v>782.67</v>
      </c>
      <c r="N723" s="6">
        <v>782.67</v>
      </c>
      <c r="O723" s="121">
        <v>0</v>
      </c>
    </row>
    <row r="724" spans="1:15" ht="21.75" customHeight="1" x14ac:dyDescent="0.4">
      <c r="A724" s="2">
        <v>720</v>
      </c>
      <c r="B724" s="26">
        <v>6320009806</v>
      </c>
      <c r="C724" s="40" t="s">
        <v>2096</v>
      </c>
      <c r="D724" s="14" t="s">
        <v>80</v>
      </c>
      <c r="E724" s="14" t="s">
        <v>2097</v>
      </c>
      <c r="F724" s="3" t="s">
        <v>3</v>
      </c>
      <c r="G724" s="6">
        <v>0</v>
      </c>
      <c r="H724" s="51" t="s">
        <v>366</v>
      </c>
      <c r="I724" s="5">
        <v>3.5</v>
      </c>
      <c r="J724" s="6">
        <f t="shared" si="44"/>
        <v>84</v>
      </c>
      <c r="K724" s="6">
        <f t="shared" si="45"/>
        <v>5.88</v>
      </c>
      <c r="L724" s="6">
        <f t="shared" si="47"/>
        <v>89.88</v>
      </c>
      <c r="M724" s="6">
        <f t="shared" si="46"/>
        <v>89.88</v>
      </c>
      <c r="N724" s="6">
        <v>89.88</v>
      </c>
      <c r="O724" s="121">
        <v>0</v>
      </c>
    </row>
    <row r="725" spans="1:15" ht="21.75" customHeight="1" x14ac:dyDescent="0.4">
      <c r="A725" s="2">
        <v>721</v>
      </c>
      <c r="B725" s="26">
        <v>6320009807</v>
      </c>
      <c r="C725" s="40" t="s">
        <v>2098</v>
      </c>
      <c r="D725" s="14" t="s">
        <v>2099</v>
      </c>
      <c r="E725" s="14" t="s">
        <v>2100</v>
      </c>
      <c r="F725" s="3" t="s">
        <v>3</v>
      </c>
      <c r="G725" s="6">
        <v>0</v>
      </c>
      <c r="H725" s="51" t="s">
        <v>175</v>
      </c>
      <c r="I725" s="5">
        <v>3.5</v>
      </c>
      <c r="J725" s="6">
        <f t="shared" si="44"/>
        <v>112</v>
      </c>
      <c r="K725" s="6">
        <f t="shared" si="45"/>
        <v>7.84</v>
      </c>
      <c r="L725" s="6">
        <f t="shared" si="47"/>
        <v>119.84</v>
      </c>
      <c r="M725" s="6">
        <f t="shared" si="46"/>
        <v>119.84</v>
      </c>
      <c r="N725" s="6">
        <v>119.84</v>
      </c>
      <c r="O725" s="121">
        <v>0</v>
      </c>
    </row>
    <row r="726" spans="1:15" ht="21.75" customHeight="1" x14ac:dyDescent="0.4">
      <c r="A726" s="2">
        <v>722</v>
      </c>
      <c r="B726" s="26">
        <v>6320009808</v>
      </c>
      <c r="C726" s="40" t="s">
        <v>2101</v>
      </c>
      <c r="D726" s="14" t="s">
        <v>2102</v>
      </c>
      <c r="E726" s="14" t="s">
        <v>2103</v>
      </c>
      <c r="F726" s="3" t="s">
        <v>3</v>
      </c>
      <c r="G726" s="6">
        <v>0</v>
      </c>
      <c r="H726" s="51" t="s">
        <v>99</v>
      </c>
      <c r="I726" s="5">
        <v>3.5</v>
      </c>
      <c r="J726" s="6">
        <f t="shared" si="44"/>
        <v>45.5</v>
      </c>
      <c r="K726" s="6">
        <f t="shared" si="45"/>
        <v>3.18</v>
      </c>
      <c r="L726" s="6">
        <f t="shared" si="47"/>
        <v>48.68</v>
      </c>
      <c r="M726" s="6">
        <f t="shared" si="46"/>
        <v>48.68</v>
      </c>
      <c r="N726" s="6">
        <v>48.68</v>
      </c>
      <c r="O726" s="121">
        <v>0</v>
      </c>
    </row>
    <row r="727" spans="1:15" ht="21.75" customHeight="1" x14ac:dyDescent="0.4">
      <c r="A727" s="2">
        <v>723</v>
      </c>
      <c r="B727" s="26">
        <v>6320009809</v>
      </c>
      <c r="C727" s="40" t="s">
        <v>2104</v>
      </c>
      <c r="D727" s="14" t="s">
        <v>2105</v>
      </c>
      <c r="E727" s="14" t="s">
        <v>2106</v>
      </c>
      <c r="F727" s="3" t="s">
        <v>3378</v>
      </c>
      <c r="G727" s="6">
        <v>498.06</v>
      </c>
      <c r="H727" s="51" t="s">
        <v>107</v>
      </c>
      <c r="I727" s="5">
        <v>3.5</v>
      </c>
      <c r="J727" s="6">
        <f t="shared" si="44"/>
        <v>42</v>
      </c>
      <c r="K727" s="6">
        <f t="shared" si="45"/>
        <v>2.94</v>
      </c>
      <c r="L727" s="6">
        <f t="shared" si="47"/>
        <v>44.94</v>
      </c>
      <c r="M727" s="6">
        <f t="shared" si="46"/>
        <v>543</v>
      </c>
      <c r="N727" s="6">
        <v>543</v>
      </c>
      <c r="O727" s="121">
        <v>0</v>
      </c>
    </row>
    <row r="728" spans="1:15" ht="21.75" customHeight="1" x14ac:dyDescent="0.4">
      <c r="A728" s="2">
        <v>724</v>
      </c>
      <c r="B728" s="26">
        <v>6320009810</v>
      </c>
      <c r="C728" s="40" t="s">
        <v>2107</v>
      </c>
      <c r="D728" s="14" t="s">
        <v>2108</v>
      </c>
      <c r="E728" s="14" t="s">
        <v>2109</v>
      </c>
      <c r="F728" s="3" t="s">
        <v>3</v>
      </c>
      <c r="G728" s="6">
        <v>0</v>
      </c>
      <c r="H728" s="51" t="s">
        <v>191</v>
      </c>
      <c r="I728" s="5">
        <v>3.5</v>
      </c>
      <c r="J728" s="6">
        <f t="shared" si="44"/>
        <v>105</v>
      </c>
      <c r="K728" s="6">
        <f t="shared" si="45"/>
        <v>7.35</v>
      </c>
      <c r="L728" s="6">
        <f t="shared" si="47"/>
        <v>112.35</v>
      </c>
      <c r="M728" s="6">
        <f t="shared" si="46"/>
        <v>112.35</v>
      </c>
      <c r="N728" s="6">
        <v>112.35</v>
      </c>
      <c r="O728" s="121">
        <v>0</v>
      </c>
    </row>
    <row r="729" spans="1:15" ht="21.75" customHeight="1" x14ac:dyDescent="0.4">
      <c r="A729" s="2">
        <v>725</v>
      </c>
      <c r="B729" s="26">
        <v>6320009811</v>
      </c>
      <c r="C729" s="40" t="s">
        <v>2110</v>
      </c>
      <c r="D729" s="14" t="s">
        <v>2111</v>
      </c>
      <c r="E729" s="14" t="s">
        <v>2112</v>
      </c>
      <c r="F729" s="3" t="s">
        <v>3</v>
      </c>
      <c r="G729" s="6">
        <v>0</v>
      </c>
      <c r="H729" s="51" t="s">
        <v>305</v>
      </c>
      <c r="I729" s="5">
        <v>3.5</v>
      </c>
      <c r="J729" s="6">
        <f t="shared" si="44"/>
        <v>73.5</v>
      </c>
      <c r="K729" s="6">
        <f t="shared" si="45"/>
        <v>5.14</v>
      </c>
      <c r="L729" s="6">
        <f t="shared" si="47"/>
        <v>78.64</v>
      </c>
      <c r="M729" s="6">
        <f t="shared" si="46"/>
        <v>78.64</v>
      </c>
      <c r="N729" s="6">
        <v>78.64</v>
      </c>
      <c r="O729" s="121">
        <v>0</v>
      </c>
    </row>
    <row r="730" spans="1:15" ht="21.75" customHeight="1" x14ac:dyDescent="0.4">
      <c r="A730" s="2">
        <v>726</v>
      </c>
      <c r="B730" s="26">
        <v>6320009812</v>
      </c>
      <c r="C730" s="40" t="s">
        <v>3140</v>
      </c>
      <c r="D730" s="14" t="s">
        <v>2113</v>
      </c>
      <c r="E730" s="14" t="s">
        <v>2114</v>
      </c>
      <c r="F730" s="7" t="s">
        <v>3264</v>
      </c>
      <c r="G730" s="6">
        <v>7051.8700000000017</v>
      </c>
      <c r="H730" s="51" t="s">
        <v>386</v>
      </c>
      <c r="I730" s="5">
        <v>3.5</v>
      </c>
      <c r="J730" s="6">
        <f t="shared" si="44"/>
        <v>59.5</v>
      </c>
      <c r="K730" s="6">
        <f t="shared" si="45"/>
        <v>4.16</v>
      </c>
      <c r="L730" s="6">
        <f t="shared" si="47"/>
        <v>63.66</v>
      </c>
      <c r="M730" s="6">
        <f t="shared" si="46"/>
        <v>7115.5300000000016</v>
      </c>
      <c r="N730" s="6">
        <v>7115.5300000000016</v>
      </c>
      <c r="O730" s="121">
        <v>0</v>
      </c>
    </row>
    <row r="731" spans="1:15" ht="21.75" customHeight="1" x14ac:dyDescent="0.4">
      <c r="A731" s="2">
        <v>727</v>
      </c>
      <c r="B731" s="26">
        <v>6320009813</v>
      </c>
      <c r="C731" s="40" t="s">
        <v>2115</v>
      </c>
      <c r="D731" s="14" t="s">
        <v>80</v>
      </c>
      <c r="E731" s="14" t="s">
        <v>2116</v>
      </c>
      <c r="F731" s="3" t="s">
        <v>3</v>
      </c>
      <c r="G731" s="6">
        <v>0</v>
      </c>
      <c r="H731" s="51" t="s">
        <v>57</v>
      </c>
      <c r="I731" s="5">
        <v>3.5</v>
      </c>
      <c r="J731" s="6">
        <f t="shared" si="44"/>
        <v>56</v>
      </c>
      <c r="K731" s="6">
        <f t="shared" si="45"/>
        <v>3.92</v>
      </c>
      <c r="L731" s="6">
        <f t="shared" si="47"/>
        <v>59.92</v>
      </c>
      <c r="M731" s="6">
        <f t="shared" si="46"/>
        <v>59.92</v>
      </c>
      <c r="N731" s="6">
        <v>59.92</v>
      </c>
      <c r="O731" s="121">
        <v>0</v>
      </c>
    </row>
    <row r="732" spans="1:15" ht="21.75" customHeight="1" x14ac:dyDescent="0.4">
      <c r="A732" s="2">
        <v>728</v>
      </c>
      <c r="B732" s="26">
        <v>6320009814</v>
      </c>
      <c r="C732" s="40" t="s">
        <v>2117</v>
      </c>
      <c r="D732" s="14" t="s">
        <v>2118</v>
      </c>
      <c r="E732" s="14" t="s">
        <v>2119</v>
      </c>
      <c r="F732" s="2" t="s">
        <v>3</v>
      </c>
      <c r="G732" s="6">
        <v>0</v>
      </c>
      <c r="H732" s="51" t="s">
        <v>168</v>
      </c>
      <c r="I732" s="5">
        <v>3.5</v>
      </c>
      <c r="J732" s="6">
        <f t="shared" si="44"/>
        <v>14</v>
      </c>
      <c r="K732" s="6">
        <f t="shared" si="45"/>
        <v>0.98</v>
      </c>
      <c r="L732" s="6">
        <f t="shared" si="47"/>
        <v>14.98</v>
      </c>
      <c r="M732" s="6">
        <f t="shared" si="46"/>
        <v>14.98</v>
      </c>
      <c r="N732" s="6">
        <v>14.98</v>
      </c>
      <c r="O732" s="121">
        <v>0</v>
      </c>
    </row>
    <row r="733" spans="1:15" ht="21.75" customHeight="1" x14ac:dyDescent="0.4">
      <c r="A733" s="2">
        <v>729</v>
      </c>
      <c r="B733" s="26">
        <v>6320009815</v>
      </c>
      <c r="C733" s="40" t="s">
        <v>2120</v>
      </c>
      <c r="D733" s="14" t="s">
        <v>2121</v>
      </c>
      <c r="E733" s="14" t="s">
        <v>2122</v>
      </c>
      <c r="F733" s="3" t="s">
        <v>3</v>
      </c>
      <c r="G733" s="6">
        <v>0</v>
      </c>
      <c r="H733" s="51" t="s">
        <v>271</v>
      </c>
      <c r="I733" s="5">
        <v>3.5</v>
      </c>
      <c r="J733" s="6">
        <f t="shared" si="44"/>
        <v>10.5</v>
      </c>
      <c r="K733" s="6">
        <f t="shared" si="45"/>
        <v>0.73</v>
      </c>
      <c r="L733" s="6">
        <f t="shared" si="47"/>
        <v>11.23</v>
      </c>
      <c r="M733" s="6">
        <f t="shared" si="46"/>
        <v>11.23</v>
      </c>
      <c r="N733" s="6">
        <v>11.23</v>
      </c>
      <c r="O733" s="121">
        <v>0</v>
      </c>
    </row>
    <row r="734" spans="1:15" ht="21.75" customHeight="1" x14ac:dyDescent="0.4">
      <c r="A734" s="2">
        <v>730</v>
      </c>
      <c r="B734" s="26">
        <v>6320009816</v>
      </c>
      <c r="C734" s="40" t="s">
        <v>2123</v>
      </c>
      <c r="D734" s="14" t="s">
        <v>2124</v>
      </c>
      <c r="E734" s="14" t="s">
        <v>2125</v>
      </c>
      <c r="F734" s="7" t="s">
        <v>3379</v>
      </c>
      <c r="G734" s="6">
        <v>1569.1200000000006</v>
      </c>
      <c r="H734" s="51" t="s">
        <v>211</v>
      </c>
      <c r="I734" s="5">
        <v>3.5</v>
      </c>
      <c r="J734" s="6">
        <f t="shared" si="44"/>
        <v>17.5</v>
      </c>
      <c r="K734" s="6">
        <f t="shared" si="45"/>
        <v>1.22</v>
      </c>
      <c r="L734" s="6">
        <f t="shared" si="47"/>
        <v>18.72</v>
      </c>
      <c r="M734" s="6">
        <f t="shared" si="46"/>
        <v>1587.8400000000006</v>
      </c>
      <c r="N734" s="6">
        <v>1587.8400000000006</v>
      </c>
      <c r="O734" s="121">
        <v>0</v>
      </c>
    </row>
    <row r="735" spans="1:15" ht="21.75" customHeight="1" x14ac:dyDescent="0.4">
      <c r="A735" s="2">
        <v>731</v>
      </c>
      <c r="B735" s="26">
        <v>6320009817</v>
      </c>
      <c r="C735" s="40" t="s">
        <v>2126</v>
      </c>
      <c r="D735" s="14" t="s">
        <v>2111</v>
      </c>
      <c r="E735" s="14" t="s">
        <v>2127</v>
      </c>
      <c r="F735" s="3" t="s">
        <v>3</v>
      </c>
      <c r="G735" s="6">
        <v>0</v>
      </c>
      <c r="H735" s="51" t="s">
        <v>65</v>
      </c>
      <c r="I735" s="5">
        <v>3.5</v>
      </c>
      <c r="J735" s="6">
        <f t="shared" si="44"/>
        <v>0</v>
      </c>
      <c r="K735" s="6">
        <f t="shared" si="45"/>
        <v>0</v>
      </c>
      <c r="L735" s="6">
        <f t="shared" si="47"/>
        <v>0</v>
      </c>
      <c r="M735" s="6">
        <f t="shared" si="46"/>
        <v>0</v>
      </c>
      <c r="N735" s="6">
        <v>0</v>
      </c>
      <c r="O735" s="121">
        <v>0</v>
      </c>
    </row>
    <row r="736" spans="1:15" ht="21.75" customHeight="1" x14ac:dyDescent="0.4">
      <c r="A736" s="2">
        <v>732</v>
      </c>
      <c r="B736" s="26">
        <v>6320009818</v>
      </c>
      <c r="C736" s="40" t="s">
        <v>2128</v>
      </c>
      <c r="D736" s="14" t="s">
        <v>2129</v>
      </c>
      <c r="E736" s="14" t="s">
        <v>2130</v>
      </c>
      <c r="F736" s="3" t="s">
        <v>3</v>
      </c>
      <c r="G736" s="6">
        <v>0</v>
      </c>
      <c r="H736" s="51" t="s">
        <v>122</v>
      </c>
      <c r="I736" s="5">
        <v>3.5</v>
      </c>
      <c r="J736" s="6">
        <f t="shared" si="44"/>
        <v>38.5</v>
      </c>
      <c r="K736" s="6">
        <f t="shared" si="45"/>
        <v>2.69</v>
      </c>
      <c r="L736" s="6">
        <f t="shared" si="47"/>
        <v>41.19</v>
      </c>
      <c r="M736" s="6">
        <f t="shared" si="46"/>
        <v>41.19</v>
      </c>
      <c r="N736" s="6">
        <v>41.19</v>
      </c>
      <c r="O736" s="121">
        <v>0</v>
      </c>
    </row>
    <row r="737" spans="1:20" ht="21.75" customHeight="1" x14ac:dyDescent="0.4">
      <c r="A737" s="2">
        <v>733</v>
      </c>
      <c r="B737" s="26">
        <v>6320009819</v>
      </c>
      <c r="C737" s="40" t="s">
        <v>2131</v>
      </c>
      <c r="D737" s="14" t="s">
        <v>2132</v>
      </c>
      <c r="E737" s="14" t="s">
        <v>2133</v>
      </c>
      <c r="F737" s="3" t="s">
        <v>3204</v>
      </c>
      <c r="G737" s="6">
        <v>33.700000000000003</v>
      </c>
      <c r="H737" s="51" t="s">
        <v>168</v>
      </c>
      <c r="I737" s="5">
        <v>3.5</v>
      </c>
      <c r="J737" s="6">
        <f t="shared" si="44"/>
        <v>14</v>
      </c>
      <c r="K737" s="6">
        <f t="shared" si="45"/>
        <v>0.98</v>
      </c>
      <c r="L737" s="6">
        <f t="shared" si="47"/>
        <v>14.98</v>
      </c>
      <c r="M737" s="6">
        <f t="shared" si="46"/>
        <v>48.680000000000007</v>
      </c>
      <c r="N737" s="6">
        <v>48.680000000000007</v>
      </c>
      <c r="O737" s="121">
        <v>0</v>
      </c>
    </row>
    <row r="738" spans="1:20" ht="21.75" customHeight="1" x14ac:dyDescent="0.4">
      <c r="A738" s="2">
        <v>734</v>
      </c>
      <c r="B738" s="26">
        <v>6320009820</v>
      </c>
      <c r="C738" s="40" t="s">
        <v>2134</v>
      </c>
      <c r="D738" s="14" t="s">
        <v>2135</v>
      </c>
      <c r="E738" s="14" t="s">
        <v>2136</v>
      </c>
      <c r="F738" s="3" t="s">
        <v>3</v>
      </c>
      <c r="G738" s="6">
        <v>0</v>
      </c>
      <c r="H738" s="51" t="s">
        <v>390</v>
      </c>
      <c r="I738" s="5">
        <v>3.5</v>
      </c>
      <c r="J738" s="6">
        <f t="shared" si="44"/>
        <v>94.5</v>
      </c>
      <c r="K738" s="6">
        <f t="shared" si="45"/>
        <v>6.61</v>
      </c>
      <c r="L738" s="6">
        <f t="shared" si="47"/>
        <v>101.11</v>
      </c>
      <c r="M738" s="6">
        <f t="shared" si="46"/>
        <v>101.11</v>
      </c>
      <c r="N738" s="6">
        <v>101.11</v>
      </c>
      <c r="O738" s="121">
        <v>0</v>
      </c>
    </row>
    <row r="739" spans="1:20" ht="21.75" customHeight="1" x14ac:dyDescent="0.4">
      <c r="A739" s="2">
        <v>735</v>
      </c>
      <c r="B739" s="26">
        <v>6320009821</v>
      </c>
      <c r="C739" s="40" t="s">
        <v>2137</v>
      </c>
      <c r="D739" s="14" t="s">
        <v>2138</v>
      </c>
      <c r="E739" s="14" t="s">
        <v>2139</v>
      </c>
      <c r="F739" s="3" t="s">
        <v>3</v>
      </c>
      <c r="G739" s="6">
        <v>0</v>
      </c>
      <c r="H739" s="51" t="s">
        <v>157</v>
      </c>
      <c r="I739" s="5">
        <v>3.5</v>
      </c>
      <c r="J739" s="6">
        <f t="shared" si="44"/>
        <v>91</v>
      </c>
      <c r="K739" s="6">
        <f t="shared" si="45"/>
        <v>6.37</v>
      </c>
      <c r="L739" s="6">
        <f t="shared" si="47"/>
        <v>97.37</v>
      </c>
      <c r="M739" s="6">
        <f t="shared" si="46"/>
        <v>97.37</v>
      </c>
      <c r="N739" s="6">
        <v>97.37</v>
      </c>
      <c r="O739" s="121">
        <v>0</v>
      </c>
    </row>
    <row r="740" spans="1:20" ht="21.75" customHeight="1" x14ac:dyDescent="0.4">
      <c r="A740" s="2">
        <v>736</v>
      </c>
      <c r="B740" s="26">
        <v>6320009822</v>
      </c>
      <c r="C740" s="40" t="s">
        <v>2140</v>
      </c>
      <c r="D740" s="14" t="s">
        <v>2141</v>
      </c>
      <c r="E740" s="14" t="s">
        <v>2142</v>
      </c>
      <c r="F740" s="3" t="s">
        <v>3</v>
      </c>
      <c r="G740" s="6">
        <v>0</v>
      </c>
      <c r="H740" s="51" t="s">
        <v>65</v>
      </c>
      <c r="I740" s="5">
        <v>3.5</v>
      </c>
      <c r="J740" s="6">
        <f t="shared" si="44"/>
        <v>0</v>
      </c>
      <c r="K740" s="6">
        <f t="shared" si="45"/>
        <v>0</v>
      </c>
      <c r="L740" s="6">
        <f t="shared" si="47"/>
        <v>0</v>
      </c>
      <c r="M740" s="6">
        <f t="shared" si="46"/>
        <v>0</v>
      </c>
      <c r="N740" s="6">
        <v>0</v>
      </c>
      <c r="O740" s="121">
        <v>0</v>
      </c>
    </row>
    <row r="741" spans="1:20" ht="21.75" customHeight="1" x14ac:dyDescent="0.4">
      <c r="A741" s="2">
        <v>737</v>
      </c>
      <c r="B741" s="26">
        <v>6320009823</v>
      </c>
      <c r="C741" s="40" t="s">
        <v>2143</v>
      </c>
      <c r="D741" s="14" t="s">
        <v>2144</v>
      </c>
      <c r="E741" s="14" t="s">
        <v>2145</v>
      </c>
      <c r="F741" s="3" t="s">
        <v>3187</v>
      </c>
      <c r="G741" s="6">
        <v>1333.2</v>
      </c>
      <c r="H741" s="51" t="s">
        <v>3147</v>
      </c>
      <c r="I741" s="5">
        <v>3.5</v>
      </c>
      <c r="J741" s="6">
        <f t="shared" si="44"/>
        <v>171.5</v>
      </c>
      <c r="K741" s="6">
        <f t="shared" si="45"/>
        <v>12</v>
      </c>
      <c r="L741" s="6">
        <f t="shared" si="47"/>
        <v>183.5</v>
      </c>
      <c r="M741" s="6">
        <f t="shared" si="46"/>
        <v>1516.7</v>
      </c>
      <c r="N741" s="6">
        <v>1516.7</v>
      </c>
      <c r="O741" s="121">
        <v>0</v>
      </c>
    </row>
    <row r="742" spans="1:20" ht="21.75" customHeight="1" x14ac:dyDescent="0.4">
      <c r="A742" s="2">
        <v>738</v>
      </c>
      <c r="B742" s="26">
        <v>6320009824</v>
      </c>
      <c r="C742" s="40" t="s">
        <v>2146</v>
      </c>
      <c r="D742" s="16" t="s">
        <v>2147</v>
      </c>
      <c r="E742" s="16" t="s">
        <v>2148</v>
      </c>
      <c r="F742" s="4" t="s">
        <v>3</v>
      </c>
      <c r="G742" s="6">
        <v>0</v>
      </c>
      <c r="H742" s="51" t="s">
        <v>91</v>
      </c>
      <c r="I742" s="5">
        <v>3.5</v>
      </c>
      <c r="J742" s="6">
        <f t="shared" si="44"/>
        <v>28</v>
      </c>
      <c r="K742" s="6">
        <f t="shared" si="45"/>
        <v>1.96</v>
      </c>
      <c r="L742" s="6">
        <f t="shared" si="47"/>
        <v>29.96</v>
      </c>
      <c r="M742" s="6">
        <f t="shared" si="46"/>
        <v>29.96</v>
      </c>
      <c r="N742" s="6">
        <v>29.96</v>
      </c>
      <c r="O742" s="121">
        <v>0</v>
      </c>
    </row>
    <row r="743" spans="1:20" ht="21.75" customHeight="1" x14ac:dyDescent="0.4">
      <c r="A743" s="2">
        <v>739</v>
      </c>
      <c r="B743" s="26">
        <v>6320009825</v>
      </c>
      <c r="C743" s="40" t="s">
        <v>2149</v>
      </c>
      <c r="D743" s="14" t="s">
        <v>2150</v>
      </c>
      <c r="E743" s="14" t="s">
        <v>2151</v>
      </c>
      <c r="F743" s="3" t="s">
        <v>3183</v>
      </c>
      <c r="G743" s="6">
        <v>513.04999999999995</v>
      </c>
      <c r="H743" s="51" t="s">
        <v>107</v>
      </c>
      <c r="I743" s="5">
        <v>3.5</v>
      </c>
      <c r="J743" s="6">
        <f t="shared" si="44"/>
        <v>42</v>
      </c>
      <c r="K743" s="6">
        <f t="shared" si="45"/>
        <v>2.94</v>
      </c>
      <c r="L743" s="6">
        <f t="shared" si="47"/>
        <v>44.94</v>
      </c>
      <c r="M743" s="6">
        <f t="shared" si="46"/>
        <v>557.99</v>
      </c>
      <c r="N743" s="6">
        <v>557.99</v>
      </c>
      <c r="O743" s="121">
        <v>0</v>
      </c>
    </row>
    <row r="744" spans="1:20" ht="21.75" customHeight="1" x14ac:dyDescent="0.4">
      <c r="A744" s="2">
        <v>740</v>
      </c>
      <c r="B744" s="26">
        <v>6320009826</v>
      </c>
      <c r="C744" s="40" t="s">
        <v>2152</v>
      </c>
      <c r="D744" s="14" t="s">
        <v>2153</v>
      </c>
      <c r="E744" s="14" t="s">
        <v>2154</v>
      </c>
      <c r="F744" s="3" t="s">
        <v>3174</v>
      </c>
      <c r="G744" s="6">
        <v>5430.2999999999984</v>
      </c>
      <c r="H744" s="51" t="s">
        <v>103</v>
      </c>
      <c r="I744" s="5">
        <v>3.5</v>
      </c>
      <c r="J744" s="6">
        <f t="shared" si="44"/>
        <v>70</v>
      </c>
      <c r="K744" s="6">
        <f t="shared" si="45"/>
        <v>4.9000000000000004</v>
      </c>
      <c r="L744" s="6">
        <f t="shared" si="47"/>
        <v>74.900000000000006</v>
      </c>
      <c r="M744" s="6">
        <f t="shared" si="46"/>
        <v>5505.199999999998</v>
      </c>
      <c r="N744" s="6">
        <v>5505.199999999998</v>
      </c>
      <c r="O744" s="121">
        <v>0</v>
      </c>
    </row>
    <row r="745" spans="1:20" ht="21.75" customHeight="1" x14ac:dyDescent="0.4">
      <c r="A745" s="2">
        <v>741</v>
      </c>
      <c r="B745" s="26">
        <v>6320009827</v>
      </c>
      <c r="C745" s="40" t="s">
        <v>2155</v>
      </c>
      <c r="D745" s="14" t="s">
        <v>2156</v>
      </c>
      <c r="E745" s="14" t="s">
        <v>2157</v>
      </c>
      <c r="F745" s="3" t="s">
        <v>3174</v>
      </c>
      <c r="G745" s="6">
        <v>6800.9700000000012</v>
      </c>
      <c r="H745" s="51" t="s">
        <v>481</v>
      </c>
      <c r="I745" s="5">
        <v>3.5</v>
      </c>
      <c r="J745" s="6">
        <f t="shared" si="44"/>
        <v>115.5</v>
      </c>
      <c r="K745" s="6">
        <f t="shared" si="45"/>
        <v>8.08</v>
      </c>
      <c r="L745" s="6">
        <f t="shared" si="47"/>
        <v>123.58</v>
      </c>
      <c r="M745" s="6">
        <f t="shared" si="46"/>
        <v>6924.5500000000011</v>
      </c>
      <c r="N745" s="6">
        <v>6924.5500000000011</v>
      </c>
      <c r="O745" s="121">
        <v>0</v>
      </c>
    </row>
    <row r="746" spans="1:20" ht="21.75" customHeight="1" x14ac:dyDescent="0.4">
      <c r="A746" s="2">
        <v>742</v>
      </c>
      <c r="B746" s="26">
        <v>6320009828</v>
      </c>
      <c r="C746" s="40" t="s">
        <v>2158</v>
      </c>
      <c r="D746" s="14" t="s">
        <v>2159</v>
      </c>
      <c r="E746" s="14" t="s">
        <v>2160</v>
      </c>
      <c r="F746" s="3" t="s">
        <v>3</v>
      </c>
      <c r="G746" s="6">
        <v>0</v>
      </c>
      <c r="H746" s="51" t="s">
        <v>99</v>
      </c>
      <c r="I746" s="5">
        <v>3.5</v>
      </c>
      <c r="J746" s="6">
        <f t="shared" si="44"/>
        <v>45.5</v>
      </c>
      <c r="K746" s="6">
        <f t="shared" si="45"/>
        <v>3.18</v>
      </c>
      <c r="L746" s="6">
        <f t="shared" si="47"/>
        <v>48.68</v>
      </c>
      <c r="M746" s="6">
        <f t="shared" si="46"/>
        <v>48.68</v>
      </c>
      <c r="N746" s="6">
        <v>48.68</v>
      </c>
      <c r="O746" s="121">
        <v>0</v>
      </c>
    </row>
    <row r="747" spans="1:20" ht="21.75" customHeight="1" x14ac:dyDescent="0.4">
      <c r="A747" s="2">
        <v>743</v>
      </c>
      <c r="B747" s="26">
        <v>6320009829</v>
      </c>
      <c r="C747" s="40" t="s">
        <v>2161</v>
      </c>
      <c r="D747" s="14" t="s">
        <v>2162</v>
      </c>
      <c r="E747" s="14" t="s">
        <v>2163</v>
      </c>
      <c r="F747" s="3" t="s">
        <v>3</v>
      </c>
      <c r="G747" s="6">
        <v>0</v>
      </c>
      <c r="H747" s="51" t="s">
        <v>65</v>
      </c>
      <c r="I747" s="5">
        <v>3.5</v>
      </c>
      <c r="J747" s="6">
        <f t="shared" si="44"/>
        <v>0</v>
      </c>
      <c r="K747" s="6">
        <f t="shared" si="45"/>
        <v>0</v>
      </c>
      <c r="L747" s="6">
        <f t="shared" si="47"/>
        <v>0</v>
      </c>
      <c r="M747" s="6">
        <f t="shared" si="46"/>
        <v>0</v>
      </c>
      <c r="N747" s="6">
        <v>0</v>
      </c>
      <c r="O747" s="121">
        <v>0</v>
      </c>
    </row>
    <row r="748" spans="1:20" ht="21.75" customHeight="1" x14ac:dyDescent="0.4">
      <c r="A748" s="2">
        <v>744</v>
      </c>
      <c r="B748" s="26">
        <v>6320009830</v>
      </c>
      <c r="C748" s="40" t="s">
        <v>2164</v>
      </c>
      <c r="D748" s="14" t="s">
        <v>2156</v>
      </c>
      <c r="E748" s="14" t="s">
        <v>2165</v>
      </c>
      <c r="F748" s="3" t="s">
        <v>3174</v>
      </c>
      <c r="G748" s="6">
        <v>10130.259999999998</v>
      </c>
      <c r="H748" s="51" t="s">
        <v>332</v>
      </c>
      <c r="I748" s="5">
        <v>3.5</v>
      </c>
      <c r="J748" s="6">
        <f t="shared" si="44"/>
        <v>178.5</v>
      </c>
      <c r="K748" s="6">
        <f t="shared" si="45"/>
        <v>12.49</v>
      </c>
      <c r="L748" s="6">
        <f t="shared" si="47"/>
        <v>190.99</v>
      </c>
      <c r="M748" s="6">
        <f t="shared" si="46"/>
        <v>10321.249999999998</v>
      </c>
      <c r="N748" s="6">
        <v>10321.249999999998</v>
      </c>
      <c r="O748" s="121">
        <v>0</v>
      </c>
    </row>
    <row r="749" spans="1:20" ht="21.75" customHeight="1" x14ac:dyDescent="0.4">
      <c r="A749" s="2">
        <v>745</v>
      </c>
      <c r="B749" s="26">
        <v>6320009831</v>
      </c>
      <c r="C749" s="40" t="s">
        <v>2166</v>
      </c>
      <c r="D749" s="14" t="s">
        <v>2167</v>
      </c>
      <c r="E749" s="14" t="s">
        <v>2168</v>
      </c>
      <c r="F749" s="3" t="s">
        <v>3373</v>
      </c>
      <c r="G749" s="6">
        <v>9025.4299999999985</v>
      </c>
      <c r="H749" s="51" t="s">
        <v>3149</v>
      </c>
      <c r="I749" s="5">
        <v>3.5</v>
      </c>
      <c r="J749" s="6">
        <f t="shared" si="44"/>
        <v>245</v>
      </c>
      <c r="K749" s="6">
        <f t="shared" si="45"/>
        <v>17.149999999999999</v>
      </c>
      <c r="L749" s="6">
        <f t="shared" si="47"/>
        <v>262.14999999999998</v>
      </c>
      <c r="M749" s="6">
        <f t="shared" si="46"/>
        <v>9287.5799999999981</v>
      </c>
      <c r="N749" s="6">
        <v>9287.5799999999981</v>
      </c>
      <c r="O749" s="121">
        <v>0</v>
      </c>
    </row>
    <row r="750" spans="1:20" ht="21.75" customHeight="1" x14ac:dyDescent="0.4">
      <c r="A750" s="2">
        <v>746</v>
      </c>
      <c r="B750" s="26">
        <v>6320009832</v>
      </c>
      <c r="C750" s="40" t="s">
        <v>2169</v>
      </c>
      <c r="D750" s="14" t="s">
        <v>2170</v>
      </c>
      <c r="E750" s="14" t="s">
        <v>2171</v>
      </c>
      <c r="F750" s="3" t="s">
        <v>3204</v>
      </c>
      <c r="G750" s="6">
        <v>876.33</v>
      </c>
      <c r="H750" s="51" t="s">
        <v>3380</v>
      </c>
      <c r="I750" s="5">
        <v>3.5</v>
      </c>
      <c r="J750" s="6">
        <f t="shared" si="44"/>
        <v>892.5</v>
      </c>
      <c r="K750" s="6">
        <f t="shared" si="45"/>
        <v>62.47</v>
      </c>
      <c r="L750" s="6">
        <f t="shared" si="47"/>
        <v>954.97</v>
      </c>
      <c r="M750" s="6">
        <f t="shared" si="46"/>
        <v>1831.3000000000002</v>
      </c>
      <c r="N750" s="6">
        <v>1831.3000000000002</v>
      </c>
      <c r="O750" s="121">
        <v>0</v>
      </c>
      <c r="Q750" s="70"/>
    </row>
    <row r="751" spans="1:20" ht="21.75" customHeight="1" x14ac:dyDescent="0.4">
      <c r="A751" s="2">
        <v>747</v>
      </c>
      <c r="B751" s="26">
        <v>6320009833</v>
      </c>
      <c r="C751" s="40" t="s">
        <v>2172</v>
      </c>
      <c r="D751" s="14" t="s">
        <v>2173</v>
      </c>
      <c r="E751" s="14" t="s">
        <v>2174</v>
      </c>
      <c r="F751" s="7" t="s">
        <v>3</v>
      </c>
      <c r="G751" s="6">
        <v>0</v>
      </c>
      <c r="H751" s="51" t="s">
        <v>322</v>
      </c>
      <c r="I751" s="5">
        <v>3.5</v>
      </c>
      <c r="J751" s="6">
        <f t="shared" si="44"/>
        <v>168</v>
      </c>
      <c r="K751" s="6">
        <f t="shared" si="45"/>
        <v>11.76</v>
      </c>
      <c r="L751" s="6">
        <f t="shared" si="47"/>
        <v>179.76</v>
      </c>
      <c r="M751" s="6">
        <f t="shared" si="46"/>
        <v>179.76</v>
      </c>
      <c r="N751" s="6">
        <v>179.76</v>
      </c>
      <c r="O751" s="121">
        <v>0</v>
      </c>
    </row>
    <row r="752" spans="1:20" ht="21.75" customHeight="1" x14ac:dyDescent="0.4">
      <c r="A752" s="2">
        <v>748</v>
      </c>
      <c r="B752" s="26">
        <v>6320009834</v>
      </c>
      <c r="C752" s="40" t="s">
        <v>2175</v>
      </c>
      <c r="D752" s="14" t="s">
        <v>2176</v>
      </c>
      <c r="E752" s="14" t="s">
        <v>2174</v>
      </c>
      <c r="F752" s="3" t="s">
        <v>3</v>
      </c>
      <c r="G752" s="6">
        <v>0</v>
      </c>
      <c r="H752" s="51" t="s">
        <v>122</v>
      </c>
      <c r="I752" s="5">
        <v>3.5</v>
      </c>
      <c r="J752" s="6">
        <f t="shared" si="44"/>
        <v>38.5</v>
      </c>
      <c r="K752" s="6">
        <f t="shared" si="45"/>
        <v>2.69</v>
      </c>
      <c r="L752" s="6">
        <f t="shared" si="47"/>
        <v>41.19</v>
      </c>
      <c r="M752" s="6">
        <f t="shared" si="46"/>
        <v>41.19</v>
      </c>
      <c r="N752" s="6">
        <v>41.19</v>
      </c>
      <c r="O752" s="121">
        <v>0</v>
      </c>
      <c r="T752" s="25"/>
    </row>
    <row r="753" spans="1:20" ht="21.75" customHeight="1" x14ac:dyDescent="0.4">
      <c r="A753" s="2">
        <v>749</v>
      </c>
      <c r="B753" s="26">
        <v>6320009835</v>
      </c>
      <c r="C753" s="41" t="s">
        <v>2177</v>
      </c>
      <c r="D753" s="14" t="s">
        <v>2178</v>
      </c>
      <c r="E753" s="14" t="s">
        <v>2174</v>
      </c>
      <c r="F753" s="3" t="s">
        <v>3174</v>
      </c>
      <c r="G753" s="6">
        <v>1707.7600000000014</v>
      </c>
      <c r="H753" s="51" t="s">
        <v>286</v>
      </c>
      <c r="I753" s="5">
        <v>3.5</v>
      </c>
      <c r="J753" s="6">
        <f t="shared" si="44"/>
        <v>21</v>
      </c>
      <c r="K753" s="6">
        <f t="shared" si="45"/>
        <v>1.47</v>
      </c>
      <c r="L753" s="6">
        <f t="shared" si="47"/>
        <v>22.47</v>
      </c>
      <c r="M753" s="6">
        <f t="shared" si="46"/>
        <v>1730.2300000000014</v>
      </c>
      <c r="N753" s="6">
        <v>1730.2300000000014</v>
      </c>
      <c r="O753" s="121">
        <v>0</v>
      </c>
    </row>
    <row r="754" spans="1:20" ht="21.75" customHeight="1" x14ac:dyDescent="0.4">
      <c r="A754" s="2">
        <v>750</v>
      </c>
      <c r="B754" s="26">
        <v>6320009836</v>
      </c>
      <c r="C754" s="41" t="s">
        <v>2179</v>
      </c>
      <c r="D754" s="14" t="s">
        <v>2180</v>
      </c>
      <c r="E754" s="14" t="s">
        <v>2174</v>
      </c>
      <c r="F754" s="3" t="s">
        <v>3174</v>
      </c>
      <c r="G754" s="6">
        <v>6785.97</v>
      </c>
      <c r="H754" s="51" t="s">
        <v>390</v>
      </c>
      <c r="I754" s="5">
        <v>3.5</v>
      </c>
      <c r="J754" s="6">
        <f t="shared" si="44"/>
        <v>94.5</v>
      </c>
      <c r="K754" s="6">
        <f t="shared" si="45"/>
        <v>6.61</v>
      </c>
      <c r="L754" s="6">
        <f t="shared" si="47"/>
        <v>101.11</v>
      </c>
      <c r="M754" s="6">
        <f t="shared" si="46"/>
        <v>6887.08</v>
      </c>
      <c r="N754" s="6">
        <v>6887.08</v>
      </c>
      <c r="O754" s="121">
        <v>0</v>
      </c>
    </row>
    <row r="755" spans="1:20" ht="21.75" customHeight="1" x14ac:dyDescent="0.4">
      <c r="A755" s="2">
        <v>751</v>
      </c>
      <c r="B755" s="26">
        <v>6320009837</v>
      </c>
      <c r="C755" s="41" t="s">
        <v>2181</v>
      </c>
      <c r="D755" s="14" t="s">
        <v>2182</v>
      </c>
      <c r="E755" s="14" t="s">
        <v>2174</v>
      </c>
      <c r="F755" s="3" t="s">
        <v>3381</v>
      </c>
      <c r="G755" s="6">
        <v>2404.2799999999997</v>
      </c>
      <c r="H755" s="51">
        <v>19</v>
      </c>
      <c r="I755" s="5">
        <v>3.5</v>
      </c>
      <c r="J755" s="6">
        <f t="shared" si="44"/>
        <v>66.5</v>
      </c>
      <c r="K755" s="6">
        <f t="shared" si="45"/>
        <v>4.6500000000000004</v>
      </c>
      <c r="L755" s="6">
        <f t="shared" si="47"/>
        <v>71.150000000000006</v>
      </c>
      <c r="M755" s="6">
        <f t="shared" si="46"/>
        <v>2475.4299999999998</v>
      </c>
      <c r="N755" s="6">
        <v>2475.4299999999998</v>
      </c>
      <c r="O755" s="121">
        <v>0</v>
      </c>
    </row>
    <row r="756" spans="1:20" ht="21.75" customHeight="1" x14ac:dyDescent="0.4">
      <c r="A756" s="2">
        <v>752</v>
      </c>
      <c r="B756" s="26">
        <v>6320009838</v>
      </c>
      <c r="C756" s="41" t="s">
        <v>2183</v>
      </c>
      <c r="D756" s="14" t="s">
        <v>2184</v>
      </c>
      <c r="E756" s="14" t="s">
        <v>2174</v>
      </c>
      <c r="F756" s="3" t="s">
        <v>3174</v>
      </c>
      <c r="G756" s="6">
        <v>7167.9700000000021</v>
      </c>
      <c r="H756" s="51" t="s">
        <v>533</v>
      </c>
      <c r="I756" s="5">
        <v>3.5</v>
      </c>
      <c r="J756" s="6">
        <f t="shared" si="44"/>
        <v>77</v>
      </c>
      <c r="K756" s="6">
        <f t="shared" si="45"/>
        <v>5.39</v>
      </c>
      <c r="L756" s="6">
        <f t="shared" si="47"/>
        <v>82.39</v>
      </c>
      <c r="M756" s="6">
        <f t="shared" si="46"/>
        <v>7250.3600000000024</v>
      </c>
      <c r="N756" s="6">
        <v>7250.3600000000024</v>
      </c>
      <c r="O756" s="121">
        <v>0</v>
      </c>
    </row>
    <row r="757" spans="1:20" ht="21.75" customHeight="1" x14ac:dyDescent="0.4">
      <c r="A757" s="2">
        <v>753</v>
      </c>
      <c r="B757" s="26">
        <v>6320009839</v>
      </c>
      <c r="C757" s="41" t="s">
        <v>2185</v>
      </c>
      <c r="D757" s="14" t="s">
        <v>2186</v>
      </c>
      <c r="E757" s="14" t="s">
        <v>2174</v>
      </c>
      <c r="F757" s="3" t="s">
        <v>3204</v>
      </c>
      <c r="G757" s="6">
        <v>1842.54</v>
      </c>
      <c r="H757" s="51" t="s">
        <v>3382</v>
      </c>
      <c r="I757" s="5">
        <v>3.5</v>
      </c>
      <c r="J757" s="6">
        <f t="shared" si="44"/>
        <v>1921.5</v>
      </c>
      <c r="K757" s="6">
        <f t="shared" si="45"/>
        <v>134.5</v>
      </c>
      <c r="L757" s="6">
        <f t="shared" si="47"/>
        <v>2056</v>
      </c>
      <c r="M757" s="6">
        <f t="shared" si="46"/>
        <v>3898.54</v>
      </c>
      <c r="N757" s="6">
        <v>3898.54</v>
      </c>
      <c r="O757" s="121">
        <v>0</v>
      </c>
    </row>
    <row r="758" spans="1:20" ht="21.75" customHeight="1" x14ac:dyDescent="0.4">
      <c r="A758" s="2">
        <v>754</v>
      </c>
      <c r="B758" s="26">
        <v>6320009840</v>
      </c>
      <c r="C758" s="41" t="s">
        <v>2187</v>
      </c>
      <c r="D758" s="14" t="s">
        <v>2186</v>
      </c>
      <c r="E758" s="14" t="s">
        <v>2174</v>
      </c>
      <c r="F758" s="3" t="s">
        <v>3204</v>
      </c>
      <c r="G758" s="6">
        <v>1996.08</v>
      </c>
      <c r="H758" s="51" t="s">
        <v>3383</v>
      </c>
      <c r="I758" s="5">
        <v>3.5</v>
      </c>
      <c r="J758" s="6">
        <f t="shared" si="44"/>
        <v>2380</v>
      </c>
      <c r="K758" s="6">
        <f t="shared" si="45"/>
        <v>166.6</v>
      </c>
      <c r="L758" s="6">
        <f t="shared" si="47"/>
        <v>2546.6</v>
      </c>
      <c r="M758" s="6">
        <f t="shared" si="46"/>
        <v>4542.68</v>
      </c>
      <c r="N758" s="6">
        <v>4542.68</v>
      </c>
      <c r="O758" s="121">
        <v>0</v>
      </c>
    </row>
    <row r="759" spans="1:20" ht="21.75" customHeight="1" x14ac:dyDescent="0.4">
      <c r="A759" s="2">
        <v>755</v>
      </c>
      <c r="B759" s="26">
        <v>6320009841</v>
      </c>
      <c r="C759" s="40" t="s">
        <v>2188</v>
      </c>
      <c r="D759" s="14" t="s">
        <v>2189</v>
      </c>
      <c r="E759" s="14" t="s">
        <v>2174</v>
      </c>
      <c r="F759" s="3" t="s">
        <v>3227</v>
      </c>
      <c r="G759" s="6">
        <v>8740.82</v>
      </c>
      <c r="H759" s="51" t="s">
        <v>3384</v>
      </c>
      <c r="I759" s="5">
        <v>3.5</v>
      </c>
      <c r="J759" s="6">
        <f t="shared" si="44"/>
        <v>525</v>
      </c>
      <c r="K759" s="6">
        <f t="shared" si="45"/>
        <v>36.75</v>
      </c>
      <c r="L759" s="6">
        <f t="shared" si="47"/>
        <v>561.75</v>
      </c>
      <c r="M759" s="6">
        <f t="shared" si="46"/>
        <v>9302.57</v>
      </c>
      <c r="N759" s="6">
        <v>9302.57</v>
      </c>
      <c r="O759" s="121">
        <v>0</v>
      </c>
    </row>
    <row r="760" spans="1:20" ht="21.75" customHeight="1" x14ac:dyDescent="0.4">
      <c r="A760" s="2">
        <v>756</v>
      </c>
      <c r="B760" s="26">
        <v>6320009842</v>
      </c>
      <c r="C760" s="41" t="s">
        <v>2190</v>
      </c>
      <c r="D760" s="16" t="s">
        <v>2189</v>
      </c>
      <c r="E760" s="16" t="s">
        <v>2174</v>
      </c>
      <c r="F760" s="3" t="s">
        <v>3227</v>
      </c>
      <c r="G760" s="6">
        <v>6965.69</v>
      </c>
      <c r="H760" s="51" t="s">
        <v>3385</v>
      </c>
      <c r="I760" s="5">
        <v>3.5</v>
      </c>
      <c r="J760" s="6">
        <f t="shared" si="44"/>
        <v>1400</v>
      </c>
      <c r="K760" s="6">
        <f t="shared" si="45"/>
        <v>98</v>
      </c>
      <c r="L760" s="6">
        <f t="shared" si="47"/>
        <v>1498</v>
      </c>
      <c r="M760" s="6">
        <f t="shared" si="46"/>
        <v>8463.6899999999987</v>
      </c>
      <c r="N760" s="6">
        <v>8463.6899999999987</v>
      </c>
      <c r="O760" s="121">
        <v>0</v>
      </c>
    </row>
    <row r="761" spans="1:20" ht="21.75" customHeight="1" x14ac:dyDescent="0.4">
      <c r="A761" s="2">
        <v>757</v>
      </c>
      <c r="B761" s="26">
        <v>6320009843</v>
      </c>
      <c r="C761" s="41" t="s">
        <v>2191</v>
      </c>
      <c r="D761" s="14" t="s">
        <v>2192</v>
      </c>
      <c r="E761" s="14" t="s">
        <v>2174</v>
      </c>
      <c r="F761" s="3" t="s">
        <v>3204</v>
      </c>
      <c r="G761" s="6">
        <v>26.21</v>
      </c>
      <c r="H761" s="51" t="s">
        <v>107</v>
      </c>
      <c r="I761" s="5">
        <v>3.5</v>
      </c>
      <c r="J761" s="6">
        <f t="shared" si="44"/>
        <v>42</v>
      </c>
      <c r="K761" s="6">
        <f t="shared" si="45"/>
        <v>2.94</v>
      </c>
      <c r="L761" s="6">
        <f t="shared" si="47"/>
        <v>44.94</v>
      </c>
      <c r="M761" s="6">
        <f t="shared" si="46"/>
        <v>71.150000000000006</v>
      </c>
      <c r="N761" s="6">
        <v>71.150000000000006</v>
      </c>
      <c r="O761" s="121">
        <v>0</v>
      </c>
    </row>
    <row r="762" spans="1:20" ht="21.75" customHeight="1" x14ac:dyDescent="0.4">
      <c r="A762" s="2">
        <v>758</v>
      </c>
      <c r="B762" s="26">
        <v>6320009844</v>
      </c>
      <c r="C762" s="41" t="s">
        <v>2193</v>
      </c>
      <c r="D762" s="14" t="s">
        <v>2192</v>
      </c>
      <c r="E762" s="14" t="s">
        <v>2174</v>
      </c>
      <c r="F762" s="3" t="s">
        <v>3204</v>
      </c>
      <c r="G762" s="6">
        <v>468.12</v>
      </c>
      <c r="H762" s="51" t="s">
        <v>3106</v>
      </c>
      <c r="I762" s="5">
        <v>3.5</v>
      </c>
      <c r="J762" s="6">
        <f t="shared" si="44"/>
        <v>266</v>
      </c>
      <c r="K762" s="6">
        <f t="shared" si="45"/>
        <v>18.62</v>
      </c>
      <c r="L762" s="6">
        <f t="shared" si="47"/>
        <v>284.62</v>
      </c>
      <c r="M762" s="6">
        <f t="shared" si="46"/>
        <v>752.74</v>
      </c>
      <c r="N762" s="6">
        <v>752.74</v>
      </c>
      <c r="O762" s="121">
        <v>0</v>
      </c>
    </row>
    <row r="763" spans="1:20" ht="21.75" customHeight="1" x14ac:dyDescent="0.4">
      <c r="A763" s="2">
        <v>759</v>
      </c>
      <c r="B763" s="26">
        <v>6320009845</v>
      </c>
      <c r="C763" s="41" t="s">
        <v>2194</v>
      </c>
      <c r="D763" s="14" t="s">
        <v>2195</v>
      </c>
      <c r="E763" s="14" t="s">
        <v>2174</v>
      </c>
      <c r="F763" s="3" t="s">
        <v>3223</v>
      </c>
      <c r="G763" s="6">
        <v>25095.309999999998</v>
      </c>
      <c r="H763" s="51" t="s">
        <v>3129</v>
      </c>
      <c r="I763" s="5">
        <v>3.5</v>
      </c>
      <c r="J763" s="6">
        <f t="shared" si="44"/>
        <v>353.5</v>
      </c>
      <c r="K763" s="6">
        <f t="shared" si="45"/>
        <v>24.74</v>
      </c>
      <c r="L763" s="6">
        <f t="shared" si="47"/>
        <v>378.24</v>
      </c>
      <c r="M763" s="6">
        <f t="shared" si="46"/>
        <v>25473.55</v>
      </c>
      <c r="N763" s="6">
        <v>25473.55</v>
      </c>
      <c r="O763" s="121">
        <v>0</v>
      </c>
    </row>
    <row r="764" spans="1:20" ht="21.75" customHeight="1" x14ac:dyDescent="0.4">
      <c r="A764" s="2">
        <v>760</v>
      </c>
      <c r="B764" s="26">
        <v>6320009846</v>
      </c>
      <c r="C764" s="41" t="s">
        <v>2196</v>
      </c>
      <c r="D764" s="14" t="s">
        <v>2197</v>
      </c>
      <c r="E764" s="14" t="s">
        <v>2174</v>
      </c>
      <c r="F764" s="3" t="s">
        <v>3386</v>
      </c>
      <c r="G764" s="6">
        <v>3715.079999999999</v>
      </c>
      <c r="H764" s="51" t="s">
        <v>126</v>
      </c>
      <c r="I764" s="5">
        <v>3.5</v>
      </c>
      <c r="J764" s="6">
        <f t="shared" si="44"/>
        <v>49</v>
      </c>
      <c r="K764" s="6">
        <f t="shared" si="45"/>
        <v>3.43</v>
      </c>
      <c r="L764" s="6">
        <f t="shared" si="47"/>
        <v>52.43</v>
      </c>
      <c r="M764" s="6">
        <f t="shared" si="46"/>
        <v>3767.5099999999989</v>
      </c>
      <c r="N764" s="6">
        <v>3767.5099999999989</v>
      </c>
      <c r="O764" s="121">
        <v>0</v>
      </c>
    </row>
    <row r="765" spans="1:20" ht="21.75" customHeight="1" x14ac:dyDescent="0.4">
      <c r="A765" s="2">
        <v>761</v>
      </c>
      <c r="B765" s="26">
        <v>6320009847</v>
      </c>
      <c r="C765" s="41" t="s">
        <v>2198</v>
      </c>
      <c r="D765" s="14" t="s">
        <v>2199</v>
      </c>
      <c r="E765" s="14" t="s">
        <v>2200</v>
      </c>
      <c r="F765" s="3" t="s">
        <v>3174</v>
      </c>
      <c r="G765" s="6">
        <v>6501.3599999999988</v>
      </c>
      <c r="H765" s="51" t="s">
        <v>305</v>
      </c>
      <c r="I765" s="5">
        <v>3.5</v>
      </c>
      <c r="J765" s="6">
        <f t="shared" si="44"/>
        <v>73.5</v>
      </c>
      <c r="K765" s="6">
        <f t="shared" si="45"/>
        <v>5.14</v>
      </c>
      <c r="L765" s="6">
        <f t="shared" si="47"/>
        <v>78.64</v>
      </c>
      <c r="M765" s="6">
        <f t="shared" si="46"/>
        <v>6579.9999999999991</v>
      </c>
      <c r="N765" s="6">
        <v>6579.9999999999991</v>
      </c>
      <c r="O765" s="121">
        <v>0</v>
      </c>
    </row>
    <row r="766" spans="1:20" ht="21.75" customHeight="1" x14ac:dyDescent="0.4">
      <c r="A766" s="2">
        <v>762</v>
      </c>
      <c r="B766" s="26">
        <v>6320009848</v>
      </c>
      <c r="C766" s="41" t="s">
        <v>2201</v>
      </c>
      <c r="D766" s="14" t="s">
        <v>2202</v>
      </c>
      <c r="E766" s="14" t="s">
        <v>2203</v>
      </c>
      <c r="F766" s="3" t="s">
        <v>3</v>
      </c>
      <c r="G766" s="6">
        <v>0</v>
      </c>
      <c r="H766" s="51" t="s">
        <v>87</v>
      </c>
      <c r="I766" s="5">
        <v>3.5</v>
      </c>
      <c r="J766" s="6">
        <f t="shared" si="44"/>
        <v>24.5</v>
      </c>
      <c r="K766" s="6">
        <f t="shared" si="45"/>
        <v>1.71</v>
      </c>
      <c r="L766" s="6">
        <f t="shared" si="47"/>
        <v>26.21</v>
      </c>
      <c r="M766" s="6">
        <f t="shared" si="46"/>
        <v>26.21</v>
      </c>
      <c r="N766" s="6">
        <v>26.21</v>
      </c>
      <c r="O766" s="121">
        <v>0</v>
      </c>
      <c r="T766" s="25"/>
    </row>
    <row r="767" spans="1:20" ht="21.75" customHeight="1" x14ac:dyDescent="0.4">
      <c r="A767" s="2">
        <v>763</v>
      </c>
      <c r="B767" s="26">
        <v>6320009849</v>
      </c>
      <c r="C767" s="41" t="s">
        <v>2204</v>
      </c>
      <c r="D767" s="14" t="s">
        <v>2205</v>
      </c>
      <c r="E767" s="14" t="s">
        <v>2206</v>
      </c>
      <c r="F767" s="3" t="s">
        <v>3369</v>
      </c>
      <c r="G767" s="6">
        <v>2805.0699999999997</v>
      </c>
      <c r="H767" s="51" t="s">
        <v>91</v>
      </c>
      <c r="I767" s="5">
        <v>3.5</v>
      </c>
      <c r="J767" s="6">
        <f t="shared" si="44"/>
        <v>28</v>
      </c>
      <c r="K767" s="6">
        <f t="shared" si="45"/>
        <v>1.96</v>
      </c>
      <c r="L767" s="6">
        <f t="shared" si="47"/>
        <v>29.96</v>
      </c>
      <c r="M767" s="6">
        <f t="shared" si="46"/>
        <v>2835.0299999999997</v>
      </c>
      <c r="N767" s="6">
        <v>2835.0299999999997</v>
      </c>
      <c r="O767" s="121">
        <v>0</v>
      </c>
    </row>
    <row r="768" spans="1:20" ht="21.75" customHeight="1" x14ac:dyDescent="0.4">
      <c r="A768" s="2">
        <v>764</v>
      </c>
      <c r="B768" s="26">
        <v>6320009850</v>
      </c>
      <c r="C768" s="41" t="s">
        <v>2207</v>
      </c>
      <c r="D768" s="14" t="s">
        <v>2208</v>
      </c>
      <c r="E768" s="14" t="s">
        <v>2209</v>
      </c>
      <c r="F768" s="7" t="s">
        <v>3</v>
      </c>
      <c r="G768" s="6">
        <v>0</v>
      </c>
      <c r="H768" s="51" t="s">
        <v>3094</v>
      </c>
      <c r="I768" s="5">
        <v>3.5</v>
      </c>
      <c r="J768" s="6">
        <f t="shared" si="44"/>
        <v>196</v>
      </c>
      <c r="K768" s="6">
        <f t="shared" si="45"/>
        <v>13.72</v>
      </c>
      <c r="L768" s="6">
        <f t="shared" si="47"/>
        <v>209.72</v>
      </c>
      <c r="M768" s="6">
        <f t="shared" si="46"/>
        <v>209.72</v>
      </c>
      <c r="N768" s="6">
        <v>209.72</v>
      </c>
      <c r="O768" s="121">
        <v>0</v>
      </c>
      <c r="T768" s="25"/>
    </row>
    <row r="769" spans="1:20" ht="21.75" customHeight="1" x14ac:dyDescent="0.4">
      <c r="A769" s="2">
        <v>765</v>
      </c>
      <c r="B769" s="26">
        <v>6320009851</v>
      </c>
      <c r="C769" s="41" t="s">
        <v>2210</v>
      </c>
      <c r="D769" s="14" t="s">
        <v>2211</v>
      </c>
      <c r="E769" s="14" t="s">
        <v>2212</v>
      </c>
      <c r="F769" s="3" t="s">
        <v>3273</v>
      </c>
      <c r="G769" s="6">
        <v>4647.57</v>
      </c>
      <c r="H769" s="51" t="s">
        <v>271</v>
      </c>
      <c r="I769" s="5">
        <v>3.5</v>
      </c>
      <c r="J769" s="6">
        <f t="shared" si="44"/>
        <v>10.5</v>
      </c>
      <c r="K769" s="6">
        <f t="shared" si="45"/>
        <v>0.73</v>
      </c>
      <c r="L769" s="6">
        <f t="shared" si="47"/>
        <v>11.23</v>
      </c>
      <c r="M769" s="6">
        <f t="shared" si="46"/>
        <v>4658.7999999999993</v>
      </c>
      <c r="N769" s="6">
        <v>4658.7999999999993</v>
      </c>
      <c r="O769" s="121">
        <v>0</v>
      </c>
    </row>
    <row r="770" spans="1:20" ht="21.75" customHeight="1" x14ac:dyDescent="0.4">
      <c r="A770" s="2">
        <v>766</v>
      </c>
      <c r="B770" s="26">
        <v>6320009852</v>
      </c>
      <c r="C770" s="40" t="s">
        <v>2213</v>
      </c>
      <c r="D770" s="14" t="s">
        <v>2214</v>
      </c>
      <c r="E770" s="14" t="s">
        <v>2215</v>
      </c>
      <c r="F770" s="3" t="s">
        <v>3</v>
      </c>
      <c r="G770" s="6">
        <v>0</v>
      </c>
      <c r="H770" s="51" t="s">
        <v>114</v>
      </c>
      <c r="I770" s="5">
        <v>3.5</v>
      </c>
      <c r="J770" s="6">
        <f t="shared" si="44"/>
        <v>3.5</v>
      </c>
      <c r="K770" s="6">
        <f t="shared" si="45"/>
        <v>0.24</v>
      </c>
      <c r="L770" s="6">
        <f t="shared" si="47"/>
        <v>3.74</v>
      </c>
      <c r="M770" s="6">
        <f t="shared" si="46"/>
        <v>3.74</v>
      </c>
      <c r="N770" s="6">
        <v>3.74</v>
      </c>
      <c r="O770" s="121">
        <v>0</v>
      </c>
      <c r="T770" s="25"/>
    </row>
    <row r="771" spans="1:20" ht="21.75" customHeight="1" x14ac:dyDescent="0.4">
      <c r="A771" s="2">
        <v>767</v>
      </c>
      <c r="B771" s="26">
        <v>6320009853</v>
      </c>
      <c r="C771" s="41" t="s">
        <v>2216</v>
      </c>
      <c r="D771" s="14" t="s">
        <v>2217</v>
      </c>
      <c r="E771" s="14" t="s">
        <v>2218</v>
      </c>
      <c r="F771" s="3" t="s">
        <v>3204</v>
      </c>
      <c r="G771" s="6">
        <v>37.450000000000003</v>
      </c>
      <c r="H771" s="51" t="s">
        <v>47</v>
      </c>
      <c r="I771" s="5">
        <v>3.5</v>
      </c>
      <c r="J771" s="6">
        <f t="shared" si="44"/>
        <v>31.5</v>
      </c>
      <c r="K771" s="6">
        <f t="shared" si="45"/>
        <v>2.2000000000000002</v>
      </c>
      <c r="L771" s="6">
        <f t="shared" si="47"/>
        <v>33.700000000000003</v>
      </c>
      <c r="M771" s="6">
        <f t="shared" si="46"/>
        <v>71.150000000000006</v>
      </c>
      <c r="N771" s="6">
        <v>71.150000000000006</v>
      </c>
      <c r="O771" s="121">
        <v>0</v>
      </c>
      <c r="T771" s="25"/>
    </row>
    <row r="772" spans="1:20" ht="21.75" customHeight="1" x14ac:dyDescent="0.4">
      <c r="A772" s="2">
        <v>768</v>
      </c>
      <c r="B772" s="26">
        <v>6320009854</v>
      </c>
      <c r="C772" s="41" t="s">
        <v>2219</v>
      </c>
      <c r="D772" s="14" t="s">
        <v>2220</v>
      </c>
      <c r="E772" s="14" t="s">
        <v>2221</v>
      </c>
      <c r="F772" s="7" t="s">
        <v>3230</v>
      </c>
      <c r="G772" s="6">
        <v>2172.0900000000006</v>
      </c>
      <c r="H772" s="51" t="s">
        <v>279</v>
      </c>
      <c r="I772" s="5">
        <v>3.5</v>
      </c>
      <c r="J772" s="6">
        <f t="shared" si="44"/>
        <v>66.5</v>
      </c>
      <c r="K772" s="6">
        <f t="shared" si="45"/>
        <v>4.6500000000000004</v>
      </c>
      <c r="L772" s="6">
        <f t="shared" si="47"/>
        <v>71.150000000000006</v>
      </c>
      <c r="M772" s="6">
        <f t="shared" si="46"/>
        <v>2243.2400000000007</v>
      </c>
      <c r="N772" s="6">
        <v>2243.2400000000007</v>
      </c>
      <c r="O772" s="121">
        <v>0</v>
      </c>
    </row>
    <row r="773" spans="1:20" ht="21.75" customHeight="1" x14ac:dyDescent="0.4">
      <c r="A773" s="2">
        <v>769</v>
      </c>
      <c r="B773" s="26">
        <v>6320009855</v>
      </c>
      <c r="C773" s="41" t="s">
        <v>2223</v>
      </c>
      <c r="D773" s="14" t="s">
        <v>2224</v>
      </c>
      <c r="E773" s="14" t="s">
        <v>2225</v>
      </c>
      <c r="F773" s="7" t="s">
        <v>3</v>
      </c>
      <c r="G773" s="6">
        <v>0</v>
      </c>
      <c r="H773" s="51" t="s">
        <v>305</v>
      </c>
      <c r="I773" s="5">
        <v>3.5</v>
      </c>
      <c r="J773" s="6">
        <f t="shared" ref="J773:J821" si="48">ROUNDDOWN(H773*I773,2)</f>
        <v>73.5</v>
      </c>
      <c r="K773" s="6">
        <f t="shared" ref="K773:K821" si="49">ROUNDDOWN(J773*7%,2)</f>
        <v>5.14</v>
      </c>
      <c r="L773" s="6">
        <f t="shared" si="47"/>
        <v>78.64</v>
      </c>
      <c r="M773" s="6">
        <f t="shared" si="46"/>
        <v>78.64</v>
      </c>
      <c r="N773" s="6">
        <v>78.64</v>
      </c>
      <c r="O773" s="121">
        <v>0</v>
      </c>
      <c r="T773" s="25"/>
    </row>
    <row r="774" spans="1:20" ht="21.75" customHeight="1" x14ac:dyDescent="0.4">
      <c r="A774" s="2">
        <v>770</v>
      </c>
      <c r="B774" s="26">
        <v>6320009856</v>
      </c>
      <c r="C774" s="41" t="s">
        <v>2226</v>
      </c>
      <c r="D774" s="14" t="s">
        <v>2227</v>
      </c>
      <c r="E774" s="14" t="s">
        <v>2228</v>
      </c>
      <c r="F774" s="3" t="s">
        <v>3387</v>
      </c>
      <c r="G774" s="6">
        <v>12133.850000000004</v>
      </c>
      <c r="H774" s="51" t="s">
        <v>279</v>
      </c>
      <c r="I774" s="5">
        <v>3.5</v>
      </c>
      <c r="J774" s="6">
        <f t="shared" si="48"/>
        <v>66.5</v>
      </c>
      <c r="K774" s="6">
        <f t="shared" si="49"/>
        <v>4.6500000000000004</v>
      </c>
      <c r="L774" s="6">
        <f t="shared" si="47"/>
        <v>71.150000000000006</v>
      </c>
      <c r="M774" s="6">
        <f t="shared" ref="M774:M821" si="50">SUM(G774+L774)</f>
        <v>12205.000000000004</v>
      </c>
      <c r="N774" s="6">
        <v>12205.000000000004</v>
      </c>
      <c r="O774" s="121">
        <v>0</v>
      </c>
    </row>
    <row r="775" spans="1:20" ht="21.75" customHeight="1" x14ac:dyDescent="0.4">
      <c r="A775" s="2">
        <v>771</v>
      </c>
      <c r="B775" s="26">
        <v>6320009857</v>
      </c>
      <c r="C775" s="41" t="s">
        <v>2229</v>
      </c>
      <c r="D775" s="16" t="s">
        <v>2230</v>
      </c>
      <c r="E775" s="16" t="s">
        <v>2231</v>
      </c>
      <c r="F775" s="7" t="s">
        <v>3204</v>
      </c>
      <c r="G775" s="6">
        <v>3.74</v>
      </c>
      <c r="H775" s="51" t="s">
        <v>114</v>
      </c>
      <c r="I775" s="5">
        <v>3.5</v>
      </c>
      <c r="J775" s="6">
        <f t="shared" si="48"/>
        <v>3.5</v>
      </c>
      <c r="K775" s="6">
        <f t="shared" si="49"/>
        <v>0.24</v>
      </c>
      <c r="L775" s="6">
        <f t="shared" si="47"/>
        <v>3.74</v>
      </c>
      <c r="M775" s="6">
        <f t="shared" si="50"/>
        <v>7.48</v>
      </c>
      <c r="N775" s="6">
        <v>7.48</v>
      </c>
      <c r="O775" s="121">
        <v>0</v>
      </c>
    </row>
    <row r="776" spans="1:20" ht="21.75" customHeight="1" x14ac:dyDescent="0.4">
      <c r="A776" s="2">
        <v>772</v>
      </c>
      <c r="B776" s="26">
        <v>6320009858</v>
      </c>
      <c r="C776" s="41" t="s">
        <v>2232</v>
      </c>
      <c r="D776" s="14" t="s">
        <v>2233</v>
      </c>
      <c r="E776" s="14" t="s">
        <v>2234</v>
      </c>
      <c r="F776" s="7" t="s">
        <v>3388</v>
      </c>
      <c r="G776" s="6">
        <v>4205.5999999999995</v>
      </c>
      <c r="H776" s="51" t="s">
        <v>222</v>
      </c>
      <c r="I776" s="5">
        <v>3.5</v>
      </c>
      <c r="J776" s="6">
        <f t="shared" si="48"/>
        <v>80.5</v>
      </c>
      <c r="K776" s="6">
        <f t="shared" si="49"/>
        <v>5.63</v>
      </c>
      <c r="L776" s="6">
        <f t="shared" ref="L776:L821" si="51">ROUNDDOWN(J776+K776,2)</f>
        <v>86.13</v>
      </c>
      <c r="M776" s="6">
        <f t="shared" si="50"/>
        <v>4291.7299999999996</v>
      </c>
      <c r="N776" s="6">
        <v>4291.7299999999996</v>
      </c>
      <c r="O776" s="121">
        <v>0</v>
      </c>
    </row>
    <row r="777" spans="1:20" ht="21.75" customHeight="1" x14ac:dyDescent="0.4">
      <c r="A777" s="2">
        <v>773</v>
      </c>
      <c r="B777" s="26">
        <v>6320009859</v>
      </c>
      <c r="C777" s="41" t="s">
        <v>2235</v>
      </c>
      <c r="D777" s="14" t="s">
        <v>2236</v>
      </c>
      <c r="E777" s="14" t="s">
        <v>2237</v>
      </c>
      <c r="F777" s="3" t="s">
        <v>3186</v>
      </c>
      <c r="G777" s="6">
        <v>179.75</v>
      </c>
      <c r="H777" s="51" t="s">
        <v>533</v>
      </c>
      <c r="I777" s="5">
        <v>3.5</v>
      </c>
      <c r="J777" s="6">
        <f t="shared" si="48"/>
        <v>77</v>
      </c>
      <c r="K777" s="6">
        <f t="shared" si="49"/>
        <v>5.39</v>
      </c>
      <c r="L777" s="6">
        <f t="shared" si="51"/>
        <v>82.39</v>
      </c>
      <c r="M777" s="6">
        <f t="shared" si="50"/>
        <v>262.14</v>
      </c>
      <c r="N777" s="6">
        <v>262.14</v>
      </c>
      <c r="O777" s="121">
        <v>0</v>
      </c>
    </row>
    <row r="778" spans="1:20" ht="21.75" customHeight="1" x14ac:dyDescent="0.4">
      <c r="A778" s="2">
        <v>774</v>
      </c>
      <c r="B778" s="26">
        <v>6320009860</v>
      </c>
      <c r="C778" s="41" t="s">
        <v>2238</v>
      </c>
      <c r="D778" s="16" t="s">
        <v>2239</v>
      </c>
      <c r="E778" s="14" t="s">
        <v>2240</v>
      </c>
      <c r="F778" s="7" t="s">
        <v>3227</v>
      </c>
      <c r="G778" s="6">
        <v>408.19</v>
      </c>
      <c r="H778" s="51" t="s">
        <v>232</v>
      </c>
      <c r="I778" s="5">
        <v>3.5</v>
      </c>
      <c r="J778" s="6">
        <f t="shared" si="48"/>
        <v>154</v>
      </c>
      <c r="K778" s="6">
        <f t="shared" si="49"/>
        <v>10.78</v>
      </c>
      <c r="L778" s="6">
        <f t="shared" si="51"/>
        <v>164.78</v>
      </c>
      <c r="M778" s="6">
        <f t="shared" si="50"/>
        <v>572.97</v>
      </c>
      <c r="N778" s="6">
        <v>572.97</v>
      </c>
      <c r="O778" s="121">
        <v>0</v>
      </c>
    </row>
    <row r="779" spans="1:20" ht="21.75" customHeight="1" x14ac:dyDescent="0.4">
      <c r="A779" s="2">
        <v>775</v>
      </c>
      <c r="B779" s="26">
        <v>6320009861</v>
      </c>
      <c r="C779" s="41" t="s">
        <v>2241</v>
      </c>
      <c r="D779" s="16" t="s">
        <v>2242</v>
      </c>
      <c r="E779" s="16" t="s">
        <v>2243</v>
      </c>
      <c r="F779" s="7" t="s">
        <v>3126</v>
      </c>
      <c r="G779" s="6">
        <v>205.93</v>
      </c>
      <c r="H779" s="51" t="s">
        <v>65</v>
      </c>
      <c r="I779" s="5">
        <v>3.5</v>
      </c>
      <c r="J779" s="6">
        <f t="shared" si="48"/>
        <v>0</v>
      </c>
      <c r="K779" s="6">
        <f t="shared" si="49"/>
        <v>0</v>
      </c>
      <c r="L779" s="6">
        <f t="shared" si="51"/>
        <v>0</v>
      </c>
      <c r="M779" s="6">
        <f t="shared" si="50"/>
        <v>205.93</v>
      </c>
      <c r="N779" s="6">
        <v>205.93</v>
      </c>
      <c r="O779" s="121">
        <v>0</v>
      </c>
    </row>
    <row r="780" spans="1:20" ht="21.75" customHeight="1" x14ac:dyDescent="0.4">
      <c r="A780" s="2">
        <v>776</v>
      </c>
      <c r="B780" s="26">
        <v>6320009862</v>
      </c>
      <c r="C780" s="41" t="s">
        <v>2244</v>
      </c>
      <c r="D780" s="16" t="s">
        <v>2245</v>
      </c>
      <c r="E780" s="16" t="s">
        <v>2246</v>
      </c>
      <c r="F780" s="7" t="s">
        <v>3</v>
      </c>
      <c r="G780" s="6">
        <v>0</v>
      </c>
      <c r="H780" s="51" t="s">
        <v>370</v>
      </c>
      <c r="I780" s="5">
        <v>3.5</v>
      </c>
      <c r="J780" s="6">
        <f t="shared" si="48"/>
        <v>98</v>
      </c>
      <c r="K780" s="6">
        <f t="shared" si="49"/>
        <v>6.86</v>
      </c>
      <c r="L780" s="6">
        <f t="shared" si="51"/>
        <v>104.86</v>
      </c>
      <c r="M780" s="6">
        <f t="shared" si="50"/>
        <v>104.86</v>
      </c>
      <c r="N780" s="6">
        <v>104.86</v>
      </c>
      <c r="O780" s="121">
        <v>0</v>
      </c>
      <c r="T780" s="25"/>
    </row>
    <row r="781" spans="1:20" ht="21.75" customHeight="1" x14ac:dyDescent="0.4">
      <c r="A781" s="2">
        <v>777</v>
      </c>
      <c r="B781" s="26">
        <v>6320009863</v>
      </c>
      <c r="C781" s="41" t="s">
        <v>2247</v>
      </c>
      <c r="D781" s="16" t="s">
        <v>2248</v>
      </c>
      <c r="E781" s="16" t="s">
        <v>2249</v>
      </c>
      <c r="F781" s="2" t="s">
        <v>3204</v>
      </c>
      <c r="G781" s="11">
        <v>59.92</v>
      </c>
      <c r="H781" s="51" t="s">
        <v>305</v>
      </c>
      <c r="I781" s="5">
        <v>3.5</v>
      </c>
      <c r="J781" s="6">
        <f t="shared" si="48"/>
        <v>73.5</v>
      </c>
      <c r="K781" s="6">
        <f t="shared" si="49"/>
        <v>5.14</v>
      </c>
      <c r="L781" s="6">
        <f t="shared" si="51"/>
        <v>78.64</v>
      </c>
      <c r="M781" s="6">
        <f t="shared" si="50"/>
        <v>138.56</v>
      </c>
      <c r="N781" s="6">
        <v>138.56</v>
      </c>
      <c r="O781" s="121">
        <v>0</v>
      </c>
    </row>
    <row r="782" spans="1:20" ht="21.75" customHeight="1" x14ac:dyDescent="0.4">
      <c r="A782" s="2">
        <v>778</v>
      </c>
      <c r="B782" s="26">
        <v>6320009864</v>
      </c>
      <c r="C782" s="41" t="s">
        <v>2250</v>
      </c>
      <c r="D782" s="16" t="s">
        <v>2251</v>
      </c>
      <c r="E782" s="16" t="s">
        <v>2252</v>
      </c>
      <c r="F782" s="7" t="s">
        <v>3</v>
      </c>
      <c r="G782" s="6">
        <v>0</v>
      </c>
      <c r="H782" s="51" t="s">
        <v>3094</v>
      </c>
      <c r="I782" s="5">
        <v>3.5</v>
      </c>
      <c r="J782" s="6">
        <f t="shared" si="48"/>
        <v>196</v>
      </c>
      <c r="K782" s="6">
        <f t="shared" si="49"/>
        <v>13.72</v>
      </c>
      <c r="L782" s="6">
        <f t="shared" si="51"/>
        <v>209.72</v>
      </c>
      <c r="M782" s="6">
        <f t="shared" si="50"/>
        <v>209.72</v>
      </c>
      <c r="N782" s="6">
        <v>209.72</v>
      </c>
      <c r="O782" s="121">
        <v>0</v>
      </c>
    </row>
    <row r="783" spans="1:20" ht="21.75" customHeight="1" x14ac:dyDescent="0.4">
      <c r="A783" s="2">
        <v>779</v>
      </c>
      <c r="B783" s="26">
        <v>6320009865</v>
      </c>
      <c r="C783" s="41" t="s">
        <v>2253</v>
      </c>
      <c r="D783" s="16" t="s">
        <v>2254</v>
      </c>
      <c r="E783" s="16" t="s">
        <v>2255</v>
      </c>
      <c r="F783" s="2" t="s">
        <v>3</v>
      </c>
      <c r="G783" s="6">
        <v>0</v>
      </c>
      <c r="H783" s="51" t="s">
        <v>114</v>
      </c>
      <c r="I783" s="5">
        <v>3.5</v>
      </c>
      <c r="J783" s="6">
        <f t="shared" si="48"/>
        <v>3.5</v>
      </c>
      <c r="K783" s="6">
        <f t="shared" si="49"/>
        <v>0.24</v>
      </c>
      <c r="L783" s="6">
        <f t="shared" si="51"/>
        <v>3.74</v>
      </c>
      <c r="M783" s="6">
        <f t="shared" si="50"/>
        <v>3.74</v>
      </c>
      <c r="N783" s="6">
        <v>3.74</v>
      </c>
      <c r="O783" s="121">
        <v>0</v>
      </c>
      <c r="T783" s="25"/>
    </row>
    <row r="784" spans="1:20" ht="21.75" customHeight="1" x14ac:dyDescent="0.4">
      <c r="A784" s="2">
        <v>780</v>
      </c>
      <c r="B784" s="26">
        <v>6320009866</v>
      </c>
      <c r="C784" s="41" t="s">
        <v>2256</v>
      </c>
      <c r="D784" s="14" t="s">
        <v>3056</v>
      </c>
      <c r="E784" s="14" t="s">
        <v>2257</v>
      </c>
      <c r="F784" s="3" t="s">
        <v>3332</v>
      </c>
      <c r="G784" s="6">
        <v>711.54</v>
      </c>
      <c r="H784" s="51" t="s">
        <v>305</v>
      </c>
      <c r="I784" s="5">
        <v>3.5</v>
      </c>
      <c r="J784" s="6">
        <f t="shared" si="48"/>
        <v>73.5</v>
      </c>
      <c r="K784" s="6">
        <f t="shared" si="49"/>
        <v>5.14</v>
      </c>
      <c r="L784" s="6">
        <f t="shared" si="51"/>
        <v>78.64</v>
      </c>
      <c r="M784" s="6">
        <f t="shared" si="50"/>
        <v>790.18</v>
      </c>
      <c r="N784" s="6">
        <v>790.18</v>
      </c>
      <c r="O784" s="121">
        <v>0</v>
      </c>
    </row>
    <row r="785" spans="1:20" ht="21.75" customHeight="1" x14ac:dyDescent="0.4">
      <c r="A785" s="2">
        <v>781</v>
      </c>
      <c r="B785" s="26">
        <v>6320009867</v>
      </c>
      <c r="C785" s="41">
        <v>12170610096</v>
      </c>
      <c r="D785" s="16" t="s">
        <v>2258</v>
      </c>
      <c r="E785" s="16" t="s">
        <v>2259</v>
      </c>
      <c r="F785" s="2" t="s">
        <v>3332</v>
      </c>
      <c r="G785" s="6">
        <v>258.39999999999998</v>
      </c>
      <c r="H785" s="51" t="s">
        <v>366</v>
      </c>
      <c r="I785" s="5">
        <v>3.5</v>
      </c>
      <c r="J785" s="6">
        <f t="shared" si="48"/>
        <v>84</v>
      </c>
      <c r="K785" s="6">
        <f t="shared" si="49"/>
        <v>5.88</v>
      </c>
      <c r="L785" s="6">
        <f t="shared" si="51"/>
        <v>89.88</v>
      </c>
      <c r="M785" s="6">
        <f t="shared" si="50"/>
        <v>348.28</v>
      </c>
      <c r="N785" s="6">
        <v>348.28</v>
      </c>
      <c r="O785" s="121">
        <v>0</v>
      </c>
    </row>
    <row r="786" spans="1:20" ht="21.75" customHeight="1" x14ac:dyDescent="0.4">
      <c r="A786" s="2">
        <v>782</v>
      </c>
      <c r="B786" s="26">
        <v>6320009868</v>
      </c>
      <c r="C786" s="41" t="s">
        <v>2260</v>
      </c>
      <c r="D786" s="16" t="s">
        <v>2261</v>
      </c>
      <c r="E786" s="16" t="s">
        <v>2262</v>
      </c>
      <c r="F786" s="3" t="s">
        <v>3203</v>
      </c>
      <c r="G786" s="6">
        <v>2078.5000000000009</v>
      </c>
      <c r="H786" s="51" t="s">
        <v>211</v>
      </c>
      <c r="I786" s="5">
        <v>3.5</v>
      </c>
      <c r="J786" s="6">
        <f t="shared" si="48"/>
        <v>17.5</v>
      </c>
      <c r="K786" s="6">
        <f t="shared" si="49"/>
        <v>1.22</v>
      </c>
      <c r="L786" s="6">
        <f t="shared" si="51"/>
        <v>18.72</v>
      </c>
      <c r="M786" s="6">
        <f t="shared" si="50"/>
        <v>2097.2200000000007</v>
      </c>
      <c r="N786" s="6">
        <v>2097.2200000000007</v>
      </c>
      <c r="O786" s="121">
        <v>0</v>
      </c>
    </row>
    <row r="787" spans="1:20" ht="21.75" customHeight="1" x14ac:dyDescent="0.4">
      <c r="A787" s="2">
        <v>783</v>
      </c>
      <c r="B787" s="26">
        <v>6320009869</v>
      </c>
      <c r="C787" s="41" t="s">
        <v>2263</v>
      </c>
      <c r="D787" s="16" t="s">
        <v>2264</v>
      </c>
      <c r="E787" s="16" t="s">
        <v>2265</v>
      </c>
      <c r="F787" s="3" t="s">
        <v>3069</v>
      </c>
      <c r="G787" s="6">
        <v>10208.929999999998</v>
      </c>
      <c r="H787" s="51" t="s">
        <v>65</v>
      </c>
      <c r="I787" s="5">
        <v>3.5</v>
      </c>
      <c r="J787" s="6">
        <f t="shared" si="48"/>
        <v>0</v>
      </c>
      <c r="K787" s="6">
        <f t="shared" si="49"/>
        <v>0</v>
      </c>
      <c r="L787" s="6">
        <f t="shared" si="51"/>
        <v>0</v>
      </c>
      <c r="M787" s="6">
        <f t="shared" si="50"/>
        <v>10208.929999999998</v>
      </c>
      <c r="N787" s="6">
        <v>10208.929999999998</v>
      </c>
      <c r="O787" s="121">
        <v>0</v>
      </c>
    </row>
    <row r="788" spans="1:20" ht="21.75" customHeight="1" x14ac:dyDescent="0.4">
      <c r="A788" s="2">
        <v>784</v>
      </c>
      <c r="B788" s="26">
        <v>6320009870</v>
      </c>
      <c r="C788" s="41" t="s">
        <v>2266</v>
      </c>
      <c r="D788" s="16" t="s">
        <v>2267</v>
      </c>
      <c r="E788" s="16" t="s">
        <v>2268</v>
      </c>
      <c r="F788" s="3" t="s">
        <v>3389</v>
      </c>
      <c r="G788" s="6">
        <v>4441.62</v>
      </c>
      <c r="H788" s="51" t="s">
        <v>264</v>
      </c>
      <c r="I788" s="5">
        <v>3.5</v>
      </c>
      <c r="J788" s="6">
        <f t="shared" si="48"/>
        <v>35</v>
      </c>
      <c r="K788" s="6">
        <f t="shared" si="49"/>
        <v>2.4500000000000002</v>
      </c>
      <c r="L788" s="6">
        <f t="shared" si="51"/>
        <v>37.450000000000003</v>
      </c>
      <c r="M788" s="6">
        <f t="shared" si="50"/>
        <v>4479.07</v>
      </c>
      <c r="N788" s="6">
        <v>4479.07</v>
      </c>
      <c r="O788" s="121">
        <v>0</v>
      </c>
    </row>
    <row r="789" spans="1:20" ht="21.75" customHeight="1" x14ac:dyDescent="0.4">
      <c r="A789" s="2">
        <v>785</v>
      </c>
      <c r="B789" s="26">
        <v>6320009871</v>
      </c>
      <c r="C789" s="41" t="s">
        <v>2269</v>
      </c>
      <c r="D789" s="16" t="s">
        <v>2270</v>
      </c>
      <c r="E789" s="16" t="s">
        <v>2271</v>
      </c>
      <c r="F789" s="3" t="s">
        <v>3</v>
      </c>
      <c r="G789" s="6">
        <v>0</v>
      </c>
      <c r="H789" s="51" t="s">
        <v>141</v>
      </c>
      <c r="I789" s="5">
        <v>3.5</v>
      </c>
      <c r="J789" s="6">
        <f t="shared" si="48"/>
        <v>199.5</v>
      </c>
      <c r="K789" s="6">
        <f t="shared" si="49"/>
        <v>13.96</v>
      </c>
      <c r="L789" s="6">
        <f t="shared" si="51"/>
        <v>213.46</v>
      </c>
      <c r="M789" s="6">
        <f t="shared" si="50"/>
        <v>213.46</v>
      </c>
      <c r="N789" s="6">
        <v>213.46</v>
      </c>
      <c r="O789" s="121">
        <v>0</v>
      </c>
    </row>
    <row r="790" spans="1:20" ht="21.75" customHeight="1" x14ac:dyDescent="0.4">
      <c r="A790" s="2">
        <v>786</v>
      </c>
      <c r="B790" s="26">
        <v>6320009872</v>
      </c>
      <c r="C790" s="41" t="s">
        <v>2272</v>
      </c>
      <c r="D790" s="16" t="s">
        <v>2273</v>
      </c>
      <c r="E790" s="16" t="s">
        <v>2274</v>
      </c>
      <c r="F790" s="3" t="s">
        <v>3298</v>
      </c>
      <c r="G790" s="6">
        <v>7321.4499999999989</v>
      </c>
      <c r="H790" s="51" t="s">
        <v>370</v>
      </c>
      <c r="I790" s="5">
        <v>3.5</v>
      </c>
      <c r="J790" s="6">
        <f t="shared" si="48"/>
        <v>98</v>
      </c>
      <c r="K790" s="6">
        <f t="shared" si="49"/>
        <v>6.86</v>
      </c>
      <c r="L790" s="6">
        <f t="shared" si="51"/>
        <v>104.86</v>
      </c>
      <c r="M790" s="6">
        <f t="shared" si="50"/>
        <v>7426.3099999999986</v>
      </c>
      <c r="N790" s="6">
        <v>7426.3099999999986</v>
      </c>
      <c r="O790" s="121">
        <v>0</v>
      </c>
    </row>
    <row r="791" spans="1:20" ht="21.75" customHeight="1" x14ac:dyDescent="0.4">
      <c r="A791" s="2">
        <v>787</v>
      </c>
      <c r="B791" s="26">
        <v>6320009873</v>
      </c>
      <c r="C791" s="41" t="s">
        <v>2275</v>
      </c>
      <c r="D791" s="16" t="s">
        <v>2276</v>
      </c>
      <c r="E791" s="16" t="s">
        <v>2277</v>
      </c>
      <c r="F791" s="3" t="s">
        <v>3325</v>
      </c>
      <c r="G791" s="6">
        <v>1149.7700000000009</v>
      </c>
      <c r="H791" s="51" t="s">
        <v>168</v>
      </c>
      <c r="I791" s="5">
        <v>3.5</v>
      </c>
      <c r="J791" s="6">
        <f t="shared" si="48"/>
        <v>14</v>
      </c>
      <c r="K791" s="6">
        <f t="shared" si="49"/>
        <v>0.98</v>
      </c>
      <c r="L791" s="6">
        <f t="shared" si="51"/>
        <v>14.98</v>
      </c>
      <c r="M791" s="6">
        <f t="shared" si="50"/>
        <v>1164.7500000000009</v>
      </c>
      <c r="N791" s="6">
        <v>1164.7500000000009</v>
      </c>
      <c r="O791" s="121">
        <v>0</v>
      </c>
    </row>
    <row r="792" spans="1:20" ht="21.75" customHeight="1" x14ac:dyDescent="0.4">
      <c r="A792" s="2">
        <v>788</v>
      </c>
      <c r="B792" s="26">
        <v>6320009874</v>
      </c>
      <c r="C792" s="41" t="s">
        <v>2278</v>
      </c>
      <c r="D792" s="16" t="s">
        <v>2279</v>
      </c>
      <c r="E792" s="16" t="s">
        <v>2280</v>
      </c>
      <c r="F792" s="4" t="s">
        <v>3</v>
      </c>
      <c r="G792" s="6">
        <v>0</v>
      </c>
      <c r="H792" s="51" t="s">
        <v>168</v>
      </c>
      <c r="I792" s="5">
        <v>3.5</v>
      </c>
      <c r="J792" s="6">
        <f t="shared" si="48"/>
        <v>14</v>
      </c>
      <c r="K792" s="6">
        <f t="shared" si="49"/>
        <v>0.98</v>
      </c>
      <c r="L792" s="6">
        <f t="shared" si="51"/>
        <v>14.98</v>
      </c>
      <c r="M792" s="6">
        <f t="shared" si="50"/>
        <v>14.98</v>
      </c>
      <c r="N792" s="6">
        <v>14.98</v>
      </c>
      <c r="O792" s="121">
        <v>0</v>
      </c>
      <c r="T792" s="25"/>
    </row>
    <row r="793" spans="1:20" ht="21.75" customHeight="1" x14ac:dyDescent="0.4">
      <c r="A793" s="2">
        <v>789</v>
      </c>
      <c r="B793" s="26">
        <v>6320009875</v>
      </c>
      <c r="C793" s="41" t="s">
        <v>2281</v>
      </c>
      <c r="D793" s="16" t="s">
        <v>2282</v>
      </c>
      <c r="E793" s="16" t="s">
        <v>2283</v>
      </c>
      <c r="F793" s="4" t="s">
        <v>3174</v>
      </c>
      <c r="G793" s="6">
        <v>9051.7299999999959</v>
      </c>
      <c r="H793" s="51" t="s">
        <v>279</v>
      </c>
      <c r="I793" s="5">
        <v>3.5</v>
      </c>
      <c r="J793" s="6">
        <f t="shared" si="48"/>
        <v>66.5</v>
      </c>
      <c r="K793" s="6">
        <f t="shared" si="49"/>
        <v>4.6500000000000004</v>
      </c>
      <c r="L793" s="6">
        <f t="shared" si="51"/>
        <v>71.150000000000006</v>
      </c>
      <c r="M793" s="6">
        <f t="shared" si="50"/>
        <v>9122.8799999999956</v>
      </c>
      <c r="N793" s="6">
        <v>9122.8799999999956</v>
      </c>
      <c r="O793" s="121">
        <v>0</v>
      </c>
    </row>
    <row r="794" spans="1:20" ht="21.75" customHeight="1" x14ac:dyDescent="0.4">
      <c r="A794" s="2">
        <v>790</v>
      </c>
      <c r="B794" s="26">
        <v>6320009876</v>
      </c>
      <c r="C794" s="41" t="s">
        <v>2284</v>
      </c>
      <c r="D794" s="16" t="s">
        <v>2285</v>
      </c>
      <c r="E794" s="16" t="s">
        <v>2286</v>
      </c>
      <c r="F794" s="4" t="s">
        <v>3390</v>
      </c>
      <c r="G794" s="6">
        <v>6340.35</v>
      </c>
      <c r="H794" s="51" t="s">
        <v>211</v>
      </c>
      <c r="I794" s="5">
        <v>3.5</v>
      </c>
      <c r="J794" s="6">
        <f t="shared" si="48"/>
        <v>17.5</v>
      </c>
      <c r="K794" s="6">
        <f t="shared" si="49"/>
        <v>1.22</v>
      </c>
      <c r="L794" s="6">
        <f t="shared" si="51"/>
        <v>18.72</v>
      </c>
      <c r="M794" s="6">
        <f t="shared" si="50"/>
        <v>6359.0700000000006</v>
      </c>
      <c r="N794" s="6">
        <v>6359.0700000000006</v>
      </c>
      <c r="O794" s="121">
        <v>0</v>
      </c>
    </row>
    <row r="795" spans="1:20" ht="21.75" customHeight="1" x14ac:dyDescent="0.4">
      <c r="A795" s="2">
        <v>791</v>
      </c>
      <c r="B795" s="26">
        <v>6320009877</v>
      </c>
      <c r="C795" s="41" t="s">
        <v>2287</v>
      </c>
      <c r="D795" s="16" t="s">
        <v>2288</v>
      </c>
      <c r="E795" s="16" t="s">
        <v>2289</v>
      </c>
      <c r="F795" s="4" t="s">
        <v>3116</v>
      </c>
      <c r="G795" s="6">
        <v>5857.2099999999991</v>
      </c>
      <c r="H795" s="51" t="s">
        <v>65</v>
      </c>
      <c r="I795" s="5">
        <v>3.5</v>
      </c>
      <c r="J795" s="6">
        <f t="shared" si="48"/>
        <v>0</v>
      </c>
      <c r="K795" s="6">
        <f t="shared" si="49"/>
        <v>0</v>
      </c>
      <c r="L795" s="6">
        <f t="shared" si="51"/>
        <v>0</v>
      </c>
      <c r="M795" s="6">
        <f t="shared" si="50"/>
        <v>5857.2099999999991</v>
      </c>
      <c r="N795" s="6">
        <v>5857.2099999999991</v>
      </c>
      <c r="O795" s="121">
        <v>0</v>
      </c>
    </row>
    <row r="796" spans="1:20" ht="21.75" customHeight="1" x14ac:dyDescent="0.4">
      <c r="A796" s="2">
        <v>792</v>
      </c>
      <c r="B796" s="26">
        <v>6320009878</v>
      </c>
      <c r="C796" s="41" t="s">
        <v>2290</v>
      </c>
      <c r="D796" s="14" t="s">
        <v>2291</v>
      </c>
      <c r="E796" s="14" t="s">
        <v>2292</v>
      </c>
      <c r="F796" s="4" t="s">
        <v>3174</v>
      </c>
      <c r="G796" s="6">
        <v>3179.5499999999984</v>
      </c>
      <c r="H796" s="51" t="s">
        <v>107</v>
      </c>
      <c r="I796" s="5">
        <v>3.5</v>
      </c>
      <c r="J796" s="6">
        <f t="shared" si="48"/>
        <v>42</v>
      </c>
      <c r="K796" s="6">
        <f t="shared" si="49"/>
        <v>2.94</v>
      </c>
      <c r="L796" s="6">
        <f t="shared" si="51"/>
        <v>44.94</v>
      </c>
      <c r="M796" s="6">
        <f t="shared" si="50"/>
        <v>3224.4899999999984</v>
      </c>
      <c r="N796" s="6">
        <v>3224.4899999999984</v>
      </c>
      <c r="O796" s="121">
        <v>0</v>
      </c>
    </row>
    <row r="797" spans="1:20" ht="21.75" customHeight="1" x14ac:dyDescent="0.4">
      <c r="A797" s="2">
        <v>793</v>
      </c>
      <c r="B797" s="26">
        <v>6320009879</v>
      </c>
      <c r="C797" s="41" t="s">
        <v>2293</v>
      </c>
      <c r="D797" s="14" t="s">
        <v>2294</v>
      </c>
      <c r="E797" s="14" t="s">
        <v>2295</v>
      </c>
      <c r="F797" s="3" t="s">
        <v>3</v>
      </c>
      <c r="G797" s="6">
        <v>0</v>
      </c>
      <c r="H797" s="51" t="s">
        <v>3318</v>
      </c>
      <c r="I797" s="5">
        <v>3.5</v>
      </c>
      <c r="J797" s="6">
        <f t="shared" si="48"/>
        <v>241.5</v>
      </c>
      <c r="K797" s="6">
        <f t="shared" si="49"/>
        <v>16.899999999999999</v>
      </c>
      <c r="L797" s="6">
        <f t="shared" si="51"/>
        <v>258.39999999999998</v>
      </c>
      <c r="M797" s="6">
        <f t="shared" si="50"/>
        <v>258.39999999999998</v>
      </c>
      <c r="N797" s="6">
        <v>258.39999999999998</v>
      </c>
      <c r="O797" s="121">
        <v>0</v>
      </c>
      <c r="T797" s="25"/>
    </row>
    <row r="798" spans="1:20" ht="21.75" customHeight="1" x14ac:dyDescent="0.4">
      <c r="A798" s="2">
        <v>794</v>
      </c>
      <c r="B798" s="26">
        <v>6320009880</v>
      </c>
      <c r="C798" s="41" t="s">
        <v>2296</v>
      </c>
      <c r="D798" s="14" t="s">
        <v>2297</v>
      </c>
      <c r="E798" s="14" t="s">
        <v>2298</v>
      </c>
      <c r="F798" s="4" t="s">
        <v>2299</v>
      </c>
      <c r="G798" s="6">
        <v>1831.3800000000008</v>
      </c>
      <c r="H798" s="51" t="s">
        <v>65</v>
      </c>
      <c r="I798" s="5">
        <v>3.5</v>
      </c>
      <c r="J798" s="6">
        <f t="shared" si="48"/>
        <v>0</v>
      </c>
      <c r="K798" s="6">
        <f t="shared" si="49"/>
        <v>0</v>
      </c>
      <c r="L798" s="6">
        <f t="shared" si="51"/>
        <v>0</v>
      </c>
      <c r="M798" s="6">
        <f t="shared" si="50"/>
        <v>1831.3800000000008</v>
      </c>
      <c r="N798" s="6">
        <v>1831.3800000000008</v>
      </c>
      <c r="O798" s="121">
        <v>0</v>
      </c>
    </row>
    <row r="799" spans="1:20" ht="21.75" customHeight="1" x14ac:dyDescent="0.4">
      <c r="A799" s="2">
        <v>795</v>
      </c>
      <c r="B799" s="26">
        <v>6320009881</v>
      </c>
      <c r="C799" s="41" t="s">
        <v>2300</v>
      </c>
      <c r="D799" s="14" t="s">
        <v>2297</v>
      </c>
      <c r="E799" s="14" t="s">
        <v>2301</v>
      </c>
      <c r="F799" s="4" t="s">
        <v>3174</v>
      </c>
      <c r="G799" s="6">
        <v>9987.9300000000021</v>
      </c>
      <c r="H799" s="51" t="s">
        <v>2222</v>
      </c>
      <c r="I799" s="5">
        <v>3.5</v>
      </c>
      <c r="J799" s="6">
        <f t="shared" si="48"/>
        <v>164.5</v>
      </c>
      <c r="K799" s="6">
        <f t="shared" si="49"/>
        <v>11.51</v>
      </c>
      <c r="L799" s="6">
        <f t="shared" si="51"/>
        <v>176.01</v>
      </c>
      <c r="M799" s="6">
        <f t="shared" si="50"/>
        <v>10163.940000000002</v>
      </c>
      <c r="N799" s="6">
        <v>10163.940000000002</v>
      </c>
      <c r="O799" s="121">
        <v>0</v>
      </c>
    </row>
    <row r="800" spans="1:20" ht="21.75" customHeight="1" x14ac:dyDescent="0.4">
      <c r="A800" s="2">
        <v>796</v>
      </c>
      <c r="B800" s="26">
        <v>6320009882</v>
      </c>
      <c r="C800" s="41" t="s">
        <v>2302</v>
      </c>
      <c r="D800" s="14" t="s">
        <v>2303</v>
      </c>
      <c r="E800" s="14" t="s">
        <v>2304</v>
      </c>
      <c r="F800" s="4" t="s">
        <v>3289</v>
      </c>
      <c r="G800" s="6">
        <v>6168.0200000000013</v>
      </c>
      <c r="H800" s="51" t="s">
        <v>573</v>
      </c>
      <c r="I800" s="5">
        <v>3.5</v>
      </c>
      <c r="J800" s="6">
        <f t="shared" si="48"/>
        <v>101.5</v>
      </c>
      <c r="K800" s="6">
        <f t="shared" si="49"/>
        <v>7.1</v>
      </c>
      <c r="L800" s="6">
        <f t="shared" si="51"/>
        <v>108.6</v>
      </c>
      <c r="M800" s="6">
        <f t="shared" si="50"/>
        <v>6276.6200000000017</v>
      </c>
      <c r="N800" s="6">
        <v>6276.6200000000017</v>
      </c>
      <c r="O800" s="121">
        <v>0</v>
      </c>
    </row>
    <row r="801" spans="1:20" ht="21.75" customHeight="1" x14ac:dyDescent="0.4">
      <c r="A801" s="2">
        <v>797</v>
      </c>
      <c r="B801" s="26">
        <v>6320009883</v>
      </c>
      <c r="C801" s="41" t="s">
        <v>2305</v>
      </c>
      <c r="D801" s="14" t="s">
        <v>2306</v>
      </c>
      <c r="E801" s="14" t="s">
        <v>2307</v>
      </c>
      <c r="F801" s="3" t="s">
        <v>3</v>
      </c>
      <c r="G801" s="6">
        <v>0</v>
      </c>
      <c r="H801" s="51" t="s">
        <v>3391</v>
      </c>
      <c r="I801" s="5">
        <v>3.5</v>
      </c>
      <c r="J801" s="6">
        <f t="shared" si="48"/>
        <v>3160.5</v>
      </c>
      <c r="K801" s="6">
        <f t="shared" si="49"/>
        <v>221.23</v>
      </c>
      <c r="L801" s="6">
        <f t="shared" si="51"/>
        <v>3381.73</v>
      </c>
      <c r="M801" s="6">
        <f t="shared" si="50"/>
        <v>3381.73</v>
      </c>
      <c r="N801" s="6">
        <v>3381.73</v>
      </c>
      <c r="O801" s="121">
        <v>0</v>
      </c>
    </row>
    <row r="802" spans="1:20" ht="21.75" customHeight="1" x14ac:dyDescent="0.4">
      <c r="A802" s="2">
        <v>798</v>
      </c>
      <c r="B802" s="26">
        <v>6320009884</v>
      </c>
      <c r="C802" s="41" t="s">
        <v>2308</v>
      </c>
      <c r="D802" s="14" t="s">
        <v>2309</v>
      </c>
      <c r="E802" s="14" t="s">
        <v>2310</v>
      </c>
      <c r="F802" s="2" t="s">
        <v>3</v>
      </c>
      <c r="G802" s="6">
        <v>0</v>
      </c>
      <c r="H802" s="51" t="s">
        <v>3106</v>
      </c>
      <c r="I802" s="5">
        <v>3.5</v>
      </c>
      <c r="J802" s="6">
        <f t="shared" si="48"/>
        <v>266</v>
      </c>
      <c r="K802" s="6">
        <f t="shared" si="49"/>
        <v>18.62</v>
      </c>
      <c r="L802" s="6">
        <f t="shared" si="51"/>
        <v>284.62</v>
      </c>
      <c r="M802" s="6">
        <f t="shared" si="50"/>
        <v>284.62</v>
      </c>
      <c r="N802" s="6">
        <v>284.62</v>
      </c>
      <c r="O802" s="121">
        <v>0</v>
      </c>
      <c r="T802" s="25"/>
    </row>
    <row r="803" spans="1:20" ht="21.75" customHeight="1" x14ac:dyDescent="0.4">
      <c r="A803" s="2">
        <v>799</v>
      </c>
      <c r="B803" s="26">
        <v>6320009885</v>
      </c>
      <c r="C803" s="41" t="s">
        <v>2311</v>
      </c>
      <c r="D803" s="14" t="s">
        <v>2312</v>
      </c>
      <c r="E803" s="14" t="s">
        <v>2313</v>
      </c>
      <c r="F803" s="4" t="s">
        <v>3392</v>
      </c>
      <c r="G803" s="6">
        <v>84685.700000000012</v>
      </c>
      <c r="H803" s="51" t="s">
        <v>3328</v>
      </c>
      <c r="I803" s="5">
        <v>3.5</v>
      </c>
      <c r="J803" s="6">
        <f t="shared" si="48"/>
        <v>276.5</v>
      </c>
      <c r="K803" s="6">
        <f t="shared" si="49"/>
        <v>19.350000000000001</v>
      </c>
      <c r="L803" s="6">
        <f t="shared" si="51"/>
        <v>295.85000000000002</v>
      </c>
      <c r="M803" s="6">
        <f t="shared" si="50"/>
        <v>84981.550000000017</v>
      </c>
      <c r="N803" s="6">
        <v>84981.550000000017</v>
      </c>
      <c r="O803" s="121">
        <v>0</v>
      </c>
    </row>
    <row r="804" spans="1:20" ht="21.75" customHeight="1" x14ac:dyDescent="0.4">
      <c r="A804" s="2">
        <v>800</v>
      </c>
      <c r="B804" s="26">
        <v>6320009886</v>
      </c>
      <c r="C804" s="41" t="s">
        <v>2314</v>
      </c>
      <c r="D804" s="14" t="s">
        <v>2315</v>
      </c>
      <c r="E804" s="14" t="s">
        <v>2316</v>
      </c>
      <c r="F804" s="4" t="s">
        <v>3393</v>
      </c>
      <c r="G804" s="6">
        <v>1089.8200000000006</v>
      </c>
      <c r="H804" s="51" t="s">
        <v>168</v>
      </c>
      <c r="I804" s="5">
        <v>3.5</v>
      </c>
      <c r="J804" s="6">
        <f t="shared" si="48"/>
        <v>14</v>
      </c>
      <c r="K804" s="6">
        <f t="shared" si="49"/>
        <v>0.98</v>
      </c>
      <c r="L804" s="6">
        <f t="shared" si="51"/>
        <v>14.98</v>
      </c>
      <c r="M804" s="6">
        <f t="shared" si="50"/>
        <v>1104.8000000000006</v>
      </c>
      <c r="N804" s="6">
        <v>1104.8000000000006</v>
      </c>
      <c r="O804" s="121">
        <v>0</v>
      </c>
    </row>
    <row r="805" spans="1:20" ht="21.75" customHeight="1" x14ac:dyDescent="0.4">
      <c r="A805" s="2">
        <v>801</v>
      </c>
      <c r="B805" s="26">
        <v>6320009887</v>
      </c>
      <c r="C805" s="41" t="s">
        <v>2317</v>
      </c>
      <c r="D805" s="14" t="s">
        <v>2318</v>
      </c>
      <c r="E805" s="14" t="s">
        <v>2319</v>
      </c>
      <c r="F805" s="3" t="s">
        <v>2320</v>
      </c>
      <c r="G805" s="6">
        <v>119.84</v>
      </c>
      <c r="H805" s="51" t="s">
        <v>95</v>
      </c>
      <c r="I805" s="5">
        <v>3.5</v>
      </c>
      <c r="J805" s="6">
        <f t="shared" si="48"/>
        <v>108.5</v>
      </c>
      <c r="K805" s="6">
        <f t="shared" si="49"/>
        <v>7.59</v>
      </c>
      <c r="L805" s="6">
        <f t="shared" si="51"/>
        <v>116.09</v>
      </c>
      <c r="M805" s="6">
        <f t="shared" si="50"/>
        <v>235.93</v>
      </c>
      <c r="N805" s="6">
        <v>235.93</v>
      </c>
      <c r="O805" s="121">
        <v>0</v>
      </c>
      <c r="T805" s="25"/>
    </row>
    <row r="806" spans="1:20" ht="21.75" customHeight="1" x14ac:dyDescent="0.4">
      <c r="A806" s="2">
        <v>802</v>
      </c>
      <c r="B806" s="26">
        <v>6320009888</v>
      </c>
      <c r="C806" s="41">
        <v>12170608884</v>
      </c>
      <c r="D806" s="14" t="s">
        <v>2321</v>
      </c>
      <c r="E806" s="14" t="s">
        <v>3057</v>
      </c>
      <c r="F806" s="3" t="s">
        <v>3</v>
      </c>
      <c r="G806" s="6">
        <v>0</v>
      </c>
      <c r="H806" s="51" t="s">
        <v>118</v>
      </c>
      <c r="I806" s="5">
        <v>3.5</v>
      </c>
      <c r="J806" s="6">
        <f t="shared" si="48"/>
        <v>87.5</v>
      </c>
      <c r="K806" s="6">
        <f t="shared" si="49"/>
        <v>6.12</v>
      </c>
      <c r="L806" s="6">
        <f t="shared" si="51"/>
        <v>93.62</v>
      </c>
      <c r="M806" s="6">
        <f t="shared" si="50"/>
        <v>93.62</v>
      </c>
      <c r="N806" s="6">
        <v>93.62</v>
      </c>
      <c r="O806" s="121">
        <v>0</v>
      </c>
    </row>
    <row r="807" spans="1:20" ht="21.75" customHeight="1" x14ac:dyDescent="0.4">
      <c r="A807" s="2">
        <v>803</v>
      </c>
      <c r="B807" s="26">
        <v>6320009889</v>
      </c>
      <c r="C807" s="41" t="s">
        <v>2322</v>
      </c>
      <c r="D807" s="14" t="s">
        <v>2323</v>
      </c>
      <c r="E807" s="14" t="s">
        <v>2324</v>
      </c>
      <c r="F807" s="140" t="s">
        <v>3141</v>
      </c>
      <c r="G807" s="6">
        <v>224.75000000000009</v>
      </c>
      <c r="H807" s="51" t="s">
        <v>114</v>
      </c>
      <c r="I807" s="5">
        <v>3.5</v>
      </c>
      <c r="J807" s="6">
        <f t="shared" si="48"/>
        <v>3.5</v>
      </c>
      <c r="K807" s="6">
        <f t="shared" si="49"/>
        <v>0.24</v>
      </c>
      <c r="L807" s="6">
        <f t="shared" si="51"/>
        <v>3.74</v>
      </c>
      <c r="M807" s="6">
        <f t="shared" si="50"/>
        <v>228.49000000000009</v>
      </c>
      <c r="N807" s="6">
        <v>228.49000000000009</v>
      </c>
      <c r="O807" s="121">
        <v>0</v>
      </c>
    </row>
    <row r="808" spans="1:20" ht="21.75" customHeight="1" x14ac:dyDescent="0.4">
      <c r="A808" s="2">
        <v>804</v>
      </c>
      <c r="B808" s="26">
        <v>6320009890</v>
      </c>
      <c r="C808" s="41" t="s">
        <v>2325</v>
      </c>
      <c r="D808" s="14" t="s">
        <v>2326</v>
      </c>
      <c r="E808" s="14" t="s">
        <v>2327</v>
      </c>
      <c r="F808" s="4" t="s">
        <v>3246</v>
      </c>
      <c r="G808" s="6">
        <v>1007.3499999999997</v>
      </c>
      <c r="H808" s="51" t="s">
        <v>490</v>
      </c>
      <c r="I808" s="5">
        <v>3.5</v>
      </c>
      <c r="J808" s="6">
        <f t="shared" si="48"/>
        <v>52.5</v>
      </c>
      <c r="K808" s="6">
        <f t="shared" si="49"/>
        <v>3.67</v>
      </c>
      <c r="L808" s="6">
        <f t="shared" si="51"/>
        <v>56.17</v>
      </c>
      <c r="M808" s="6">
        <f t="shared" si="50"/>
        <v>1063.5199999999998</v>
      </c>
      <c r="N808" s="6">
        <v>1063.5199999999998</v>
      </c>
      <c r="O808" s="121">
        <v>0</v>
      </c>
    </row>
    <row r="809" spans="1:20" ht="21.75" customHeight="1" x14ac:dyDescent="0.4">
      <c r="A809" s="2">
        <v>805</v>
      </c>
      <c r="B809" s="26">
        <v>6320009891</v>
      </c>
      <c r="C809" s="41" t="s">
        <v>2328</v>
      </c>
      <c r="D809" s="14" t="s">
        <v>2329</v>
      </c>
      <c r="E809" s="14" t="s">
        <v>2330</v>
      </c>
      <c r="F809" s="4" t="s">
        <v>3246</v>
      </c>
      <c r="G809" s="6">
        <v>951.17000000000007</v>
      </c>
      <c r="H809" s="51" t="s">
        <v>91</v>
      </c>
      <c r="I809" s="5">
        <v>3.5</v>
      </c>
      <c r="J809" s="6">
        <f t="shared" si="48"/>
        <v>28</v>
      </c>
      <c r="K809" s="6">
        <f t="shared" si="49"/>
        <v>1.96</v>
      </c>
      <c r="L809" s="6">
        <f t="shared" si="51"/>
        <v>29.96</v>
      </c>
      <c r="M809" s="6">
        <f t="shared" si="50"/>
        <v>981.13000000000011</v>
      </c>
      <c r="N809" s="6">
        <v>981.13000000000011</v>
      </c>
      <c r="O809" s="121">
        <v>0</v>
      </c>
    </row>
    <row r="810" spans="1:20" ht="21.75" customHeight="1" x14ac:dyDescent="0.4">
      <c r="A810" s="2">
        <v>806</v>
      </c>
      <c r="B810" s="26">
        <v>6320009892</v>
      </c>
      <c r="C810" s="41" t="s">
        <v>2331</v>
      </c>
      <c r="D810" s="14" t="s">
        <v>2332</v>
      </c>
      <c r="E810" s="14" t="s">
        <v>2333</v>
      </c>
      <c r="F810" s="2" t="s">
        <v>3</v>
      </c>
      <c r="G810" s="11">
        <v>0</v>
      </c>
      <c r="H810" s="51" t="s">
        <v>264</v>
      </c>
      <c r="I810" s="5">
        <v>3.5</v>
      </c>
      <c r="J810" s="6">
        <f t="shared" si="48"/>
        <v>35</v>
      </c>
      <c r="K810" s="6">
        <f t="shared" si="49"/>
        <v>2.4500000000000002</v>
      </c>
      <c r="L810" s="6">
        <f t="shared" si="51"/>
        <v>37.450000000000003</v>
      </c>
      <c r="M810" s="6">
        <f t="shared" si="50"/>
        <v>37.450000000000003</v>
      </c>
      <c r="N810" s="6">
        <v>37.450000000000003</v>
      </c>
      <c r="O810" s="121">
        <v>0</v>
      </c>
      <c r="T810" s="25"/>
    </row>
    <row r="811" spans="1:20" ht="21.75" customHeight="1" x14ac:dyDescent="0.4">
      <c r="A811" s="2">
        <v>807</v>
      </c>
      <c r="B811" s="26">
        <v>6320009893</v>
      </c>
      <c r="C811" s="41" t="s">
        <v>2334</v>
      </c>
      <c r="D811" s="14" t="s">
        <v>2335</v>
      </c>
      <c r="E811" s="14" t="s">
        <v>2336</v>
      </c>
      <c r="F811" s="3" t="s">
        <v>3</v>
      </c>
      <c r="G811" s="6">
        <v>0</v>
      </c>
      <c r="H811" s="51" t="s">
        <v>3107</v>
      </c>
      <c r="I811" s="5">
        <v>3.5</v>
      </c>
      <c r="J811" s="6">
        <f t="shared" si="48"/>
        <v>318.5</v>
      </c>
      <c r="K811" s="6">
        <f t="shared" si="49"/>
        <v>22.29</v>
      </c>
      <c r="L811" s="6">
        <f t="shared" si="51"/>
        <v>340.79</v>
      </c>
      <c r="M811" s="6">
        <f t="shared" si="50"/>
        <v>340.79</v>
      </c>
      <c r="N811" s="6">
        <v>340.79</v>
      </c>
      <c r="O811" s="121">
        <v>0</v>
      </c>
      <c r="T811" s="25"/>
    </row>
    <row r="812" spans="1:20" ht="21.75" customHeight="1" x14ac:dyDescent="0.4">
      <c r="A812" s="2">
        <v>808</v>
      </c>
      <c r="B812" s="26">
        <v>6320009894</v>
      </c>
      <c r="C812" s="41" t="s">
        <v>2337</v>
      </c>
      <c r="D812" s="14" t="s">
        <v>2338</v>
      </c>
      <c r="E812" s="14" t="s">
        <v>2339</v>
      </c>
      <c r="F812" s="4" t="s">
        <v>3227</v>
      </c>
      <c r="G812" s="6">
        <v>209.70999999999998</v>
      </c>
      <c r="H812" s="51" t="s">
        <v>264</v>
      </c>
      <c r="I812" s="5">
        <v>3.5</v>
      </c>
      <c r="J812" s="6">
        <f t="shared" si="48"/>
        <v>35</v>
      </c>
      <c r="K812" s="6">
        <f t="shared" si="49"/>
        <v>2.4500000000000002</v>
      </c>
      <c r="L812" s="6">
        <f t="shared" si="51"/>
        <v>37.450000000000003</v>
      </c>
      <c r="M812" s="6">
        <f t="shared" si="50"/>
        <v>247.15999999999997</v>
      </c>
      <c r="N812" s="6">
        <v>247.15999999999997</v>
      </c>
      <c r="O812" s="121">
        <v>0</v>
      </c>
    </row>
    <row r="813" spans="1:20" ht="21.75" customHeight="1" x14ac:dyDescent="0.4">
      <c r="A813" s="2">
        <v>809</v>
      </c>
      <c r="B813" s="26">
        <v>6320009895</v>
      </c>
      <c r="C813" s="41" t="s">
        <v>2340</v>
      </c>
      <c r="D813" s="14" t="s">
        <v>2341</v>
      </c>
      <c r="E813" s="14" t="s">
        <v>2342</v>
      </c>
      <c r="F813" s="4" t="s">
        <v>3394</v>
      </c>
      <c r="G813" s="6">
        <v>2700.179999999998</v>
      </c>
      <c r="H813" s="51" t="s">
        <v>271</v>
      </c>
      <c r="I813" s="5">
        <v>3.5</v>
      </c>
      <c r="J813" s="6">
        <f t="shared" si="48"/>
        <v>10.5</v>
      </c>
      <c r="K813" s="6">
        <f t="shared" si="49"/>
        <v>0.73</v>
      </c>
      <c r="L813" s="6">
        <f t="shared" si="51"/>
        <v>11.23</v>
      </c>
      <c r="M813" s="6">
        <f t="shared" si="50"/>
        <v>2711.409999999998</v>
      </c>
      <c r="N813" s="6">
        <v>2711.409999999998</v>
      </c>
      <c r="O813" s="121">
        <v>0</v>
      </c>
    </row>
    <row r="814" spans="1:20" ht="21.75" customHeight="1" x14ac:dyDescent="0.4">
      <c r="A814" s="2">
        <v>810</v>
      </c>
      <c r="B814" s="26">
        <v>6320009896</v>
      </c>
      <c r="C814" s="41" t="s">
        <v>2343</v>
      </c>
      <c r="D814" s="14" t="s">
        <v>2344</v>
      </c>
      <c r="E814" s="14" t="s">
        <v>2345</v>
      </c>
      <c r="F814" s="4" t="s">
        <v>3174</v>
      </c>
      <c r="G814" s="6">
        <v>1505.5300000000011</v>
      </c>
      <c r="H814" s="51" t="s">
        <v>47</v>
      </c>
      <c r="I814" s="5">
        <v>3.5</v>
      </c>
      <c r="J814" s="6">
        <f t="shared" si="48"/>
        <v>31.5</v>
      </c>
      <c r="K814" s="6">
        <f t="shared" si="49"/>
        <v>2.2000000000000002</v>
      </c>
      <c r="L814" s="6">
        <f t="shared" si="51"/>
        <v>33.700000000000003</v>
      </c>
      <c r="M814" s="6">
        <f t="shared" si="50"/>
        <v>1539.2300000000012</v>
      </c>
      <c r="N814" s="6">
        <v>1539.2300000000012</v>
      </c>
      <c r="O814" s="121">
        <v>0</v>
      </c>
    </row>
    <row r="815" spans="1:20" ht="21.75" customHeight="1" x14ac:dyDescent="0.4">
      <c r="A815" s="2">
        <v>811</v>
      </c>
      <c r="B815" s="26">
        <v>6320009897</v>
      </c>
      <c r="C815" s="41" t="s">
        <v>2346</v>
      </c>
      <c r="D815" s="14" t="s">
        <v>2347</v>
      </c>
      <c r="E815" s="14" t="s">
        <v>2348</v>
      </c>
      <c r="F815" s="2" t="s">
        <v>3</v>
      </c>
      <c r="G815" s="6">
        <v>0</v>
      </c>
      <c r="H815" s="51" t="s">
        <v>3117</v>
      </c>
      <c r="I815" s="5">
        <v>3.5</v>
      </c>
      <c r="J815" s="6">
        <f t="shared" si="48"/>
        <v>161</v>
      </c>
      <c r="K815" s="6">
        <f t="shared" si="49"/>
        <v>11.27</v>
      </c>
      <c r="L815" s="6">
        <f t="shared" si="51"/>
        <v>172.27</v>
      </c>
      <c r="M815" s="6">
        <f t="shared" si="50"/>
        <v>172.27</v>
      </c>
      <c r="N815" s="6">
        <v>172.27</v>
      </c>
      <c r="O815" s="121">
        <v>0</v>
      </c>
    </row>
    <row r="816" spans="1:20" ht="21.75" customHeight="1" x14ac:dyDescent="0.4">
      <c r="A816" s="2">
        <v>812</v>
      </c>
      <c r="B816" s="26">
        <v>6320009898</v>
      </c>
      <c r="C816" s="41" t="s">
        <v>2349</v>
      </c>
      <c r="D816" s="14" t="s">
        <v>2350</v>
      </c>
      <c r="E816" s="14" t="s">
        <v>2351</v>
      </c>
      <c r="F816" s="4" t="s">
        <v>3174</v>
      </c>
      <c r="G816" s="6">
        <v>4576.4399999999969</v>
      </c>
      <c r="H816" s="51" t="s">
        <v>490</v>
      </c>
      <c r="I816" s="5">
        <v>3.5</v>
      </c>
      <c r="J816" s="6">
        <f t="shared" si="48"/>
        <v>52.5</v>
      </c>
      <c r="K816" s="6">
        <f t="shared" si="49"/>
        <v>3.67</v>
      </c>
      <c r="L816" s="6">
        <f t="shared" si="51"/>
        <v>56.17</v>
      </c>
      <c r="M816" s="6">
        <f t="shared" si="50"/>
        <v>4632.6099999999969</v>
      </c>
      <c r="N816" s="6">
        <v>4632.6099999999969</v>
      </c>
      <c r="O816" s="121">
        <v>0</v>
      </c>
    </row>
    <row r="817" spans="1:16" ht="21.75" customHeight="1" x14ac:dyDescent="0.4">
      <c r="A817" s="2">
        <v>813</v>
      </c>
      <c r="B817" s="26">
        <v>6320009899</v>
      </c>
      <c r="C817" s="41" t="s">
        <v>2352</v>
      </c>
      <c r="D817" s="14" t="s">
        <v>2353</v>
      </c>
      <c r="E817" s="14" t="s">
        <v>2354</v>
      </c>
      <c r="F817" s="4" t="s">
        <v>3174</v>
      </c>
      <c r="G817" s="6">
        <v>1629.1000000000008</v>
      </c>
      <c r="H817" s="51" t="s">
        <v>87</v>
      </c>
      <c r="I817" s="5">
        <v>3.5</v>
      </c>
      <c r="J817" s="6">
        <f t="shared" si="48"/>
        <v>24.5</v>
      </c>
      <c r="K817" s="6">
        <f t="shared" si="49"/>
        <v>1.71</v>
      </c>
      <c r="L817" s="6">
        <f t="shared" si="51"/>
        <v>26.21</v>
      </c>
      <c r="M817" s="6">
        <f t="shared" si="50"/>
        <v>1655.3100000000009</v>
      </c>
      <c r="N817" s="6">
        <v>1655.3100000000009</v>
      </c>
      <c r="O817" s="121">
        <v>0</v>
      </c>
    </row>
    <row r="818" spans="1:16" ht="21.75" customHeight="1" x14ac:dyDescent="0.4">
      <c r="A818" s="2">
        <v>814</v>
      </c>
      <c r="B818" s="26">
        <v>6320009900</v>
      </c>
      <c r="C818" s="41" t="s">
        <v>2355</v>
      </c>
      <c r="D818" s="14" t="s">
        <v>2356</v>
      </c>
      <c r="E818" s="14" t="s">
        <v>2357</v>
      </c>
      <c r="F818" s="4" t="s">
        <v>3264</v>
      </c>
      <c r="G818" s="6">
        <v>977.53000000000054</v>
      </c>
      <c r="H818" s="51" t="s">
        <v>271</v>
      </c>
      <c r="I818" s="5">
        <v>3.5</v>
      </c>
      <c r="J818" s="6">
        <f t="shared" si="48"/>
        <v>10.5</v>
      </c>
      <c r="K818" s="6">
        <f t="shared" si="49"/>
        <v>0.73</v>
      </c>
      <c r="L818" s="6">
        <f t="shared" si="51"/>
        <v>11.23</v>
      </c>
      <c r="M818" s="6">
        <f t="shared" si="50"/>
        <v>988.76000000000056</v>
      </c>
      <c r="N818" s="6">
        <v>988.76000000000056</v>
      </c>
      <c r="O818" s="121">
        <v>0</v>
      </c>
    </row>
    <row r="819" spans="1:16" ht="21.75" customHeight="1" x14ac:dyDescent="0.4">
      <c r="A819" s="2">
        <v>815</v>
      </c>
      <c r="B819" s="26">
        <v>6320009901</v>
      </c>
      <c r="C819" s="41" t="s">
        <v>2358</v>
      </c>
      <c r="D819" s="14" t="s">
        <v>2359</v>
      </c>
      <c r="E819" s="14" t="s">
        <v>2360</v>
      </c>
      <c r="F819" s="4" t="s">
        <v>3174</v>
      </c>
      <c r="G819" s="6">
        <v>2812.5600000000009</v>
      </c>
      <c r="H819" s="51" t="s">
        <v>264</v>
      </c>
      <c r="I819" s="5">
        <v>3.5</v>
      </c>
      <c r="J819" s="6">
        <f t="shared" si="48"/>
        <v>35</v>
      </c>
      <c r="K819" s="6">
        <f t="shared" si="49"/>
        <v>2.4500000000000002</v>
      </c>
      <c r="L819" s="6">
        <f t="shared" si="51"/>
        <v>37.450000000000003</v>
      </c>
      <c r="M819" s="6">
        <f t="shared" si="50"/>
        <v>2850.0100000000007</v>
      </c>
      <c r="N819" s="6">
        <v>2850.0100000000007</v>
      </c>
      <c r="O819" s="121">
        <v>0</v>
      </c>
    </row>
    <row r="820" spans="1:16" ht="21.75" customHeight="1" x14ac:dyDescent="0.4">
      <c r="A820" s="2">
        <v>816</v>
      </c>
      <c r="B820" s="26">
        <v>6320009902</v>
      </c>
      <c r="C820" s="41" t="s">
        <v>2361</v>
      </c>
      <c r="D820" s="14" t="s">
        <v>2362</v>
      </c>
      <c r="E820" s="14" t="s">
        <v>2363</v>
      </c>
      <c r="F820" s="4" t="s">
        <v>3</v>
      </c>
      <c r="G820" s="6">
        <v>0</v>
      </c>
      <c r="H820" s="51" t="s">
        <v>3395</v>
      </c>
      <c r="I820" s="5">
        <v>3.5</v>
      </c>
      <c r="J820" s="6">
        <f t="shared" si="48"/>
        <v>185.5</v>
      </c>
      <c r="K820" s="6">
        <f t="shared" si="49"/>
        <v>12.98</v>
      </c>
      <c r="L820" s="6">
        <f t="shared" si="51"/>
        <v>198.48</v>
      </c>
      <c r="M820" s="6">
        <f t="shared" si="50"/>
        <v>198.48</v>
      </c>
      <c r="N820" s="6">
        <v>198.48</v>
      </c>
      <c r="O820" s="121">
        <v>0</v>
      </c>
    </row>
    <row r="821" spans="1:16" ht="21.75" customHeight="1" x14ac:dyDescent="0.4">
      <c r="A821" s="2">
        <v>817</v>
      </c>
      <c r="B821" s="26">
        <v>6320009903</v>
      </c>
      <c r="C821" s="41" t="s">
        <v>2364</v>
      </c>
      <c r="D821" s="14" t="s">
        <v>2365</v>
      </c>
      <c r="E821" s="14" t="s">
        <v>2366</v>
      </c>
      <c r="F821" s="2" t="s">
        <v>3186</v>
      </c>
      <c r="G821" s="6">
        <v>29.950000000000003</v>
      </c>
      <c r="H821" s="51" t="s">
        <v>286</v>
      </c>
      <c r="I821" s="5">
        <v>3.5</v>
      </c>
      <c r="J821" s="6">
        <f t="shared" si="48"/>
        <v>21</v>
      </c>
      <c r="K821" s="6">
        <f t="shared" si="49"/>
        <v>1.47</v>
      </c>
      <c r="L821" s="6">
        <f t="shared" si="51"/>
        <v>22.47</v>
      </c>
      <c r="M821" s="6">
        <f t="shared" si="50"/>
        <v>52.42</v>
      </c>
      <c r="N821" s="6">
        <v>52.42</v>
      </c>
      <c r="O821" s="121">
        <v>0</v>
      </c>
    </row>
    <row r="822" spans="1:16" ht="21.75" customHeight="1" x14ac:dyDescent="0.4">
      <c r="B822" s="37"/>
      <c r="C822" s="141"/>
      <c r="F822" s="37"/>
      <c r="G822" s="32">
        <f>SUM(G5:G821)</f>
        <v>2137413.0899999985</v>
      </c>
      <c r="L822" s="49">
        <f>SUM(L5:L821)</f>
        <v>92966.639999999868</v>
      </c>
      <c r="M822" s="50">
        <f>SUM(M5:M821)</f>
        <v>2230379.7299999967</v>
      </c>
      <c r="N822" s="112">
        <f>SUM(N5:N821)</f>
        <v>2230379.7299999967</v>
      </c>
      <c r="O822" s="123"/>
      <c r="P822" s="133">
        <f>SUM(P5:P821)</f>
        <v>0</v>
      </c>
    </row>
    <row r="823" spans="1:16" ht="21.75" customHeight="1" x14ac:dyDescent="0.4">
      <c r="B823" s="37"/>
      <c r="C823" s="141"/>
      <c r="L823" s="43">
        <f>SUM(G822+L822)</f>
        <v>2230379.7299999981</v>
      </c>
      <c r="M823" s="6">
        <f>SUM(N822-P822)</f>
        <v>2230379.7299999967</v>
      </c>
    </row>
    <row r="824" spans="1:16" ht="21.75" customHeight="1" x14ac:dyDescent="0.4">
      <c r="B824" s="37"/>
      <c r="C824" s="141"/>
      <c r="G824" s="42"/>
      <c r="H824" s="42" t="s">
        <v>3058</v>
      </c>
      <c r="J824" s="25"/>
      <c r="K824" s="25"/>
      <c r="M824" s="8"/>
    </row>
    <row r="825" spans="1:16" ht="21.75" customHeight="1" x14ac:dyDescent="0.4">
      <c r="B825" s="37"/>
      <c r="C825" s="141"/>
      <c r="D825" s="9" t="s">
        <v>2371</v>
      </c>
      <c r="G825" s="42"/>
      <c r="H825" s="1"/>
      <c r="I825" s="24"/>
      <c r="J825" s="28"/>
      <c r="K825" s="28"/>
    </row>
    <row r="826" spans="1:16" ht="21.75" customHeight="1" x14ac:dyDescent="0.4">
      <c r="A826" s="37"/>
      <c r="B826" s="37"/>
      <c r="C826" s="141"/>
      <c r="D826" s="1" t="s">
        <v>2372</v>
      </c>
      <c r="E826" s="1"/>
      <c r="F826" s="37"/>
      <c r="G826" s="37"/>
      <c r="H826" s="34"/>
      <c r="I826" s="24"/>
      <c r="J826" s="1"/>
      <c r="K826" s="1"/>
      <c r="L826" s="1"/>
      <c r="M826" s="1"/>
      <c r="N826" s="24"/>
    </row>
    <row r="827" spans="1:16" ht="21.75" customHeight="1" x14ac:dyDescent="0.4">
      <c r="A827" s="37"/>
      <c r="B827" s="37"/>
      <c r="C827" s="141"/>
      <c r="D827" s="1" t="s">
        <v>2373</v>
      </c>
      <c r="E827" s="1"/>
      <c r="F827" s="37"/>
      <c r="G827" s="37"/>
      <c r="H827" s="34"/>
      <c r="I827" s="24"/>
      <c r="J827" s="1"/>
      <c r="K827" s="1"/>
      <c r="L827" s="1"/>
      <c r="M827" s="1"/>
      <c r="N827" s="24"/>
    </row>
    <row r="828" spans="1:16" ht="21.75" customHeight="1" x14ac:dyDescent="0.4">
      <c r="D828" s="1" t="s">
        <v>2374</v>
      </c>
      <c r="E828" s="1"/>
      <c r="F828" s="37"/>
      <c r="G828" s="37"/>
      <c r="H828" s="34"/>
      <c r="I828" s="24"/>
      <c r="J828" s="24"/>
      <c r="K828" s="1"/>
      <c r="L828" s="1"/>
      <c r="M828" s="1"/>
      <c r="N828" s="142"/>
    </row>
    <row r="829" spans="1:16" ht="21.75" customHeight="1" x14ac:dyDescent="0.4">
      <c r="H829" s="42"/>
    </row>
    <row r="830" spans="1:16" ht="21.75" customHeight="1" x14ac:dyDescent="0.4">
      <c r="H830" s="42"/>
    </row>
    <row r="831" spans="1:16" ht="21.75" customHeight="1" x14ac:dyDescent="0.4">
      <c r="H831" s="42"/>
    </row>
    <row r="832" spans="1:16" ht="21.75" customHeight="1" x14ac:dyDescent="0.4"/>
    <row r="833" ht="21.75" customHeight="1" x14ac:dyDescent="0.4"/>
    <row r="834" ht="21.75" customHeight="1" x14ac:dyDescent="0.4"/>
    <row r="835" ht="21.75" customHeight="1" x14ac:dyDescent="0.4"/>
    <row r="836" ht="21.75" customHeight="1" x14ac:dyDescent="0.4"/>
    <row r="837" ht="21.75" customHeight="1" x14ac:dyDescent="0.4"/>
    <row r="838" ht="21.75" customHeight="1" x14ac:dyDescent="0.4"/>
    <row r="839" ht="21.75" customHeight="1" x14ac:dyDescent="0.4"/>
    <row r="840" ht="21.75" customHeight="1" x14ac:dyDescent="0.4"/>
    <row r="841" ht="21.75" customHeight="1" x14ac:dyDescent="0.4"/>
    <row r="842" ht="21.75" customHeight="1" x14ac:dyDescent="0.4"/>
    <row r="843" ht="21.75" customHeight="1" x14ac:dyDescent="0.4"/>
    <row r="844" ht="21.75" customHeight="1" x14ac:dyDescent="0.4"/>
    <row r="845" ht="21.75" customHeight="1" x14ac:dyDescent="0.4"/>
    <row r="846" ht="21.75" customHeight="1" x14ac:dyDescent="0.4"/>
    <row r="847" ht="21.75" customHeight="1" x14ac:dyDescent="0.4"/>
    <row r="848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7"/>
  <sheetViews>
    <sheetView topLeftCell="A236" zoomScale="70" zoomScaleNormal="70" workbookViewId="0">
      <selection activeCell="N253" sqref="N253"/>
    </sheetView>
  </sheetViews>
  <sheetFormatPr baseColWidth="10" defaultColWidth="9" defaultRowHeight="24" x14ac:dyDescent="0.4"/>
  <cols>
    <col min="1" max="1" width="6.6640625" style="10" customWidth="1"/>
    <col min="2" max="2" width="13.6640625" style="10" customWidth="1"/>
    <col min="3" max="3" width="20.1640625" style="47" customWidth="1"/>
    <col min="4" max="4" width="24.6640625" style="9" customWidth="1"/>
    <col min="5" max="5" width="14.6640625" style="9" customWidth="1"/>
    <col min="6" max="6" width="18.83203125" style="10" customWidth="1"/>
    <col min="7" max="7" width="15.6640625" style="32" customWidth="1"/>
    <col min="8" max="8" width="7.332031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24.1640625" style="9" customWidth="1"/>
    <col min="13" max="13" width="12.6640625" style="9" customWidth="1"/>
    <col min="14" max="14" width="14.1640625" style="8" customWidth="1"/>
    <col min="15" max="15" width="3.1640625" style="92" customWidth="1"/>
    <col min="16" max="16" width="16" style="8" customWidth="1"/>
    <col min="17" max="17" width="13.33203125" style="105" customWidth="1"/>
    <col min="18" max="18" width="12.6640625" style="9" customWidth="1"/>
    <col min="19" max="16384" width="9" style="9"/>
  </cols>
  <sheetData>
    <row r="1" spans="1:25" x14ac:dyDescent="0.4">
      <c r="A1" s="165" t="s">
        <v>3143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03"/>
    </row>
    <row r="2" spans="1:25" x14ac:dyDescent="0.4">
      <c r="A2" s="157"/>
      <c r="B2" s="157"/>
      <c r="C2" s="46"/>
      <c r="D2" s="157"/>
      <c r="E2" s="157"/>
      <c r="F2" s="157"/>
      <c r="G2" s="36"/>
      <c r="H2" s="38"/>
      <c r="I2" s="157"/>
      <c r="J2" s="157"/>
      <c r="K2" s="157"/>
      <c r="L2" s="157"/>
      <c r="N2" s="157" t="s">
        <v>27</v>
      </c>
    </row>
    <row r="3" spans="1:25" ht="27.75" customHeight="1" x14ac:dyDescent="0.4">
      <c r="A3" s="168" t="s">
        <v>28</v>
      </c>
      <c r="B3" s="168" t="s">
        <v>29</v>
      </c>
      <c r="C3" s="156" t="s">
        <v>30</v>
      </c>
      <c r="D3" s="168" t="s">
        <v>31</v>
      </c>
      <c r="E3" s="168" t="s">
        <v>32</v>
      </c>
      <c r="F3" s="156" t="s">
        <v>33</v>
      </c>
      <c r="G3" s="170" t="s">
        <v>34</v>
      </c>
      <c r="H3" s="158" t="s">
        <v>35</v>
      </c>
      <c r="I3" s="12" t="s">
        <v>36</v>
      </c>
      <c r="J3" s="168" t="s">
        <v>0</v>
      </c>
      <c r="K3" s="168" t="s">
        <v>1</v>
      </c>
      <c r="L3" s="156" t="s">
        <v>37</v>
      </c>
      <c r="M3" s="168" t="s">
        <v>38</v>
      </c>
      <c r="N3" s="172" t="s">
        <v>39</v>
      </c>
    </row>
    <row r="4" spans="1:25" ht="24.75" customHeight="1" x14ac:dyDescent="0.4">
      <c r="A4" s="169"/>
      <c r="B4" s="169"/>
      <c r="C4" s="156" t="s">
        <v>2375</v>
      </c>
      <c r="D4" s="169"/>
      <c r="E4" s="169"/>
      <c r="F4" s="156" t="s">
        <v>2</v>
      </c>
      <c r="G4" s="171"/>
      <c r="H4" s="158" t="s">
        <v>40</v>
      </c>
      <c r="I4" s="12" t="s">
        <v>41</v>
      </c>
      <c r="J4" s="169"/>
      <c r="K4" s="169"/>
      <c r="L4" s="156" t="s">
        <v>42</v>
      </c>
      <c r="M4" s="169"/>
      <c r="N4" s="173"/>
      <c r="Q4" s="106"/>
      <c r="R4" s="107" t="s">
        <v>3173</v>
      </c>
    </row>
    <row r="5" spans="1:25" ht="24" customHeight="1" x14ac:dyDescent="0.4">
      <c r="A5" s="27">
        <v>1</v>
      </c>
      <c r="B5" s="26">
        <v>6330002703</v>
      </c>
      <c r="C5" s="39">
        <v>12170307401</v>
      </c>
      <c r="D5" s="14" t="s">
        <v>2376</v>
      </c>
      <c r="E5" s="14" t="s">
        <v>2377</v>
      </c>
      <c r="F5" s="3" t="s">
        <v>3</v>
      </c>
      <c r="G5" s="33">
        <v>0</v>
      </c>
      <c r="H5" s="51" t="s">
        <v>3149</v>
      </c>
      <c r="I5" s="18">
        <v>4</v>
      </c>
      <c r="J5" s="6">
        <f>ROUNDDOWN(H5*I5,2)</f>
        <v>280</v>
      </c>
      <c r="K5" s="6">
        <f>ROUNDDOWN(J5*7%,2)</f>
        <v>19.600000000000001</v>
      </c>
      <c r="L5" s="6">
        <f>ROUNDDOWN(J5+K5,2)</f>
        <v>299.60000000000002</v>
      </c>
      <c r="M5" s="6">
        <f>SUM(G5+L5)</f>
        <v>299.60000000000002</v>
      </c>
      <c r="N5" s="19">
        <v>299.60000000000002</v>
      </c>
      <c r="O5" s="91">
        <v>1</v>
      </c>
    </row>
    <row r="6" spans="1:25" ht="24" customHeight="1" x14ac:dyDescent="0.4">
      <c r="A6" s="2">
        <v>2</v>
      </c>
      <c r="B6" s="26">
        <v>6330002704</v>
      </c>
      <c r="C6" s="39" t="s">
        <v>3089</v>
      </c>
      <c r="D6" s="14" t="s">
        <v>2378</v>
      </c>
      <c r="E6" s="14" t="s">
        <v>2379</v>
      </c>
      <c r="F6" s="3" t="s">
        <v>3174</v>
      </c>
      <c r="G6" s="33">
        <v>13332.200000000003</v>
      </c>
      <c r="H6" s="51" t="s">
        <v>3395</v>
      </c>
      <c r="I6" s="18">
        <v>4</v>
      </c>
      <c r="J6" s="6">
        <f>ROUNDDOWN(H6*I6,2)</f>
        <v>212</v>
      </c>
      <c r="K6" s="6">
        <f>ROUNDDOWN(J6*7%,2)</f>
        <v>14.84</v>
      </c>
      <c r="L6" s="6">
        <f>ROUNDDOWN(J6+K6,2)</f>
        <v>226.84</v>
      </c>
      <c r="M6" s="6">
        <f>SUM(G6+L6)</f>
        <v>13559.040000000003</v>
      </c>
      <c r="N6" s="20">
        <v>13559.040000000003</v>
      </c>
      <c r="O6" s="91">
        <v>1</v>
      </c>
      <c r="Y6" s="1"/>
    </row>
    <row r="7" spans="1:25" ht="24" customHeight="1" x14ac:dyDescent="0.4">
      <c r="A7" s="27">
        <v>3</v>
      </c>
      <c r="B7" s="26">
        <v>6330002705</v>
      </c>
      <c r="C7" s="39" t="s">
        <v>2380</v>
      </c>
      <c r="D7" s="14" t="s">
        <v>85</v>
      </c>
      <c r="E7" s="14" t="s">
        <v>2381</v>
      </c>
      <c r="F7" s="3" t="s">
        <v>3186</v>
      </c>
      <c r="G7" s="33">
        <v>89.88</v>
      </c>
      <c r="H7" s="51" t="s">
        <v>264</v>
      </c>
      <c r="I7" s="18">
        <v>4</v>
      </c>
      <c r="J7" s="6">
        <f>ROUNDDOWN(H7*I7,2)</f>
        <v>40</v>
      </c>
      <c r="K7" s="6">
        <f>ROUNDDOWN(J7*7%,2)</f>
        <v>2.8</v>
      </c>
      <c r="L7" s="6">
        <f>ROUNDDOWN(J7+K7,2)</f>
        <v>42.8</v>
      </c>
      <c r="M7" s="6">
        <f>SUM(G7+L7)</f>
        <v>132.68</v>
      </c>
      <c r="N7" s="19">
        <v>132.68</v>
      </c>
      <c r="O7" s="91">
        <v>1</v>
      </c>
      <c r="Y7" s="1"/>
    </row>
    <row r="8" spans="1:25" ht="24" customHeight="1" x14ac:dyDescent="0.4">
      <c r="A8" s="2">
        <v>4</v>
      </c>
      <c r="B8" s="26">
        <v>6330002706</v>
      </c>
      <c r="C8" s="39" t="s">
        <v>2382</v>
      </c>
      <c r="D8" s="14" t="s">
        <v>2383</v>
      </c>
      <c r="E8" s="14" t="s">
        <v>2384</v>
      </c>
      <c r="F8" s="3" t="s">
        <v>3186</v>
      </c>
      <c r="G8" s="33">
        <v>5735.2000000000007</v>
      </c>
      <c r="H8" s="51" t="s">
        <v>3396</v>
      </c>
      <c r="I8" s="18">
        <v>4</v>
      </c>
      <c r="J8" s="6">
        <f t="shared" ref="J8:J71" si="0">ROUNDDOWN(H8*I8,2)</f>
        <v>1860</v>
      </c>
      <c r="K8" s="6">
        <f t="shared" ref="K8:K71" si="1">ROUNDDOWN(J8*7%,2)</f>
        <v>130.19999999999999</v>
      </c>
      <c r="L8" s="6">
        <f t="shared" ref="L8:L71" si="2">ROUNDDOWN(J8+K8,2)</f>
        <v>1990.2</v>
      </c>
      <c r="M8" s="6">
        <f t="shared" ref="M8:M71" si="3">SUM(G8+L8)</f>
        <v>7725.4000000000005</v>
      </c>
      <c r="N8" s="20">
        <v>7725.4000000000005</v>
      </c>
      <c r="O8" s="91">
        <v>1</v>
      </c>
      <c r="Y8" s="1"/>
    </row>
    <row r="9" spans="1:25" ht="24" customHeight="1" x14ac:dyDescent="0.4">
      <c r="A9" s="27">
        <v>5</v>
      </c>
      <c r="B9" s="26">
        <v>6330002707</v>
      </c>
      <c r="C9" s="39" t="s">
        <v>2385</v>
      </c>
      <c r="D9" s="14" t="s">
        <v>89</v>
      </c>
      <c r="E9" s="14" t="s">
        <v>2386</v>
      </c>
      <c r="F9" s="3" t="s">
        <v>3187</v>
      </c>
      <c r="G9" s="33">
        <v>38.520000000000003</v>
      </c>
      <c r="H9" s="51" t="s">
        <v>114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42.800000000000004</v>
      </c>
      <c r="N9" s="19">
        <v>42.800000000000004</v>
      </c>
      <c r="O9" s="91">
        <v>1</v>
      </c>
      <c r="Y9" s="1"/>
    </row>
    <row r="10" spans="1:25" ht="24" customHeight="1" x14ac:dyDescent="0.4">
      <c r="A10" s="2">
        <v>6</v>
      </c>
      <c r="B10" s="26">
        <v>6330002708</v>
      </c>
      <c r="C10" s="39" t="s">
        <v>2387</v>
      </c>
      <c r="D10" s="14" t="s">
        <v>2388</v>
      </c>
      <c r="E10" s="14" t="s">
        <v>2389</v>
      </c>
      <c r="F10" s="3" t="s">
        <v>3246</v>
      </c>
      <c r="G10" s="33">
        <v>1249.7600000000002</v>
      </c>
      <c r="H10" s="51" t="s">
        <v>99</v>
      </c>
      <c r="I10" s="18">
        <v>4</v>
      </c>
      <c r="J10" s="6">
        <f t="shared" si="0"/>
        <v>52</v>
      </c>
      <c r="K10" s="6">
        <f t="shared" si="1"/>
        <v>3.64</v>
      </c>
      <c r="L10" s="6">
        <f t="shared" si="2"/>
        <v>55.64</v>
      </c>
      <c r="M10" s="6">
        <f t="shared" si="3"/>
        <v>1305.4000000000003</v>
      </c>
      <c r="N10" s="20">
        <v>1305.4000000000003</v>
      </c>
      <c r="O10" s="91">
        <v>1</v>
      </c>
      <c r="Y10" s="1"/>
    </row>
    <row r="11" spans="1:25" ht="24" customHeight="1" x14ac:dyDescent="0.4">
      <c r="A11" s="27">
        <v>7</v>
      </c>
      <c r="B11" s="26">
        <v>6330002709</v>
      </c>
      <c r="C11" s="39" t="s">
        <v>2390</v>
      </c>
      <c r="D11" s="14" t="s">
        <v>2391</v>
      </c>
      <c r="E11" s="14" t="s">
        <v>2392</v>
      </c>
      <c r="F11" s="3" t="s">
        <v>3</v>
      </c>
      <c r="G11" s="33">
        <v>0</v>
      </c>
      <c r="H11" s="51" t="s">
        <v>157</v>
      </c>
      <c r="I11" s="18">
        <v>4</v>
      </c>
      <c r="J11" s="6">
        <f t="shared" si="0"/>
        <v>104</v>
      </c>
      <c r="K11" s="6">
        <f t="shared" si="1"/>
        <v>7.28</v>
      </c>
      <c r="L11" s="6">
        <f t="shared" si="2"/>
        <v>111.28</v>
      </c>
      <c r="M11" s="6">
        <f t="shared" si="3"/>
        <v>111.28</v>
      </c>
      <c r="N11" s="19">
        <v>111.28</v>
      </c>
      <c r="O11" s="91">
        <v>1</v>
      </c>
      <c r="Y11" s="1"/>
    </row>
    <row r="12" spans="1:25" ht="24" customHeight="1" x14ac:dyDescent="0.4">
      <c r="A12" s="2">
        <v>8</v>
      </c>
      <c r="B12" s="26">
        <v>6330002710</v>
      </c>
      <c r="C12" s="39" t="s">
        <v>2393</v>
      </c>
      <c r="D12" s="14" t="s">
        <v>2394</v>
      </c>
      <c r="E12" s="14" t="s">
        <v>2395</v>
      </c>
      <c r="F12" s="3" t="s">
        <v>3397</v>
      </c>
      <c r="G12" s="33">
        <v>5546.8799999999983</v>
      </c>
      <c r="H12" s="51" t="s">
        <v>305</v>
      </c>
      <c r="I12" s="18">
        <v>4</v>
      </c>
      <c r="J12" s="6">
        <f t="shared" si="0"/>
        <v>84</v>
      </c>
      <c r="K12" s="6">
        <f t="shared" si="1"/>
        <v>5.88</v>
      </c>
      <c r="L12" s="6">
        <f t="shared" si="2"/>
        <v>89.88</v>
      </c>
      <c r="M12" s="6">
        <f t="shared" si="3"/>
        <v>5636.7599999999984</v>
      </c>
      <c r="N12" s="20">
        <v>5636.7599999999984</v>
      </c>
      <c r="O12" s="91">
        <v>1</v>
      </c>
      <c r="Y12" s="1"/>
    </row>
    <row r="13" spans="1:25" ht="24" customHeight="1" x14ac:dyDescent="0.4">
      <c r="A13" s="27">
        <v>9</v>
      </c>
      <c r="B13" s="26">
        <v>6330002711</v>
      </c>
      <c r="C13" s="39" t="s">
        <v>2396</v>
      </c>
      <c r="D13" s="14" t="s">
        <v>2397</v>
      </c>
      <c r="E13" s="14" t="s">
        <v>2398</v>
      </c>
      <c r="F13" s="3" t="s">
        <v>3196</v>
      </c>
      <c r="G13" s="33">
        <v>1699.1599999999999</v>
      </c>
      <c r="H13" s="51" t="s">
        <v>3138</v>
      </c>
      <c r="I13" s="18">
        <v>4</v>
      </c>
      <c r="J13" s="6">
        <f t="shared" si="0"/>
        <v>360</v>
      </c>
      <c r="K13" s="6">
        <f t="shared" si="1"/>
        <v>25.2</v>
      </c>
      <c r="L13" s="6">
        <f t="shared" si="2"/>
        <v>385.2</v>
      </c>
      <c r="M13" s="6">
        <f t="shared" si="3"/>
        <v>2084.3599999999997</v>
      </c>
      <c r="N13" s="19">
        <v>2084.3599999999997</v>
      </c>
      <c r="O13" s="91">
        <v>1</v>
      </c>
      <c r="Y13" s="1"/>
    </row>
    <row r="14" spans="1:25" ht="24" customHeight="1" x14ac:dyDescent="0.4">
      <c r="A14" s="2">
        <v>10</v>
      </c>
      <c r="B14" s="26">
        <v>6330002712</v>
      </c>
      <c r="C14" s="39" t="s">
        <v>2399</v>
      </c>
      <c r="D14" s="14" t="s">
        <v>2400</v>
      </c>
      <c r="E14" s="14" t="s">
        <v>2401</v>
      </c>
      <c r="F14" s="3" t="s">
        <v>3198</v>
      </c>
      <c r="G14" s="33">
        <v>10276.279999999997</v>
      </c>
      <c r="H14" s="51" t="s">
        <v>649</v>
      </c>
      <c r="I14" s="18">
        <v>4</v>
      </c>
      <c r="J14" s="6">
        <f t="shared" si="0"/>
        <v>160</v>
      </c>
      <c r="K14" s="6">
        <f t="shared" si="1"/>
        <v>11.2</v>
      </c>
      <c r="L14" s="6">
        <f t="shared" si="2"/>
        <v>171.2</v>
      </c>
      <c r="M14" s="6">
        <f t="shared" si="3"/>
        <v>10447.479999999998</v>
      </c>
      <c r="N14" s="20">
        <v>10447.479999999998</v>
      </c>
      <c r="O14" s="91">
        <v>1</v>
      </c>
      <c r="Y14" s="1"/>
    </row>
    <row r="15" spans="1:25" ht="24" customHeight="1" x14ac:dyDescent="0.4">
      <c r="A15" s="27">
        <v>11</v>
      </c>
      <c r="B15" s="26">
        <v>6330002713</v>
      </c>
      <c r="C15" s="39" t="s">
        <v>2402</v>
      </c>
      <c r="D15" s="14" t="s">
        <v>2403</v>
      </c>
      <c r="E15" s="14" t="s">
        <v>2404</v>
      </c>
      <c r="F15" s="3" t="s">
        <v>3</v>
      </c>
      <c r="G15" s="33">
        <v>0</v>
      </c>
      <c r="H15" s="51" t="s">
        <v>3385</v>
      </c>
      <c r="I15" s="18">
        <v>4</v>
      </c>
      <c r="J15" s="6">
        <f t="shared" si="0"/>
        <v>1600</v>
      </c>
      <c r="K15" s="6">
        <f t="shared" si="1"/>
        <v>112</v>
      </c>
      <c r="L15" s="6">
        <f t="shared" si="2"/>
        <v>1712</v>
      </c>
      <c r="M15" s="6">
        <f t="shared" si="3"/>
        <v>1712</v>
      </c>
      <c r="N15" s="19">
        <v>1712</v>
      </c>
      <c r="O15" s="91">
        <v>1</v>
      </c>
      <c r="Y15" s="1"/>
    </row>
    <row r="16" spans="1:25" ht="24" customHeight="1" x14ac:dyDescent="0.4">
      <c r="A16" s="2">
        <v>12</v>
      </c>
      <c r="B16" s="26">
        <v>6330002714</v>
      </c>
      <c r="C16" s="39" t="s">
        <v>2405</v>
      </c>
      <c r="D16" s="14" t="s">
        <v>2406</v>
      </c>
      <c r="E16" s="14" t="s">
        <v>2407</v>
      </c>
      <c r="F16" s="3" t="s">
        <v>3</v>
      </c>
      <c r="G16" s="33">
        <v>0</v>
      </c>
      <c r="H16" s="51" t="s">
        <v>3398</v>
      </c>
      <c r="I16" s="18">
        <v>4</v>
      </c>
      <c r="J16" s="6">
        <f t="shared" si="0"/>
        <v>424</v>
      </c>
      <c r="K16" s="6">
        <f t="shared" si="1"/>
        <v>29.68</v>
      </c>
      <c r="L16" s="6">
        <f t="shared" si="2"/>
        <v>453.68</v>
      </c>
      <c r="M16" s="6">
        <f t="shared" si="3"/>
        <v>453.68</v>
      </c>
      <c r="N16" s="20">
        <v>453.68</v>
      </c>
      <c r="O16" s="91">
        <v>1</v>
      </c>
      <c r="Y16" s="1"/>
    </row>
    <row r="17" spans="1:25" ht="24" customHeight="1" x14ac:dyDescent="0.4">
      <c r="A17" s="27">
        <v>13</v>
      </c>
      <c r="B17" s="26">
        <v>6330002715</v>
      </c>
      <c r="C17" s="39" t="s">
        <v>2408</v>
      </c>
      <c r="D17" s="14" t="s">
        <v>2409</v>
      </c>
      <c r="E17" s="14" t="s">
        <v>2410</v>
      </c>
      <c r="F17" s="3" t="s">
        <v>3204</v>
      </c>
      <c r="G17" s="33">
        <v>38.520000000000003</v>
      </c>
      <c r="H17" s="51" t="s">
        <v>264</v>
      </c>
      <c r="I17" s="18">
        <v>4</v>
      </c>
      <c r="J17" s="6">
        <f t="shared" si="0"/>
        <v>40</v>
      </c>
      <c r="K17" s="6">
        <f t="shared" si="1"/>
        <v>2.8</v>
      </c>
      <c r="L17" s="6">
        <f t="shared" si="2"/>
        <v>42.8</v>
      </c>
      <c r="M17" s="6">
        <f t="shared" si="3"/>
        <v>81.319999999999993</v>
      </c>
      <c r="N17" s="19">
        <v>81.319999999999993</v>
      </c>
      <c r="O17" s="91">
        <v>1</v>
      </c>
      <c r="Y17" s="1"/>
    </row>
    <row r="18" spans="1:25" ht="24" customHeight="1" x14ac:dyDescent="0.4">
      <c r="A18" s="2">
        <v>14</v>
      </c>
      <c r="B18" s="26">
        <v>6330002716</v>
      </c>
      <c r="C18" s="39" t="s">
        <v>2411</v>
      </c>
      <c r="D18" s="14" t="s">
        <v>2412</v>
      </c>
      <c r="E18" s="14" t="s">
        <v>2413</v>
      </c>
      <c r="F18" s="3" t="s">
        <v>3399</v>
      </c>
      <c r="G18" s="33">
        <v>6086.1599999999971</v>
      </c>
      <c r="H18" s="51" t="s">
        <v>207</v>
      </c>
      <c r="I18" s="18">
        <v>4</v>
      </c>
      <c r="J18" s="6">
        <f t="shared" si="0"/>
        <v>72</v>
      </c>
      <c r="K18" s="6">
        <f t="shared" si="1"/>
        <v>5.04</v>
      </c>
      <c r="L18" s="6">
        <f t="shared" si="2"/>
        <v>77.040000000000006</v>
      </c>
      <c r="M18" s="6">
        <f t="shared" si="3"/>
        <v>6163.1999999999971</v>
      </c>
      <c r="N18" s="20">
        <v>6163.1999999999971</v>
      </c>
      <c r="O18" s="91">
        <v>1</v>
      </c>
      <c r="Y18" s="1"/>
    </row>
    <row r="19" spans="1:25" ht="24" customHeight="1" x14ac:dyDescent="0.4">
      <c r="A19" s="27">
        <v>15</v>
      </c>
      <c r="B19" s="26">
        <v>6330002717</v>
      </c>
      <c r="C19" s="39" t="s">
        <v>2414</v>
      </c>
      <c r="D19" s="14" t="s">
        <v>2415</v>
      </c>
      <c r="E19" s="14" t="s">
        <v>2416</v>
      </c>
      <c r="F19" s="3" t="s">
        <v>3184</v>
      </c>
      <c r="G19" s="33">
        <v>9933.8799999999992</v>
      </c>
      <c r="H19" s="51" t="s">
        <v>118</v>
      </c>
      <c r="I19" s="18">
        <v>4</v>
      </c>
      <c r="J19" s="6">
        <f t="shared" si="0"/>
        <v>100</v>
      </c>
      <c r="K19" s="6">
        <f t="shared" si="1"/>
        <v>7</v>
      </c>
      <c r="L19" s="6">
        <f t="shared" si="2"/>
        <v>107</v>
      </c>
      <c r="M19" s="6">
        <f t="shared" si="3"/>
        <v>10040.879999999999</v>
      </c>
      <c r="N19" s="19">
        <v>10040.879999999999</v>
      </c>
      <c r="O19" s="91">
        <v>1</v>
      </c>
      <c r="Y19" s="1"/>
    </row>
    <row r="20" spans="1:25" ht="24" customHeight="1" x14ac:dyDescent="0.4">
      <c r="A20" s="2">
        <v>16</v>
      </c>
      <c r="B20" s="26">
        <v>6330002718</v>
      </c>
      <c r="C20" s="39" t="s">
        <v>2417</v>
      </c>
      <c r="D20" s="14" t="s">
        <v>2418</v>
      </c>
      <c r="E20" s="14" t="s">
        <v>2419</v>
      </c>
      <c r="F20" s="3" t="s">
        <v>3400</v>
      </c>
      <c r="G20" s="33">
        <v>1951.6799999999998</v>
      </c>
      <c r="H20" s="51" t="s">
        <v>87</v>
      </c>
      <c r="I20" s="18">
        <v>4</v>
      </c>
      <c r="J20" s="6">
        <f t="shared" si="0"/>
        <v>28</v>
      </c>
      <c r="K20" s="6">
        <f t="shared" si="1"/>
        <v>1.96</v>
      </c>
      <c r="L20" s="6">
        <f t="shared" si="2"/>
        <v>29.96</v>
      </c>
      <c r="M20" s="6">
        <f t="shared" si="3"/>
        <v>1981.6399999999999</v>
      </c>
      <c r="N20" s="20">
        <v>1981.6399999999999</v>
      </c>
      <c r="O20" s="91">
        <v>1</v>
      </c>
      <c r="Y20" s="1"/>
    </row>
    <row r="21" spans="1:25" ht="24" customHeight="1" x14ac:dyDescent="0.4">
      <c r="A21" s="27">
        <v>17</v>
      </c>
      <c r="B21" s="26">
        <v>6330002719</v>
      </c>
      <c r="C21" s="39" t="s">
        <v>2420</v>
      </c>
      <c r="D21" s="14" t="s">
        <v>2421</v>
      </c>
      <c r="E21" s="14" t="s">
        <v>2419</v>
      </c>
      <c r="F21" s="3" t="s">
        <v>3273</v>
      </c>
      <c r="G21" s="33">
        <v>1416.6799999999989</v>
      </c>
      <c r="H21" s="51" t="s">
        <v>271</v>
      </c>
      <c r="I21" s="18">
        <v>4</v>
      </c>
      <c r="J21" s="6">
        <f t="shared" si="0"/>
        <v>12</v>
      </c>
      <c r="K21" s="6">
        <f t="shared" si="1"/>
        <v>0.84</v>
      </c>
      <c r="L21" s="6">
        <f t="shared" si="2"/>
        <v>12.84</v>
      </c>
      <c r="M21" s="6">
        <f t="shared" si="3"/>
        <v>1429.5199999999988</v>
      </c>
      <c r="N21" s="19">
        <v>1429.5199999999988</v>
      </c>
      <c r="O21" s="91">
        <v>1</v>
      </c>
      <c r="Y21" s="1"/>
    </row>
    <row r="22" spans="1:25" ht="24" customHeight="1" x14ac:dyDescent="0.4">
      <c r="A22" s="2">
        <v>18</v>
      </c>
      <c r="B22" s="26">
        <v>6330002720</v>
      </c>
      <c r="C22" s="39" t="s">
        <v>2422</v>
      </c>
      <c r="D22" s="14" t="s">
        <v>356</v>
      </c>
      <c r="E22" s="14" t="s">
        <v>2423</v>
      </c>
      <c r="F22" s="3" t="s">
        <v>3401</v>
      </c>
      <c r="G22" s="33">
        <v>8675.5600000000031</v>
      </c>
      <c r="H22" s="51" t="s">
        <v>65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8675.5600000000031</v>
      </c>
      <c r="N22" s="20">
        <v>8675.5600000000031</v>
      </c>
      <c r="O22" s="91">
        <v>1</v>
      </c>
      <c r="Y22" s="1"/>
    </row>
    <row r="23" spans="1:25" ht="24" customHeight="1" x14ac:dyDescent="0.4">
      <c r="A23" s="27">
        <v>19</v>
      </c>
      <c r="B23" s="26">
        <v>6330002721</v>
      </c>
      <c r="C23" s="39" t="s">
        <v>2424</v>
      </c>
      <c r="D23" s="14" t="s">
        <v>356</v>
      </c>
      <c r="E23" s="14" t="s">
        <v>2425</v>
      </c>
      <c r="F23" s="3" t="s">
        <v>3402</v>
      </c>
      <c r="G23" s="33">
        <v>4168.72</v>
      </c>
      <c r="H23" s="51" t="s">
        <v>114</v>
      </c>
      <c r="I23" s="18">
        <v>4</v>
      </c>
      <c r="J23" s="6">
        <f t="shared" si="0"/>
        <v>4</v>
      </c>
      <c r="K23" s="6">
        <f t="shared" si="1"/>
        <v>0.28000000000000003</v>
      </c>
      <c r="L23" s="6">
        <f t="shared" si="2"/>
        <v>4.28</v>
      </c>
      <c r="M23" s="6">
        <f t="shared" si="3"/>
        <v>4173</v>
      </c>
      <c r="N23" s="19">
        <v>4173</v>
      </c>
      <c r="O23" s="91">
        <v>1</v>
      </c>
      <c r="Y23" s="1"/>
    </row>
    <row r="24" spans="1:25" ht="24" customHeight="1" x14ac:dyDescent="0.4">
      <c r="A24" s="2">
        <v>20</v>
      </c>
      <c r="B24" s="26">
        <v>6330002722</v>
      </c>
      <c r="C24" s="39" t="s">
        <v>2426</v>
      </c>
      <c r="D24" s="14" t="s">
        <v>2427</v>
      </c>
      <c r="E24" s="14" t="s">
        <v>2428</v>
      </c>
      <c r="F24" s="3" t="s">
        <v>3105</v>
      </c>
      <c r="G24" s="33">
        <v>12420.56</v>
      </c>
      <c r="H24" s="51" t="s">
        <v>65</v>
      </c>
      <c r="I24" s="18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12420.56</v>
      </c>
      <c r="N24" s="20">
        <v>12420.56</v>
      </c>
      <c r="O24" s="91">
        <v>1</v>
      </c>
      <c r="Y24" s="1"/>
    </row>
    <row r="25" spans="1:25" ht="24" customHeight="1" x14ac:dyDescent="0.4">
      <c r="A25" s="27">
        <v>21</v>
      </c>
      <c r="B25" s="26">
        <v>6330002723</v>
      </c>
      <c r="C25" s="39" t="s">
        <v>2429</v>
      </c>
      <c r="D25" s="14" t="s">
        <v>2430</v>
      </c>
      <c r="E25" s="14" t="s">
        <v>2431</v>
      </c>
      <c r="F25" s="3" t="s">
        <v>3174</v>
      </c>
      <c r="G25" s="33">
        <v>9253.3600000000024</v>
      </c>
      <c r="H25" s="51" t="s">
        <v>57</v>
      </c>
      <c r="I25" s="18">
        <v>4</v>
      </c>
      <c r="J25" s="6">
        <f t="shared" si="0"/>
        <v>64</v>
      </c>
      <c r="K25" s="6">
        <f t="shared" si="1"/>
        <v>4.4800000000000004</v>
      </c>
      <c r="L25" s="6">
        <f t="shared" si="2"/>
        <v>68.48</v>
      </c>
      <c r="M25" s="6">
        <f t="shared" si="3"/>
        <v>9321.840000000002</v>
      </c>
      <c r="N25" s="19">
        <v>9321.840000000002</v>
      </c>
      <c r="O25" s="91">
        <v>1</v>
      </c>
      <c r="Y25" s="1"/>
    </row>
    <row r="26" spans="1:25" ht="24" customHeight="1" x14ac:dyDescent="0.4">
      <c r="A26" s="2">
        <v>22</v>
      </c>
      <c r="B26" s="26">
        <v>6330002724</v>
      </c>
      <c r="C26" s="39" t="s">
        <v>2432</v>
      </c>
      <c r="D26" s="14" t="s">
        <v>2433</v>
      </c>
      <c r="E26" s="14" t="s">
        <v>2434</v>
      </c>
      <c r="F26" s="3" t="s">
        <v>3198</v>
      </c>
      <c r="G26" s="33">
        <v>7802.4400000000005</v>
      </c>
      <c r="H26" s="51" t="s">
        <v>370</v>
      </c>
      <c r="I26" s="18">
        <v>4</v>
      </c>
      <c r="J26" s="6">
        <f t="shared" si="0"/>
        <v>112</v>
      </c>
      <c r="K26" s="6">
        <f t="shared" si="1"/>
        <v>7.84</v>
      </c>
      <c r="L26" s="6">
        <f t="shared" si="2"/>
        <v>119.84</v>
      </c>
      <c r="M26" s="6">
        <f t="shared" si="3"/>
        <v>7922.2800000000007</v>
      </c>
      <c r="N26" s="20">
        <v>7922.2800000000007</v>
      </c>
      <c r="O26" s="91">
        <v>1</v>
      </c>
      <c r="Y26" s="1"/>
    </row>
    <row r="27" spans="1:25" ht="24" customHeight="1" x14ac:dyDescent="0.4">
      <c r="A27" s="27">
        <v>23</v>
      </c>
      <c r="B27" s="26">
        <v>6330002725</v>
      </c>
      <c r="C27" s="39" t="s">
        <v>2435</v>
      </c>
      <c r="D27" s="14" t="s">
        <v>2436</v>
      </c>
      <c r="E27" s="14" t="s">
        <v>221</v>
      </c>
      <c r="F27" s="3" t="s">
        <v>3</v>
      </c>
      <c r="G27" s="33">
        <v>0</v>
      </c>
      <c r="H27" s="51" t="s">
        <v>91</v>
      </c>
      <c r="I27" s="18">
        <v>4</v>
      </c>
      <c r="J27" s="6">
        <f t="shared" si="0"/>
        <v>32</v>
      </c>
      <c r="K27" s="6">
        <f t="shared" si="1"/>
        <v>2.2400000000000002</v>
      </c>
      <c r="L27" s="6">
        <f t="shared" si="2"/>
        <v>34.24</v>
      </c>
      <c r="M27" s="6">
        <f t="shared" si="3"/>
        <v>34.24</v>
      </c>
      <c r="N27" s="19">
        <v>34.24</v>
      </c>
      <c r="O27" s="91">
        <v>1</v>
      </c>
      <c r="Y27" s="1"/>
    </row>
    <row r="28" spans="1:25" ht="24" customHeight="1" x14ac:dyDescent="0.4">
      <c r="A28" s="2">
        <v>24</v>
      </c>
      <c r="B28" s="26">
        <v>6330002726</v>
      </c>
      <c r="C28" s="39" t="s">
        <v>2437</v>
      </c>
      <c r="D28" s="14" t="s">
        <v>2438</v>
      </c>
      <c r="E28" s="14" t="s">
        <v>2439</v>
      </c>
      <c r="F28" s="3" t="s">
        <v>3</v>
      </c>
      <c r="G28" s="33">
        <v>0</v>
      </c>
      <c r="H28" s="51" t="s">
        <v>275</v>
      </c>
      <c r="I28" s="18">
        <v>4</v>
      </c>
      <c r="J28" s="6">
        <f t="shared" si="0"/>
        <v>144</v>
      </c>
      <c r="K28" s="6">
        <f t="shared" si="1"/>
        <v>10.08</v>
      </c>
      <c r="L28" s="6">
        <f t="shared" si="2"/>
        <v>154.08000000000001</v>
      </c>
      <c r="M28" s="6">
        <f t="shared" si="3"/>
        <v>154.08000000000001</v>
      </c>
      <c r="N28" s="20">
        <v>154.08000000000001</v>
      </c>
      <c r="O28" s="91">
        <v>1</v>
      </c>
      <c r="Y28" s="1"/>
    </row>
    <row r="29" spans="1:25" ht="24" customHeight="1" x14ac:dyDescent="0.4">
      <c r="A29" s="27">
        <v>25</v>
      </c>
      <c r="B29" s="26">
        <v>6330002727</v>
      </c>
      <c r="C29" s="39" t="s">
        <v>2440</v>
      </c>
      <c r="D29" s="14" t="s">
        <v>2441</v>
      </c>
      <c r="E29" s="14" t="s">
        <v>241</v>
      </c>
      <c r="F29" s="3" t="s">
        <v>3</v>
      </c>
      <c r="G29" s="33">
        <v>0</v>
      </c>
      <c r="H29" s="51" t="s">
        <v>232</v>
      </c>
      <c r="I29" s="18">
        <v>4</v>
      </c>
      <c r="J29" s="6">
        <f t="shared" si="0"/>
        <v>176</v>
      </c>
      <c r="K29" s="6">
        <f t="shared" si="1"/>
        <v>12.32</v>
      </c>
      <c r="L29" s="6">
        <f t="shared" si="2"/>
        <v>188.32</v>
      </c>
      <c r="M29" s="6">
        <f t="shared" si="3"/>
        <v>188.32</v>
      </c>
      <c r="N29" s="19">
        <v>188.32</v>
      </c>
      <c r="O29" s="91">
        <v>1</v>
      </c>
      <c r="Y29" s="1"/>
    </row>
    <row r="30" spans="1:25" ht="24" customHeight="1" x14ac:dyDescent="0.4">
      <c r="A30" s="2">
        <v>26</v>
      </c>
      <c r="B30" s="26">
        <v>6330002728</v>
      </c>
      <c r="C30" s="39" t="s">
        <v>2442</v>
      </c>
      <c r="D30" s="14" t="s">
        <v>2443</v>
      </c>
      <c r="E30" s="14" t="s">
        <v>2444</v>
      </c>
      <c r="F30" s="3" t="s">
        <v>3174</v>
      </c>
      <c r="G30" s="33">
        <v>10075.120000000001</v>
      </c>
      <c r="H30" s="51" t="s">
        <v>275</v>
      </c>
      <c r="I30" s="18">
        <v>4</v>
      </c>
      <c r="J30" s="6">
        <f t="shared" si="0"/>
        <v>144</v>
      </c>
      <c r="K30" s="6">
        <f t="shared" si="1"/>
        <v>10.08</v>
      </c>
      <c r="L30" s="6">
        <f t="shared" si="2"/>
        <v>154.08000000000001</v>
      </c>
      <c r="M30" s="6">
        <f t="shared" si="3"/>
        <v>10229.200000000001</v>
      </c>
      <c r="N30" s="20">
        <v>10229.200000000001</v>
      </c>
      <c r="O30" s="91">
        <v>1</v>
      </c>
      <c r="Y30" s="1"/>
    </row>
    <row r="31" spans="1:25" ht="24" customHeight="1" x14ac:dyDescent="0.4">
      <c r="A31" s="27">
        <v>27</v>
      </c>
      <c r="B31" s="26">
        <v>6330002729</v>
      </c>
      <c r="C31" s="39" t="s">
        <v>2445</v>
      </c>
      <c r="D31" s="14" t="s">
        <v>2446</v>
      </c>
      <c r="E31" s="14" t="s">
        <v>2447</v>
      </c>
      <c r="F31" s="3" t="s">
        <v>3</v>
      </c>
      <c r="G31" s="33">
        <v>0</v>
      </c>
      <c r="H31" s="51" t="s">
        <v>65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O31" s="91">
        <v>1</v>
      </c>
      <c r="Y31" s="1"/>
    </row>
    <row r="32" spans="1:25" ht="24" customHeight="1" x14ac:dyDescent="0.4">
      <c r="A32" s="2">
        <v>28</v>
      </c>
      <c r="B32" s="26">
        <v>6330002730</v>
      </c>
      <c r="C32" s="39" t="s">
        <v>2448</v>
      </c>
      <c r="D32" s="14" t="s">
        <v>2449</v>
      </c>
      <c r="E32" s="14" t="s">
        <v>2450</v>
      </c>
      <c r="F32" s="3" t="s">
        <v>3</v>
      </c>
      <c r="G32" s="33">
        <v>0</v>
      </c>
      <c r="H32" s="51" t="s">
        <v>275</v>
      </c>
      <c r="I32" s="18">
        <v>4</v>
      </c>
      <c r="J32" s="6">
        <f t="shared" si="0"/>
        <v>144</v>
      </c>
      <c r="K32" s="6">
        <f t="shared" si="1"/>
        <v>10.08</v>
      </c>
      <c r="L32" s="6">
        <f t="shared" si="2"/>
        <v>154.08000000000001</v>
      </c>
      <c r="M32" s="6">
        <f t="shared" si="3"/>
        <v>154.08000000000001</v>
      </c>
      <c r="N32" s="20">
        <v>154.08000000000001</v>
      </c>
      <c r="O32" s="91">
        <v>1</v>
      </c>
      <c r="Y32" s="1"/>
    </row>
    <row r="33" spans="1:25" ht="24" customHeight="1" x14ac:dyDescent="0.4">
      <c r="A33" s="27">
        <v>29</v>
      </c>
      <c r="B33" s="26">
        <v>6330002731</v>
      </c>
      <c r="C33" s="39" t="s">
        <v>2451</v>
      </c>
      <c r="D33" s="14" t="s">
        <v>2452</v>
      </c>
      <c r="E33" s="14" t="s">
        <v>270</v>
      </c>
      <c r="F33" s="3" t="s">
        <v>3</v>
      </c>
      <c r="G33" s="33">
        <v>0</v>
      </c>
      <c r="H33" s="51" t="s">
        <v>57</v>
      </c>
      <c r="I33" s="18">
        <v>4</v>
      </c>
      <c r="J33" s="6">
        <f t="shared" si="0"/>
        <v>64</v>
      </c>
      <c r="K33" s="6">
        <f t="shared" si="1"/>
        <v>4.4800000000000004</v>
      </c>
      <c r="L33" s="6">
        <f t="shared" si="2"/>
        <v>68.48</v>
      </c>
      <c r="M33" s="6">
        <f t="shared" si="3"/>
        <v>68.48</v>
      </c>
      <c r="N33" s="19">
        <v>68.48</v>
      </c>
      <c r="O33" s="91">
        <v>1</v>
      </c>
      <c r="Y33" s="1"/>
    </row>
    <row r="34" spans="1:25" ht="24" customHeight="1" x14ac:dyDescent="0.4">
      <c r="A34" s="2">
        <v>30</v>
      </c>
      <c r="B34" s="26">
        <v>6330002732</v>
      </c>
      <c r="C34" s="39" t="s">
        <v>2453</v>
      </c>
      <c r="D34" s="14" t="s">
        <v>2454</v>
      </c>
      <c r="E34" s="14" t="s">
        <v>2455</v>
      </c>
      <c r="F34" s="3" t="s">
        <v>3</v>
      </c>
      <c r="G34" s="33">
        <v>0</v>
      </c>
      <c r="H34" s="51" t="s">
        <v>61</v>
      </c>
      <c r="I34" s="18">
        <v>4</v>
      </c>
      <c r="J34" s="6">
        <f t="shared" si="0"/>
        <v>8</v>
      </c>
      <c r="K34" s="6">
        <f t="shared" si="1"/>
        <v>0.56000000000000005</v>
      </c>
      <c r="L34" s="6">
        <f t="shared" si="2"/>
        <v>8.56</v>
      </c>
      <c r="M34" s="6">
        <f t="shared" si="3"/>
        <v>8.56</v>
      </c>
      <c r="N34" s="20">
        <v>8.56</v>
      </c>
      <c r="O34" s="91">
        <v>1</v>
      </c>
      <c r="Y34" s="1"/>
    </row>
    <row r="35" spans="1:25" ht="24" customHeight="1" x14ac:dyDescent="0.4">
      <c r="A35" s="27">
        <v>31</v>
      </c>
      <c r="B35" s="26">
        <v>6330002733</v>
      </c>
      <c r="C35" s="39" t="s">
        <v>2456</v>
      </c>
      <c r="D35" s="14" t="s">
        <v>2457</v>
      </c>
      <c r="E35" s="14" t="s">
        <v>2458</v>
      </c>
      <c r="F35" s="3" t="s">
        <v>3</v>
      </c>
      <c r="G35" s="33">
        <v>0</v>
      </c>
      <c r="H35" s="51" t="s">
        <v>91</v>
      </c>
      <c r="I35" s="18">
        <v>4</v>
      </c>
      <c r="J35" s="6">
        <f t="shared" si="0"/>
        <v>32</v>
      </c>
      <c r="K35" s="6">
        <f t="shared" si="1"/>
        <v>2.2400000000000002</v>
      </c>
      <c r="L35" s="6">
        <f t="shared" si="2"/>
        <v>34.24</v>
      </c>
      <c r="M35" s="6">
        <f t="shared" si="3"/>
        <v>34.24</v>
      </c>
      <c r="N35" s="19">
        <v>34.24</v>
      </c>
      <c r="O35" s="91">
        <v>1</v>
      </c>
      <c r="Y35" s="1"/>
    </row>
    <row r="36" spans="1:25" ht="24" customHeight="1" x14ac:dyDescent="0.4">
      <c r="A36" s="2">
        <v>32</v>
      </c>
      <c r="B36" s="26">
        <v>6330002734</v>
      </c>
      <c r="C36" s="39" t="s">
        <v>2459</v>
      </c>
      <c r="D36" s="14" t="s">
        <v>2460</v>
      </c>
      <c r="E36" s="14" t="s">
        <v>2461</v>
      </c>
      <c r="F36" s="3" t="s">
        <v>3</v>
      </c>
      <c r="G36" s="33">
        <v>0</v>
      </c>
      <c r="H36" s="51" t="s">
        <v>345</v>
      </c>
      <c r="I36" s="18">
        <v>4</v>
      </c>
      <c r="J36" s="6">
        <f t="shared" si="0"/>
        <v>136</v>
      </c>
      <c r="K36" s="6">
        <f t="shared" si="1"/>
        <v>9.52</v>
      </c>
      <c r="L36" s="6">
        <f t="shared" si="2"/>
        <v>145.52000000000001</v>
      </c>
      <c r="M36" s="6">
        <f t="shared" si="3"/>
        <v>145.52000000000001</v>
      </c>
      <c r="N36" s="20">
        <v>145.52000000000001</v>
      </c>
      <c r="O36" s="91">
        <v>1</v>
      </c>
      <c r="Y36" s="1"/>
    </row>
    <row r="37" spans="1:25" ht="24" customHeight="1" x14ac:dyDescent="0.4">
      <c r="A37" s="27">
        <v>33</v>
      </c>
      <c r="B37" s="26">
        <v>6330002735</v>
      </c>
      <c r="C37" s="39" t="s">
        <v>2462</v>
      </c>
      <c r="D37" s="14" t="s">
        <v>2463</v>
      </c>
      <c r="E37" s="14" t="s">
        <v>2464</v>
      </c>
      <c r="F37" s="3" t="s">
        <v>3</v>
      </c>
      <c r="G37" s="33">
        <v>0</v>
      </c>
      <c r="H37" s="51" t="s">
        <v>61</v>
      </c>
      <c r="I37" s="18">
        <v>4</v>
      </c>
      <c r="J37" s="6">
        <f t="shared" si="0"/>
        <v>8</v>
      </c>
      <c r="K37" s="6">
        <f t="shared" si="1"/>
        <v>0.56000000000000005</v>
      </c>
      <c r="L37" s="6">
        <f t="shared" si="2"/>
        <v>8.56</v>
      </c>
      <c r="M37" s="6">
        <f t="shared" si="3"/>
        <v>8.56</v>
      </c>
      <c r="N37" s="19">
        <v>8.56</v>
      </c>
      <c r="O37" s="91">
        <v>1</v>
      </c>
      <c r="Y37" s="1"/>
    </row>
    <row r="38" spans="1:25" ht="24" customHeight="1" x14ac:dyDescent="0.4">
      <c r="A38" s="2">
        <v>34</v>
      </c>
      <c r="B38" s="26">
        <v>6330002736</v>
      </c>
      <c r="C38" s="39" t="s">
        <v>2465</v>
      </c>
      <c r="D38" s="14" t="s">
        <v>2466</v>
      </c>
      <c r="E38" s="14" t="s">
        <v>2467</v>
      </c>
      <c r="F38" s="3" t="s">
        <v>3174</v>
      </c>
      <c r="G38" s="33">
        <v>1442.359999999999</v>
      </c>
      <c r="H38" s="51" t="s">
        <v>271</v>
      </c>
      <c r="I38" s="18">
        <v>4</v>
      </c>
      <c r="J38" s="6">
        <f t="shared" si="0"/>
        <v>12</v>
      </c>
      <c r="K38" s="6">
        <f t="shared" si="1"/>
        <v>0.84</v>
      </c>
      <c r="L38" s="6">
        <f t="shared" si="2"/>
        <v>12.84</v>
      </c>
      <c r="M38" s="6">
        <f t="shared" si="3"/>
        <v>1455.1999999999989</v>
      </c>
      <c r="N38" s="20">
        <v>1455.1999999999989</v>
      </c>
      <c r="O38" s="91">
        <v>1</v>
      </c>
      <c r="Y38" s="1"/>
    </row>
    <row r="39" spans="1:25" ht="24" customHeight="1" x14ac:dyDescent="0.4">
      <c r="A39" s="27">
        <v>35</v>
      </c>
      <c r="B39" s="26">
        <v>6330002737</v>
      </c>
      <c r="C39" s="39" t="s">
        <v>2468</v>
      </c>
      <c r="D39" s="14" t="s">
        <v>2469</v>
      </c>
      <c r="E39" s="14" t="s">
        <v>2470</v>
      </c>
      <c r="F39" s="3" t="s">
        <v>3403</v>
      </c>
      <c r="G39" s="33">
        <v>7246.0400000000009</v>
      </c>
      <c r="H39" s="51" t="s">
        <v>3404</v>
      </c>
      <c r="I39" s="18">
        <v>4</v>
      </c>
      <c r="J39" s="6">
        <f t="shared" si="0"/>
        <v>408</v>
      </c>
      <c r="K39" s="6">
        <f t="shared" si="1"/>
        <v>28.56</v>
      </c>
      <c r="L39" s="6">
        <f t="shared" si="2"/>
        <v>436.56</v>
      </c>
      <c r="M39" s="6">
        <f t="shared" si="3"/>
        <v>7682.6000000000013</v>
      </c>
      <c r="N39" s="19">
        <v>7682.6000000000013</v>
      </c>
      <c r="O39" s="91">
        <v>1</v>
      </c>
      <c r="Y39" s="1"/>
    </row>
    <row r="40" spans="1:25" ht="24" customHeight="1" x14ac:dyDescent="0.4">
      <c r="A40" s="2">
        <v>36</v>
      </c>
      <c r="B40" s="26">
        <v>6330002738</v>
      </c>
      <c r="C40" s="39" t="s">
        <v>2471</v>
      </c>
      <c r="D40" s="14" t="s">
        <v>2472</v>
      </c>
      <c r="E40" s="14" t="s">
        <v>2473</v>
      </c>
      <c r="F40" s="3" t="s">
        <v>3</v>
      </c>
      <c r="G40" s="33">
        <v>0</v>
      </c>
      <c r="H40" s="51" t="s">
        <v>3395</v>
      </c>
      <c r="I40" s="18">
        <v>4</v>
      </c>
      <c r="J40" s="6">
        <f t="shared" si="0"/>
        <v>212</v>
      </c>
      <c r="K40" s="6">
        <f t="shared" si="1"/>
        <v>14.84</v>
      </c>
      <c r="L40" s="6">
        <f t="shared" si="2"/>
        <v>226.84</v>
      </c>
      <c r="M40" s="6">
        <f t="shared" si="3"/>
        <v>226.84</v>
      </c>
      <c r="N40" s="20">
        <v>226.84</v>
      </c>
      <c r="O40" s="91">
        <v>1</v>
      </c>
      <c r="Y40" s="1"/>
    </row>
    <row r="41" spans="1:25" ht="24" customHeight="1" x14ac:dyDescent="0.4">
      <c r="A41" s="27">
        <v>37</v>
      </c>
      <c r="B41" s="26">
        <v>6330002739</v>
      </c>
      <c r="C41" s="39" t="s">
        <v>2474</v>
      </c>
      <c r="D41" s="14" t="s">
        <v>2475</v>
      </c>
      <c r="E41" s="14" t="s">
        <v>2476</v>
      </c>
      <c r="F41" s="3" t="s">
        <v>3</v>
      </c>
      <c r="G41" s="33">
        <v>0</v>
      </c>
      <c r="H41" s="51" t="s">
        <v>107</v>
      </c>
      <c r="I41" s="18">
        <v>4</v>
      </c>
      <c r="J41" s="6">
        <f t="shared" si="0"/>
        <v>48</v>
      </c>
      <c r="K41" s="6">
        <f t="shared" si="1"/>
        <v>3.36</v>
      </c>
      <c r="L41" s="6">
        <f t="shared" si="2"/>
        <v>51.36</v>
      </c>
      <c r="M41" s="6">
        <f t="shared" si="3"/>
        <v>51.36</v>
      </c>
      <c r="N41" s="19">
        <v>51.36</v>
      </c>
      <c r="O41" s="91">
        <v>1</v>
      </c>
      <c r="Y41" s="1"/>
    </row>
    <row r="42" spans="1:25" ht="24" customHeight="1" x14ac:dyDescent="0.4">
      <c r="A42" s="2">
        <v>38</v>
      </c>
      <c r="B42" s="26">
        <v>6330002740</v>
      </c>
      <c r="C42" s="39" t="s">
        <v>2477</v>
      </c>
      <c r="D42" s="14" t="s">
        <v>2478</v>
      </c>
      <c r="E42" s="14" t="s">
        <v>359</v>
      </c>
      <c r="F42" s="3" t="s">
        <v>3266</v>
      </c>
      <c r="G42" s="33">
        <v>1617.8400000000001</v>
      </c>
      <c r="H42" s="51" t="s">
        <v>242</v>
      </c>
      <c r="I42" s="18">
        <v>4</v>
      </c>
      <c r="J42" s="6">
        <f t="shared" si="0"/>
        <v>140</v>
      </c>
      <c r="K42" s="6">
        <f t="shared" si="1"/>
        <v>9.8000000000000007</v>
      </c>
      <c r="L42" s="6">
        <f t="shared" si="2"/>
        <v>149.80000000000001</v>
      </c>
      <c r="M42" s="6">
        <f t="shared" si="3"/>
        <v>1767.64</v>
      </c>
      <c r="N42" s="20">
        <v>1767.64</v>
      </c>
      <c r="O42" s="91">
        <v>1</v>
      </c>
      <c r="Y42" s="1"/>
    </row>
    <row r="43" spans="1:25" ht="24" customHeight="1" x14ac:dyDescent="0.4">
      <c r="A43" s="27">
        <v>39</v>
      </c>
      <c r="B43" s="26">
        <v>6330002741</v>
      </c>
      <c r="C43" s="39" t="s">
        <v>2479</v>
      </c>
      <c r="D43" s="14" t="s">
        <v>2480</v>
      </c>
      <c r="E43" s="14" t="s">
        <v>2481</v>
      </c>
      <c r="F43" s="3" t="s">
        <v>3273</v>
      </c>
      <c r="G43" s="33">
        <v>43677.400000000009</v>
      </c>
      <c r="H43" s="51" t="s">
        <v>3405</v>
      </c>
      <c r="I43" s="18">
        <v>4</v>
      </c>
      <c r="J43" s="6">
        <f t="shared" si="0"/>
        <v>644</v>
      </c>
      <c r="K43" s="6">
        <f t="shared" si="1"/>
        <v>45.08</v>
      </c>
      <c r="L43" s="6">
        <f t="shared" si="2"/>
        <v>689.08</v>
      </c>
      <c r="M43" s="6">
        <f t="shared" si="3"/>
        <v>44366.48000000001</v>
      </c>
      <c r="N43" s="19">
        <v>44366.48000000001</v>
      </c>
      <c r="O43" s="91">
        <v>1</v>
      </c>
      <c r="Y43" s="1"/>
    </row>
    <row r="44" spans="1:25" ht="24" customHeight="1" x14ac:dyDescent="0.4">
      <c r="A44" s="2">
        <v>40</v>
      </c>
      <c r="B44" s="26">
        <v>6330002742</v>
      </c>
      <c r="C44" s="39" t="s">
        <v>2482</v>
      </c>
      <c r="D44" s="14" t="s">
        <v>2483</v>
      </c>
      <c r="E44" s="14" t="s">
        <v>2484</v>
      </c>
      <c r="F44" s="3" t="s">
        <v>3174</v>
      </c>
      <c r="G44" s="33">
        <v>13481.999999999996</v>
      </c>
      <c r="H44" s="51" t="s">
        <v>3406</v>
      </c>
      <c r="I44" s="18">
        <v>4</v>
      </c>
      <c r="J44" s="6">
        <f t="shared" si="0"/>
        <v>496</v>
      </c>
      <c r="K44" s="6">
        <f t="shared" si="1"/>
        <v>34.72</v>
      </c>
      <c r="L44" s="6">
        <f t="shared" si="2"/>
        <v>530.72</v>
      </c>
      <c r="M44" s="6">
        <f t="shared" si="3"/>
        <v>14012.719999999996</v>
      </c>
      <c r="N44" s="20">
        <v>14012.719999999996</v>
      </c>
      <c r="O44" s="91">
        <v>1</v>
      </c>
      <c r="Y44" s="1"/>
    </row>
    <row r="45" spans="1:25" ht="24" customHeight="1" x14ac:dyDescent="0.4">
      <c r="A45" s="27">
        <v>41</v>
      </c>
      <c r="B45" s="26">
        <v>6330002743</v>
      </c>
      <c r="C45" s="39" t="s">
        <v>2485</v>
      </c>
      <c r="D45" s="14" t="s">
        <v>459</v>
      </c>
      <c r="E45" s="14" t="s">
        <v>2486</v>
      </c>
      <c r="F45" s="3" t="s">
        <v>3174</v>
      </c>
      <c r="G45" s="33">
        <v>5538.3199999999979</v>
      </c>
      <c r="H45" s="51" t="s">
        <v>207</v>
      </c>
      <c r="I45" s="18">
        <v>4</v>
      </c>
      <c r="J45" s="6">
        <f t="shared" si="0"/>
        <v>72</v>
      </c>
      <c r="K45" s="6">
        <f t="shared" si="1"/>
        <v>5.04</v>
      </c>
      <c r="L45" s="6">
        <f t="shared" si="2"/>
        <v>77.040000000000006</v>
      </c>
      <c r="M45" s="6">
        <f t="shared" si="3"/>
        <v>5615.3599999999979</v>
      </c>
      <c r="N45" s="19">
        <v>5615.3599999999979</v>
      </c>
      <c r="O45" s="91">
        <v>1</v>
      </c>
      <c r="Y45" s="1"/>
    </row>
    <row r="46" spans="1:25" ht="24" customHeight="1" x14ac:dyDescent="0.4">
      <c r="A46" s="2">
        <v>42</v>
      </c>
      <c r="B46" s="26">
        <v>6330002744</v>
      </c>
      <c r="C46" s="39" t="s">
        <v>2487</v>
      </c>
      <c r="D46" s="14" t="s">
        <v>2488</v>
      </c>
      <c r="E46" s="14" t="s">
        <v>2489</v>
      </c>
      <c r="F46" s="3" t="s">
        <v>3190</v>
      </c>
      <c r="G46" s="33">
        <v>1515.1200000000003</v>
      </c>
      <c r="H46" s="51" t="s">
        <v>126</v>
      </c>
      <c r="I46" s="18">
        <v>4</v>
      </c>
      <c r="J46" s="6">
        <f t="shared" si="0"/>
        <v>56</v>
      </c>
      <c r="K46" s="6">
        <f t="shared" si="1"/>
        <v>3.92</v>
      </c>
      <c r="L46" s="6">
        <f t="shared" si="2"/>
        <v>59.92</v>
      </c>
      <c r="M46" s="6">
        <f t="shared" si="3"/>
        <v>1575.0400000000004</v>
      </c>
      <c r="N46" s="20">
        <v>1575.0400000000004</v>
      </c>
      <c r="O46" s="91">
        <v>1</v>
      </c>
      <c r="Y46" s="1"/>
    </row>
    <row r="47" spans="1:25" ht="24" customHeight="1" x14ac:dyDescent="0.4">
      <c r="A47" s="27">
        <v>43</v>
      </c>
      <c r="B47" s="26">
        <v>6330002745</v>
      </c>
      <c r="C47" s="39" t="s">
        <v>2490</v>
      </c>
      <c r="D47" s="14" t="s">
        <v>2491</v>
      </c>
      <c r="E47" s="14" t="s">
        <v>2492</v>
      </c>
      <c r="F47" s="3" t="s">
        <v>3407</v>
      </c>
      <c r="G47" s="33">
        <v>9826.880000000001</v>
      </c>
      <c r="H47" s="51" t="s">
        <v>175</v>
      </c>
      <c r="I47" s="18">
        <v>4</v>
      </c>
      <c r="J47" s="6">
        <f t="shared" si="0"/>
        <v>128</v>
      </c>
      <c r="K47" s="6">
        <f t="shared" si="1"/>
        <v>8.9600000000000009</v>
      </c>
      <c r="L47" s="6">
        <f t="shared" si="2"/>
        <v>136.96</v>
      </c>
      <c r="M47" s="6">
        <f t="shared" si="3"/>
        <v>9963.84</v>
      </c>
      <c r="N47" s="19">
        <v>9963.84</v>
      </c>
      <c r="O47" s="91">
        <v>1</v>
      </c>
      <c r="Y47" s="1"/>
    </row>
    <row r="48" spans="1:25" ht="24" customHeight="1" x14ac:dyDescent="0.4">
      <c r="A48" s="2">
        <v>44</v>
      </c>
      <c r="B48" s="26">
        <v>6330002746</v>
      </c>
      <c r="C48" s="39" t="s">
        <v>2493</v>
      </c>
      <c r="D48" s="14" t="s">
        <v>2491</v>
      </c>
      <c r="E48" s="14" t="s">
        <v>2494</v>
      </c>
      <c r="F48" s="3" t="s">
        <v>3408</v>
      </c>
      <c r="G48" s="33">
        <v>5769.44</v>
      </c>
      <c r="H48" s="51" t="s">
        <v>175</v>
      </c>
      <c r="I48" s="18">
        <v>4</v>
      </c>
      <c r="J48" s="6">
        <f t="shared" si="0"/>
        <v>128</v>
      </c>
      <c r="K48" s="6">
        <f t="shared" si="1"/>
        <v>8.9600000000000009</v>
      </c>
      <c r="L48" s="6">
        <f t="shared" si="2"/>
        <v>136.96</v>
      </c>
      <c r="M48" s="6">
        <f t="shared" si="3"/>
        <v>5906.4</v>
      </c>
      <c r="N48" s="20">
        <v>5906.4</v>
      </c>
      <c r="O48" s="91">
        <v>1</v>
      </c>
      <c r="Y48" s="1"/>
    </row>
    <row r="49" spans="1:25" ht="24" customHeight="1" x14ac:dyDescent="0.4">
      <c r="A49" s="27">
        <v>45</v>
      </c>
      <c r="B49" s="26">
        <v>6330002747</v>
      </c>
      <c r="C49" s="39" t="s">
        <v>2495</v>
      </c>
      <c r="D49" s="14" t="s">
        <v>2496</v>
      </c>
      <c r="E49" s="14" t="s">
        <v>2497</v>
      </c>
      <c r="F49" s="3" t="s">
        <v>3</v>
      </c>
      <c r="G49" s="33">
        <v>0</v>
      </c>
      <c r="H49" s="51" t="s">
        <v>47</v>
      </c>
      <c r="I49" s="18">
        <v>4</v>
      </c>
      <c r="J49" s="6">
        <f t="shared" si="0"/>
        <v>36</v>
      </c>
      <c r="K49" s="6">
        <f t="shared" si="1"/>
        <v>2.52</v>
      </c>
      <c r="L49" s="6">
        <f t="shared" si="2"/>
        <v>38.520000000000003</v>
      </c>
      <c r="M49" s="6">
        <f t="shared" si="3"/>
        <v>38.520000000000003</v>
      </c>
      <c r="N49" s="19">
        <v>38.520000000000003</v>
      </c>
      <c r="O49" s="91">
        <v>1</v>
      </c>
      <c r="Y49" s="1"/>
    </row>
    <row r="50" spans="1:25" ht="24" customHeight="1" x14ac:dyDescent="0.4">
      <c r="A50" s="2">
        <v>46</v>
      </c>
      <c r="B50" s="26">
        <v>6330002748</v>
      </c>
      <c r="C50" s="39" t="s">
        <v>2498</v>
      </c>
      <c r="D50" s="14" t="s">
        <v>2499</v>
      </c>
      <c r="E50" s="14" t="s">
        <v>2500</v>
      </c>
      <c r="F50" s="3" t="s">
        <v>3142</v>
      </c>
      <c r="G50" s="33">
        <v>804.63999999999965</v>
      </c>
      <c r="H50" s="51" t="s">
        <v>65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804.63999999999965</v>
      </c>
      <c r="N50" s="20">
        <v>804.63999999999965</v>
      </c>
      <c r="O50" s="91">
        <v>1</v>
      </c>
      <c r="Y50" s="1"/>
    </row>
    <row r="51" spans="1:25" ht="24" customHeight="1" x14ac:dyDescent="0.4">
      <c r="A51" s="27">
        <v>47</v>
      </c>
      <c r="B51" s="26">
        <v>6330002749</v>
      </c>
      <c r="C51" s="39" t="s">
        <v>2501</v>
      </c>
      <c r="D51" s="14" t="s">
        <v>2502</v>
      </c>
      <c r="E51" s="14" t="s">
        <v>2503</v>
      </c>
      <c r="F51" s="3" t="s">
        <v>3203</v>
      </c>
      <c r="G51" s="33">
        <v>22307.359999999993</v>
      </c>
      <c r="H51" s="51" t="s">
        <v>317</v>
      </c>
      <c r="I51" s="18">
        <v>4</v>
      </c>
      <c r="J51" s="6">
        <f t="shared" si="0"/>
        <v>200</v>
      </c>
      <c r="K51" s="6">
        <f t="shared" si="1"/>
        <v>14</v>
      </c>
      <c r="L51" s="6">
        <f t="shared" si="2"/>
        <v>214</v>
      </c>
      <c r="M51" s="6">
        <f t="shared" si="3"/>
        <v>22521.359999999993</v>
      </c>
      <c r="N51" s="19">
        <v>22521.359999999993</v>
      </c>
      <c r="O51" s="91">
        <v>1</v>
      </c>
      <c r="Y51" s="1"/>
    </row>
    <row r="52" spans="1:25" ht="24" customHeight="1" x14ac:dyDescent="0.4">
      <c r="A52" s="2">
        <v>48</v>
      </c>
      <c r="B52" s="26">
        <v>6330002750</v>
      </c>
      <c r="C52" s="39" t="s">
        <v>2504</v>
      </c>
      <c r="D52" s="14" t="s">
        <v>2505</v>
      </c>
      <c r="E52" s="14" t="s">
        <v>2506</v>
      </c>
      <c r="F52" s="3" t="s">
        <v>3</v>
      </c>
      <c r="G52" s="33">
        <v>0</v>
      </c>
      <c r="H52" s="51" t="s">
        <v>103</v>
      </c>
      <c r="I52" s="18">
        <v>4</v>
      </c>
      <c r="J52" s="6">
        <f t="shared" si="0"/>
        <v>80</v>
      </c>
      <c r="K52" s="6">
        <f t="shared" si="1"/>
        <v>5.6</v>
      </c>
      <c r="L52" s="6">
        <f t="shared" si="2"/>
        <v>85.6</v>
      </c>
      <c r="M52" s="6">
        <f t="shared" si="3"/>
        <v>85.6</v>
      </c>
      <c r="N52" s="20">
        <v>85.6</v>
      </c>
      <c r="O52" s="91">
        <v>1</v>
      </c>
      <c r="Y52" s="1"/>
    </row>
    <row r="53" spans="1:25" ht="24" customHeight="1" x14ac:dyDescent="0.4">
      <c r="A53" s="27">
        <v>49</v>
      </c>
      <c r="B53" s="26">
        <v>6330002751</v>
      </c>
      <c r="C53" s="39" t="s">
        <v>2507</v>
      </c>
      <c r="D53" s="14" t="s">
        <v>2508</v>
      </c>
      <c r="E53" s="14" t="s">
        <v>2509</v>
      </c>
      <c r="F53" s="3" t="s">
        <v>3145</v>
      </c>
      <c r="G53" s="33">
        <v>376.64000000000004</v>
      </c>
      <c r="H53" s="51" t="s">
        <v>271</v>
      </c>
      <c r="I53" s="18">
        <v>4</v>
      </c>
      <c r="J53" s="6">
        <f t="shared" si="0"/>
        <v>12</v>
      </c>
      <c r="K53" s="6">
        <f t="shared" si="1"/>
        <v>0.84</v>
      </c>
      <c r="L53" s="6">
        <f t="shared" si="2"/>
        <v>12.84</v>
      </c>
      <c r="M53" s="6">
        <f t="shared" si="3"/>
        <v>389.48</v>
      </c>
      <c r="N53" s="19">
        <v>389.48</v>
      </c>
      <c r="O53" s="91">
        <v>1</v>
      </c>
      <c r="Y53" s="1"/>
    </row>
    <row r="54" spans="1:25" ht="24" customHeight="1" x14ac:dyDescent="0.4">
      <c r="A54" s="2">
        <v>50</v>
      </c>
      <c r="B54" s="26">
        <v>6330002752</v>
      </c>
      <c r="C54" s="39" t="s">
        <v>2510</v>
      </c>
      <c r="D54" s="14" t="s">
        <v>2508</v>
      </c>
      <c r="E54" s="14" t="s">
        <v>2511</v>
      </c>
      <c r="F54" s="3" t="s">
        <v>3181</v>
      </c>
      <c r="G54" s="33">
        <v>3578.0800000000004</v>
      </c>
      <c r="H54" s="51" t="s">
        <v>3127</v>
      </c>
      <c r="I54" s="18">
        <v>4</v>
      </c>
      <c r="J54" s="6">
        <f t="shared" si="0"/>
        <v>252</v>
      </c>
      <c r="K54" s="6">
        <f t="shared" si="1"/>
        <v>17.64</v>
      </c>
      <c r="L54" s="6">
        <f t="shared" si="2"/>
        <v>269.64</v>
      </c>
      <c r="M54" s="6">
        <f t="shared" si="3"/>
        <v>3847.7200000000003</v>
      </c>
      <c r="N54" s="20">
        <v>3847.7200000000003</v>
      </c>
      <c r="O54" s="91">
        <v>1</v>
      </c>
      <c r="Y54" s="1"/>
    </row>
    <row r="55" spans="1:25" ht="24" customHeight="1" x14ac:dyDescent="0.4">
      <c r="A55" s="27">
        <v>51</v>
      </c>
      <c r="B55" s="26">
        <v>6330002753</v>
      </c>
      <c r="C55" s="39">
        <v>12170597978</v>
      </c>
      <c r="D55" s="14" t="s">
        <v>3074</v>
      </c>
      <c r="E55" s="14" t="s">
        <v>2512</v>
      </c>
      <c r="F55" s="3" t="s">
        <v>3</v>
      </c>
      <c r="G55" s="33">
        <v>0</v>
      </c>
      <c r="H55" s="51" t="s">
        <v>3149</v>
      </c>
      <c r="I55" s="18">
        <v>4</v>
      </c>
      <c r="J55" s="6">
        <f t="shared" si="0"/>
        <v>280</v>
      </c>
      <c r="K55" s="6">
        <f t="shared" si="1"/>
        <v>19.600000000000001</v>
      </c>
      <c r="L55" s="6">
        <f t="shared" si="2"/>
        <v>299.60000000000002</v>
      </c>
      <c r="M55" s="6">
        <f t="shared" si="3"/>
        <v>299.60000000000002</v>
      </c>
      <c r="N55" s="19">
        <v>299.60000000000002</v>
      </c>
      <c r="O55" s="91">
        <v>1</v>
      </c>
      <c r="Y55" s="1"/>
    </row>
    <row r="56" spans="1:25" ht="24" customHeight="1" x14ac:dyDescent="0.4">
      <c r="A56" s="2">
        <v>52</v>
      </c>
      <c r="B56" s="26">
        <v>6330002754</v>
      </c>
      <c r="C56" s="39" t="s">
        <v>2513</v>
      </c>
      <c r="D56" s="14" t="s">
        <v>2514</v>
      </c>
      <c r="E56" s="14" t="s">
        <v>509</v>
      </c>
      <c r="F56" s="3" t="s">
        <v>3409</v>
      </c>
      <c r="G56" s="33">
        <v>7460.04</v>
      </c>
      <c r="H56" s="51" t="s">
        <v>107</v>
      </c>
      <c r="I56" s="18">
        <v>4</v>
      </c>
      <c r="J56" s="6">
        <f t="shared" si="0"/>
        <v>48</v>
      </c>
      <c r="K56" s="6">
        <f t="shared" si="1"/>
        <v>3.36</v>
      </c>
      <c r="L56" s="6">
        <f t="shared" si="2"/>
        <v>51.36</v>
      </c>
      <c r="M56" s="6">
        <f t="shared" si="3"/>
        <v>7511.4</v>
      </c>
      <c r="N56" s="20">
        <v>7511.4</v>
      </c>
      <c r="O56" s="91">
        <v>1</v>
      </c>
      <c r="Y56" s="1"/>
    </row>
    <row r="57" spans="1:25" ht="24" customHeight="1" x14ac:dyDescent="0.4">
      <c r="A57" s="27">
        <v>53</v>
      </c>
      <c r="B57" s="26">
        <v>6330002755</v>
      </c>
      <c r="C57" s="39" t="s">
        <v>2515</v>
      </c>
      <c r="D57" s="14" t="s">
        <v>2514</v>
      </c>
      <c r="E57" s="14" t="s">
        <v>512</v>
      </c>
      <c r="F57" s="3" t="s">
        <v>3410</v>
      </c>
      <c r="G57" s="33">
        <v>6278.760000000002</v>
      </c>
      <c r="H57" s="51" t="s">
        <v>107</v>
      </c>
      <c r="I57" s="18">
        <v>4</v>
      </c>
      <c r="J57" s="6">
        <f t="shared" si="0"/>
        <v>48</v>
      </c>
      <c r="K57" s="6">
        <f t="shared" si="1"/>
        <v>3.36</v>
      </c>
      <c r="L57" s="6">
        <f t="shared" si="2"/>
        <v>51.36</v>
      </c>
      <c r="M57" s="6">
        <f t="shared" si="3"/>
        <v>6330.1200000000017</v>
      </c>
      <c r="N57" s="19">
        <v>6330.1200000000017</v>
      </c>
      <c r="O57" s="91">
        <v>1</v>
      </c>
      <c r="Y57" s="1"/>
    </row>
    <row r="58" spans="1:25" ht="24" customHeight="1" x14ac:dyDescent="0.4">
      <c r="A58" s="2">
        <v>54</v>
      </c>
      <c r="B58" s="26">
        <v>6330002756</v>
      </c>
      <c r="C58" s="39" t="s">
        <v>2516</v>
      </c>
      <c r="D58" s="14" t="s">
        <v>2517</v>
      </c>
      <c r="E58" s="14" t="s">
        <v>2518</v>
      </c>
      <c r="F58" s="3" t="s">
        <v>3266</v>
      </c>
      <c r="G58" s="33">
        <v>2456.7199999999998</v>
      </c>
      <c r="H58" s="51">
        <v>22</v>
      </c>
      <c r="I58" s="18">
        <v>4</v>
      </c>
      <c r="J58" s="6">
        <f t="shared" si="0"/>
        <v>88</v>
      </c>
      <c r="K58" s="6">
        <f t="shared" si="1"/>
        <v>6.16</v>
      </c>
      <c r="L58" s="6">
        <f t="shared" si="2"/>
        <v>94.16</v>
      </c>
      <c r="M58" s="6">
        <f t="shared" si="3"/>
        <v>2550.8799999999997</v>
      </c>
      <c r="N58" s="20">
        <v>2550.8799999999997</v>
      </c>
      <c r="O58" s="91">
        <v>1</v>
      </c>
      <c r="Y58" s="1"/>
    </row>
    <row r="59" spans="1:25" ht="24" customHeight="1" x14ac:dyDescent="0.4">
      <c r="A59" s="27">
        <v>55</v>
      </c>
      <c r="B59" s="26">
        <v>6330002757</v>
      </c>
      <c r="C59" s="39" t="s">
        <v>2519</v>
      </c>
      <c r="D59" s="14" t="s">
        <v>2520</v>
      </c>
      <c r="E59" s="14" t="s">
        <v>2521</v>
      </c>
      <c r="F59" s="3" t="s">
        <v>3</v>
      </c>
      <c r="G59" s="33">
        <v>0</v>
      </c>
      <c r="H59" s="51" t="s">
        <v>114</v>
      </c>
      <c r="I59" s="18">
        <v>4</v>
      </c>
      <c r="J59" s="6">
        <f t="shared" si="0"/>
        <v>4</v>
      </c>
      <c r="K59" s="6">
        <f t="shared" si="1"/>
        <v>0.28000000000000003</v>
      </c>
      <c r="L59" s="6">
        <f t="shared" si="2"/>
        <v>4.28</v>
      </c>
      <c r="M59" s="6">
        <f t="shared" si="3"/>
        <v>4.28</v>
      </c>
      <c r="N59" s="19">
        <v>4.28</v>
      </c>
      <c r="O59" s="91">
        <v>1</v>
      </c>
      <c r="Y59" s="1"/>
    </row>
    <row r="60" spans="1:25" ht="24" customHeight="1" x14ac:dyDescent="0.4">
      <c r="A60" s="2">
        <v>56</v>
      </c>
      <c r="B60" s="26">
        <v>6330002758</v>
      </c>
      <c r="C60" s="39" t="s">
        <v>2522</v>
      </c>
      <c r="D60" s="14" t="s">
        <v>2523</v>
      </c>
      <c r="E60" s="14" t="s">
        <v>2524</v>
      </c>
      <c r="F60" s="3" t="s">
        <v>3411</v>
      </c>
      <c r="G60" s="33">
        <v>2276.96</v>
      </c>
      <c r="H60" s="51" t="s">
        <v>65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2276.96</v>
      </c>
      <c r="N60" s="20">
        <v>2276.96</v>
      </c>
      <c r="O60" s="91">
        <v>1</v>
      </c>
      <c r="Y60" s="1"/>
    </row>
    <row r="61" spans="1:25" ht="24" customHeight="1" x14ac:dyDescent="0.4">
      <c r="A61" s="27">
        <v>57</v>
      </c>
      <c r="B61" s="26">
        <v>6330002759</v>
      </c>
      <c r="C61" s="39" t="s">
        <v>2525</v>
      </c>
      <c r="D61" s="14" t="s">
        <v>2526</v>
      </c>
      <c r="E61" s="14" t="s">
        <v>2527</v>
      </c>
      <c r="F61" s="3" t="s">
        <v>3</v>
      </c>
      <c r="G61" s="33">
        <v>0</v>
      </c>
      <c r="H61" s="51" t="s">
        <v>3412</v>
      </c>
      <c r="I61" s="18">
        <v>4</v>
      </c>
      <c r="J61" s="6">
        <f t="shared" si="0"/>
        <v>4752</v>
      </c>
      <c r="K61" s="6">
        <f t="shared" si="1"/>
        <v>332.64</v>
      </c>
      <c r="L61" s="6">
        <f t="shared" si="2"/>
        <v>5084.6400000000003</v>
      </c>
      <c r="M61" s="6">
        <f t="shared" si="3"/>
        <v>5084.6400000000003</v>
      </c>
      <c r="N61" s="19">
        <v>5084.6400000000003</v>
      </c>
      <c r="O61" s="91">
        <v>1</v>
      </c>
      <c r="Y61" s="1"/>
    </row>
    <row r="62" spans="1:25" ht="24" customHeight="1" x14ac:dyDescent="0.4">
      <c r="A62" s="2">
        <v>58</v>
      </c>
      <c r="B62" s="26">
        <v>6330002760</v>
      </c>
      <c r="C62" s="39" t="s">
        <v>2528</v>
      </c>
      <c r="D62" s="14" t="s">
        <v>2529</v>
      </c>
      <c r="E62" s="14" t="s">
        <v>2530</v>
      </c>
      <c r="F62" s="3" t="s">
        <v>3413</v>
      </c>
      <c r="G62" s="33">
        <v>6176.0399999999981</v>
      </c>
      <c r="H62" s="51" t="s">
        <v>232</v>
      </c>
      <c r="I62" s="18">
        <v>4</v>
      </c>
      <c r="J62" s="6">
        <f t="shared" si="0"/>
        <v>176</v>
      </c>
      <c r="K62" s="6">
        <f t="shared" si="1"/>
        <v>12.32</v>
      </c>
      <c r="L62" s="6">
        <f t="shared" si="2"/>
        <v>188.32</v>
      </c>
      <c r="M62" s="6">
        <f t="shared" si="3"/>
        <v>6364.3599999999979</v>
      </c>
      <c r="N62" s="20">
        <v>6364.3599999999979</v>
      </c>
      <c r="O62" s="91">
        <v>1</v>
      </c>
      <c r="Y62" s="1"/>
    </row>
    <row r="63" spans="1:25" ht="24" customHeight="1" x14ac:dyDescent="0.4">
      <c r="A63" s="27">
        <v>59</v>
      </c>
      <c r="B63" s="26">
        <v>6330002761</v>
      </c>
      <c r="C63" s="39" t="s">
        <v>2531</v>
      </c>
      <c r="D63" s="14" t="s">
        <v>2532</v>
      </c>
      <c r="E63" s="14" t="s">
        <v>2533</v>
      </c>
      <c r="F63" s="3" t="s">
        <v>3174</v>
      </c>
      <c r="G63" s="33">
        <v>3787.8000000000006</v>
      </c>
      <c r="H63" s="51" t="s">
        <v>386</v>
      </c>
      <c r="I63" s="18">
        <v>4</v>
      </c>
      <c r="J63" s="6">
        <f t="shared" si="0"/>
        <v>68</v>
      </c>
      <c r="K63" s="6">
        <f t="shared" si="1"/>
        <v>4.76</v>
      </c>
      <c r="L63" s="6">
        <f t="shared" si="2"/>
        <v>72.760000000000005</v>
      </c>
      <c r="M63" s="6">
        <f t="shared" si="3"/>
        <v>3860.5600000000009</v>
      </c>
      <c r="N63" s="19">
        <v>3860.5600000000009</v>
      </c>
      <c r="O63" s="91">
        <v>1</v>
      </c>
      <c r="Y63" s="1"/>
    </row>
    <row r="64" spans="1:25" ht="24" customHeight="1" x14ac:dyDescent="0.4">
      <c r="A64" s="2">
        <v>60</v>
      </c>
      <c r="B64" s="26">
        <v>6330002762</v>
      </c>
      <c r="C64" s="39" t="s">
        <v>2534</v>
      </c>
      <c r="D64" s="14" t="s">
        <v>2535</v>
      </c>
      <c r="E64" s="14" t="s">
        <v>2536</v>
      </c>
      <c r="F64" s="3" t="s">
        <v>3</v>
      </c>
      <c r="G64" s="33">
        <v>0</v>
      </c>
      <c r="H64" s="51" t="s">
        <v>75</v>
      </c>
      <c r="I64" s="18">
        <v>4</v>
      </c>
      <c r="J64" s="6">
        <f t="shared" si="0"/>
        <v>152</v>
      </c>
      <c r="K64" s="6">
        <f t="shared" si="1"/>
        <v>10.64</v>
      </c>
      <c r="L64" s="6">
        <f t="shared" si="2"/>
        <v>162.63999999999999</v>
      </c>
      <c r="M64" s="6">
        <f t="shared" si="3"/>
        <v>162.63999999999999</v>
      </c>
      <c r="N64" s="20">
        <v>162.63999999999999</v>
      </c>
      <c r="O64" s="91">
        <v>1</v>
      </c>
      <c r="Y64" s="1"/>
    </row>
    <row r="65" spans="1:25" ht="24" customHeight="1" x14ac:dyDescent="0.4">
      <c r="A65" s="27">
        <v>61</v>
      </c>
      <c r="B65" s="26">
        <v>6330002763</v>
      </c>
      <c r="C65" s="39" t="s">
        <v>2537</v>
      </c>
      <c r="D65" s="14" t="s">
        <v>2538</v>
      </c>
      <c r="E65" s="14" t="s">
        <v>2539</v>
      </c>
      <c r="F65" s="3" t="s">
        <v>3</v>
      </c>
      <c r="G65" s="33">
        <v>0</v>
      </c>
      <c r="H65" s="51" t="s">
        <v>533</v>
      </c>
      <c r="I65" s="18">
        <v>4</v>
      </c>
      <c r="J65" s="6">
        <f t="shared" si="0"/>
        <v>88</v>
      </c>
      <c r="K65" s="6">
        <f t="shared" si="1"/>
        <v>6.16</v>
      </c>
      <c r="L65" s="6">
        <f t="shared" si="2"/>
        <v>94.16</v>
      </c>
      <c r="M65" s="6">
        <f t="shared" si="3"/>
        <v>94.16</v>
      </c>
      <c r="N65" s="19">
        <v>94.16</v>
      </c>
      <c r="O65" s="91">
        <v>1</v>
      </c>
      <c r="Y65" s="1"/>
    </row>
    <row r="66" spans="1:25" ht="24" customHeight="1" x14ac:dyDescent="0.4">
      <c r="A66" s="2">
        <v>62</v>
      </c>
      <c r="B66" s="26">
        <v>6330002764</v>
      </c>
      <c r="C66" s="39" t="s">
        <v>2540</v>
      </c>
      <c r="D66" s="14" t="s">
        <v>2541</v>
      </c>
      <c r="E66" s="14" t="s">
        <v>2542</v>
      </c>
      <c r="F66" s="3" t="s">
        <v>3187</v>
      </c>
      <c r="G66" s="33">
        <v>85.6</v>
      </c>
      <c r="H66" s="51" t="s">
        <v>103</v>
      </c>
      <c r="I66" s="18">
        <v>4</v>
      </c>
      <c r="J66" s="6">
        <f t="shared" si="0"/>
        <v>80</v>
      </c>
      <c r="K66" s="6">
        <f t="shared" si="1"/>
        <v>5.6</v>
      </c>
      <c r="L66" s="6">
        <f t="shared" si="2"/>
        <v>85.6</v>
      </c>
      <c r="M66" s="6">
        <f t="shared" si="3"/>
        <v>171.2</v>
      </c>
      <c r="N66" s="20">
        <v>171.2</v>
      </c>
      <c r="O66" s="91">
        <v>1</v>
      </c>
      <c r="Y66" s="1"/>
    </row>
    <row r="67" spans="1:25" ht="24" customHeight="1" x14ac:dyDescent="0.4">
      <c r="A67" s="27">
        <v>63</v>
      </c>
      <c r="B67" s="26">
        <v>6330002765</v>
      </c>
      <c r="C67" s="39" t="s">
        <v>2543</v>
      </c>
      <c r="D67" s="14" t="s">
        <v>2544</v>
      </c>
      <c r="E67" s="14" t="s">
        <v>2545</v>
      </c>
      <c r="F67" s="3" t="s">
        <v>3</v>
      </c>
      <c r="G67" s="33">
        <v>0</v>
      </c>
      <c r="H67" s="51" t="s">
        <v>305</v>
      </c>
      <c r="I67" s="18">
        <v>4</v>
      </c>
      <c r="J67" s="6">
        <f t="shared" si="0"/>
        <v>84</v>
      </c>
      <c r="K67" s="6">
        <f t="shared" si="1"/>
        <v>5.88</v>
      </c>
      <c r="L67" s="6">
        <f t="shared" si="2"/>
        <v>89.88</v>
      </c>
      <c r="M67" s="6">
        <f t="shared" si="3"/>
        <v>89.88</v>
      </c>
      <c r="N67" s="19">
        <v>89.88</v>
      </c>
      <c r="O67" s="91">
        <v>1</v>
      </c>
      <c r="Y67" s="1"/>
    </row>
    <row r="68" spans="1:25" ht="24" customHeight="1" x14ac:dyDescent="0.4">
      <c r="A68" s="2">
        <v>64</v>
      </c>
      <c r="B68" s="26">
        <v>6330002766</v>
      </c>
      <c r="C68" s="39" t="s">
        <v>2546</v>
      </c>
      <c r="D68" s="14" t="s">
        <v>2544</v>
      </c>
      <c r="E68" s="14" t="s">
        <v>2545</v>
      </c>
      <c r="F68" s="3" t="s">
        <v>3</v>
      </c>
      <c r="G68" s="33">
        <v>0</v>
      </c>
      <c r="H68" s="51" t="s">
        <v>533</v>
      </c>
      <c r="I68" s="18">
        <v>4</v>
      </c>
      <c r="J68" s="6">
        <f t="shared" si="0"/>
        <v>88</v>
      </c>
      <c r="K68" s="6">
        <f t="shared" si="1"/>
        <v>6.16</v>
      </c>
      <c r="L68" s="6">
        <f t="shared" si="2"/>
        <v>94.16</v>
      </c>
      <c r="M68" s="6">
        <f t="shared" si="3"/>
        <v>94.16</v>
      </c>
      <c r="N68" s="20">
        <v>94.16</v>
      </c>
      <c r="O68" s="91">
        <v>1</v>
      </c>
      <c r="Y68" s="1"/>
    </row>
    <row r="69" spans="1:25" ht="24" customHeight="1" x14ac:dyDescent="0.4">
      <c r="A69" s="27">
        <v>65</v>
      </c>
      <c r="B69" s="26">
        <v>6330002767</v>
      </c>
      <c r="C69" s="39" t="s">
        <v>2547</v>
      </c>
      <c r="D69" s="29" t="s">
        <v>2548</v>
      </c>
      <c r="E69" s="14" t="s">
        <v>2549</v>
      </c>
      <c r="F69" s="3" t="s">
        <v>3</v>
      </c>
      <c r="G69" s="33">
        <v>0</v>
      </c>
      <c r="H69" s="51" t="s">
        <v>201</v>
      </c>
      <c r="I69" s="18">
        <v>4</v>
      </c>
      <c r="J69" s="6">
        <f t="shared" si="0"/>
        <v>156</v>
      </c>
      <c r="K69" s="6">
        <f t="shared" si="1"/>
        <v>10.92</v>
      </c>
      <c r="L69" s="6">
        <f t="shared" si="2"/>
        <v>166.92</v>
      </c>
      <c r="M69" s="6">
        <f t="shared" si="3"/>
        <v>166.92</v>
      </c>
      <c r="N69" s="19">
        <v>166.92</v>
      </c>
      <c r="O69" s="91">
        <v>1</v>
      </c>
      <c r="Y69" s="1"/>
    </row>
    <row r="70" spans="1:25" ht="24" customHeight="1" x14ac:dyDescent="0.4">
      <c r="A70" s="2">
        <v>66</v>
      </c>
      <c r="B70" s="26">
        <v>6330002768</v>
      </c>
      <c r="C70" s="39" t="s">
        <v>2550</v>
      </c>
      <c r="D70" s="14" t="s">
        <v>571</v>
      </c>
      <c r="E70" s="14" t="s">
        <v>2551</v>
      </c>
      <c r="F70" s="3" t="s">
        <v>3</v>
      </c>
      <c r="G70" s="33">
        <v>0</v>
      </c>
      <c r="H70" s="51" t="s">
        <v>126</v>
      </c>
      <c r="I70" s="18">
        <v>4</v>
      </c>
      <c r="J70" s="6">
        <f t="shared" si="0"/>
        <v>56</v>
      </c>
      <c r="K70" s="6">
        <f t="shared" si="1"/>
        <v>3.92</v>
      </c>
      <c r="L70" s="6">
        <f t="shared" si="2"/>
        <v>59.92</v>
      </c>
      <c r="M70" s="6">
        <f t="shared" si="3"/>
        <v>59.92</v>
      </c>
      <c r="N70" s="19">
        <v>59.92</v>
      </c>
      <c r="O70" s="91">
        <v>1</v>
      </c>
      <c r="Y70" s="1"/>
    </row>
    <row r="71" spans="1:25" ht="24" customHeight="1" x14ac:dyDescent="0.4">
      <c r="A71" s="27">
        <v>67</v>
      </c>
      <c r="B71" s="26">
        <v>6330002769</v>
      </c>
      <c r="C71" s="39" t="s">
        <v>2552</v>
      </c>
      <c r="D71" s="14" t="s">
        <v>2553</v>
      </c>
      <c r="E71" s="14" t="s">
        <v>2554</v>
      </c>
      <c r="F71" s="3" t="s">
        <v>3</v>
      </c>
      <c r="G71" s="33">
        <v>0</v>
      </c>
      <c r="H71" s="51" t="s">
        <v>107</v>
      </c>
      <c r="I71" s="18">
        <v>4</v>
      </c>
      <c r="J71" s="6">
        <f t="shared" si="0"/>
        <v>48</v>
      </c>
      <c r="K71" s="6">
        <f t="shared" si="1"/>
        <v>3.36</v>
      </c>
      <c r="L71" s="6">
        <f t="shared" si="2"/>
        <v>51.36</v>
      </c>
      <c r="M71" s="6">
        <f t="shared" si="3"/>
        <v>51.36</v>
      </c>
      <c r="N71" s="20">
        <v>51.36</v>
      </c>
      <c r="O71" s="91">
        <v>1</v>
      </c>
      <c r="Y71" s="1"/>
    </row>
    <row r="72" spans="1:25" ht="24" customHeight="1" x14ac:dyDescent="0.4">
      <c r="A72" s="2">
        <v>68</v>
      </c>
      <c r="B72" s="26">
        <v>6330002770</v>
      </c>
      <c r="C72" s="39" t="s">
        <v>2555</v>
      </c>
      <c r="D72" s="14" t="s">
        <v>2556</v>
      </c>
      <c r="E72" s="14" t="s">
        <v>2557</v>
      </c>
      <c r="F72" s="3" t="s">
        <v>3070</v>
      </c>
      <c r="G72" s="33">
        <v>7541.3599999999988</v>
      </c>
      <c r="H72" s="51" t="s">
        <v>65</v>
      </c>
      <c r="I72" s="18">
        <v>4</v>
      </c>
      <c r="J72" s="6">
        <f t="shared" ref="J72:J135" si="4">ROUNDDOWN(H72*I72,2)</f>
        <v>0</v>
      </c>
      <c r="K72" s="6">
        <f t="shared" ref="K72:K135" si="5">ROUNDDOWN(J72*7%,2)</f>
        <v>0</v>
      </c>
      <c r="L72" s="6">
        <f t="shared" ref="L72:L135" si="6">ROUNDDOWN(J72+K72,2)</f>
        <v>0</v>
      </c>
      <c r="M72" s="6">
        <f t="shared" ref="M72:M135" si="7">SUM(G72+L72)</f>
        <v>7541.3599999999988</v>
      </c>
      <c r="N72" s="19">
        <v>7541.3599999999988</v>
      </c>
      <c r="O72" s="91">
        <v>1</v>
      </c>
      <c r="Y72" s="1"/>
    </row>
    <row r="73" spans="1:25" ht="24" customHeight="1" x14ac:dyDescent="0.4">
      <c r="A73" s="27">
        <v>69</v>
      </c>
      <c r="B73" s="26">
        <v>6330002771</v>
      </c>
      <c r="C73" s="39" t="s">
        <v>2558</v>
      </c>
      <c r="D73" s="14" t="s">
        <v>635</v>
      </c>
      <c r="E73" s="14" t="s">
        <v>2559</v>
      </c>
      <c r="F73" s="3" t="s">
        <v>3414</v>
      </c>
      <c r="G73" s="33">
        <v>2165.6800000000003</v>
      </c>
      <c r="H73" s="51" t="s">
        <v>366</v>
      </c>
      <c r="I73" s="18">
        <v>4</v>
      </c>
      <c r="J73" s="6">
        <f t="shared" si="4"/>
        <v>96</v>
      </c>
      <c r="K73" s="6">
        <f t="shared" si="5"/>
        <v>6.72</v>
      </c>
      <c r="L73" s="6">
        <f t="shared" si="6"/>
        <v>102.72</v>
      </c>
      <c r="M73" s="6">
        <f t="shared" si="7"/>
        <v>2268.4</v>
      </c>
      <c r="N73" s="20">
        <v>2268.4</v>
      </c>
      <c r="O73" s="91">
        <v>1</v>
      </c>
      <c r="Y73" s="1"/>
    </row>
    <row r="74" spans="1:25" ht="24" customHeight="1" x14ac:dyDescent="0.4">
      <c r="A74" s="2">
        <v>70</v>
      </c>
      <c r="B74" s="26">
        <v>6330002772</v>
      </c>
      <c r="C74" s="39" t="s">
        <v>2560</v>
      </c>
      <c r="D74" s="14" t="s">
        <v>2561</v>
      </c>
      <c r="E74" s="14" t="s">
        <v>2562</v>
      </c>
      <c r="F74" s="3" t="s">
        <v>3</v>
      </c>
      <c r="G74" s="33">
        <v>0</v>
      </c>
      <c r="H74" s="51" t="s">
        <v>87</v>
      </c>
      <c r="I74" s="18">
        <v>4</v>
      </c>
      <c r="J74" s="6">
        <f t="shared" si="4"/>
        <v>28</v>
      </c>
      <c r="K74" s="6">
        <f t="shared" si="5"/>
        <v>1.96</v>
      </c>
      <c r="L74" s="6">
        <f t="shared" si="6"/>
        <v>29.96</v>
      </c>
      <c r="M74" s="6">
        <f t="shared" si="7"/>
        <v>29.96</v>
      </c>
      <c r="N74" s="19">
        <v>29.96</v>
      </c>
      <c r="O74" s="91">
        <v>1</v>
      </c>
      <c r="Y74" s="1"/>
    </row>
    <row r="75" spans="1:25" ht="24" customHeight="1" x14ac:dyDescent="0.4">
      <c r="A75" s="27">
        <v>71</v>
      </c>
      <c r="B75" s="26">
        <v>6330002773</v>
      </c>
      <c r="C75" s="39" t="s">
        <v>2563</v>
      </c>
      <c r="D75" s="14" t="s">
        <v>2564</v>
      </c>
      <c r="E75" s="14" t="s">
        <v>2565</v>
      </c>
      <c r="F75" s="3" t="s">
        <v>3</v>
      </c>
      <c r="G75" s="33">
        <v>0</v>
      </c>
      <c r="H75" s="51" t="s">
        <v>87</v>
      </c>
      <c r="I75" s="18">
        <v>4</v>
      </c>
      <c r="J75" s="6">
        <f t="shared" si="4"/>
        <v>28</v>
      </c>
      <c r="K75" s="6">
        <f t="shared" si="5"/>
        <v>1.96</v>
      </c>
      <c r="L75" s="6">
        <f t="shared" si="6"/>
        <v>29.96</v>
      </c>
      <c r="M75" s="6">
        <f t="shared" si="7"/>
        <v>29.96</v>
      </c>
      <c r="N75" s="20">
        <v>29.96</v>
      </c>
      <c r="O75" s="91">
        <v>1</v>
      </c>
      <c r="Y75" s="1"/>
    </row>
    <row r="76" spans="1:25" ht="24" customHeight="1" x14ac:dyDescent="0.4">
      <c r="A76" s="2">
        <v>72</v>
      </c>
      <c r="B76" s="26">
        <v>6330002774</v>
      </c>
      <c r="C76" s="39" t="s">
        <v>2566</v>
      </c>
      <c r="D76" s="14" t="s">
        <v>2564</v>
      </c>
      <c r="E76" s="14" t="s">
        <v>2567</v>
      </c>
      <c r="F76" s="3" t="s">
        <v>3</v>
      </c>
      <c r="G76" s="33">
        <v>0</v>
      </c>
      <c r="H76" s="51" t="s">
        <v>168</v>
      </c>
      <c r="I76" s="18">
        <v>4</v>
      </c>
      <c r="J76" s="6">
        <f t="shared" si="4"/>
        <v>16</v>
      </c>
      <c r="K76" s="6">
        <f t="shared" si="5"/>
        <v>1.1200000000000001</v>
      </c>
      <c r="L76" s="6">
        <f t="shared" si="6"/>
        <v>17.12</v>
      </c>
      <c r="M76" s="6">
        <f t="shared" si="7"/>
        <v>17.12</v>
      </c>
      <c r="N76" s="19">
        <v>17.12</v>
      </c>
      <c r="O76" s="91">
        <v>1</v>
      </c>
      <c r="Y76" s="1"/>
    </row>
    <row r="77" spans="1:25" ht="24" customHeight="1" x14ac:dyDescent="0.4">
      <c r="A77" s="27">
        <v>73</v>
      </c>
      <c r="B77" s="26">
        <v>6330002775</v>
      </c>
      <c r="C77" s="39" t="s">
        <v>2568</v>
      </c>
      <c r="D77" s="14" t="s">
        <v>2569</v>
      </c>
      <c r="E77" s="14" t="s">
        <v>2570</v>
      </c>
      <c r="F77" s="3" t="s">
        <v>3</v>
      </c>
      <c r="G77" s="33">
        <v>0</v>
      </c>
      <c r="H77" s="51" t="s">
        <v>3161</v>
      </c>
      <c r="I77" s="18">
        <v>4</v>
      </c>
      <c r="J77" s="6">
        <f t="shared" si="4"/>
        <v>676</v>
      </c>
      <c r="K77" s="6">
        <f t="shared" si="5"/>
        <v>47.32</v>
      </c>
      <c r="L77" s="6">
        <f t="shared" si="6"/>
        <v>723.32</v>
      </c>
      <c r="M77" s="6">
        <f t="shared" si="7"/>
        <v>723.32</v>
      </c>
      <c r="N77" s="20">
        <v>723.32</v>
      </c>
      <c r="O77" s="91">
        <v>1</v>
      </c>
      <c r="Y77" s="1"/>
    </row>
    <row r="78" spans="1:25" ht="24" customHeight="1" x14ac:dyDescent="0.4">
      <c r="A78" s="2">
        <v>74</v>
      </c>
      <c r="B78" s="26">
        <v>6330002776</v>
      </c>
      <c r="C78" s="39" t="s">
        <v>2571</v>
      </c>
      <c r="D78" s="14" t="s">
        <v>2569</v>
      </c>
      <c r="E78" s="14" t="s">
        <v>2572</v>
      </c>
      <c r="F78" s="3" t="s">
        <v>3</v>
      </c>
      <c r="G78" s="33">
        <v>0</v>
      </c>
      <c r="H78" s="51" t="s">
        <v>264</v>
      </c>
      <c r="I78" s="18">
        <v>4</v>
      </c>
      <c r="J78" s="6">
        <f t="shared" si="4"/>
        <v>40</v>
      </c>
      <c r="K78" s="6">
        <f t="shared" si="5"/>
        <v>2.8</v>
      </c>
      <c r="L78" s="6">
        <f t="shared" si="6"/>
        <v>42.8</v>
      </c>
      <c r="M78" s="6">
        <f t="shared" si="7"/>
        <v>42.8</v>
      </c>
      <c r="N78" s="19">
        <v>42.8</v>
      </c>
      <c r="O78" s="91">
        <v>1</v>
      </c>
      <c r="Y78" s="1"/>
    </row>
    <row r="79" spans="1:25" ht="24" customHeight="1" x14ac:dyDescent="0.4">
      <c r="A79" s="27">
        <v>75</v>
      </c>
      <c r="B79" s="26">
        <v>6330002777</v>
      </c>
      <c r="C79" s="39" t="s">
        <v>2573</v>
      </c>
      <c r="D79" s="14" t="s">
        <v>2574</v>
      </c>
      <c r="E79" s="14" t="s">
        <v>2575</v>
      </c>
      <c r="F79" s="3" t="s">
        <v>3415</v>
      </c>
      <c r="G79" s="33">
        <v>12129.52</v>
      </c>
      <c r="H79" s="51" t="s">
        <v>75</v>
      </c>
      <c r="I79" s="18">
        <v>4</v>
      </c>
      <c r="J79" s="6">
        <f t="shared" si="4"/>
        <v>152</v>
      </c>
      <c r="K79" s="6">
        <f t="shared" si="5"/>
        <v>10.64</v>
      </c>
      <c r="L79" s="6">
        <f t="shared" si="6"/>
        <v>162.63999999999999</v>
      </c>
      <c r="M79" s="6">
        <f t="shared" si="7"/>
        <v>12292.16</v>
      </c>
      <c r="N79" s="20">
        <v>12292.16</v>
      </c>
      <c r="O79" s="91">
        <v>1</v>
      </c>
      <c r="Y79" s="1"/>
    </row>
    <row r="80" spans="1:25" ht="24" customHeight="1" x14ac:dyDescent="0.4">
      <c r="A80" s="2">
        <v>76</v>
      </c>
      <c r="B80" s="26">
        <v>6330002778</v>
      </c>
      <c r="C80" s="39" t="s">
        <v>2576</v>
      </c>
      <c r="D80" s="14" t="s">
        <v>2577</v>
      </c>
      <c r="E80" s="14" t="s">
        <v>2578</v>
      </c>
      <c r="F80" s="3" t="s">
        <v>3</v>
      </c>
      <c r="G80" s="33">
        <v>0</v>
      </c>
      <c r="H80" s="51" t="s">
        <v>271</v>
      </c>
      <c r="I80" s="18">
        <v>4</v>
      </c>
      <c r="J80" s="6">
        <f t="shared" si="4"/>
        <v>12</v>
      </c>
      <c r="K80" s="6">
        <f t="shared" si="5"/>
        <v>0.84</v>
      </c>
      <c r="L80" s="6">
        <f t="shared" si="6"/>
        <v>12.84</v>
      </c>
      <c r="M80" s="6">
        <f t="shared" si="7"/>
        <v>12.84</v>
      </c>
      <c r="N80" s="19">
        <v>12.84</v>
      </c>
      <c r="O80" s="91">
        <v>1</v>
      </c>
      <c r="Y80" s="1"/>
    </row>
    <row r="81" spans="1:25" ht="24" customHeight="1" x14ac:dyDescent="0.4">
      <c r="A81" s="27">
        <v>77</v>
      </c>
      <c r="B81" s="26">
        <v>6330002779</v>
      </c>
      <c r="C81" s="39" t="s">
        <v>2579</v>
      </c>
      <c r="D81" s="14" t="s">
        <v>2580</v>
      </c>
      <c r="E81" s="14" t="s">
        <v>2581</v>
      </c>
      <c r="F81" s="3" t="s">
        <v>3186</v>
      </c>
      <c r="G81" s="33">
        <v>252.52</v>
      </c>
      <c r="H81" s="51" t="s">
        <v>91</v>
      </c>
      <c r="I81" s="18">
        <v>4</v>
      </c>
      <c r="J81" s="6">
        <f t="shared" si="4"/>
        <v>32</v>
      </c>
      <c r="K81" s="6">
        <f t="shared" si="5"/>
        <v>2.2400000000000002</v>
      </c>
      <c r="L81" s="6">
        <f t="shared" si="6"/>
        <v>34.24</v>
      </c>
      <c r="M81" s="6">
        <f t="shared" si="7"/>
        <v>286.76</v>
      </c>
      <c r="N81" s="20">
        <v>286.76</v>
      </c>
      <c r="O81" s="91">
        <v>1</v>
      </c>
      <c r="Y81" s="1"/>
    </row>
    <row r="82" spans="1:25" ht="24" customHeight="1" x14ac:dyDescent="0.4">
      <c r="A82" s="2">
        <v>78</v>
      </c>
      <c r="B82" s="26">
        <v>6330002780</v>
      </c>
      <c r="C82" s="39" t="s">
        <v>2582</v>
      </c>
      <c r="D82" s="14" t="s">
        <v>2583</v>
      </c>
      <c r="E82" s="14" t="s">
        <v>2584</v>
      </c>
      <c r="F82" s="3" t="s">
        <v>3158</v>
      </c>
      <c r="G82" s="33">
        <v>17488.080000000002</v>
      </c>
      <c r="H82" s="51" t="s">
        <v>114</v>
      </c>
      <c r="I82" s="18">
        <v>4</v>
      </c>
      <c r="J82" s="6">
        <f t="shared" si="4"/>
        <v>4</v>
      </c>
      <c r="K82" s="6">
        <f t="shared" si="5"/>
        <v>0.28000000000000003</v>
      </c>
      <c r="L82" s="6">
        <f t="shared" si="6"/>
        <v>4.28</v>
      </c>
      <c r="M82" s="6">
        <f t="shared" si="7"/>
        <v>17492.36</v>
      </c>
      <c r="N82" s="19">
        <v>17492.36</v>
      </c>
      <c r="O82" s="91">
        <v>1</v>
      </c>
      <c r="Y82" s="1"/>
    </row>
    <row r="83" spans="1:25" ht="24" customHeight="1" x14ac:dyDescent="0.4">
      <c r="A83" s="27">
        <v>79</v>
      </c>
      <c r="B83" s="26">
        <v>6330002781</v>
      </c>
      <c r="C83" s="39" t="s">
        <v>2585</v>
      </c>
      <c r="D83" s="14" t="s">
        <v>2586</v>
      </c>
      <c r="E83" s="14" t="s">
        <v>2587</v>
      </c>
      <c r="F83" s="3" t="s">
        <v>46</v>
      </c>
      <c r="G83" s="33">
        <v>14821.640000000003</v>
      </c>
      <c r="H83" s="51" t="s">
        <v>65</v>
      </c>
      <c r="I83" s="18">
        <v>4</v>
      </c>
      <c r="J83" s="6">
        <f t="shared" si="4"/>
        <v>0</v>
      </c>
      <c r="K83" s="6">
        <f t="shared" si="5"/>
        <v>0</v>
      </c>
      <c r="L83" s="6">
        <f t="shared" si="6"/>
        <v>0</v>
      </c>
      <c r="M83" s="6">
        <f t="shared" si="7"/>
        <v>14821.640000000003</v>
      </c>
      <c r="N83" s="20">
        <v>14821.640000000003</v>
      </c>
      <c r="O83" s="91">
        <v>1</v>
      </c>
      <c r="Y83" s="1"/>
    </row>
    <row r="84" spans="1:25" ht="24" customHeight="1" x14ac:dyDescent="0.4">
      <c r="A84" s="2">
        <v>80</v>
      </c>
      <c r="B84" s="26">
        <v>6330002782</v>
      </c>
      <c r="C84" s="39" t="s">
        <v>2588</v>
      </c>
      <c r="D84" s="14" t="s">
        <v>2589</v>
      </c>
      <c r="E84" s="14" t="s">
        <v>2590</v>
      </c>
      <c r="F84" s="3" t="s">
        <v>3229</v>
      </c>
      <c r="G84" s="33">
        <v>1348.2</v>
      </c>
      <c r="H84" s="51" t="s">
        <v>3147</v>
      </c>
      <c r="I84" s="18">
        <v>4</v>
      </c>
      <c r="J84" s="6">
        <f t="shared" si="4"/>
        <v>196</v>
      </c>
      <c r="K84" s="6">
        <f t="shared" si="5"/>
        <v>13.72</v>
      </c>
      <c r="L84" s="6">
        <f t="shared" si="6"/>
        <v>209.72</v>
      </c>
      <c r="M84" s="6">
        <f t="shared" si="7"/>
        <v>1557.92</v>
      </c>
      <c r="N84" s="19">
        <v>1557.92</v>
      </c>
      <c r="O84" s="91">
        <v>1</v>
      </c>
      <c r="Y84" s="1"/>
    </row>
    <row r="85" spans="1:25" ht="24" customHeight="1" x14ac:dyDescent="0.4">
      <c r="A85" s="27">
        <v>81</v>
      </c>
      <c r="B85" s="26">
        <v>6330002783</v>
      </c>
      <c r="C85" s="39" t="s">
        <v>2591</v>
      </c>
      <c r="D85" s="14" t="s">
        <v>2592</v>
      </c>
      <c r="E85" s="14" t="s">
        <v>2593</v>
      </c>
      <c r="F85" s="3" t="s">
        <v>3196</v>
      </c>
      <c r="G85" s="33">
        <v>261.08</v>
      </c>
      <c r="H85" s="51" t="s">
        <v>87</v>
      </c>
      <c r="I85" s="18">
        <v>4</v>
      </c>
      <c r="J85" s="6">
        <f t="shared" si="4"/>
        <v>28</v>
      </c>
      <c r="K85" s="6">
        <f t="shared" si="5"/>
        <v>1.96</v>
      </c>
      <c r="L85" s="6">
        <f t="shared" si="6"/>
        <v>29.96</v>
      </c>
      <c r="M85" s="6">
        <f t="shared" si="7"/>
        <v>291.03999999999996</v>
      </c>
      <c r="N85" s="20">
        <v>291.03999999999996</v>
      </c>
      <c r="O85" s="91">
        <v>1</v>
      </c>
      <c r="Y85" s="1"/>
    </row>
    <row r="86" spans="1:25" ht="24" customHeight="1" x14ac:dyDescent="0.4">
      <c r="A86" s="2">
        <v>82</v>
      </c>
      <c r="B86" s="26">
        <v>6330002784</v>
      </c>
      <c r="C86" s="39" t="s">
        <v>2594</v>
      </c>
      <c r="D86" s="14" t="s">
        <v>2595</v>
      </c>
      <c r="E86" s="14" t="s">
        <v>2596</v>
      </c>
      <c r="F86" s="3" t="s">
        <v>3</v>
      </c>
      <c r="G86" s="33">
        <v>0</v>
      </c>
      <c r="H86" s="51" t="s">
        <v>65</v>
      </c>
      <c r="I86" s="18">
        <v>4</v>
      </c>
      <c r="J86" s="6">
        <f t="shared" si="4"/>
        <v>0</v>
      </c>
      <c r="K86" s="6">
        <f t="shared" si="5"/>
        <v>0</v>
      </c>
      <c r="L86" s="6">
        <f t="shared" si="6"/>
        <v>0</v>
      </c>
      <c r="M86" s="6">
        <f t="shared" si="7"/>
        <v>0</v>
      </c>
      <c r="N86" s="19">
        <v>0</v>
      </c>
      <c r="O86" s="91">
        <v>1</v>
      </c>
      <c r="Y86" s="1"/>
    </row>
    <row r="87" spans="1:25" ht="24" customHeight="1" x14ac:dyDescent="0.4">
      <c r="A87" s="27">
        <v>83</v>
      </c>
      <c r="B87" s="26">
        <v>6330002785</v>
      </c>
      <c r="C87" s="39" t="s">
        <v>2597</v>
      </c>
      <c r="D87" s="14" t="s">
        <v>2598</v>
      </c>
      <c r="E87" s="14" t="s">
        <v>2599</v>
      </c>
      <c r="F87" s="3" t="s">
        <v>3240</v>
      </c>
      <c r="G87" s="33">
        <v>11179.36</v>
      </c>
      <c r="H87" s="51" t="s">
        <v>57</v>
      </c>
      <c r="I87" s="18">
        <v>4</v>
      </c>
      <c r="J87" s="6">
        <f t="shared" si="4"/>
        <v>64</v>
      </c>
      <c r="K87" s="6">
        <f t="shared" si="5"/>
        <v>4.4800000000000004</v>
      </c>
      <c r="L87" s="6">
        <f t="shared" si="6"/>
        <v>68.48</v>
      </c>
      <c r="M87" s="6">
        <f t="shared" si="7"/>
        <v>11247.84</v>
      </c>
      <c r="N87" s="20">
        <v>11247.84</v>
      </c>
      <c r="O87" s="91">
        <v>1</v>
      </c>
      <c r="Y87" s="1"/>
    </row>
    <row r="88" spans="1:25" ht="24" customHeight="1" x14ac:dyDescent="0.4">
      <c r="A88" s="2">
        <v>84</v>
      </c>
      <c r="B88" s="26">
        <v>6330002786</v>
      </c>
      <c r="C88" s="39" t="s">
        <v>2600</v>
      </c>
      <c r="D88" s="14" t="s">
        <v>2601</v>
      </c>
      <c r="E88" s="14" t="s">
        <v>2602</v>
      </c>
      <c r="F88" s="3" t="s">
        <v>3175</v>
      </c>
      <c r="G88" s="33">
        <v>4502.5599999999986</v>
      </c>
      <c r="H88" s="51" t="s">
        <v>490</v>
      </c>
      <c r="I88" s="18">
        <v>4</v>
      </c>
      <c r="J88" s="6">
        <f t="shared" si="4"/>
        <v>60</v>
      </c>
      <c r="K88" s="6">
        <f t="shared" si="5"/>
        <v>4.2</v>
      </c>
      <c r="L88" s="6">
        <f t="shared" si="6"/>
        <v>64.2</v>
      </c>
      <c r="M88" s="6">
        <f t="shared" si="7"/>
        <v>4566.7599999999984</v>
      </c>
      <c r="N88" s="19">
        <v>4566.7599999999984</v>
      </c>
      <c r="O88" s="91">
        <v>1</v>
      </c>
      <c r="Y88" s="1"/>
    </row>
    <row r="89" spans="1:25" ht="24" customHeight="1" x14ac:dyDescent="0.4">
      <c r="A89" s="27">
        <v>85</v>
      </c>
      <c r="B89" s="26">
        <v>6330002787</v>
      </c>
      <c r="C89" s="39" t="s">
        <v>2603</v>
      </c>
      <c r="D89" s="14" t="s">
        <v>2604</v>
      </c>
      <c r="E89" s="14" t="s">
        <v>2605</v>
      </c>
      <c r="F89" s="3" t="s">
        <v>3298</v>
      </c>
      <c r="G89" s="33">
        <v>4947.68</v>
      </c>
      <c r="H89" s="51" t="s">
        <v>103</v>
      </c>
      <c r="I89" s="18">
        <v>4</v>
      </c>
      <c r="J89" s="6">
        <f t="shared" si="4"/>
        <v>80</v>
      </c>
      <c r="K89" s="6">
        <f t="shared" si="5"/>
        <v>5.6</v>
      </c>
      <c r="L89" s="6">
        <f t="shared" si="6"/>
        <v>85.6</v>
      </c>
      <c r="M89" s="6">
        <f t="shared" si="7"/>
        <v>5033.2800000000007</v>
      </c>
      <c r="N89" s="20">
        <v>5033.2800000000007</v>
      </c>
      <c r="O89" s="91">
        <v>1</v>
      </c>
      <c r="Y89" s="1"/>
    </row>
    <row r="90" spans="1:25" ht="24" customHeight="1" x14ac:dyDescent="0.4">
      <c r="A90" s="2">
        <v>86</v>
      </c>
      <c r="B90" s="26">
        <v>6330002788</v>
      </c>
      <c r="C90" s="39" t="s">
        <v>2606</v>
      </c>
      <c r="D90" s="14" t="s">
        <v>2607</v>
      </c>
      <c r="E90" s="14" t="s">
        <v>2608</v>
      </c>
      <c r="F90" s="3" t="s">
        <v>3</v>
      </c>
      <c r="G90" s="33">
        <v>0</v>
      </c>
      <c r="H90" s="51" t="s">
        <v>61</v>
      </c>
      <c r="I90" s="18">
        <v>4</v>
      </c>
      <c r="J90" s="6">
        <f t="shared" si="4"/>
        <v>8</v>
      </c>
      <c r="K90" s="6">
        <f t="shared" si="5"/>
        <v>0.56000000000000005</v>
      </c>
      <c r="L90" s="6">
        <f t="shared" si="6"/>
        <v>8.56</v>
      </c>
      <c r="M90" s="6">
        <f t="shared" si="7"/>
        <v>8.56</v>
      </c>
      <c r="N90" s="19">
        <v>8.56</v>
      </c>
      <c r="O90" s="91">
        <v>1</v>
      </c>
      <c r="Y90" s="1"/>
    </row>
    <row r="91" spans="1:25" ht="24" customHeight="1" x14ac:dyDescent="0.4">
      <c r="A91" s="27">
        <v>87</v>
      </c>
      <c r="B91" s="26">
        <v>6330002789</v>
      </c>
      <c r="C91" s="39" t="s">
        <v>2609</v>
      </c>
      <c r="D91" s="14" t="s">
        <v>2610</v>
      </c>
      <c r="E91" s="14" t="s">
        <v>2611</v>
      </c>
      <c r="F91" s="3" t="s">
        <v>3</v>
      </c>
      <c r="G91" s="33">
        <v>0</v>
      </c>
      <c r="H91" s="51" t="s">
        <v>390</v>
      </c>
      <c r="I91" s="18">
        <v>4</v>
      </c>
      <c r="J91" s="6">
        <f t="shared" si="4"/>
        <v>108</v>
      </c>
      <c r="K91" s="6">
        <f t="shared" si="5"/>
        <v>7.56</v>
      </c>
      <c r="L91" s="6">
        <f t="shared" si="6"/>
        <v>115.56</v>
      </c>
      <c r="M91" s="6">
        <f t="shared" si="7"/>
        <v>115.56</v>
      </c>
      <c r="N91" s="20">
        <v>115.56</v>
      </c>
      <c r="O91" s="91">
        <v>1</v>
      </c>
      <c r="Y91" s="1"/>
    </row>
    <row r="92" spans="1:25" ht="24" customHeight="1" x14ac:dyDescent="0.4">
      <c r="A92" s="2">
        <v>88</v>
      </c>
      <c r="B92" s="26">
        <v>6330002790</v>
      </c>
      <c r="C92" s="39" t="s">
        <v>2612</v>
      </c>
      <c r="D92" s="14" t="s">
        <v>1810</v>
      </c>
      <c r="E92" s="14" t="s">
        <v>2613</v>
      </c>
      <c r="F92" s="3" t="s">
        <v>3174</v>
      </c>
      <c r="G92" s="33">
        <v>17607.919999999998</v>
      </c>
      <c r="H92" s="51" t="s">
        <v>3395</v>
      </c>
      <c r="I92" s="18">
        <v>4</v>
      </c>
      <c r="J92" s="6">
        <f t="shared" si="4"/>
        <v>212</v>
      </c>
      <c r="K92" s="6">
        <f t="shared" si="5"/>
        <v>14.84</v>
      </c>
      <c r="L92" s="6">
        <f t="shared" si="6"/>
        <v>226.84</v>
      </c>
      <c r="M92" s="6">
        <f t="shared" si="7"/>
        <v>17834.759999999998</v>
      </c>
      <c r="N92" s="19">
        <v>17834.759999999998</v>
      </c>
      <c r="O92" s="91">
        <v>1</v>
      </c>
      <c r="Y92" s="1"/>
    </row>
    <row r="93" spans="1:25" ht="24" customHeight="1" x14ac:dyDescent="0.4">
      <c r="A93" s="27">
        <v>89</v>
      </c>
      <c r="B93" s="26">
        <v>6330002791</v>
      </c>
      <c r="C93" s="39" t="s">
        <v>2614</v>
      </c>
      <c r="D93" s="14" t="s">
        <v>1848</v>
      </c>
      <c r="E93" s="14" t="s">
        <v>2615</v>
      </c>
      <c r="F93" s="3" t="s">
        <v>3174</v>
      </c>
      <c r="G93" s="33">
        <v>5491.24</v>
      </c>
      <c r="H93" s="51" t="s">
        <v>279</v>
      </c>
      <c r="I93" s="18">
        <v>4</v>
      </c>
      <c r="J93" s="6">
        <f t="shared" si="4"/>
        <v>76</v>
      </c>
      <c r="K93" s="6">
        <f t="shared" si="5"/>
        <v>5.32</v>
      </c>
      <c r="L93" s="6">
        <f t="shared" si="6"/>
        <v>81.319999999999993</v>
      </c>
      <c r="M93" s="6">
        <f t="shared" si="7"/>
        <v>5572.5599999999995</v>
      </c>
      <c r="N93" s="20">
        <v>5572.5599999999995</v>
      </c>
      <c r="O93" s="91">
        <v>1</v>
      </c>
      <c r="Y93" s="1"/>
    </row>
    <row r="94" spans="1:25" ht="24" customHeight="1" x14ac:dyDescent="0.4">
      <c r="A94" s="2">
        <v>90</v>
      </c>
      <c r="B94" s="26">
        <v>6330002792</v>
      </c>
      <c r="C94" s="39" t="s">
        <v>2616</v>
      </c>
      <c r="D94" s="14" t="s">
        <v>2617</v>
      </c>
      <c r="E94" s="14" t="s">
        <v>2618</v>
      </c>
      <c r="F94" s="3" t="s">
        <v>3174</v>
      </c>
      <c r="G94" s="33">
        <v>10293.400000000003</v>
      </c>
      <c r="H94" s="51" t="s">
        <v>103</v>
      </c>
      <c r="I94" s="18">
        <v>4</v>
      </c>
      <c r="J94" s="6">
        <f t="shared" si="4"/>
        <v>80</v>
      </c>
      <c r="K94" s="6">
        <f t="shared" si="5"/>
        <v>5.6</v>
      </c>
      <c r="L94" s="6">
        <f t="shared" si="6"/>
        <v>85.6</v>
      </c>
      <c r="M94" s="6">
        <f t="shared" si="7"/>
        <v>10379.000000000004</v>
      </c>
      <c r="N94" s="19">
        <v>10379.000000000004</v>
      </c>
      <c r="O94" s="91">
        <v>1</v>
      </c>
      <c r="Y94" s="1"/>
    </row>
    <row r="95" spans="1:25" ht="24" customHeight="1" x14ac:dyDescent="0.4">
      <c r="A95" s="27">
        <v>91</v>
      </c>
      <c r="B95" s="26">
        <v>6330002793</v>
      </c>
      <c r="C95" s="39" t="s">
        <v>2619</v>
      </c>
      <c r="D95" s="14" t="s">
        <v>2620</v>
      </c>
      <c r="E95" s="14" t="s">
        <v>2621</v>
      </c>
      <c r="F95" s="3" t="s">
        <v>3</v>
      </c>
      <c r="G95" s="33">
        <v>0</v>
      </c>
      <c r="H95" s="51" t="s">
        <v>386</v>
      </c>
      <c r="I95" s="18">
        <v>4</v>
      </c>
      <c r="J95" s="6">
        <f t="shared" si="4"/>
        <v>68</v>
      </c>
      <c r="K95" s="6">
        <f t="shared" si="5"/>
        <v>4.76</v>
      </c>
      <c r="L95" s="6">
        <f t="shared" si="6"/>
        <v>72.760000000000005</v>
      </c>
      <c r="M95" s="6">
        <f t="shared" si="7"/>
        <v>72.760000000000005</v>
      </c>
      <c r="N95" s="20">
        <v>72.760000000000005</v>
      </c>
      <c r="O95" s="91">
        <v>1</v>
      </c>
      <c r="Y95" s="1"/>
    </row>
    <row r="96" spans="1:25" ht="24" customHeight="1" x14ac:dyDescent="0.4">
      <c r="A96" s="2">
        <v>92</v>
      </c>
      <c r="B96" s="26">
        <v>6330002794</v>
      </c>
      <c r="C96" s="39" t="s">
        <v>2622</v>
      </c>
      <c r="D96" s="14" t="s">
        <v>2623</v>
      </c>
      <c r="E96" s="14" t="s">
        <v>2624</v>
      </c>
      <c r="F96" s="3" t="s">
        <v>3416</v>
      </c>
      <c r="G96" s="33">
        <v>325.27999999999992</v>
      </c>
      <c r="H96" s="51" t="s">
        <v>271</v>
      </c>
      <c r="I96" s="18">
        <v>4</v>
      </c>
      <c r="J96" s="6">
        <f t="shared" si="4"/>
        <v>12</v>
      </c>
      <c r="K96" s="6">
        <f t="shared" si="5"/>
        <v>0.84</v>
      </c>
      <c r="L96" s="6">
        <f t="shared" si="6"/>
        <v>12.84</v>
      </c>
      <c r="M96" s="6">
        <f t="shared" si="7"/>
        <v>338.11999999999989</v>
      </c>
      <c r="N96" s="19">
        <v>338.11999999999989</v>
      </c>
      <c r="O96" s="91">
        <v>1</v>
      </c>
      <c r="Y96" s="1"/>
    </row>
    <row r="97" spans="1:25" ht="24" customHeight="1" x14ac:dyDescent="0.4">
      <c r="A97" s="27">
        <v>93</v>
      </c>
      <c r="B97" s="26">
        <v>6330002795</v>
      </c>
      <c r="C97" s="39" t="s">
        <v>2625</v>
      </c>
      <c r="D97" s="14" t="s">
        <v>1124</v>
      </c>
      <c r="E97" s="14" t="s">
        <v>2626</v>
      </c>
      <c r="F97" s="3" t="s">
        <v>3174</v>
      </c>
      <c r="G97" s="33">
        <v>31877.440000000002</v>
      </c>
      <c r="H97" s="51" t="s">
        <v>107</v>
      </c>
      <c r="I97" s="18">
        <v>4</v>
      </c>
      <c r="J97" s="6">
        <f t="shared" si="4"/>
        <v>48</v>
      </c>
      <c r="K97" s="6">
        <f t="shared" si="5"/>
        <v>3.36</v>
      </c>
      <c r="L97" s="6">
        <f t="shared" si="6"/>
        <v>51.36</v>
      </c>
      <c r="M97" s="6">
        <f t="shared" si="7"/>
        <v>31928.800000000003</v>
      </c>
      <c r="N97" s="20">
        <v>31928.800000000003</v>
      </c>
      <c r="O97" s="91">
        <v>1</v>
      </c>
      <c r="Y97" s="1"/>
    </row>
    <row r="98" spans="1:25" ht="24" customHeight="1" x14ac:dyDescent="0.4">
      <c r="A98" s="2">
        <v>94</v>
      </c>
      <c r="B98" s="26">
        <v>6330002796</v>
      </c>
      <c r="C98" s="39" t="s">
        <v>2627</v>
      </c>
      <c r="D98" s="14" t="s">
        <v>2628</v>
      </c>
      <c r="E98" s="14" t="s">
        <v>2629</v>
      </c>
      <c r="F98" s="3" t="s">
        <v>3</v>
      </c>
      <c r="G98" s="33">
        <v>0</v>
      </c>
      <c r="H98" s="51" t="s">
        <v>3417</v>
      </c>
      <c r="I98" s="18">
        <v>4</v>
      </c>
      <c r="J98" s="6">
        <f t="shared" si="4"/>
        <v>2024</v>
      </c>
      <c r="K98" s="6">
        <f t="shared" si="5"/>
        <v>141.68</v>
      </c>
      <c r="L98" s="6">
        <f t="shared" si="6"/>
        <v>2165.6799999999998</v>
      </c>
      <c r="M98" s="6">
        <f t="shared" si="7"/>
        <v>2165.6799999999998</v>
      </c>
      <c r="N98" s="19">
        <v>2165.6799999999998</v>
      </c>
      <c r="O98" s="91">
        <v>1</v>
      </c>
      <c r="Y98" s="1"/>
    </row>
    <row r="99" spans="1:25" ht="24" customHeight="1" x14ac:dyDescent="0.4">
      <c r="A99" s="27">
        <v>95</v>
      </c>
      <c r="B99" s="26">
        <v>6330002797</v>
      </c>
      <c r="C99" s="39" t="s">
        <v>2630</v>
      </c>
      <c r="D99" s="14" t="s">
        <v>1660</v>
      </c>
      <c r="E99" s="14" t="s">
        <v>2631</v>
      </c>
      <c r="F99" s="3" t="s">
        <v>3418</v>
      </c>
      <c r="G99" s="33">
        <v>18433.960000000003</v>
      </c>
      <c r="H99" s="51" t="s">
        <v>3157</v>
      </c>
      <c r="I99" s="18">
        <v>4</v>
      </c>
      <c r="J99" s="6">
        <f t="shared" si="4"/>
        <v>352</v>
      </c>
      <c r="K99" s="6">
        <f t="shared" si="5"/>
        <v>24.64</v>
      </c>
      <c r="L99" s="6">
        <f t="shared" si="6"/>
        <v>376.64</v>
      </c>
      <c r="M99" s="6">
        <f t="shared" si="7"/>
        <v>18810.600000000002</v>
      </c>
      <c r="N99" s="20">
        <v>18810.600000000002</v>
      </c>
      <c r="O99" s="91">
        <v>1</v>
      </c>
      <c r="Y99" s="1"/>
    </row>
    <row r="100" spans="1:25" ht="24" customHeight="1" x14ac:dyDescent="0.4">
      <c r="A100" s="2">
        <v>96</v>
      </c>
      <c r="B100" s="26">
        <v>6330002798</v>
      </c>
      <c r="C100" s="39" t="s">
        <v>2632</v>
      </c>
      <c r="D100" s="14" t="s">
        <v>1672</v>
      </c>
      <c r="E100" s="14" t="s">
        <v>2633</v>
      </c>
      <c r="F100" s="3" t="s">
        <v>3</v>
      </c>
      <c r="G100" s="33">
        <v>0</v>
      </c>
      <c r="H100" s="51" t="s">
        <v>114</v>
      </c>
      <c r="I100" s="18">
        <v>4</v>
      </c>
      <c r="J100" s="6">
        <f t="shared" si="4"/>
        <v>4</v>
      </c>
      <c r="K100" s="6">
        <f t="shared" si="5"/>
        <v>0.28000000000000003</v>
      </c>
      <c r="L100" s="6">
        <f t="shared" si="6"/>
        <v>4.28</v>
      </c>
      <c r="M100" s="6">
        <f t="shared" si="7"/>
        <v>4.28</v>
      </c>
      <c r="N100" s="19">
        <v>4.28</v>
      </c>
      <c r="O100" s="91">
        <v>1</v>
      </c>
      <c r="Y100" s="1"/>
    </row>
    <row r="101" spans="1:25" ht="24" customHeight="1" x14ac:dyDescent="0.4">
      <c r="A101" s="27">
        <v>97</v>
      </c>
      <c r="B101" s="26">
        <v>6330002799</v>
      </c>
      <c r="C101" s="39" t="s">
        <v>2634</v>
      </c>
      <c r="D101" s="14" t="s">
        <v>1672</v>
      </c>
      <c r="E101" s="14" t="s">
        <v>2635</v>
      </c>
      <c r="F101" s="3" t="s">
        <v>3419</v>
      </c>
      <c r="G101" s="33">
        <v>2431.0400000000013</v>
      </c>
      <c r="H101" s="51" t="s">
        <v>61</v>
      </c>
      <c r="I101" s="18">
        <v>4</v>
      </c>
      <c r="J101" s="6">
        <f t="shared" si="4"/>
        <v>8</v>
      </c>
      <c r="K101" s="6">
        <f t="shared" si="5"/>
        <v>0.56000000000000005</v>
      </c>
      <c r="L101" s="6">
        <f t="shared" si="6"/>
        <v>8.56</v>
      </c>
      <c r="M101" s="6">
        <f t="shared" si="7"/>
        <v>2439.6000000000013</v>
      </c>
      <c r="N101" s="20">
        <v>2439.6000000000013</v>
      </c>
      <c r="O101" s="91">
        <v>1</v>
      </c>
      <c r="P101" s="124"/>
      <c r="Y101" s="1"/>
    </row>
    <row r="102" spans="1:25" ht="24" customHeight="1" x14ac:dyDescent="0.4">
      <c r="A102" s="2">
        <v>98</v>
      </c>
      <c r="B102" s="26">
        <v>6330002800</v>
      </c>
      <c r="C102" s="39" t="s">
        <v>2636</v>
      </c>
      <c r="D102" s="14" t="s">
        <v>2637</v>
      </c>
      <c r="E102" s="14" t="s">
        <v>2638</v>
      </c>
      <c r="F102" s="3" t="s">
        <v>3420</v>
      </c>
      <c r="G102" s="33">
        <v>2743.4799999999996</v>
      </c>
      <c r="H102" s="51" t="s">
        <v>264</v>
      </c>
      <c r="I102" s="18">
        <v>4</v>
      </c>
      <c r="J102" s="6">
        <f t="shared" si="4"/>
        <v>40</v>
      </c>
      <c r="K102" s="6">
        <f t="shared" si="5"/>
        <v>2.8</v>
      </c>
      <c r="L102" s="6">
        <f t="shared" si="6"/>
        <v>42.8</v>
      </c>
      <c r="M102" s="6">
        <f t="shared" si="7"/>
        <v>2786.2799999999997</v>
      </c>
      <c r="N102" s="19">
        <v>2786.2799999999997</v>
      </c>
      <c r="O102" s="91">
        <v>1</v>
      </c>
      <c r="Y102" s="1"/>
    </row>
    <row r="103" spans="1:25" ht="24" customHeight="1" x14ac:dyDescent="0.4">
      <c r="A103" s="27">
        <v>99</v>
      </c>
      <c r="B103" s="26">
        <v>6330002801</v>
      </c>
      <c r="C103" s="39" t="s">
        <v>2639</v>
      </c>
      <c r="D103" s="14" t="s">
        <v>2640</v>
      </c>
      <c r="E103" s="14" t="s">
        <v>2641</v>
      </c>
      <c r="F103" s="3" t="s">
        <v>3174</v>
      </c>
      <c r="G103" s="33">
        <v>11068.080000000002</v>
      </c>
      <c r="H103" s="51" t="s">
        <v>345</v>
      </c>
      <c r="I103" s="18">
        <v>4</v>
      </c>
      <c r="J103" s="6">
        <f t="shared" si="4"/>
        <v>136</v>
      </c>
      <c r="K103" s="6">
        <f t="shared" si="5"/>
        <v>9.52</v>
      </c>
      <c r="L103" s="6">
        <f t="shared" si="6"/>
        <v>145.52000000000001</v>
      </c>
      <c r="M103" s="6">
        <f t="shared" si="7"/>
        <v>11213.600000000002</v>
      </c>
      <c r="N103" s="20">
        <v>11213.600000000002</v>
      </c>
      <c r="O103" s="91">
        <v>1</v>
      </c>
      <c r="Y103" s="1"/>
    </row>
    <row r="104" spans="1:25" ht="24" customHeight="1" x14ac:dyDescent="0.4">
      <c r="A104" s="2">
        <v>100</v>
      </c>
      <c r="B104" s="26">
        <v>6330002802</v>
      </c>
      <c r="C104" s="39" t="s">
        <v>2642</v>
      </c>
      <c r="D104" s="14" t="s">
        <v>2643</v>
      </c>
      <c r="E104" s="14" t="s">
        <v>2644</v>
      </c>
      <c r="F104" s="3" t="s">
        <v>3</v>
      </c>
      <c r="G104" s="33">
        <v>0</v>
      </c>
      <c r="H104" s="51" t="s">
        <v>3421</v>
      </c>
      <c r="I104" s="18">
        <v>4</v>
      </c>
      <c r="J104" s="6">
        <f t="shared" si="4"/>
        <v>1348</v>
      </c>
      <c r="K104" s="6">
        <f t="shared" si="5"/>
        <v>94.36</v>
      </c>
      <c r="L104" s="6">
        <f t="shared" si="6"/>
        <v>1442.36</v>
      </c>
      <c r="M104" s="6">
        <f t="shared" si="7"/>
        <v>1442.36</v>
      </c>
      <c r="N104" s="19">
        <v>1442.36</v>
      </c>
      <c r="O104" s="91">
        <v>1</v>
      </c>
      <c r="Y104" s="1"/>
    </row>
    <row r="105" spans="1:25" ht="24" customHeight="1" x14ac:dyDescent="0.4">
      <c r="A105" s="27">
        <v>101</v>
      </c>
      <c r="B105" s="26">
        <v>6330002803</v>
      </c>
      <c r="C105" s="39" t="s">
        <v>2645</v>
      </c>
      <c r="D105" s="14" t="s">
        <v>2646</v>
      </c>
      <c r="E105" s="14" t="s">
        <v>2647</v>
      </c>
      <c r="F105" s="3" t="s">
        <v>3240</v>
      </c>
      <c r="G105" s="33">
        <v>35862.120000000003</v>
      </c>
      <c r="H105" s="51" t="s">
        <v>3422</v>
      </c>
      <c r="I105" s="18">
        <v>4</v>
      </c>
      <c r="J105" s="6">
        <f t="shared" si="4"/>
        <v>968</v>
      </c>
      <c r="K105" s="6">
        <f t="shared" si="5"/>
        <v>67.760000000000005</v>
      </c>
      <c r="L105" s="6">
        <f t="shared" si="6"/>
        <v>1035.76</v>
      </c>
      <c r="M105" s="6">
        <f t="shared" si="7"/>
        <v>36897.880000000005</v>
      </c>
      <c r="N105" s="20">
        <v>36897.880000000005</v>
      </c>
      <c r="O105" s="91">
        <v>1</v>
      </c>
      <c r="Y105" s="1"/>
    </row>
    <row r="106" spans="1:25" ht="24" customHeight="1" x14ac:dyDescent="0.4">
      <c r="A106" s="2">
        <v>102</v>
      </c>
      <c r="B106" s="26">
        <v>6330002804</v>
      </c>
      <c r="C106" s="39" t="s">
        <v>2648</v>
      </c>
      <c r="D106" s="14" t="s">
        <v>2649</v>
      </c>
      <c r="E106" s="14" t="s">
        <v>2650</v>
      </c>
      <c r="F106" s="3" t="s">
        <v>3</v>
      </c>
      <c r="G106" s="33">
        <v>0</v>
      </c>
      <c r="H106" s="51" t="s">
        <v>3321</v>
      </c>
      <c r="I106" s="18">
        <v>4</v>
      </c>
      <c r="J106" s="6">
        <f t="shared" si="4"/>
        <v>380</v>
      </c>
      <c r="K106" s="6">
        <f t="shared" si="5"/>
        <v>26.6</v>
      </c>
      <c r="L106" s="6">
        <f t="shared" si="6"/>
        <v>406.6</v>
      </c>
      <c r="M106" s="6">
        <f t="shared" si="7"/>
        <v>406.6</v>
      </c>
      <c r="N106" s="19">
        <v>406.6</v>
      </c>
      <c r="O106" s="91">
        <v>1</v>
      </c>
      <c r="Y106" s="1"/>
    </row>
    <row r="107" spans="1:25" ht="24" customHeight="1" x14ac:dyDescent="0.4">
      <c r="A107" s="27">
        <v>103</v>
      </c>
      <c r="B107" s="26">
        <v>6330002805</v>
      </c>
      <c r="C107" s="39">
        <v>12170551448</v>
      </c>
      <c r="D107" s="14" t="s">
        <v>2651</v>
      </c>
      <c r="E107" s="14" t="s">
        <v>2652</v>
      </c>
      <c r="F107" s="3" t="s">
        <v>3</v>
      </c>
      <c r="G107" s="33">
        <v>0</v>
      </c>
      <c r="H107" s="51" t="s">
        <v>114</v>
      </c>
      <c r="I107" s="18">
        <v>4</v>
      </c>
      <c r="J107" s="6">
        <f t="shared" si="4"/>
        <v>4</v>
      </c>
      <c r="K107" s="6">
        <f t="shared" si="5"/>
        <v>0.28000000000000003</v>
      </c>
      <c r="L107" s="6">
        <f t="shared" si="6"/>
        <v>4.28</v>
      </c>
      <c r="M107" s="6">
        <f t="shared" si="7"/>
        <v>4.28</v>
      </c>
      <c r="N107" s="20">
        <v>4.28</v>
      </c>
      <c r="O107" s="91">
        <v>1</v>
      </c>
      <c r="Y107" s="1"/>
    </row>
    <row r="108" spans="1:25" ht="24" customHeight="1" x14ac:dyDescent="0.4">
      <c r="A108" s="2">
        <v>104</v>
      </c>
      <c r="B108" s="26">
        <v>6330002806</v>
      </c>
      <c r="C108" s="39" t="s">
        <v>2653</v>
      </c>
      <c r="D108" s="14" t="s">
        <v>2654</v>
      </c>
      <c r="E108" s="14" t="s">
        <v>2655</v>
      </c>
      <c r="F108" s="3" t="s">
        <v>3204</v>
      </c>
      <c r="G108" s="33">
        <v>25.68</v>
      </c>
      <c r="H108" s="51" t="s">
        <v>264</v>
      </c>
      <c r="I108" s="18">
        <v>4</v>
      </c>
      <c r="J108" s="6">
        <f t="shared" si="4"/>
        <v>40</v>
      </c>
      <c r="K108" s="6">
        <f t="shared" si="5"/>
        <v>2.8</v>
      </c>
      <c r="L108" s="6">
        <f t="shared" si="6"/>
        <v>42.8</v>
      </c>
      <c r="M108" s="6">
        <f t="shared" si="7"/>
        <v>68.47999999999999</v>
      </c>
      <c r="N108" s="19">
        <v>68.47999999999999</v>
      </c>
      <c r="O108" s="91">
        <v>1</v>
      </c>
      <c r="Y108" s="1"/>
    </row>
    <row r="109" spans="1:25" ht="24" customHeight="1" x14ac:dyDescent="0.4">
      <c r="A109" s="27">
        <v>105</v>
      </c>
      <c r="B109" s="26">
        <v>6330002807</v>
      </c>
      <c r="C109" s="39" t="s">
        <v>2656</v>
      </c>
      <c r="D109" s="14" t="s">
        <v>814</v>
      </c>
      <c r="E109" s="14" t="s">
        <v>2657</v>
      </c>
      <c r="F109" s="3" t="s">
        <v>3</v>
      </c>
      <c r="G109" s="33">
        <v>0</v>
      </c>
      <c r="H109" s="51" t="s">
        <v>114</v>
      </c>
      <c r="I109" s="18">
        <v>4</v>
      </c>
      <c r="J109" s="6">
        <f t="shared" si="4"/>
        <v>4</v>
      </c>
      <c r="K109" s="6">
        <f t="shared" si="5"/>
        <v>0.28000000000000003</v>
      </c>
      <c r="L109" s="6">
        <f t="shared" si="6"/>
        <v>4.28</v>
      </c>
      <c r="M109" s="6">
        <f t="shared" si="7"/>
        <v>4.28</v>
      </c>
      <c r="N109" s="20">
        <v>4.28</v>
      </c>
      <c r="O109" s="91">
        <v>1</v>
      </c>
      <c r="Y109" s="1"/>
    </row>
    <row r="110" spans="1:25" ht="24" customHeight="1" x14ac:dyDescent="0.4">
      <c r="A110" s="2">
        <v>106</v>
      </c>
      <c r="B110" s="26">
        <v>6330002808</v>
      </c>
      <c r="C110" s="39" t="s">
        <v>2658</v>
      </c>
      <c r="D110" s="14" t="s">
        <v>2659</v>
      </c>
      <c r="E110" s="14" t="s">
        <v>2660</v>
      </c>
      <c r="F110" s="3" t="s">
        <v>3252</v>
      </c>
      <c r="G110" s="33">
        <v>24986.639999999996</v>
      </c>
      <c r="H110" s="51" t="s">
        <v>3404</v>
      </c>
      <c r="I110" s="18">
        <v>4</v>
      </c>
      <c r="J110" s="6">
        <f t="shared" si="4"/>
        <v>408</v>
      </c>
      <c r="K110" s="6">
        <f t="shared" si="5"/>
        <v>28.56</v>
      </c>
      <c r="L110" s="6">
        <f t="shared" si="6"/>
        <v>436.56</v>
      </c>
      <c r="M110" s="6">
        <f t="shared" si="7"/>
        <v>25423.199999999997</v>
      </c>
      <c r="N110" s="19">
        <v>25423.199999999997</v>
      </c>
      <c r="O110" s="91">
        <v>1</v>
      </c>
      <c r="Y110" s="1"/>
    </row>
    <row r="111" spans="1:25" ht="24" customHeight="1" x14ac:dyDescent="0.4">
      <c r="A111" s="27">
        <v>107</v>
      </c>
      <c r="B111" s="26">
        <v>6330002809</v>
      </c>
      <c r="C111" s="39" t="s">
        <v>2661</v>
      </c>
      <c r="D111" s="14" t="s">
        <v>1579</v>
      </c>
      <c r="E111" s="14" t="s">
        <v>2662</v>
      </c>
      <c r="F111" s="3" t="s">
        <v>3204</v>
      </c>
      <c r="G111" s="33">
        <v>55.64</v>
      </c>
      <c r="H111" s="51" t="s">
        <v>126</v>
      </c>
      <c r="I111" s="18">
        <v>4</v>
      </c>
      <c r="J111" s="6">
        <f t="shared" si="4"/>
        <v>56</v>
      </c>
      <c r="K111" s="6">
        <f t="shared" si="5"/>
        <v>3.92</v>
      </c>
      <c r="L111" s="6">
        <f t="shared" si="6"/>
        <v>59.92</v>
      </c>
      <c r="M111" s="6">
        <f t="shared" si="7"/>
        <v>115.56</v>
      </c>
      <c r="N111" s="20">
        <v>115.56</v>
      </c>
      <c r="O111" s="91">
        <v>1</v>
      </c>
      <c r="Y111" s="1"/>
    </row>
    <row r="112" spans="1:25" ht="24" customHeight="1" x14ac:dyDescent="0.4">
      <c r="A112" s="2">
        <v>108</v>
      </c>
      <c r="B112" s="26">
        <v>6330002810</v>
      </c>
      <c r="C112" s="39" t="s">
        <v>2663</v>
      </c>
      <c r="D112" s="14" t="s">
        <v>1584</v>
      </c>
      <c r="E112" s="14" t="s">
        <v>2664</v>
      </c>
      <c r="F112" s="3" t="s">
        <v>3075</v>
      </c>
      <c r="G112" s="33">
        <v>2473.84</v>
      </c>
      <c r="H112" s="51" t="s">
        <v>65</v>
      </c>
      <c r="I112" s="18">
        <v>4</v>
      </c>
      <c r="J112" s="6">
        <f t="shared" si="4"/>
        <v>0</v>
      </c>
      <c r="K112" s="6">
        <f t="shared" si="5"/>
        <v>0</v>
      </c>
      <c r="L112" s="6">
        <f t="shared" si="6"/>
        <v>0</v>
      </c>
      <c r="M112" s="6">
        <f t="shared" si="7"/>
        <v>2473.84</v>
      </c>
      <c r="N112" s="19">
        <v>2473.84</v>
      </c>
      <c r="O112" s="91">
        <v>1</v>
      </c>
      <c r="Y112" s="1"/>
    </row>
    <row r="113" spans="1:25" ht="24" customHeight="1" x14ac:dyDescent="0.4">
      <c r="A113" s="27">
        <v>109</v>
      </c>
      <c r="B113" s="26">
        <v>6330002811</v>
      </c>
      <c r="C113" s="40" t="s">
        <v>2665</v>
      </c>
      <c r="D113" s="16" t="s">
        <v>1584</v>
      </c>
      <c r="E113" s="16" t="s">
        <v>2666</v>
      </c>
      <c r="F113" s="3" t="s">
        <v>3</v>
      </c>
      <c r="G113" s="33">
        <v>0</v>
      </c>
      <c r="H113" s="51" t="s">
        <v>65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0</v>
      </c>
      <c r="N113" s="20">
        <v>0</v>
      </c>
      <c r="O113" s="91">
        <v>1</v>
      </c>
      <c r="Y113" s="1"/>
    </row>
    <row r="114" spans="1:25" ht="24" customHeight="1" x14ac:dyDescent="0.4">
      <c r="A114" s="2">
        <v>110</v>
      </c>
      <c r="B114" s="26">
        <v>6330002812</v>
      </c>
      <c r="C114" s="39" t="s">
        <v>2667</v>
      </c>
      <c r="D114" s="14" t="s">
        <v>1584</v>
      </c>
      <c r="E114" s="14" t="s">
        <v>2668</v>
      </c>
      <c r="F114" s="3" t="s">
        <v>3</v>
      </c>
      <c r="G114" s="33">
        <v>0</v>
      </c>
      <c r="H114" s="51" t="s">
        <v>271</v>
      </c>
      <c r="I114" s="18">
        <v>4</v>
      </c>
      <c r="J114" s="6">
        <f t="shared" si="4"/>
        <v>12</v>
      </c>
      <c r="K114" s="6">
        <f t="shared" si="5"/>
        <v>0.84</v>
      </c>
      <c r="L114" s="6">
        <f t="shared" si="6"/>
        <v>12.84</v>
      </c>
      <c r="M114" s="6">
        <f t="shared" si="7"/>
        <v>12.84</v>
      </c>
      <c r="N114" s="19">
        <v>12.84</v>
      </c>
      <c r="O114" s="91">
        <v>1</v>
      </c>
      <c r="Y114" s="1"/>
    </row>
    <row r="115" spans="1:25" ht="24" customHeight="1" x14ac:dyDescent="0.4">
      <c r="A115" s="27">
        <v>111</v>
      </c>
      <c r="B115" s="26">
        <v>6330002813</v>
      </c>
      <c r="C115" s="39" t="s">
        <v>2669</v>
      </c>
      <c r="D115" s="14" t="s">
        <v>1584</v>
      </c>
      <c r="E115" s="14" t="s">
        <v>2670</v>
      </c>
      <c r="F115" s="3" t="s">
        <v>3174</v>
      </c>
      <c r="G115" s="33">
        <v>20175.920000000002</v>
      </c>
      <c r="H115" s="51" t="s">
        <v>168</v>
      </c>
      <c r="I115" s="18">
        <v>4</v>
      </c>
      <c r="J115" s="6">
        <f t="shared" si="4"/>
        <v>16</v>
      </c>
      <c r="K115" s="6">
        <f t="shared" si="5"/>
        <v>1.1200000000000001</v>
      </c>
      <c r="L115" s="6">
        <f t="shared" si="6"/>
        <v>17.12</v>
      </c>
      <c r="M115" s="6">
        <f t="shared" si="7"/>
        <v>20193.04</v>
      </c>
      <c r="N115" s="20">
        <v>20193.04</v>
      </c>
      <c r="O115" s="91">
        <v>1</v>
      </c>
      <c r="Y115" s="1"/>
    </row>
    <row r="116" spans="1:25" ht="24" customHeight="1" x14ac:dyDescent="0.4">
      <c r="A116" s="2">
        <v>112</v>
      </c>
      <c r="B116" s="26">
        <v>6330002814</v>
      </c>
      <c r="C116" s="39" t="s">
        <v>2671</v>
      </c>
      <c r="D116" s="14" t="s">
        <v>2672</v>
      </c>
      <c r="E116" s="14" t="s">
        <v>2673</v>
      </c>
      <c r="F116" s="3" t="s">
        <v>3265</v>
      </c>
      <c r="G116" s="33">
        <v>8611.36</v>
      </c>
      <c r="H116" s="51" t="s">
        <v>3192</v>
      </c>
      <c r="I116" s="18">
        <v>4</v>
      </c>
      <c r="J116" s="6">
        <f t="shared" si="4"/>
        <v>564</v>
      </c>
      <c r="K116" s="6">
        <f t="shared" si="5"/>
        <v>39.479999999999997</v>
      </c>
      <c r="L116" s="6">
        <f t="shared" si="6"/>
        <v>603.48</v>
      </c>
      <c r="M116" s="6">
        <f t="shared" si="7"/>
        <v>9214.84</v>
      </c>
      <c r="N116" s="19">
        <v>9214.84</v>
      </c>
      <c r="O116" s="91">
        <v>1</v>
      </c>
      <c r="Y116" s="1"/>
    </row>
    <row r="117" spans="1:25" ht="24" customHeight="1" x14ac:dyDescent="0.4">
      <c r="A117" s="27">
        <v>113</v>
      </c>
      <c r="B117" s="26">
        <v>6330002815</v>
      </c>
      <c r="C117" s="39" t="s">
        <v>2674</v>
      </c>
      <c r="D117" s="14" t="s">
        <v>2675</v>
      </c>
      <c r="E117" s="14" t="s">
        <v>2676</v>
      </c>
      <c r="F117" s="3" t="s">
        <v>3287</v>
      </c>
      <c r="G117" s="33">
        <v>7310.2400000000007</v>
      </c>
      <c r="H117" s="51" t="s">
        <v>99</v>
      </c>
      <c r="I117" s="18">
        <v>4</v>
      </c>
      <c r="J117" s="6">
        <f t="shared" si="4"/>
        <v>52</v>
      </c>
      <c r="K117" s="6">
        <f t="shared" si="5"/>
        <v>3.64</v>
      </c>
      <c r="L117" s="6">
        <f t="shared" si="6"/>
        <v>55.64</v>
      </c>
      <c r="M117" s="6">
        <f t="shared" si="7"/>
        <v>7365.880000000001</v>
      </c>
      <c r="N117" s="20">
        <v>7365.880000000001</v>
      </c>
      <c r="O117" s="91">
        <v>1</v>
      </c>
      <c r="Y117" s="1"/>
    </row>
    <row r="118" spans="1:25" ht="24" customHeight="1" x14ac:dyDescent="0.4">
      <c r="A118" s="2">
        <v>114</v>
      </c>
      <c r="B118" s="26">
        <v>6330002816</v>
      </c>
      <c r="C118" s="39" t="s">
        <v>2677</v>
      </c>
      <c r="D118" s="14" t="s">
        <v>2678</v>
      </c>
      <c r="E118" s="14" t="s">
        <v>2679</v>
      </c>
      <c r="F118" s="3" t="s">
        <v>3175</v>
      </c>
      <c r="G118" s="33">
        <v>21186</v>
      </c>
      <c r="H118" s="51" t="s">
        <v>192</v>
      </c>
      <c r="I118" s="18">
        <v>4</v>
      </c>
      <c r="J118" s="6">
        <f t="shared" si="4"/>
        <v>216</v>
      </c>
      <c r="K118" s="6">
        <f t="shared" si="5"/>
        <v>15.12</v>
      </c>
      <c r="L118" s="6">
        <f t="shared" si="6"/>
        <v>231.12</v>
      </c>
      <c r="M118" s="6">
        <f t="shared" si="7"/>
        <v>21417.119999999999</v>
      </c>
      <c r="N118" s="19">
        <v>21417.119999999999</v>
      </c>
      <c r="O118" s="91">
        <v>1</v>
      </c>
      <c r="Y118" s="1"/>
    </row>
    <row r="119" spans="1:25" ht="24" customHeight="1" x14ac:dyDescent="0.4">
      <c r="A119" s="27">
        <v>115</v>
      </c>
      <c r="B119" s="26">
        <v>6330002817</v>
      </c>
      <c r="C119" s="39" t="s">
        <v>2680</v>
      </c>
      <c r="D119" s="14" t="s">
        <v>2681</v>
      </c>
      <c r="E119" s="14" t="s">
        <v>2682</v>
      </c>
      <c r="F119" s="3" t="s">
        <v>3174</v>
      </c>
      <c r="G119" s="33">
        <v>25179.24</v>
      </c>
      <c r="H119" s="51" t="s">
        <v>3086</v>
      </c>
      <c r="I119" s="18">
        <v>4</v>
      </c>
      <c r="J119" s="6">
        <f t="shared" si="4"/>
        <v>300</v>
      </c>
      <c r="K119" s="6">
        <f t="shared" si="5"/>
        <v>21</v>
      </c>
      <c r="L119" s="6">
        <f t="shared" si="6"/>
        <v>321</v>
      </c>
      <c r="M119" s="6">
        <f t="shared" si="7"/>
        <v>25500.240000000002</v>
      </c>
      <c r="N119" s="20">
        <v>25500.240000000002</v>
      </c>
      <c r="O119" s="91">
        <v>1</v>
      </c>
      <c r="Y119" s="1"/>
    </row>
    <row r="120" spans="1:25" ht="24" customHeight="1" x14ac:dyDescent="0.4">
      <c r="A120" s="2">
        <v>116</v>
      </c>
      <c r="B120" s="26">
        <v>6330002818</v>
      </c>
      <c r="C120" s="39" t="s">
        <v>2683</v>
      </c>
      <c r="D120" s="14" t="s">
        <v>2684</v>
      </c>
      <c r="E120" s="14" t="s">
        <v>2685</v>
      </c>
      <c r="F120" s="3" t="s">
        <v>3174</v>
      </c>
      <c r="G120" s="33">
        <v>42885.599999999999</v>
      </c>
      <c r="H120" s="51" t="s">
        <v>3423</v>
      </c>
      <c r="I120" s="18">
        <v>4</v>
      </c>
      <c r="J120" s="6">
        <f t="shared" si="4"/>
        <v>640</v>
      </c>
      <c r="K120" s="6">
        <f t="shared" si="5"/>
        <v>44.8</v>
      </c>
      <c r="L120" s="6">
        <f t="shared" si="6"/>
        <v>684.8</v>
      </c>
      <c r="M120" s="6">
        <f t="shared" si="7"/>
        <v>43570.400000000001</v>
      </c>
      <c r="N120" s="19">
        <v>43570.400000000001</v>
      </c>
      <c r="O120" s="91">
        <v>1</v>
      </c>
      <c r="Y120" s="1"/>
    </row>
    <row r="121" spans="1:25" ht="24" customHeight="1" x14ac:dyDescent="0.4">
      <c r="A121" s="27">
        <v>117</v>
      </c>
      <c r="B121" s="26">
        <v>6330002819</v>
      </c>
      <c r="C121" s="39" t="s">
        <v>2686</v>
      </c>
      <c r="D121" s="14" t="s">
        <v>2687</v>
      </c>
      <c r="E121" s="14" t="s">
        <v>2688</v>
      </c>
      <c r="F121" s="3" t="s">
        <v>3174</v>
      </c>
      <c r="G121" s="33">
        <v>16182.679999999993</v>
      </c>
      <c r="H121" s="51" t="s">
        <v>47</v>
      </c>
      <c r="I121" s="18">
        <v>4</v>
      </c>
      <c r="J121" s="6">
        <f t="shared" si="4"/>
        <v>36</v>
      </c>
      <c r="K121" s="6">
        <f t="shared" si="5"/>
        <v>2.52</v>
      </c>
      <c r="L121" s="6">
        <f t="shared" si="6"/>
        <v>38.520000000000003</v>
      </c>
      <c r="M121" s="6">
        <f t="shared" si="7"/>
        <v>16221.199999999993</v>
      </c>
      <c r="N121" s="20">
        <v>16221.199999999993</v>
      </c>
      <c r="O121" s="91">
        <v>1</v>
      </c>
      <c r="Y121" s="1"/>
    </row>
    <row r="122" spans="1:25" ht="24" customHeight="1" x14ac:dyDescent="0.4">
      <c r="A122" s="2">
        <v>118</v>
      </c>
      <c r="B122" s="26">
        <v>6330002820</v>
      </c>
      <c r="C122" s="39" t="s">
        <v>2689</v>
      </c>
      <c r="D122" s="14" t="s">
        <v>2690</v>
      </c>
      <c r="E122" s="14" t="s">
        <v>2691</v>
      </c>
      <c r="F122" s="3" t="s">
        <v>3424</v>
      </c>
      <c r="G122" s="33">
        <v>17252.68</v>
      </c>
      <c r="H122" s="51" t="s">
        <v>3048</v>
      </c>
      <c r="I122" s="18">
        <v>4</v>
      </c>
      <c r="J122" s="6">
        <f t="shared" si="4"/>
        <v>288</v>
      </c>
      <c r="K122" s="6">
        <f t="shared" si="5"/>
        <v>20.16</v>
      </c>
      <c r="L122" s="6">
        <f t="shared" si="6"/>
        <v>308.16000000000003</v>
      </c>
      <c r="M122" s="6">
        <f t="shared" si="7"/>
        <v>17560.84</v>
      </c>
      <c r="N122" s="19">
        <v>17560.84</v>
      </c>
      <c r="O122" s="91">
        <v>1</v>
      </c>
      <c r="Y122" s="1"/>
    </row>
    <row r="123" spans="1:25" ht="24" customHeight="1" x14ac:dyDescent="0.4">
      <c r="A123" s="27">
        <v>119</v>
      </c>
      <c r="B123" s="26">
        <v>6330002821</v>
      </c>
      <c r="C123" s="39" t="s">
        <v>2692</v>
      </c>
      <c r="D123" s="14" t="s">
        <v>2693</v>
      </c>
      <c r="E123" s="14" t="s">
        <v>2694</v>
      </c>
      <c r="F123" s="3" t="s">
        <v>3</v>
      </c>
      <c r="G123" s="33">
        <v>0</v>
      </c>
      <c r="H123" s="51" t="s">
        <v>3206</v>
      </c>
      <c r="I123" s="18">
        <v>4</v>
      </c>
      <c r="J123" s="6">
        <f t="shared" si="4"/>
        <v>472</v>
      </c>
      <c r="K123" s="6">
        <f t="shared" si="5"/>
        <v>33.04</v>
      </c>
      <c r="L123" s="6">
        <f t="shared" si="6"/>
        <v>505.04</v>
      </c>
      <c r="M123" s="6">
        <f t="shared" si="7"/>
        <v>505.04</v>
      </c>
      <c r="N123" s="20">
        <v>505.04</v>
      </c>
      <c r="O123" s="91">
        <v>1</v>
      </c>
      <c r="Y123" s="1"/>
    </row>
    <row r="124" spans="1:25" ht="24" customHeight="1" x14ac:dyDescent="0.4">
      <c r="A124" s="2">
        <v>120</v>
      </c>
      <c r="B124" s="26">
        <v>6330002822</v>
      </c>
      <c r="C124" s="39" t="s">
        <v>2695</v>
      </c>
      <c r="D124" s="14" t="s">
        <v>2696</v>
      </c>
      <c r="E124" s="14" t="s">
        <v>2697</v>
      </c>
      <c r="F124" s="3" t="s">
        <v>3266</v>
      </c>
      <c r="G124" s="33">
        <v>1382.44</v>
      </c>
      <c r="H124" s="51" t="s">
        <v>157</v>
      </c>
      <c r="I124" s="18">
        <v>4</v>
      </c>
      <c r="J124" s="6">
        <f t="shared" si="4"/>
        <v>104</v>
      </c>
      <c r="K124" s="6">
        <f t="shared" si="5"/>
        <v>7.28</v>
      </c>
      <c r="L124" s="6">
        <f t="shared" si="6"/>
        <v>111.28</v>
      </c>
      <c r="M124" s="6">
        <f t="shared" si="7"/>
        <v>1493.72</v>
      </c>
      <c r="N124" s="19">
        <v>1493.72</v>
      </c>
      <c r="O124" s="91">
        <v>1</v>
      </c>
      <c r="Y124" s="1"/>
    </row>
    <row r="125" spans="1:25" ht="24" customHeight="1" x14ac:dyDescent="0.4">
      <c r="A125" s="27">
        <v>121</v>
      </c>
      <c r="B125" s="26">
        <v>6330002823</v>
      </c>
      <c r="C125" s="39" t="s">
        <v>2698</v>
      </c>
      <c r="D125" s="14" t="s">
        <v>2696</v>
      </c>
      <c r="E125" s="14" t="s">
        <v>2699</v>
      </c>
      <c r="F125" s="3" t="s">
        <v>3266</v>
      </c>
      <c r="G125" s="33">
        <v>1622.1200000000003</v>
      </c>
      <c r="H125" s="51" t="s">
        <v>370</v>
      </c>
      <c r="I125" s="18">
        <v>4</v>
      </c>
      <c r="J125" s="6">
        <f t="shared" si="4"/>
        <v>112</v>
      </c>
      <c r="K125" s="6">
        <f t="shared" si="5"/>
        <v>7.84</v>
      </c>
      <c r="L125" s="6">
        <f t="shared" si="6"/>
        <v>119.84</v>
      </c>
      <c r="M125" s="6">
        <f t="shared" si="7"/>
        <v>1741.9600000000003</v>
      </c>
      <c r="N125" s="20">
        <v>1741.9600000000003</v>
      </c>
      <c r="O125" s="91">
        <v>1</v>
      </c>
      <c r="Y125" s="1"/>
    </row>
    <row r="126" spans="1:25" ht="24" customHeight="1" x14ac:dyDescent="0.4">
      <c r="A126" s="2">
        <v>122</v>
      </c>
      <c r="B126" s="26">
        <v>6330002824</v>
      </c>
      <c r="C126" s="39" t="s">
        <v>2700</v>
      </c>
      <c r="D126" s="14" t="s">
        <v>2701</v>
      </c>
      <c r="E126" s="14" t="s">
        <v>2702</v>
      </c>
      <c r="F126" s="3" t="s">
        <v>3336</v>
      </c>
      <c r="G126" s="33">
        <v>1429.5200000000002</v>
      </c>
      <c r="H126" s="51" t="s">
        <v>57</v>
      </c>
      <c r="I126" s="18">
        <v>4</v>
      </c>
      <c r="J126" s="6">
        <f t="shared" si="4"/>
        <v>64</v>
      </c>
      <c r="K126" s="6">
        <f t="shared" si="5"/>
        <v>4.4800000000000004</v>
      </c>
      <c r="L126" s="6">
        <f t="shared" si="6"/>
        <v>68.48</v>
      </c>
      <c r="M126" s="6">
        <f t="shared" si="7"/>
        <v>1498.0000000000002</v>
      </c>
      <c r="N126" s="19">
        <v>1498.0000000000002</v>
      </c>
      <c r="O126" s="91">
        <v>1</v>
      </c>
      <c r="Y126" s="1"/>
    </row>
    <row r="127" spans="1:25" ht="24" customHeight="1" x14ac:dyDescent="0.4">
      <c r="A127" s="27">
        <v>123</v>
      </c>
      <c r="B127" s="26">
        <v>6330002825</v>
      </c>
      <c r="C127" s="39" t="s">
        <v>2703</v>
      </c>
      <c r="D127" s="14" t="s">
        <v>2704</v>
      </c>
      <c r="E127" s="14" t="s">
        <v>2705</v>
      </c>
      <c r="F127" s="3" t="s">
        <v>3114</v>
      </c>
      <c r="G127" s="33">
        <v>252.52000000000004</v>
      </c>
      <c r="H127" s="51" t="s">
        <v>61</v>
      </c>
      <c r="I127" s="18">
        <v>4</v>
      </c>
      <c r="J127" s="6">
        <f t="shared" si="4"/>
        <v>8</v>
      </c>
      <c r="K127" s="6">
        <f t="shared" si="5"/>
        <v>0.56000000000000005</v>
      </c>
      <c r="L127" s="6">
        <f t="shared" si="6"/>
        <v>8.56</v>
      </c>
      <c r="M127" s="6">
        <f t="shared" si="7"/>
        <v>261.08000000000004</v>
      </c>
      <c r="N127" s="20">
        <v>261.08000000000004</v>
      </c>
      <c r="O127" s="91">
        <v>0</v>
      </c>
      <c r="Y127" s="1"/>
    </row>
    <row r="128" spans="1:25" ht="24" customHeight="1" x14ac:dyDescent="0.4">
      <c r="A128" s="2">
        <v>124</v>
      </c>
      <c r="B128" s="26">
        <v>6330002826</v>
      </c>
      <c r="C128" s="39" t="s">
        <v>2706</v>
      </c>
      <c r="D128" s="14" t="s">
        <v>2707</v>
      </c>
      <c r="E128" s="14" t="s">
        <v>2708</v>
      </c>
      <c r="F128" s="3" t="s">
        <v>3</v>
      </c>
      <c r="G128" s="33">
        <v>0</v>
      </c>
      <c r="H128" s="51" t="s">
        <v>232</v>
      </c>
      <c r="I128" s="18">
        <v>4</v>
      </c>
      <c r="J128" s="6">
        <f t="shared" si="4"/>
        <v>176</v>
      </c>
      <c r="K128" s="6">
        <f t="shared" si="5"/>
        <v>12.32</v>
      </c>
      <c r="L128" s="6">
        <f t="shared" si="6"/>
        <v>188.32</v>
      </c>
      <c r="M128" s="6">
        <f t="shared" si="7"/>
        <v>188.32</v>
      </c>
      <c r="N128" s="19">
        <v>188.32</v>
      </c>
      <c r="O128" s="91">
        <v>0</v>
      </c>
      <c r="Y128" s="1"/>
    </row>
    <row r="129" spans="1:25" ht="24" customHeight="1" x14ac:dyDescent="0.4">
      <c r="A129" s="27">
        <v>125</v>
      </c>
      <c r="B129" s="26">
        <v>6330002827</v>
      </c>
      <c r="C129" s="39" t="s">
        <v>2709</v>
      </c>
      <c r="D129" s="14" t="s">
        <v>2710</v>
      </c>
      <c r="E129" s="14" t="s">
        <v>2711</v>
      </c>
      <c r="F129" s="3" t="s">
        <v>3425</v>
      </c>
      <c r="G129" s="33">
        <v>3222.84</v>
      </c>
      <c r="H129" s="51" t="s">
        <v>3127</v>
      </c>
      <c r="I129" s="18">
        <v>4</v>
      </c>
      <c r="J129" s="6">
        <f t="shared" si="4"/>
        <v>252</v>
      </c>
      <c r="K129" s="6">
        <f t="shared" si="5"/>
        <v>17.64</v>
      </c>
      <c r="L129" s="6">
        <f t="shared" si="6"/>
        <v>269.64</v>
      </c>
      <c r="M129" s="6">
        <f t="shared" si="7"/>
        <v>3492.48</v>
      </c>
      <c r="N129" s="20">
        <v>3492.48</v>
      </c>
      <c r="O129" s="91">
        <v>0</v>
      </c>
      <c r="Y129" s="1"/>
    </row>
    <row r="130" spans="1:25" ht="24" customHeight="1" x14ac:dyDescent="0.4">
      <c r="A130" s="2">
        <v>126</v>
      </c>
      <c r="B130" s="26">
        <v>6330002828</v>
      </c>
      <c r="C130" s="39" t="s">
        <v>2712</v>
      </c>
      <c r="D130" s="14" t="s">
        <v>2713</v>
      </c>
      <c r="E130" s="14" t="s">
        <v>2714</v>
      </c>
      <c r="F130" s="3" t="s">
        <v>3204</v>
      </c>
      <c r="G130" s="33">
        <v>17.12</v>
      </c>
      <c r="H130" s="51" t="s">
        <v>168</v>
      </c>
      <c r="I130" s="18">
        <v>4</v>
      </c>
      <c r="J130" s="6">
        <f t="shared" si="4"/>
        <v>16</v>
      </c>
      <c r="K130" s="6">
        <f t="shared" si="5"/>
        <v>1.1200000000000001</v>
      </c>
      <c r="L130" s="6">
        <f t="shared" si="6"/>
        <v>17.12</v>
      </c>
      <c r="M130" s="6">
        <f t="shared" si="7"/>
        <v>34.24</v>
      </c>
      <c r="N130" s="19">
        <v>34.24</v>
      </c>
      <c r="O130" s="91">
        <v>0</v>
      </c>
      <c r="P130" s="76"/>
      <c r="Q130" s="109"/>
      <c r="Y130" s="1"/>
    </row>
    <row r="131" spans="1:25" ht="24" customHeight="1" x14ac:dyDescent="0.4">
      <c r="A131" s="27">
        <v>127</v>
      </c>
      <c r="B131" s="26">
        <v>6330002829</v>
      </c>
      <c r="C131" s="39" t="s">
        <v>2715</v>
      </c>
      <c r="D131" s="14" t="s">
        <v>2716</v>
      </c>
      <c r="E131" s="14" t="s">
        <v>2717</v>
      </c>
      <c r="F131" s="3" t="s">
        <v>3160</v>
      </c>
      <c r="G131" s="33">
        <v>3312.7200000000003</v>
      </c>
      <c r="H131" s="51" t="s">
        <v>1093</v>
      </c>
      <c r="I131" s="18">
        <v>4</v>
      </c>
      <c r="J131" s="6">
        <f t="shared" si="4"/>
        <v>168</v>
      </c>
      <c r="K131" s="6">
        <f t="shared" si="5"/>
        <v>11.76</v>
      </c>
      <c r="L131" s="6">
        <f t="shared" si="6"/>
        <v>179.76</v>
      </c>
      <c r="M131" s="6">
        <f t="shared" si="7"/>
        <v>3492.4800000000005</v>
      </c>
      <c r="N131" s="19">
        <v>3492.4800000000005</v>
      </c>
      <c r="O131" s="91">
        <v>0</v>
      </c>
      <c r="P131" s="124"/>
      <c r="Y131" s="1"/>
    </row>
    <row r="132" spans="1:25" ht="24" customHeight="1" x14ac:dyDescent="0.4">
      <c r="A132" s="2">
        <v>128</v>
      </c>
      <c r="B132" s="26">
        <v>6330002830</v>
      </c>
      <c r="C132" s="39" t="s">
        <v>2718</v>
      </c>
      <c r="D132" s="14" t="s">
        <v>2719</v>
      </c>
      <c r="E132" s="14" t="s">
        <v>2720</v>
      </c>
      <c r="F132" s="3" t="s">
        <v>3</v>
      </c>
      <c r="G132" s="33">
        <v>0</v>
      </c>
      <c r="H132" s="51" t="s">
        <v>3368</v>
      </c>
      <c r="I132" s="18">
        <v>4</v>
      </c>
      <c r="J132" s="6">
        <f t="shared" si="4"/>
        <v>596</v>
      </c>
      <c r="K132" s="6">
        <f t="shared" si="5"/>
        <v>41.72</v>
      </c>
      <c r="L132" s="6">
        <f t="shared" si="6"/>
        <v>637.72</v>
      </c>
      <c r="M132" s="6">
        <f t="shared" si="7"/>
        <v>637.72</v>
      </c>
      <c r="N132" s="20">
        <v>637.72</v>
      </c>
      <c r="O132" s="91">
        <v>0</v>
      </c>
      <c r="Y132" s="1"/>
    </row>
    <row r="133" spans="1:25" ht="24" customHeight="1" x14ac:dyDescent="0.4">
      <c r="A133" s="27">
        <v>129</v>
      </c>
      <c r="B133" s="26">
        <v>6330002831</v>
      </c>
      <c r="C133" s="39" t="s">
        <v>2721</v>
      </c>
      <c r="D133" s="14" t="s">
        <v>1458</v>
      </c>
      <c r="E133" s="14" t="s">
        <v>2722</v>
      </c>
      <c r="F133" s="3" t="s">
        <v>3183</v>
      </c>
      <c r="G133" s="33">
        <v>1416.68</v>
      </c>
      <c r="H133" s="51" t="s">
        <v>211</v>
      </c>
      <c r="I133" s="18">
        <v>4</v>
      </c>
      <c r="J133" s="6">
        <f t="shared" si="4"/>
        <v>20</v>
      </c>
      <c r="K133" s="6">
        <f t="shared" si="5"/>
        <v>1.4</v>
      </c>
      <c r="L133" s="6">
        <f t="shared" si="6"/>
        <v>21.4</v>
      </c>
      <c r="M133" s="6">
        <f t="shared" si="7"/>
        <v>1438.0800000000002</v>
      </c>
      <c r="N133" s="19">
        <v>1438.0800000000002</v>
      </c>
      <c r="O133" s="91">
        <v>0</v>
      </c>
      <c r="Y133" s="1"/>
    </row>
    <row r="134" spans="1:25" ht="24" customHeight="1" x14ac:dyDescent="0.4">
      <c r="A134" s="2">
        <v>130</v>
      </c>
      <c r="B134" s="26">
        <v>6330002832</v>
      </c>
      <c r="C134" s="39" t="s">
        <v>2723</v>
      </c>
      <c r="D134" s="14" t="s">
        <v>2724</v>
      </c>
      <c r="E134" s="14" t="s">
        <v>2725</v>
      </c>
      <c r="F134" s="3" t="s">
        <v>3</v>
      </c>
      <c r="G134" s="33">
        <v>0</v>
      </c>
      <c r="H134" s="51" t="s">
        <v>271</v>
      </c>
      <c r="I134" s="18">
        <v>4</v>
      </c>
      <c r="J134" s="6">
        <f t="shared" si="4"/>
        <v>12</v>
      </c>
      <c r="K134" s="6">
        <f t="shared" si="5"/>
        <v>0.84</v>
      </c>
      <c r="L134" s="6">
        <f t="shared" si="6"/>
        <v>12.84</v>
      </c>
      <c r="M134" s="6">
        <f t="shared" si="7"/>
        <v>12.84</v>
      </c>
      <c r="N134" s="20">
        <v>12.84</v>
      </c>
      <c r="O134" s="91">
        <v>0</v>
      </c>
      <c r="Y134" s="1"/>
    </row>
    <row r="135" spans="1:25" ht="24" customHeight="1" x14ac:dyDescent="0.4">
      <c r="A135" s="27">
        <v>131</v>
      </c>
      <c r="B135" s="26">
        <v>6330002833</v>
      </c>
      <c r="C135" s="39" t="s">
        <v>2726</v>
      </c>
      <c r="D135" s="14" t="s">
        <v>1386</v>
      </c>
      <c r="E135" s="14" t="s">
        <v>2727</v>
      </c>
      <c r="F135" s="3" t="s">
        <v>3289</v>
      </c>
      <c r="G135" s="33">
        <v>24160.599999999995</v>
      </c>
      <c r="H135" s="51" t="s">
        <v>3426</v>
      </c>
      <c r="I135" s="18">
        <v>4</v>
      </c>
      <c r="J135" s="6">
        <f t="shared" si="4"/>
        <v>368</v>
      </c>
      <c r="K135" s="6">
        <f t="shared" si="5"/>
        <v>25.76</v>
      </c>
      <c r="L135" s="6">
        <f t="shared" si="6"/>
        <v>393.76</v>
      </c>
      <c r="M135" s="6">
        <f t="shared" si="7"/>
        <v>24554.359999999993</v>
      </c>
      <c r="N135" s="19">
        <v>24554.359999999993</v>
      </c>
      <c r="O135" s="91">
        <v>0</v>
      </c>
      <c r="Y135" s="1"/>
    </row>
    <row r="136" spans="1:25" ht="24" customHeight="1" x14ac:dyDescent="0.4">
      <c r="A136" s="2">
        <v>132</v>
      </c>
      <c r="B136" s="26">
        <v>6330002834</v>
      </c>
      <c r="C136" s="39" t="s">
        <v>2728</v>
      </c>
      <c r="D136" s="14" t="s">
        <v>2729</v>
      </c>
      <c r="E136" s="14" t="s">
        <v>2730</v>
      </c>
      <c r="F136" s="3" t="s">
        <v>3289</v>
      </c>
      <c r="G136" s="33">
        <v>12784.36</v>
      </c>
      <c r="H136" s="51" t="s">
        <v>3063</v>
      </c>
      <c r="I136" s="18">
        <v>4</v>
      </c>
      <c r="J136" s="6">
        <f t="shared" ref="J136:J199" si="8">ROUNDDOWN(H136*I136,2)</f>
        <v>284</v>
      </c>
      <c r="K136" s="6">
        <f t="shared" ref="K136:K199" si="9">ROUNDDOWN(J136*7%,2)</f>
        <v>19.88</v>
      </c>
      <c r="L136" s="6">
        <f t="shared" ref="L136:L199" si="10">ROUNDDOWN(J136+K136,2)</f>
        <v>303.88</v>
      </c>
      <c r="M136" s="6">
        <f t="shared" ref="M136:M199" si="11">SUM(G136+L136)</f>
        <v>13088.24</v>
      </c>
      <c r="N136" s="20">
        <v>13088.24</v>
      </c>
      <c r="O136" s="91">
        <v>0</v>
      </c>
      <c r="Y136" s="1"/>
    </row>
    <row r="137" spans="1:25" ht="24" customHeight="1" x14ac:dyDescent="0.4">
      <c r="A137" s="27">
        <v>133</v>
      </c>
      <c r="B137" s="26">
        <v>6330002835</v>
      </c>
      <c r="C137" s="39" t="s">
        <v>2731</v>
      </c>
      <c r="D137" s="14" t="s">
        <v>1532</v>
      </c>
      <c r="E137" s="14" t="s">
        <v>2732</v>
      </c>
      <c r="F137" s="3" t="s">
        <v>3115</v>
      </c>
      <c r="G137" s="33">
        <v>783.2399999999999</v>
      </c>
      <c r="H137" s="51" t="s">
        <v>114</v>
      </c>
      <c r="I137" s="18">
        <v>4</v>
      </c>
      <c r="J137" s="6">
        <f t="shared" si="8"/>
        <v>4</v>
      </c>
      <c r="K137" s="6">
        <f t="shared" si="9"/>
        <v>0.28000000000000003</v>
      </c>
      <c r="L137" s="6">
        <f t="shared" si="10"/>
        <v>4.28</v>
      </c>
      <c r="M137" s="6">
        <f t="shared" si="11"/>
        <v>787.51999999999987</v>
      </c>
      <c r="N137" s="19">
        <v>787.51999999999987</v>
      </c>
      <c r="O137" s="91">
        <v>0</v>
      </c>
      <c r="Y137" s="1"/>
    </row>
    <row r="138" spans="1:25" ht="24" customHeight="1" x14ac:dyDescent="0.4">
      <c r="A138" s="2">
        <v>134</v>
      </c>
      <c r="B138" s="26">
        <v>6330002836</v>
      </c>
      <c r="C138" s="39" t="s">
        <v>2733</v>
      </c>
      <c r="D138" s="14" t="s">
        <v>2734</v>
      </c>
      <c r="E138" s="14" t="s">
        <v>2735</v>
      </c>
      <c r="F138" s="3" t="s">
        <v>3427</v>
      </c>
      <c r="G138" s="33">
        <v>6167.48</v>
      </c>
      <c r="H138" s="51" t="s">
        <v>61</v>
      </c>
      <c r="I138" s="18">
        <v>4</v>
      </c>
      <c r="J138" s="6">
        <f t="shared" si="8"/>
        <v>8</v>
      </c>
      <c r="K138" s="6">
        <f t="shared" si="9"/>
        <v>0.56000000000000005</v>
      </c>
      <c r="L138" s="6">
        <f t="shared" si="10"/>
        <v>8.56</v>
      </c>
      <c r="M138" s="6">
        <f t="shared" si="11"/>
        <v>6176.04</v>
      </c>
      <c r="N138" s="20">
        <v>6176.04</v>
      </c>
      <c r="O138" s="91">
        <v>0</v>
      </c>
      <c r="Y138" s="1"/>
    </row>
    <row r="139" spans="1:25" ht="24" customHeight="1" x14ac:dyDescent="0.4">
      <c r="A139" s="27">
        <v>135</v>
      </c>
      <c r="B139" s="26">
        <v>6330002837</v>
      </c>
      <c r="C139" s="39" t="s">
        <v>2736</v>
      </c>
      <c r="D139" s="14" t="s">
        <v>1532</v>
      </c>
      <c r="E139" s="14" t="s">
        <v>2737</v>
      </c>
      <c r="F139" s="21" t="s">
        <v>2738</v>
      </c>
      <c r="G139" s="30">
        <v>47.08</v>
      </c>
      <c r="H139" s="51" t="s">
        <v>65</v>
      </c>
      <c r="I139" s="18">
        <v>4</v>
      </c>
      <c r="J139" s="6">
        <f t="shared" si="8"/>
        <v>0</v>
      </c>
      <c r="K139" s="6">
        <f t="shared" si="9"/>
        <v>0</v>
      </c>
      <c r="L139" s="6">
        <f t="shared" si="10"/>
        <v>0</v>
      </c>
      <c r="M139" s="6">
        <f t="shared" si="11"/>
        <v>47.08</v>
      </c>
      <c r="N139" s="19">
        <v>47.08</v>
      </c>
      <c r="O139" s="91">
        <v>0</v>
      </c>
      <c r="Y139" s="1"/>
    </row>
    <row r="140" spans="1:25" ht="24" customHeight="1" x14ac:dyDescent="0.4">
      <c r="A140" s="2">
        <v>136</v>
      </c>
      <c r="B140" s="26">
        <v>6330002838</v>
      </c>
      <c r="C140" s="39" t="s">
        <v>2739</v>
      </c>
      <c r="D140" s="14" t="s">
        <v>2740</v>
      </c>
      <c r="E140" s="14" t="s">
        <v>2741</v>
      </c>
      <c r="F140" s="3" t="s">
        <v>3428</v>
      </c>
      <c r="G140" s="33">
        <v>663.39999999999986</v>
      </c>
      <c r="H140" s="51" t="s">
        <v>122</v>
      </c>
      <c r="I140" s="18">
        <v>4</v>
      </c>
      <c r="J140" s="6">
        <f t="shared" si="8"/>
        <v>44</v>
      </c>
      <c r="K140" s="6">
        <f t="shared" si="9"/>
        <v>3.08</v>
      </c>
      <c r="L140" s="6">
        <f t="shared" si="10"/>
        <v>47.08</v>
      </c>
      <c r="M140" s="6">
        <f t="shared" si="11"/>
        <v>710.4799999999999</v>
      </c>
      <c r="N140" s="20">
        <v>710.4799999999999</v>
      </c>
      <c r="O140" s="91">
        <v>0</v>
      </c>
      <c r="Y140" s="1"/>
    </row>
    <row r="141" spans="1:25" ht="24" customHeight="1" x14ac:dyDescent="0.4">
      <c r="A141" s="27">
        <v>137</v>
      </c>
      <c r="B141" s="26">
        <v>6330002839</v>
      </c>
      <c r="C141" s="39" t="s">
        <v>2742</v>
      </c>
      <c r="D141" s="14" t="s">
        <v>2743</v>
      </c>
      <c r="E141" s="14" t="s">
        <v>2744</v>
      </c>
      <c r="F141" s="3" t="s">
        <v>3204</v>
      </c>
      <c r="G141" s="33">
        <v>269.64</v>
      </c>
      <c r="H141" s="51" t="s">
        <v>3147</v>
      </c>
      <c r="I141" s="18">
        <v>4</v>
      </c>
      <c r="J141" s="6">
        <f t="shared" si="8"/>
        <v>196</v>
      </c>
      <c r="K141" s="6">
        <f t="shared" si="9"/>
        <v>13.72</v>
      </c>
      <c r="L141" s="6">
        <f t="shared" si="10"/>
        <v>209.72</v>
      </c>
      <c r="M141" s="6">
        <f t="shared" si="11"/>
        <v>479.36</v>
      </c>
      <c r="N141" s="20">
        <v>479.36</v>
      </c>
      <c r="O141" s="91">
        <v>0</v>
      </c>
      <c r="Y141" s="1"/>
    </row>
    <row r="142" spans="1:25" ht="24" customHeight="1" x14ac:dyDescent="0.4">
      <c r="A142" s="2">
        <v>138</v>
      </c>
      <c r="B142" s="26">
        <v>6330002840</v>
      </c>
      <c r="C142" s="39" t="s">
        <v>2745</v>
      </c>
      <c r="D142" s="14" t="s">
        <v>2746</v>
      </c>
      <c r="E142" s="14" t="s">
        <v>2747</v>
      </c>
      <c r="F142" s="3" t="s">
        <v>3429</v>
      </c>
      <c r="G142" s="33">
        <v>1489.4399999999998</v>
      </c>
      <c r="H142" s="51" t="s">
        <v>114</v>
      </c>
      <c r="I142" s="18">
        <v>4</v>
      </c>
      <c r="J142" s="6">
        <f t="shared" si="8"/>
        <v>4</v>
      </c>
      <c r="K142" s="6">
        <f t="shared" si="9"/>
        <v>0.28000000000000003</v>
      </c>
      <c r="L142" s="6">
        <f t="shared" si="10"/>
        <v>4.28</v>
      </c>
      <c r="M142" s="6">
        <f t="shared" si="11"/>
        <v>1493.7199999999998</v>
      </c>
      <c r="N142" s="19">
        <v>1493.7199999999998</v>
      </c>
      <c r="O142" s="91">
        <v>0</v>
      </c>
      <c r="Y142" s="1"/>
    </row>
    <row r="143" spans="1:25" ht="24" customHeight="1" x14ac:dyDescent="0.4">
      <c r="A143" s="27">
        <v>139</v>
      </c>
      <c r="B143" s="26">
        <v>6330002841</v>
      </c>
      <c r="C143" s="39" t="s">
        <v>2748</v>
      </c>
      <c r="D143" s="14" t="s">
        <v>2749</v>
      </c>
      <c r="E143" s="14" t="s">
        <v>2750</v>
      </c>
      <c r="F143" s="3" t="s">
        <v>3090</v>
      </c>
      <c r="G143" s="33">
        <v>1699.16</v>
      </c>
      <c r="H143" s="51" t="s">
        <v>65</v>
      </c>
      <c r="I143" s="18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1699.16</v>
      </c>
      <c r="N143" s="20">
        <v>1699.16</v>
      </c>
      <c r="O143" s="91">
        <v>0</v>
      </c>
      <c r="Y143" s="1"/>
    </row>
    <row r="144" spans="1:25" ht="24" customHeight="1" x14ac:dyDescent="0.4">
      <c r="A144" s="2">
        <v>140</v>
      </c>
      <c r="B144" s="26">
        <v>6330002842</v>
      </c>
      <c r="C144" s="39" t="s">
        <v>2751</v>
      </c>
      <c r="D144" s="14" t="s">
        <v>2752</v>
      </c>
      <c r="E144" s="14" t="s">
        <v>2753</v>
      </c>
      <c r="F144" s="3" t="s">
        <v>3</v>
      </c>
      <c r="G144" s="33">
        <v>0</v>
      </c>
      <c r="H144" s="51" t="s">
        <v>91</v>
      </c>
      <c r="I144" s="18">
        <v>4</v>
      </c>
      <c r="J144" s="6">
        <f t="shared" si="8"/>
        <v>32</v>
      </c>
      <c r="K144" s="6">
        <f t="shared" si="9"/>
        <v>2.2400000000000002</v>
      </c>
      <c r="L144" s="6">
        <f t="shared" si="10"/>
        <v>34.24</v>
      </c>
      <c r="M144" s="6">
        <f t="shared" si="11"/>
        <v>34.24</v>
      </c>
      <c r="N144" s="19">
        <v>34.24</v>
      </c>
      <c r="O144" s="91">
        <v>0</v>
      </c>
      <c r="Y144" s="1"/>
    </row>
    <row r="145" spans="1:25" ht="24" customHeight="1" x14ac:dyDescent="0.4">
      <c r="A145" s="27">
        <v>141</v>
      </c>
      <c r="B145" s="26">
        <v>6330002843</v>
      </c>
      <c r="C145" s="39" t="s">
        <v>2754</v>
      </c>
      <c r="D145" s="14" t="s">
        <v>2755</v>
      </c>
      <c r="E145" s="14" t="s">
        <v>2756</v>
      </c>
      <c r="F145" s="3" t="s">
        <v>3289</v>
      </c>
      <c r="G145" s="33">
        <v>4956.2400000000007</v>
      </c>
      <c r="H145" s="51" t="s">
        <v>118</v>
      </c>
      <c r="I145" s="18">
        <v>4</v>
      </c>
      <c r="J145" s="6">
        <f t="shared" si="8"/>
        <v>100</v>
      </c>
      <c r="K145" s="6">
        <f t="shared" si="9"/>
        <v>7</v>
      </c>
      <c r="L145" s="6">
        <f t="shared" si="10"/>
        <v>107</v>
      </c>
      <c r="M145" s="6">
        <f t="shared" si="11"/>
        <v>5063.2400000000007</v>
      </c>
      <c r="N145" s="20">
        <v>5063.2400000000007</v>
      </c>
      <c r="O145" s="91">
        <v>0</v>
      </c>
      <c r="Y145" s="1"/>
    </row>
    <row r="146" spans="1:25" ht="24" customHeight="1" x14ac:dyDescent="0.4">
      <c r="A146" s="2">
        <v>142</v>
      </c>
      <c r="B146" s="26">
        <v>6330002844</v>
      </c>
      <c r="C146" s="39" t="s">
        <v>2757</v>
      </c>
      <c r="D146" s="14" t="s">
        <v>2758</v>
      </c>
      <c r="E146" s="14" t="s">
        <v>2759</v>
      </c>
      <c r="F146" s="3" t="s">
        <v>3174</v>
      </c>
      <c r="G146" s="33">
        <v>5418.48</v>
      </c>
      <c r="H146" s="51" t="s">
        <v>175</v>
      </c>
      <c r="I146" s="18">
        <v>4</v>
      </c>
      <c r="J146" s="6">
        <f t="shared" si="8"/>
        <v>128</v>
      </c>
      <c r="K146" s="6">
        <f t="shared" si="9"/>
        <v>8.9600000000000009</v>
      </c>
      <c r="L146" s="6">
        <f t="shared" si="10"/>
        <v>136.96</v>
      </c>
      <c r="M146" s="6">
        <f t="shared" si="11"/>
        <v>5555.44</v>
      </c>
      <c r="N146" s="19">
        <v>5555.44</v>
      </c>
      <c r="O146" s="91">
        <v>0</v>
      </c>
      <c r="Y146" s="1"/>
    </row>
    <row r="147" spans="1:25" ht="24" customHeight="1" x14ac:dyDescent="0.4">
      <c r="A147" s="27">
        <v>143</v>
      </c>
      <c r="B147" s="26">
        <v>6330002845</v>
      </c>
      <c r="C147" s="39" t="s">
        <v>2760</v>
      </c>
      <c r="D147" s="14" t="s">
        <v>2761</v>
      </c>
      <c r="E147" s="14" t="s">
        <v>2762</v>
      </c>
      <c r="F147" s="3" t="s">
        <v>3174</v>
      </c>
      <c r="G147" s="33">
        <v>1442.3600000000004</v>
      </c>
      <c r="H147" s="51" t="s">
        <v>211</v>
      </c>
      <c r="I147" s="18">
        <v>4</v>
      </c>
      <c r="J147" s="6">
        <f t="shared" si="8"/>
        <v>20</v>
      </c>
      <c r="K147" s="6">
        <f t="shared" si="9"/>
        <v>1.4</v>
      </c>
      <c r="L147" s="6">
        <f t="shared" si="10"/>
        <v>21.4</v>
      </c>
      <c r="M147" s="6">
        <f t="shared" si="11"/>
        <v>1463.7600000000004</v>
      </c>
      <c r="N147" s="20">
        <v>1463.7600000000004</v>
      </c>
      <c r="O147" s="91">
        <v>0</v>
      </c>
      <c r="Y147" s="1"/>
    </row>
    <row r="148" spans="1:25" ht="24" customHeight="1" x14ac:dyDescent="0.4">
      <c r="A148" s="2">
        <v>144</v>
      </c>
      <c r="B148" s="26">
        <v>6330002846</v>
      </c>
      <c r="C148" s="39" t="s">
        <v>2763</v>
      </c>
      <c r="D148" s="14" t="s">
        <v>2764</v>
      </c>
      <c r="E148" s="14" t="s">
        <v>2765</v>
      </c>
      <c r="F148" s="3" t="s">
        <v>3174</v>
      </c>
      <c r="G148" s="33">
        <v>13323.640000000005</v>
      </c>
      <c r="H148" s="51" t="s">
        <v>3123</v>
      </c>
      <c r="I148" s="18">
        <v>4</v>
      </c>
      <c r="J148" s="6">
        <f t="shared" si="8"/>
        <v>208</v>
      </c>
      <c r="K148" s="6">
        <f t="shared" si="9"/>
        <v>14.56</v>
      </c>
      <c r="L148" s="6">
        <f t="shared" si="10"/>
        <v>222.56</v>
      </c>
      <c r="M148" s="6">
        <f t="shared" si="11"/>
        <v>13546.200000000004</v>
      </c>
      <c r="N148" s="19">
        <v>13546.200000000004</v>
      </c>
      <c r="O148" s="91">
        <v>0</v>
      </c>
      <c r="Y148" s="1"/>
    </row>
    <row r="149" spans="1:25" ht="24" customHeight="1" x14ac:dyDescent="0.4">
      <c r="A149" s="27">
        <v>145</v>
      </c>
      <c r="B149" s="26">
        <v>6330002847</v>
      </c>
      <c r="C149" s="39" t="s">
        <v>2766</v>
      </c>
      <c r="D149" s="14" t="s">
        <v>2767</v>
      </c>
      <c r="E149" s="14" t="s">
        <v>2768</v>
      </c>
      <c r="F149" s="3" t="s">
        <v>3174</v>
      </c>
      <c r="G149" s="33">
        <v>8521.48</v>
      </c>
      <c r="H149" s="51" t="s">
        <v>211</v>
      </c>
      <c r="I149" s="18">
        <v>4</v>
      </c>
      <c r="J149" s="6">
        <f t="shared" si="8"/>
        <v>20</v>
      </c>
      <c r="K149" s="6">
        <f t="shared" si="9"/>
        <v>1.4</v>
      </c>
      <c r="L149" s="6">
        <f t="shared" si="10"/>
        <v>21.4</v>
      </c>
      <c r="M149" s="6">
        <f t="shared" si="11"/>
        <v>8542.8799999999992</v>
      </c>
      <c r="N149" s="20">
        <v>8542.8799999999992</v>
      </c>
      <c r="O149" s="91">
        <v>0</v>
      </c>
      <c r="Y149" s="1"/>
    </row>
    <row r="150" spans="1:25" ht="24" customHeight="1" x14ac:dyDescent="0.4">
      <c r="A150" s="2">
        <v>146</v>
      </c>
      <c r="B150" s="26">
        <v>6330002848</v>
      </c>
      <c r="C150" s="39" t="s">
        <v>2769</v>
      </c>
      <c r="D150" s="14" t="s">
        <v>2770</v>
      </c>
      <c r="E150" s="14" t="s">
        <v>2771</v>
      </c>
      <c r="F150" s="3" t="s">
        <v>3162</v>
      </c>
      <c r="G150" s="33">
        <v>2542.3200000000002</v>
      </c>
      <c r="H150" s="51" t="s">
        <v>279</v>
      </c>
      <c r="I150" s="18">
        <v>4</v>
      </c>
      <c r="J150" s="6">
        <f t="shared" si="8"/>
        <v>76</v>
      </c>
      <c r="K150" s="6">
        <f t="shared" si="9"/>
        <v>5.32</v>
      </c>
      <c r="L150" s="6">
        <f t="shared" si="10"/>
        <v>81.319999999999993</v>
      </c>
      <c r="M150" s="6">
        <f t="shared" si="11"/>
        <v>2623.6400000000003</v>
      </c>
      <c r="N150" s="19">
        <v>2623.6400000000003</v>
      </c>
      <c r="O150" s="91">
        <v>0</v>
      </c>
      <c r="Y150" s="1"/>
    </row>
    <row r="151" spans="1:25" ht="24" customHeight="1" x14ac:dyDescent="0.4">
      <c r="A151" s="27">
        <v>147</v>
      </c>
      <c r="B151" s="26">
        <v>6330002849</v>
      </c>
      <c r="C151" s="39" t="s">
        <v>2772</v>
      </c>
      <c r="D151" s="14" t="s">
        <v>2773</v>
      </c>
      <c r="E151" s="14" t="s">
        <v>2774</v>
      </c>
      <c r="F151" s="3" t="s">
        <v>3061</v>
      </c>
      <c r="G151" s="33">
        <v>55.64</v>
      </c>
      <c r="H151" s="51" t="s">
        <v>65</v>
      </c>
      <c r="I151" s="18">
        <v>4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55.64</v>
      </c>
      <c r="N151" s="20">
        <v>55.64</v>
      </c>
      <c r="O151" s="91">
        <v>0</v>
      </c>
      <c r="Y151" s="1"/>
    </row>
    <row r="152" spans="1:25" ht="24" customHeight="1" x14ac:dyDescent="0.4">
      <c r="A152" s="2">
        <v>148</v>
      </c>
      <c r="B152" s="26">
        <v>6330002850</v>
      </c>
      <c r="C152" s="39" t="s">
        <v>2775</v>
      </c>
      <c r="D152" s="14" t="s">
        <v>2776</v>
      </c>
      <c r="E152" s="14" t="s">
        <v>2777</v>
      </c>
      <c r="F152" s="3" t="s">
        <v>3196</v>
      </c>
      <c r="G152" s="33">
        <v>1134.2</v>
      </c>
      <c r="H152" s="51" t="s">
        <v>370</v>
      </c>
      <c r="I152" s="18">
        <v>4</v>
      </c>
      <c r="J152" s="6">
        <f t="shared" si="8"/>
        <v>112</v>
      </c>
      <c r="K152" s="6">
        <f t="shared" si="9"/>
        <v>7.84</v>
      </c>
      <c r="L152" s="6">
        <f t="shared" si="10"/>
        <v>119.84</v>
      </c>
      <c r="M152" s="6">
        <f t="shared" si="11"/>
        <v>1254.04</v>
      </c>
      <c r="N152" s="19">
        <v>1254.04</v>
      </c>
      <c r="O152" s="91">
        <v>0</v>
      </c>
      <c r="Y152" s="1"/>
    </row>
    <row r="153" spans="1:25" ht="24" customHeight="1" x14ac:dyDescent="0.4">
      <c r="A153" s="27">
        <v>149</v>
      </c>
      <c r="B153" s="26">
        <v>6330002851</v>
      </c>
      <c r="C153" s="39" t="s">
        <v>2778</v>
      </c>
      <c r="D153" s="14" t="s">
        <v>2779</v>
      </c>
      <c r="E153" s="14" t="s">
        <v>799</v>
      </c>
      <c r="F153" s="3" t="s">
        <v>3</v>
      </c>
      <c r="G153" s="33">
        <v>0</v>
      </c>
      <c r="H153" s="51" t="s">
        <v>366</v>
      </c>
      <c r="I153" s="18">
        <v>4</v>
      </c>
      <c r="J153" s="6">
        <f t="shared" si="8"/>
        <v>96</v>
      </c>
      <c r="K153" s="6">
        <f t="shared" si="9"/>
        <v>6.72</v>
      </c>
      <c r="L153" s="6">
        <f t="shared" si="10"/>
        <v>102.72</v>
      </c>
      <c r="M153" s="6">
        <f t="shared" si="11"/>
        <v>102.72</v>
      </c>
      <c r="N153" s="20">
        <v>102.72</v>
      </c>
      <c r="O153" s="91">
        <v>0</v>
      </c>
      <c r="Y153" s="1"/>
    </row>
    <row r="154" spans="1:25" ht="24" customHeight="1" x14ac:dyDescent="0.4">
      <c r="A154" s="2">
        <v>150</v>
      </c>
      <c r="B154" s="26">
        <v>6330002852</v>
      </c>
      <c r="C154" s="39" t="s">
        <v>2780</v>
      </c>
      <c r="D154" s="14" t="s">
        <v>2781</v>
      </c>
      <c r="E154" s="14" t="s">
        <v>2782</v>
      </c>
      <c r="F154" s="3" t="s">
        <v>3258</v>
      </c>
      <c r="G154" s="33">
        <v>127407.04000000001</v>
      </c>
      <c r="H154" s="51" t="s">
        <v>3132</v>
      </c>
      <c r="I154" s="18">
        <v>4</v>
      </c>
      <c r="J154" s="6">
        <f t="shared" si="8"/>
        <v>880</v>
      </c>
      <c r="K154" s="6">
        <f t="shared" si="9"/>
        <v>61.6</v>
      </c>
      <c r="L154" s="6">
        <f t="shared" si="10"/>
        <v>941.6</v>
      </c>
      <c r="M154" s="6">
        <f t="shared" si="11"/>
        <v>128348.64000000001</v>
      </c>
      <c r="N154" s="19">
        <v>128348.64000000001</v>
      </c>
      <c r="O154" s="91">
        <v>0</v>
      </c>
      <c r="Y154" s="1"/>
    </row>
    <row r="155" spans="1:25" ht="24" customHeight="1" x14ac:dyDescent="0.4">
      <c r="A155" s="27">
        <v>151</v>
      </c>
      <c r="B155" s="26">
        <v>6330002853</v>
      </c>
      <c r="C155" s="39" t="s">
        <v>2783</v>
      </c>
      <c r="D155" s="14" t="s">
        <v>2781</v>
      </c>
      <c r="E155" s="14" t="s">
        <v>2784</v>
      </c>
      <c r="F155" s="3" t="s">
        <v>3430</v>
      </c>
      <c r="G155" s="33">
        <v>522.15999999999951</v>
      </c>
      <c r="H155" s="51" t="s">
        <v>271</v>
      </c>
      <c r="I155" s="18">
        <v>4</v>
      </c>
      <c r="J155" s="6">
        <f t="shared" si="8"/>
        <v>12</v>
      </c>
      <c r="K155" s="6">
        <f t="shared" si="9"/>
        <v>0.84</v>
      </c>
      <c r="L155" s="6">
        <f t="shared" si="10"/>
        <v>12.84</v>
      </c>
      <c r="M155" s="6">
        <f t="shared" si="11"/>
        <v>534.99999999999955</v>
      </c>
      <c r="N155" s="20">
        <v>534.99999999999955</v>
      </c>
      <c r="O155" s="91">
        <v>0</v>
      </c>
      <c r="Y155" s="1"/>
    </row>
    <row r="156" spans="1:25" ht="24" customHeight="1" x14ac:dyDescent="0.4">
      <c r="A156" s="2">
        <v>152</v>
      </c>
      <c r="B156" s="26">
        <v>6330002854</v>
      </c>
      <c r="C156" s="39" t="s">
        <v>2785</v>
      </c>
      <c r="D156" s="14" t="s">
        <v>2786</v>
      </c>
      <c r="E156" s="14" t="s">
        <v>2787</v>
      </c>
      <c r="F156" s="3" t="s">
        <v>3</v>
      </c>
      <c r="G156" s="33">
        <v>0</v>
      </c>
      <c r="H156" s="51" t="s">
        <v>91</v>
      </c>
      <c r="I156" s="18">
        <v>4</v>
      </c>
      <c r="J156" s="6">
        <f t="shared" si="8"/>
        <v>32</v>
      </c>
      <c r="K156" s="6">
        <f t="shared" si="9"/>
        <v>2.2400000000000002</v>
      </c>
      <c r="L156" s="6">
        <f t="shared" si="10"/>
        <v>34.24</v>
      </c>
      <c r="M156" s="6">
        <f t="shared" si="11"/>
        <v>34.24</v>
      </c>
      <c r="N156" s="19">
        <v>34.24</v>
      </c>
      <c r="O156" s="91">
        <v>0</v>
      </c>
      <c r="Y156" s="1"/>
    </row>
    <row r="157" spans="1:25" ht="24" customHeight="1" x14ac:dyDescent="0.4">
      <c r="A157" s="27">
        <v>153</v>
      </c>
      <c r="B157" s="26">
        <v>6330002855</v>
      </c>
      <c r="C157" s="39" t="s">
        <v>3059</v>
      </c>
      <c r="D157" s="14" t="s">
        <v>3060</v>
      </c>
      <c r="E157" s="14" t="s">
        <v>2788</v>
      </c>
      <c r="F157" s="3" t="s">
        <v>3</v>
      </c>
      <c r="G157" s="33">
        <v>0</v>
      </c>
      <c r="H157" s="51" t="s">
        <v>490</v>
      </c>
      <c r="I157" s="18">
        <v>4</v>
      </c>
      <c r="J157" s="6">
        <f t="shared" si="8"/>
        <v>60</v>
      </c>
      <c r="K157" s="6">
        <f t="shared" si="9"/>
        <v>4.2</v>
      </c>
      <c r="L157" s="6">
        <f t="shared" si="10"/>
        <v>64.2</v>
      </c>
      <c r="M157" s="6">
        <f t="shared" si="11"/>
        <v>64.2</v>
      </c>
      <c r="N157" s="20">
        <v>64.2</v>
      </c>
      <c r="O157" s="91">
        <v>0</v>
      </c>
      <c r="Y157" s="1"/>
    </row>
    <row r="158" spans="1:25" ht="24" customHeight="1" x14ac:dyDescent="0.4">
      <c r="A158" s="2">
        <v>154</v>
      </c>
      <c r="B158" s="26">
        <v>6330002856</v>
      </c>
      <c r="C158" s="39" t="s">
        <v>2789</v>
      </c>
      <c r="D158" s="14" t="s">
        <v>2790</v>
      </c>
      <c r="E158" s="14" t="s">
        <v>2791</v>
      </c>
      <c r="F158" s="3" t="s">
        <v>3266</v>
      </c>
      <c r="G158" s="33">
        <v>1450.92</v>
      </c>
      <c r="H158" s="51" t="s">
        <v>201</v>
      </c>
      <c r="I158" s="18">
        <v>4</v>
      </c>
      <c r="J158" s="6">
        <f t="shared" si="8"/>
        <v>156</v>
      </c>
      <c r="K158" s="6">
        <f t="shared" si="9"/>
        <v>10.92</v>
      </c>
      <c r="L158" s="6">
        <f t="shared" si="10"/>
        <v>166.92</v>
      </c>
      <c r="M158" s="6">
        <f t="shared" si="11"/>
        <v>1617.8400000000001</v>
      </c>
      <c r="N158" s="19">
        <v>1617.8400000000001</v>
      </c>
      <c r="O158" s="91">
        <v>0</v>
      </c>
      <c r="Y158" s="1"/>
    </row>
    <row r="159" spans="1:25" ht="24" customHeight="1" x14ac:dyDescent="0.4">
      <c r="A159" s="27">
        <v>155</v>
      </c>
      <c r="B159" s="26">
        <v>6330002857</v>
      </c>
      <c r="C159" s="39" t="s">
        <v>2792</v>
      </c>
      <c r="D159" s="14" t="s">
        <v>2793</v>
      </c>
      <c r="E159" s="14" t="s">
        <v>2794</v>
      </c>
      <c r="F159" s="3" t="s">
        <v>3</v>
      </c>
      <c r="G159" s="33">
        <v>0</v>
      </c>
      <c r="H159" s="51" t="s">
        <v>3431</v>
      </c>
      <c r="I159" s="18">
        <v>4</v>
      </c>
      <c r="J159" s="6">
        <f t="shared" si="8"/>
        <v>884</v>
      </c>
      <c r="K159" s="6">
        <f t="shared" si="9"/>
        <v>61.88</v>
      </c>
      <c r="L159" s="6">
        <f t="shared" si="10"/>
        <v>945.88</v>
      </c>
      <c r="M159" s="6">
        <f t="shared" si="11"/>
        <v>945.88</v>
      </c>
      <c r="N159" s="20">
        <v>945.88</v>
      </c>
      <c r="O159" s="91">
        <v>0</v>
      </c>
      <c r="Y159" s="1"/>
    </row>
    <row r="160" spans="1:25" ht="24" customHeight="1" x14ac:dyDescent="0.4">
      <c r="A160" s="2">
        <v>156</v>
      </c>
      <c r="B160" s="26">
        <v>6330002858</v>
      </c>
      <c r="C160" s="39" t="s">
        <v>2795</v>
      </c>
      <c r="D160" s="14" t="s">
        <v>2796</v>
      </c>
      <c r="E160" s="14" t="s">
        <v>2797</v>
      </c>
      <c r="F160" s="3" t="s">
        <v>3</v>
      </c>
      <c r="G160" s="33">
        <v>0</v>
      </c>
      <c r="H160" s="51" t="s">
        <v>114</v>
      </c>
      <c r="I160" s="18">
        <v>4</v>
      </c>
      <c r="J160" s="6">
        <f t="shared" si="8"/>
        <v>4</v>
      </c>
      <c r="K160" s="6">
        <f t="shared" si="9"/>
        <v>0.28000000000000003</v>
      </c>
      <c r="L160" s="6">
        <f t="shared" si="10"/>
        <v>4.28</v>
      </c>
      <c r="M160" s="6">
        <f t="shared" si="11"/>
        <v>4.28</v>
      </c>
      <c r="N160" s="19">
        <v>4.28</v>
      </c>
      <c r="O160" s="91">
        <v>0</v>
      </c>
      <c r="Y160" s="1"/>
    </row>
    <row r="161" spans="1:25" ht="24" customHeight="1" x14ac:dyDescent="0.4">
      <c r="A161" s="27">
        <v>157</v>
      </c>
      <c r="B161" s="26">
        <v>6330002859</v>
      </c>
      <c r="C161" s="39" t="s">
        <v>2798</v>
      </c>
      <c r="D161" s="14" t="s">
        <v>2799</v>
      </c>
      <c r="E161" s="14" t="s">
        <v>2800</v>
      </c>
      <c r="F161" s="3" t="s">
        <v>3</v>
      </c>
      <c r="G161" s="33">
        <v>0</v>
      </c>
      <c r="H161" s="51" t="s">
        <v>390</v>
      </c>
      <c r="I161" s="18">
        <v>4</v>
      </c>
      <c r="J161" s="6">
        <f t="shared" si="8"/>
        <v>108</v>
      </c>
      <c r="K161" s="6">
        <f t="shared" si="9"/>
        <v>7.56</v>
      </c>
      <c r="L161" s="6">
        <f t="shared" si="10"/>
        <v>115.56</v>
      </c>
      <c r="M161" s="6">
        <f t="shared" si="11"/>
        <v>115.56</v>
      </c>
      <c r="N161" s="20">
        <v>115.56</v>
      </c>
      <c r="O161" s="91">
        <v>0</v>
      </c>
      <c r="Y161" s="1"/>
    </row>
    <row r="162" spans="1:25" ht="24" customHeight="1" x14ac:dyDescent="0.4">
      <c r="A162" s="2">
        <v>158</v>
      </c>
      <c r="B162" s="26">
        <v>6330002860</v>
      </c>
      <c r="C162" s="39" t="s">
        <v>2801</v>
      </c>
      <c r="D162" s="14" t="s">
        <v>2802</v>
      </c>
      <c r="E162" s="14" t="s">
        <v>2803</v>
      </c>
      <c r="F162" s="3" t="s">
        <v>3</v>
      </c>
      <c r="G162" s="33">
        <v>0</v>
      </c>
      <c r="H162" s="51" t="s">
        <v>279</v>
      </c>
      <c r="I162" s="18">
        <v>4</v>
      </c>
      <c r="J162" s="6">
        <f t="shared" si="8"/>
        <v>76</v>
      </c>
      <c r="K162" s="6">
        <f t="shared" si="9"/>
        <v>5.32</v>
      </c>
      <c r="L162" s="6">
        <f t="shared" si="10"/>
        <v>81.319999999999993</v>
      </c>
      <c r="M162" s="6">
        <f t="shared" si="11"/>
        <v>81.319999999999993</v>
      </c>
      <c r="N162" s="19">
        <v>81.319999999999993</v>
      </c>
      <c r="O162" s="91">
        <v>0</v>
      </c>
      <c r="Y162" s="1"/>
    </row>
    <row r="163" spans="1:25" ht="24" customHeight="1" x14ac:dyDescent="0.4">
      <c r="A163" s="27">
        <v>159</v>
      </c>
      <c r="B163" s="26">
        <v>6330002861</v>
      </c>
      <c r="C163" s="39" t="s">
        <v>2804</v>
      </c>
      <c r="D163" s="14" t="s">
        <v>2802</v>
      </c>
      <c r="E163" s="14" t="s">
        <v>2805</v>
      </c>
      <c r="F163" s="3" t="s">
        <v>3</v>
      </c>
      <c r="G163" s="33">
        <v>0</v>
      </c>
      <c r="H163" s="51" t="s">
        <v>87</v>
      </c>
      <c r="I163" s="18">
        <v>4</v>
      </c>
      <c r="J163" s="6">
        <f t="shared" si="8"/>
        <v>28</v>
      </c>
      <c r="K163" s="6">
        <f t="shared" si="9"/>
        <v>1.96</v>
      </c>
      <c r="L163" s="6">
        <f t="shared" si="10"/>
        <v>29.96</v>
      </c>
      <c r="M163" s="6">
        <f t="shared" si="11"/>
        <v>29.96</v>
      </c>
      <c r="N163" s="20">
        <v>29.96</v>
      </c>
      <c r="O163" s="91">
        <v>0</v>
      </c>
      <c r="Y163" s="1"/>
    </row>
    <row r="164" spans="1:25" ht="24" customHeight="1" x14ac:dyDescent="0.4">
      <c r="A164" s="2">
        <v>160</v>
      </c>
      <c r="B164" s="26">
        <v>6330002862</v>
      </c>
      <c r="C164" s="39" t="s">
        <v>2806</v>
      </c>
      <c r="D164" s="14" t="s">
        <v>2807</v>
      </c>
      <c r="E164" s="14" t="s">
        <v>2808</v>
      </c>
      <c r="F164" s="3" t="s">
        <v>3</v>
      </c>
      <c r="G164" s="33">
        <v>0</v>
      </c>
      <c r="H164" s="51" t="s">
        <v>126</v>
      </c>
      <c r="I164" s="18">
        <v>4</v>
      </c>
      <c r="J164" s="6">
        <f t="shared" si="8"/>
        <v>56</v>
      </c>
      <c r="K164" s="6">
        <f t="shared" si="9"/>
        <v>3.92</v>
      </c>
      <c r="L164" s="6">
        <f t="shared" si="10"/>
        <v>59.92</v>
      </c>
      <c r="M164" s="6">
        <f t="shared" si="11"/>
        <v>59.92</v>
      </c>
      <c r="N164" s="19">
        <v>59.92</v>
      </c>
      <c r="O164" s="91">
        <v>0</v>
      </c>
      <c r="Y164" s="1"/>
    </row>
    <row r="165" spans="1:25" ht="24" customHeight="1" x14ac:dyDescent="0.4">
      <c r="A165" s="27">
        <v>161</v>
      </c>
      <c r="B165" s="26">
        <v>6330002863</v>
      </c>
      <c r="C165" s="39" t="s">
        <v>2809</v>
      </c>
      <c r="D165" s="14" t="s">
        <v>2802</v>
      </c>
      <c r="E165" s="14" t="s">
        <v>2810</v>
      </c>
      <c r="F165" s="3" t="s">
        <v>3</v>
      </c>
      <c r="G165" s="33">
        <v>0</v>
      </c>
      <c r="H165" s="51" t="s">
        <v>122</v>
      </c>
      <c r="I165" s="18">
        <v>4</v>
      </c>
      <c r="J165" s="6">
        <f t="shared" si="8"/>
        <v>44</v>
      </c>
      <c r="K165" s="6">
        <f t="shared" si="9"/>
        <v>3.08</v>
      </c>
      <c r="L165" s="6">
        <f t="shared" si="10"/>
        <v>47.08</v>
      </c>
      <c r="M165" s="6">
        <f t="shared" si="11"/>
        <v>47.08</v>
      </c>
      <c r="N165" s="20">
        <v>47.08</v>
      </c>
      <c r="O165" s="91">
        <v>0</v>
      </c>
      <c r="Y165" s="1"/>
    </row>
    <row r="166" spans="1:25" ht="24" customHeight="1" x14ac:dyDescent="0.4">
      <c r="A166" s="2">
        <v>162</v>
      </c>
      <c r="B166" s="26">
        <v>6330002864</v>
      </c>
      <c r="C166" s="39" t="s">
        <v>2811</v>
      </c>
      <c r="D166" s="14" t="s">
        <v>2802</v>
      </c>
      <c r="E166" s="14" t="s">
        <v>2812</v>
      </c>
      <c r="F166" s="3" t="s">
        <v>3</v>
      </c>
      <c r="G166" s="33">
        <v>0</v>
      </c>
      <c r="H166" s="51" t="s">
        <v>279</v>
      </c>
      <c r="I166" s="18">
        <v>4</v>
      </c>
      <c r="J166" s="6">
        <f t="shared" si="8"/>
        <v>76</v>
      </c>
      <c r="K166" s="6">
        <f t="shared" si="9"/>
        <v>5.32</v>
      </c>
      <c r="L166" s="6">
        <f t="shared" si="10"/>
        <v>81.319999999999993</v>
      </c>
      <c r="M166" s="6">
        <f t="shared" si="11"/>
        <v>81.319999999999993</v>
      </c>
      <c r="N166" s="19">
        <v>81.319999999999993</v>
      </c>
      <c r="O166" s="91">
        <v>0</v>
      </c>
      <c r="Y166" s="1"/>
    </row>
    <row r="167" spans="1:25" ht="24" customHeight="1" x14ac:dyDescent="0.4">
      <c r="A167" s="27">
        <v>163</v>
      </c>
      <c r="B167" s="26">
        <v>6330002865</v>
      </c>
      <c r="C167" s="39" t="s">
        <v>2813</v>
      </c>
      <c r="D167" s="14" t="s">
        <v>2814</v>
      </c>
      <c r="E167" s="14" t="s">
        <v>2815</v>
      </c>
      <c r="F167" s="3" t="s">
        <v>3080</v>
      </c>
      <c r="G167" s="33">
        <v>1459.4799999999998</v>
      </c>
      <c r="H167" s="51" t="s">
        <v>65</v>
      </c>
      <c r="I167" s="18">
        <v>4</v>
      </c>
      <c r="J167" s="6">
        <f t="shared" si="8"/>
        <v>0</v>
      </c>
      <c r="K167" s="6">
        <f t="shared" si="9"/>
        <v>0</v>
      </c>
      <c r="L167" s="6">
        <f t="shared" si="10"/>
        <v>0</v>
      </c>
      <c r="M167" s="6">
        <f t="shared" si="11"/>
        <v>1459.4799999999998</v>
      </c>
      <c r="N167" s="20">
        <v>1459.4799999999998</v>
      </c>
      <c r="O167" s="91">
        <v>0</v>
      </c>
      <c r="Y167" s="1"/>
    </row>
    <row r="168" spans="1:25" ht="24" customHeight="1" x14ac:dyDescent="0.4">
      <c r="A168" s="2">
        <v>164</v>
      </c>
      <c r="B168" s="26">
        <v>6330002866</v>
      </c>
      <c r="C168" s="39" t="s">
        <v>2816</v>
      </c>
      <c r="D168" s="14" t="s">
        <v>2817</v>
      </c>
      <c r="E168" s="14" t="s">
        <v>2818</v>
      </c>
      <c r="F168" s="3" t="s">
        <v>3265</v>
      </c>
      <c r="G168" s="33">
        <v>1664.9200000000003</v>
      </c>
      <c r="H168" s="51" t="s">
        <v>75</v>
      </c>
      <c r="I168" s="18">
        <v>4</v>
      </c>
      <c r="J168" s="6">
        <f t="shared" si="8"/>
        <v>152</v>
      </c>
      <c r="K168" s="6">
        <f t="shared" si="9"/>
        <v>10.64</v>
      </c>
      <c r="L168" s="6">
        <f t="shared" si="10"/>
        <v>162.63999999999999</v>
      </c>
      <c r="M168" s="6">
        <f t="shared" si="11"/>
        <v>1827.5600000000004</v>
      </c>
      <c r="N168" s="19">
        <v>1827.5600000000004</v>
      </c>
      <c r="O168" s="91">
        <v>0</v>
      </c>
      <c r="Y168" s="1"/>
    </row>
    <row r="169" spans="1:25" ht="24" customHeight="1" x14ac:dyDescent="0.4">
      <c r="A169" s="27">
        <v>165</v>
      </c>
      <c r="B169" s="26">
        <v>6330002867</v>
      </c>
      <c r="C169" s="39" t="s">
        <v>2819</v>
      </c>
      <c r="D169" s="14" t="s">
        <v>2820</v>
      </c>
      <c r="E169" s="14" t="s">
        <v>2821</v>
      </c>
      <c r="F169" s="3" t="s">
        <v>3</v>
      </c>
      <c r="G169" s="33">
        <v>0</v>
      </c>
      <c r="H169" s="51" t="s">
        <v>91</v>
      </c>
      <c r="I169" s="18">
        <v>4</v>
      </c>
      <c r="J169" s="6">
        <f t="shared" si="8"/>
        <v>32</v>
      </c>
      <c r="K169" s="6">
        <f t="shared" si="9"/>
        <v>2.2400000000000002</v>
      </c>
      <c r="L169" s="6">
        <f t="shared" si="10"/>
        <v>34.24</v>
      </c>
      <c r="M169" s="6">
        <f t="shared" si="11"/>
        <v>34.24</v>
      </c>
      <c r="N169" s="20">
        <v>34.24</v>
      </c>
      <c r="O169" s="91">
        <v>0</v>
      </c>
      <c r="Y169" s="1"/>
    </row>
    <row r="170" spans="1:25" ht="24" customHeight="1" x14ac:dyDescent="0.4">
      <c r="A170" s="2">
        <v>166</v>
      </c>
      <c r="B170" s="26">
        <v>6330002868</v>
      </c>
      <c r="C170" s="39" t="s">
        <v>2822</v>
      </c>
      <c r="D170" s="14" t="s">
        <v>2823</v>
      </c>
      <c r="E170" s="14" t="s">
        <v>2824</v>
      </c>
      <c r="F170" s="3" t="s">
        <v>3184</v>
      </c>
      <c r="G170" s="33">
        <v>3115.8400000000011</v>
      </c>
      <c r="H170" s="51" t="s">
        <v>191</v>
      </c>
      <c r="I170" s="18">
        <v>4</v>
      </c>
      <c r="J170" s="6">
        <f t="shared" si="8"/>
        <v>120</v>
      </c>
      <c r="K170" s="6">
        <f t="shared" si="9"/>
        <v>8.4</v>
      </c>
      <c r="L170" s="6">
        <f t="shared" si="10"/>
        <v>128.4</v>
      </c>
      <c r="M170" s="6">
        <f t="shared" si="11"/>
        <v>3244.2400000000011</v>
      </c>
      <c r="N170" s="19">
        <v>3244.2400000000011</v>
      </c>
      <c r="O170" s="91">
        <v>0</v>
      </c>
      <c r="Y170" s="1"/>
    </row>
    <row r="171" spans="1:25" ht="24" customHeight="1" x14ac:dyDescent="0.4">
      <c r="A171" s="27">
        <v>167</v>
      </c>
      <c r="B171" s="26">
        <v>6330002869</v>
      </c>
      <c r="C171" s="39" t="s">
        <v>2825</v>
      </c>
      <c r="D171" s="14" t="s">
        <v>2826</v>
      </c>
      <c r="E171" s="14" t="s">
        <v>2827</v>
      </c>
      <c r="F171" s="3" t="s">
        <v>3</v>
      </c>
      <c r="G171" s="33">
        <v>0</v>
      </c>
      <c r="H171" s="51" t="s">
        <v>286</v>
      </c>
      <c r="I171" s="18">
        <v>4</v>
      </c>
      <c r="J171" s="6">
        <f t="shared" si="8"/>
        <v>24</v>
      </c>
      <c r="K171" s="6">
        <f t="shared" si="9"/>
        <v>1.68</v>
      </c>
      <c r="L171" s="6">
        <f t="shared" si="10"/>
        <v>25.68</v>
      </c>
      <c r="M171" s="6">
        <f t="shared" si="11"/>
        <v>25.68</v>
      </c>
      <c r="N171" s="20">
        <v>25.68</v>
      </c>
      <c r="O171" s="91">
        <v>0</v>
      </c>
      <c r="Y171" s="1"/>
    </row>
    <row r="172" spans="1:25" ht="24" customHeight="1" x14ac:dyDescent="0.4">
      <c r="A172" s="2">
        <v>168</v>
      </c>
      <c r="B172" s="26">
        <v>6330002870</v>
      </c>
      <c r="C172" s="39" t="s">
        <v>2828</v>
      </c>
      <c r="D172" s="14" t="s">
        <v>2829</v>
      </c>
      <c r="E172" s="14" t="s">
        <v>2830</v>
      </c>
      <c r="F172" s="3" t="s">
        <v>3186</v>
      </c>
      <c r="G172" s="33">
        <v>282.48</v>
      </c>
      <c r="H172" s="51" t="s">
        <v>222</v>
      </c>
      <c r="I172" s="18">
        <v>4</v>
      </c>
      <c r="J172" s="6">
        <f t="shared" si="8"/>
        <v>92</v>
      </c>
      <c r="K172" s="6">
        <f t="shared" si="9"/>
        <v>6.44</v>
      </c>
      <c r="L172" s="6">
        <f t="shared" si="10"/>
        <v>98.44</v>
      </c>
      <c r="M172" s="6">
        <f t="shared" si="11"/>
        <v>380.92</v>
      </c>
      <c r="N172" s="19">
        <v>380.92</v>
      </c>
      <c r="O172" s="91">
        <v>0</v>
      </c>
      <c r="Y172" s="1"/>
    </row>
    <row r="173" spans="1:25" ht="24" customHeight="1" x14ac:dyDescent="0.4">
      <c r="A173" s="27">
        <v>169</v>
      </c>
      <c r="B173" s="26">
        <v>6330002871</v>
      </c>
      <c r="C173" s="39" t="s">
        <v>2831</v>
      </c>
      <c r="D173" s="14" t="s">
        <v>2832</v>
      </c>
      <c r="E173" s="14" t="s">
        <v>2833</v>
      </c>
      <c r="F173" s="3" t="s">
        <v>3187</v>
      </c>
      <c r="G173" s="33">
        <v>2101.48</v>
      </c>
      <c r="H173" s="51" t="s">
        <v>3111</v>
      </c>
      <c r="I173" s="18">
        <v>4</v>
      </c>
      <c r="J173" s="6">
        <f t="shared" si="8"/>
        <v>320</v>
      </c>
      <c r="K173" s="6">
        <f t="shared" si="9"/>
        <v>22.4</v>
      </c>
      <c r="L173" s="6">
        <f t="shared" si="10"/>
        <v>342.4</v>
      </c>
      <c r="M173" s="6">
        <f t="shared" si="11"/>
        <v>2443.88</v>
      </c>
      <c r="N173" s="20">
        <v>2443.88</v>
      </c>
      <c r="O173" s="91">
        <v>0</v>
      </c>
      <c r="Y173" s="1"/>
    </row>
    <row r="174" spans="1:25" ht="24" customHeight="1" x14ac:dyDescent="0.4">
      <c r="A174" s="2">
        <v>170</v>
      </c>
      <c r="B174" s="26">
        <v>6330002872</v>
      </c>
      <c r="C174" s="39" t="s">
        <v>2834</v>
      </c>
      <c r="D174" s="14" t="s">
        <v>2835</v>
      </c>
      <c r="E174" s="14" t="s">
        <v>2836</v>
      </c>
      <c r="F174" s="3" t="s">
        <v>3174</v>
      </c>
      <c r="G174" s="33">
        <v>10010.919999999995</v>
      </c>
      <c r="H174" s="51" t="s">
        <v>175</v>
      </c>
      <c r="I174" s="18">
        <v>4</v>
      </c>
      <c r="J174" s="6">
        <f t="shared" si="8"/>
        <v>128</v>
      </c>
      <c r="K174" s="6">
        <f t="shared" si="9"/>
        <v>8.9600000000000009</v>
      </c>
      <c r="L174" s="6">
        <f t="shared" si="10"/>
        <v>136.96</v>
      </c>
      <c r="M174" s="6">
        <f>SUM(G174+L174)</f>
        <v>10147.879999999994</v>
      </c>
      <c r="N174" s="19">
        <v>10147.879999999994</v>
      </c>
      <c r="O174" s="91">
        <v>0</v>
      </c>
      <c r="Y174" s="1"/>
    </row>
    <row r="175" spans="1:25" ht="24" customHeight="1" x14ac:dyDescent="0.4">
      <c r="A175" s="27">
        <v>171</v>
      </c>
      <c r="B175" s="26">
        <v>6330002873</v>
      </c>
      <c r="C175" s="39" t="s">
        <v>2837</v>
      </c>
      <c r="D175" s="14" t="s">
        <v>2159</v>
      </c>
      <c r="E175" s="14" t="s">
        <v>2838</v>
      </c>
      <c r="F175" s="3" t="s">
        <v>3</v>
      </c>
      <c r="G175" s="33">
        <v>0</v>
      </c>
      <c r="H175" s="51" t="s">
        <v>264</v>
      </c>
      <c r="I175" s="18">
        <v>4</v>
      </c>
      <c r="J175" s="6">
        <f t="shared" si="8"/>
        <v>40</v>
      </c>
      <c r="K175" s="6">
        <f t="shared" si="9"/>
        <v>2.8</v>
      </c>
      <c r="L175" s="6">
        <f t="shared" si="10"/>
        <v>42.8</v>
      </c>
      <c r="M175" s="6">
        <f t="shared" si="11"/>
        <v>42.8</v>
      </c>
      <c r="N175" s="20">
        <v>42.8</v>
      </c>
      <c r="O175" s="91">
        <v>0</v>
      </c>
      <c r="Y175" s="1"/>
    </row>
    <row r="176" spans="1:25" ht="24" customHeight="1" x14ac:dyDescent="0.4">
      <c r="A176" s="2">
        <v>172</v>
      </c>
      <c r="B176" s="26">
        <v>6330002874</v>
      </c>
      <c r="C176" s="39" t="s">
        <v>2839</v>
      </c>
      <c r="D176" s="14" t="s">
        <v>2840</v>
      </c>
      <c r="E176" s="14" t="s">
        <v>2841</v>
      </c>
      <c r="F176" s="3" t="s">
        <v>3</v>
      </c>
      <c r="G176" s="33">
        <v>0</v>
      </c>
      <c r="H176" s="51" t="s">
        <v>61</v>
      </c>
      <c r="I176" s="18">
        <v>4</v>
      </c>
      <c r="J176" s="6">
        <f t="shared" si="8"/>
        <v>8</v>
      </c>
      <c r="K176" s="6">
        <f t="shared" si="9"/>
        <v>0.56000000000000005</v>
      </c>
      <c r="L176" s="6">
        <f t="shared" si="10"/>
        <v>8.56</v>
      </c>
      <c r="M176" s="6">
        <f t="shared" si="11"/>
        <v>8.56</v>
      </c>
      <c r="N176" s="19">
        <v>8.56</v>
      </c>
      <c r="O176" s="91">
        <v>0</v>
      </c>
      <c r="Y176" s="1"/>
    </row>
    <row r="177" spans="1:25" ht="24" customHeight="1" x14ac:dyDescent="0.4">
      <c r="A177" s="27">
        <v>173</v>
      </c>
      <c r="B177" s="26">
        <v>6330002875</v>
      </c>
      <c r="C177" s="39" t="s">
        <v>2842</v>
      </c>
      <c r="D177" s="14" t="s">
        <v>2843</v>
      </c>
      <c r="E177" s="14" t="s">
        <v>2844</v>
      </c>
      <c r="F177" s="3" t="s">
        <v>3174</v>
      </c>
      <c r="G177" s="33">
        <v>18725.000000000004</v>
      </c>
      <c r="H177" s="51" t="s">
        <v>332</v>
      </c>
      <c r="I177" s="18">
        <v>4</v>
      </c>
      <c r="J177" s="6">
        <f t="shared" si="8"/>
        <v>204</v>
      </c>
      <c r="K177" s="6">
        <f t="shared" si="9"/>
        <v>14.28</v>
      </c>
      <c r="L177" s="6">
        <f t="shared" si="10"/>
        <v>218.28</v>
      </c>
      <c r="M177" s="6">
        <f t="shared" si="11"/>
        <v>18943.280000000002</v>
      </c>
      <c r="N177" s="20">
        <v>18943.280000000002</v>
      </c>
      <c r="O177" s="91">
        <v>0</v>
      </c>
      <c r="Y177" s="1"/>
    </row>
    <row r="178" spans="1:25" ht="24" customHeight="1" x14ac:dyDescent="0.4">
      <c r="A178" s="2">
        <v>174</v>
      </c>
      <c r="B178" s="26">
        <v>6330002876</v>
      </c>
      <c r="C178" s="39" t="s">
        <v>2845</v>
      </c>
      <c r="D178" s="14" t="s">
        <v>2846</v>
      </c>
      <c r="E178" s="14" t="s">
        <v>2847</v>
      </c>
      <c r="F178" s="3" t="s">
        <v>3174</v>
      </c>
      <c r="G178" s="33">
        <v>13503.4</v>
      </c>
      <c r="H178" s="51" t="s">
        <v>95</v>
      </c>
      <c r="I178" s="18">
        <v>4</v>
      </c>
      <c r="J178" s="6">
        <f t="shared" si="8"/>
        <v>124</v>
      </c>
      <c r="K178" s="6">
        <f t="shared" si="9"/>
        <v>8.68</v>
      </c>
      <c r="L178" s="6">
        <f t="shared" si="10"/>
        <v>132.68</v>
      </c>
      <c r="M178" s="6">
        <f t="shared" si="11"/>
        <v>13636.08</v>
      </c>
      <c r="N178" s="19">
        <v>13636.08</v>
      </c>
      <c r="O178" s="91">
        <v>0</v>
      </c>
      <c r="Y178" s="1"/>
    </row>
    <row r="179" spans="1:25" ht="24" customHeight="1" x14ac:dyDescent="0.4">
      <c r="A179" s="27">
        <v>175</v>
      </c>
      <c r="B179" s="26">
        <v>6330002877</v>
      </c>
      <c r="C179" s="39" t="s">
        <v>2848</v>
      </c>
      <c r="D179" s="14" t="s">
        <v>2849</v>
      </c>
      <c r="E179" s="14" t="s">
        <v>2850</v>
      </c>
      <c r="F179" s="3" t="s">
        <v>3</v>
      </c>
      <c r="G179" s="33">
        <v>0</v>
      </c>
      <c r="H179" s="51" t="s">
        <v>175</v>
      </c>
      <c r="I179" s="18">
        <v>4</v>
      </c>
      <c r="J179" s="6">
        <f t="shared" si="8"/>
        <v>128</v>
      </c>
      <c r="K179" s="6">
        <f t="shared" si="9"/>
        <v>8.9600000000000009</v>
      </c>
      <c r="L179" s="6">
        <f t="shared" si="10"/>
        <v>136.96</v>
      </c>
      <c r="M179" s="6">
        <f t="shared" si="11"/>
        <v>136.96</v>
      </c>
      <c r="N179" s="20">
        <v>136.96</v>
      </c>
      <c r="O179" s="91">
        <v>0</v>
      </c>
      <c r="Y179" s="1"/>
    </row>
    <row r="180" spans="1:25" ht="24" customHeight="1" x14ac:dyDescent="0.4">
      <c r="A180" s="2">
        <v>176</v>
      </c>
      <c r="B180" s="26">
        <v>6330002878</v>
      </c>
      <c r="C180" s="39" t="s">
        <v>2851</v>
      </c>
      <c r="D180" s="14" t="s">
        <v>2852</v>
      </c>
      <c r="E180" s="14" t="s">
        <v>2853</v>
      </c>
      <c r="F180" s="3" t="s">
        <v>3</v>
      </c>
      <c r="G180" s="33">
        <v>0</v>
      </c>
      <c r="H180" s="51" t="s">
        <v>3432</v>
      </c>
      <c r="I180" s="18">
        <v>4</v>
      </c>
      <c r="J180" s="6">
        <f t="shared" si="8"/>
        <v>1044</v>
      </c>
      <c r="K180" s="6">
        <f>ROUNDDOWN(J180*7%,2)</f>
        <v>73.08</v>
      </c>
      <c r="L180" s="6">
        <f t="shared" si="10"/>
        <v>1117.08</v>
      </c>
      <c r="M180" s="6">
        <f t="shared" si="11"/>
        <v>1117.08</v>
      </c>
      <c r="N180" s="19">
        <v>1117.08</v>
      </c>
      <c r="O180" s="91">
        <v>0</v>
      </c>
      <c r="Y180" s="1"/>
    </row>
    <row r="181" spans="1:25" ht="24" customHeight="1" x14ac:dyDescent="0.4">
      <c r="A181" s="27">
        <v>177</v>
      </c>
      <c r="B181" s="26">
        <v>6330002879</v>
      </c>
      <c r="C181" s="39" t="s">
        <v>2854</v>
      </c>
      <c r="D181" s="14" t="s">
        <v>2696</v>
      </c>
      <c r="E181" s="14" t="s">
        <v>2855</v>
      </c>
      <c r="F181" s="3" t="s">
        <v>3266</v>
      </c>
      <c r="G181" s="33">
        <v>1519.4</v>
      </c>
      <c r="H181" s="51" t="s">
        <v>533</v>
      </c>
      <c r="I181" s="18">
        <v>4</v>
      </c>
      <c r="J181" s="6">
        <f t="shared" si="8"/>
        <v>88</v>
      </c>
      <c r="K181" s="6">
        <f t="shared" si="9"/>
        <v>6.16</v>
      </c>
      <c r="L181" s="6">
        <f t="shared" si="10"/>
        <v>94.16</v>
      </c>
      <c r="M181" s="6">
        <f t="shared" si="11"/>
        <v>1613.5600000000002</v>
      </c>
      <c r="N181" s="20">
        <v>1613.5600000000002</v>
      </c>
      <c r="O181" s="91">
        <v>0</v>
      </c>
      <c r="Y181" s="1"/>
    </row>
    <row r="182" spans="1:25" ht="24" customHeight="1" x14ac:dyDescent="0.4">
      <c r="A182" s="2">
        <v>178</v>
      </c>
      <c r="B182" s="26">
        <v>6330002880</v>
      </c>
      <c r="C182" s="39" t="s">
        <v>2856</v>
      </c>
      <c r="D182" s="14" t="s">
        <v>2857</v>
      </c>
      <c r="E182" s="14" t="s">
        <v>2858</v>
      </c>
      <c r="F182" s="3" t="s">
        <v>3433</v>
      </c>
      <c r="G182" s="33">
        <v>11410.48</v>
      </c>
      <c r="H182" s="51" t="s">
        <v>3094</v>
      </c>
      <c r="I182" s="18">
        <v>4</v>
      </c>
      <c r="J182" s="6">
        <f t="shared" si="8"/>
        <v>224</v>
      </c>
      <c r="K182" s="6">
        <f t="shared" si="9"/>
        <v>15.68</v>
      </c>
      <c r="L182" s="6">
        <f t="shared" si="10"/>
        <v>239.68</v>
      </c>
      <c r="M182" s="6">
        <f t="shared" si="11"/>
        <v>11650.16</v>
      </c>
      <c r="N182" s="19">
        <v>11650.16</v>
      </c>
      <c r="O182" s="91">
        <v>0</v>
      </c>
      <c r="Y182" s="1"/>
    </row>
    <row r="183" spans="1:25" ht="24" customHeight="1" x14ac:dyDescent="0.4">
      <c r="A183" s="27">
        <v>179</v>
      </c>
      <c r="B183" s="26">
        <v>6330002881</v>
      </c>
      <c r="C183" s="39" t="s">
        <v>2859</v>
      </c>
      <c r="D183" s="14" t="s">
        <v>2860</v>
      </c>
      <c r="E183" s="14" t="s">
        <v>2861</v>
      </c>
      <c r="F183" s="3" t="s">
        <v>3103</v>
      </c>
      <c r="G183" s="33">
        <v>8816.8000000000011</v>
      </c>
      <c r="H183" s="51" t="s">
        <v>65</v>
      </c>
      <c r="I183" s="18">
        <v>4</v>
      </c>
      <c r="J183" s="6">
        <f t="shared" si="8"/>
        <v>0</v>
      </c>
      <c r="K183" s="6">
        <f t="shared" si="9"/>
        <v>0</v>
      </c>
      <c r="L183" s="6">
        <f t="shared" si="10"/>
        <v>0</v>
      </c>
      <c r="M183" s="6">
        <f t="shared" si="11"/>
        <v>8816.8000000000011</v>
      </c>
      <c r="N183" s="20">
        <v>8816.8000000000011</v>
      </c>
      <c r="O183" s="91">
        <v>0</v>
      </c>
      <c r="Y183" s="1"/>
    </row>
    <row r="184" spans="1:25" ht="24" customHeight="1" x14ac:dyDescent="0.4">
      <c r="A184" s="2">
        <v>180</v>
      </c>
      <c r="B184" s="26">
        <v>6330002882</v>
      </c>
      <c r="C184" s="39" t="s">
        <v>2862</v>
      </c>
      <c r="D184" s="14" t="s">
        <v>635</v>
      </c>
      <c r="E184" s="14" t="s">
        <v>2863</v>
      </c>
      <c r="F184" s="3" t="s">
        <v>3</v>
      </c>
      <c r="G184" s="33">
        <v>0</v>
      </c>
      <c r="H184" s="51" t="s">
        <v>386</v>
      </c>
      <c r="I184" s="18">
        <v>4</v>
      </c>
      <c r="J184" s="6">
        <f t="shared" si="8"/>
        <v>68</v>
      </c>
      <c r="K184" s="6">
        <f t="shared" si="9"/>
        <v>4.76</v>
      </c>
      <c r="L184" s="6">
        <f t="shared" si="10"/>
        <v>72.760000000000005</v>
      </c>
      <c r="M184" s="6">
        <f t="shared" si="11"/>
        <v>72.760000000000005</v>
      </c>
      <c r="N184" s="19">
        <v>72.760000000000005</v>
      </c>
      <c r="O184" s="91">
        <v>0</v>
      </c>
      <c r="X184" s="1"/>
    </row>
    <row r="185" spans="1:25" ht="24" customHeight="1" x14ac:dyDescent="0.4">
      <c r="A185" s="27">
        <v>181</v>
      </c>
      <c r="B185" s="26">
        <v>6330002883</v>
      </c>
      <c r="C185" s="39" t="s">
        <v>2864</v>
      </c>
      <c r="D185" s="14" t="s">
        <v>2865</v>
      </c>
      <c r="E185" s="14" t="s">
        <v>2866</v>
      </c>
      <c r="F185" s="3" t="s">
        <v>3</v>
      </c>
      <c r="G185" s="33">
        <v>0</v>
      </c>
      <c r="H185" s="51" t="s">
        <v>386</v>
      </c>
      <c r="I185" s="18">
        <v>4</v>
      </c>
      <c r="J185" s="6">
        <f t="shared" si="8"/>
        <v>68</v>
      </c>
      <c r="K185" s="6">
        <f t="shared" si="9"/>
        <v>4.76</v>
      </c>
      <c r="L185" s="6">
        <f t="shared" si="10"/>
        <v>72.760000000000005</v>
      </c>
      <c r="M185" s="6">
        <f t="shared" si="11"/>
        <v>72.760000000000005</v>
      </c>
      <c r="N185" s="20">
        <v>72.760000000000005</v>
      </c>
      <c r="O185" s="91">
        <v>0</v>
      </c>
      <c r="Q185" s="106"/>
    </row>
    <row r="186" spans="1:25" ht="24" customHeight="1" x14ac:dyDescent="0.4">
      <c r="A186" s="2">
        <v>182</v>
      </c>
      <c r="B186" s="26">
        <v>6330002884</v>
      </c>
      <c r="C186" s="39" t="s">
        <v>2867</v>
      </c>
      <c r="D186" s="14" t="s">
        <v>2868</v>
      </c>
      <c r="E186" s="14" t="s">
        <v>2869</v>
      </c>
      <c r="F186" s="3" t="s">
        <v>3218</v>
      </c>
      <c r="G186" s="33">
        <v>4040.3199999999997</v>
      </c>
      <c r="H186" s="51" t="s">
        <v>157</v>
      </c>
      <c r="I186" s="18">
        <v>4</v>
      </c>
      <c r="J186" s="6">
        <f t="shared" si="8"/>
        <v>104</v>
      </c>
      <c r="K186" s="6">
        <f t="shared" si="9"/>
        <v>7.28</v>
      </c>
      <c r="L186" s="6">
        <f t="shared" si="10"/>
        <v>111.28</v>
      </c>
      <c r="M186" s="6">
        <f t="shared" si="11"/>
        <v>4151.5999999999995</v>
      </c>
      <c r="N186" s="19">
        <v>4151.5999999999995</v>
      </c>
      <c r="O186" s="91">
        <v>0</v>
      </c>
      <c r="Q186" s="106"/>
    </row>
    <row r="187" spans="1:25" ht="24" customHeight="1" x14ac:dyDescent="0.4">
      <c r="A187" s="27">
        <v>183</v>
      </c>
      <c r="B187" s="26">
        <v>6330002885</v>
      </c>
      <c r="C187" s="39" t="s">
        <v>2870</v>
      </c>
      <c r="D187" s="14" t="s">
        <v>2871</v>
      </c>
      <c r="E187" s="14" t="s">
        <v>2872</v>
      </c>
      <c r="F187" s="3" t="s">
        <v>3</v>
      </c>
      <c r="G187" s="33">
        <v>0</v>
      </c>
      <c r="H187" s="51" t="s">
        <v>99</v>
      </c>
      <c r="I187" s="18">
        <v>4</v>
      </c>
      <c r="J187" s="6">
        <f t="shared" si="8"/>
        <v>52</v>
      </c>
      <c r="K187" s="6">
        <f t="shared" si="9"/>
        <v>3.64</v>
      </c>
      <c r="L187" s="6">
        <f t="shared" si="10"/>
        <v>55.64</v>
      </c>
      <c r="M187" s="6">
        <f t="shared" si="11"/>
        <v>55.64</v>
      </c>
      <c r="N187" s="20">
        <v>55.64</v>
      </c>
      <c r="O187" s="91">
        <v>0</v>
      </c>
      <c r="Q187" s="106"/>
    </row>
    <row r="188" spans="1:25" ht="24" customHeight="1" x14ac:dyDescent="0.4">
      <c r="A188" s="2">
        <v>184</v>
      </c>
      <c r="B188" s="26">
        <v>6330002886</v>
      </c>
      <c r="C188" s="39" t="s">
        <v>2873</v>
      </c>
      <c r="D188" s="14" t="s">
        <v>2874</v>
      </c>
      <c r="E188" s="14" t="s">
        <v>2875</v>
      </c>
      <c r="F188" s="3" t="s">
        <v>3174</v>
      </c>
      <c r="G188" s="33">
        <v>4900.6000000000013</v>
      </c>
      <c r="H188" s="51" t="s">
        <v>122</v>
      </c>
      <c r="I188" s="18">
        <v>4</v>
      </c>
      <c r="J188" s="6">
        <f t="shared" si="8"/>
        <v>44</v>
      </c>
      <c r="K188" s="6">
        <f t="shared" si="9"/>
        <v>3.08</v>
      </c>
      <c r="L188" s="6">
        <f t="shared" si="10"/>
        <v>47.08</v>
      </c>
      <c r="M188" s="6">
        <f t="shared" si="11"/>
        <v>4947.6800000000012</v>
      </c>
      <c r="N188" s="20">
        <v>4947.6800000000012</v>
      </c>
      <c r="O188" s="91">
        <v>0</v>
      </c>
      <c r="Q188" s="106"/>
    </row>
    <row r="189" spans="1:25" ht="24" customHeight="1" x14ac:dyDescent="0.4">
      <c r="A189" s="27">
        <v>185</v>
      </c>
      <c r="B189" s="26">
        <v>6330002887</v>
      </c>
      <c r="C189" s="39" t="s">
        <v>2876</v>
      </c>
      <c r="D189" s="14" t="s">
        <v>2877</v>
      </c>
      <c r="E189" s="14" t="s">
        <v>2878</v>
      </c>
      <c r="F189" s="3" t="s">
        <v>3174</v>
      </c>
      <c r="G189" s="33">
        <v>1408.1199999999997</v>
      </c>
      <c r="H189" s="51" t="s">
        <v>271</v>
      </c>
      <c r="I189" s="18">
        <v>4</v>
      </c>
      <c r="J189" s="6">
        <f t="shared" si="8"/>
        <v>12</v>
      </c>
      <c r="K189" s="6">
        <f t="shared" si="9"/>
        <v>0.84</v>
      </c>
      <c r="L189" s="6">
        <f t="shared" si="10"/>
        <v>12.84</v>
      </c>
      <c r="M189" s="6">
        <f t="shared" si="11"/>
        <v>1420.9599999999996</v>
      </c>
      <c r="N189" s="19">
        <v>1420.9599999999996</v>
      </c>
      <c r="O189" s="91">
        <v>0</v>
      </c>
      <c r="Q189" s="106"/>
    </row>
    <row r="190" spans="1:25" ht="24.75" customHeight="1" x14ac:dyDescent="0.4">
      <c r="A190" s="2">
        <v>186</v>
      </c>
      <c r="B190" s="26">
        <v>6330002888</v>
      </c>
      <c r="C190" s="39" t="s">
        <v>2879</v>
      </c>
      <c r="D190" s="14" t="s">
        <v>2880</v>
      </c>
      <c r="E190" s="14" t="s">
        <v>2881</v>
      </c>
      <c r="F190" s="3" t="s">
        <v>3187</v>
      </c>
      <c r="G190" s="33">
        <v>1241.2000000000003</v>
      </c>
      <c r="H190" s="51" t="s">
        <v>242</v>
      </c>
      <c r="I190" s="18">
        <v>4</v>
      </c>
      <c r="J190" s="6">
        <f t="shared" si="8"/>
        <v>140</v>
      </c>
      <c r="K190" s="6">
        <f t="shared" si="9"/>
        <v>9.8000000000000007</v>
      </c>
      <c r="L190" s="6">
        <f t="shared" si="10"/>
        <v>149.80000000000001</v>
      </c>
      <c r="M190" s="6">
        <f t="shared" si="11"/>
        <v>1391.0000000000002</v>
      </c>
      <c r="N190" s="20">
        <v>1391.0000000000002</v>
      </c>
      <c r="O190" s="91">
        <v>0</v>
      </c>
      <c r="Q190" s="106"/>
    </row>
    <row r="191" spans="1:25" ht="25.5" customHeight="1" x14ac:dyDescent="0.4">
      <c r="A191" s="27">
        <v>187</v>
      </c>
      <c r="B191" s="26">
        <v>6330002889</v>
      </c>
      <c r="C191" s="39" t="s">
        <v>2882</v>
      </c>
      <c r="D191" s="14" t="s">
        <v>1937</v>
      </c>
      <c r="E191" s="14" t="s">
        <v>2883</v>
      </c>
      <c r="F191" s="3" t="s">
        <v>3183</v>
      </c>
      <c r="G191" s="33">
        <v>727.59999999999991</v>
      </c>
      <c r="H191" s="51" t="s">
        <v>207</v>
      </c>
      <c r="I191" s="18">
        <v>4</v>
      </c>
      <c r="J191" s="6">
        <f t="shared" si="8"/>
        <v>72</v>
      </c>
      <c r="K191" s="6">
        <f t="shared" si="9"/>
        <v>5.04</v>
      </c>
      <c r="L191" s="6">
        <f t="shared" si="10"/>
        <v>77.040000000000006</v>
      </c>
      <c r="M191" s="6">
        <f t="shared" si="11"/>
        <v>804.63999999999987</v>
      </c>
      <c r="N191" s="19">
        <v>804.63999999999987</v>
      </c>
      <c r="O191" s="91">
        <v>0</v>
      </c>
      <c r="Q191" s="106"/>
    </row>
    <row r="192" spans="1:25" ht="24" customHeight="1" x14ac:dyDescent="0.4">
      <c r="A192" s="2">
        <v>188</v>
      </c>
      <c r="B192" s="26">
        <v>6330002890</v>
      </c>
      <c r="C192" s="39" t="s">
        <v>2884</v>
      </c>
      <c r="D192" s="14" t="s">
        <v>2885</v>
      </c>
      <c r="E192" s="14" t="s">
        <v>2886</v>
      </c>
      <c r="F192" s="3" t="s">
        <v>3174</v>
      </c>
      <c r="G192" s="33">
        <v>8277.5199999999968</v>
      </c>
      <c r="H192" s="51" t="s">
        <v>157</v>
      </c>
      <c r="I192" s="18">
        <v>4</v>
      </c>
      <c r="J192" s="6">
        <f t="shared" si="8"/>
        <v>104</v>
      </c>
      <c r="K192" s="6">
        <f t="shared" si="9"/>
        <v>7.28</v>
      </c>
      <c r="L192" s="6">
        <f t="shared" si="10"/>
        <v>111.28</v>
      </c>
      <c r="M192" s="6">
        <f t="shared" si="11"/>
        <v>8388.7999999999975</v>
      </c>
      <c r="N192" s="20">
        <v>8388.7999999999975</v>
      </c>
      <c r="O192" s="91">
        <v>0</v>
      </c>
      <c r="Q192" s="106"/>
    </row>
    <row r="193" spans="1:17" ht="24" customHeight="1" x14ac:dyDescent="0.4">
      <c r="A193" s="27">
        <v>189</v>
      </c>
      <c r="B193" s="26">
        <v>6330002891</v>
      </c>
      <c r="C193" s="39" t="s">
        <v>2887</v>
      </c>
      <c r="D193" s="14" t="s">
        <v>2888</v>
      </c>
      <c r="E193" s="14" t="s">
        <v>2889</v>
      </c>
      <c r="F193" s="3" t="s">
        <v>3</v>
      </c>
      <c r="G193" s="33">
        <v>0</v>
      </c>
      <c r="H193" s="51" t="s">
        <v>47</v>
      </c>
      <c r="I193" s="18">
        <v>4</v>
      </c>
      <c r="J193" s="6">
        <f t="shared" si="8"/>
        <v>36</v>
      </c>
      <c r="K193" s="6">
        <f t="shared" si="9"/>
        <v>2.52</v>
      </c>
      <c r="L193" s="6">
        <f t="shared" si="10"/>
        <v>38.520000000000003</v>
      </c>
      <c r="M193" s="6">
        <f t="shared" si="11"/>
        <v>38.520000000000003</v>
      </c>
      <c r="N193" s="19">
        <v>38.520000000000003</v>
      </c>
      <c r="O193" s="91">
        <v>0</v>
      </c>
      <c r="Q193" s="106"/>
    </row>
    <row r="194" spans="1:17" ht="24" customHeight="1" x14ac:dyDescent="0.4">
      <c r="A194" s="2">
        <v>190</v>
      </c>
      <c r="B194" s="26">
        <v>6330002892</v>
      </c>
      <c r="C194" s="39" t="s">
        <v>2890</v>
      </c>
      <c r="D194" s="14" t="s">
        <v>2891</v>
      </c>
      <c r="E194" s="14" t="s">
        <v>2892</v>
      </c>
      <c r="F194" s="3" t="s">
        <v>3163</v>
      </c>
      <c r="G194" s="33">
        <v>312.44</v>
      </c>
      <c r="H194" s="51" t="s">
        <v>279</v>
      </c>
      <c r="I194" s="18">
        <v>4</v>
      </c>
      <c r="J194" s="6">
        <f t="shared" si="8"/>
        <v>76</v>
      </c>
      <c r="K194" s="6">
        <f t="shared" si="9"/>
        <v>5.32</v>
      </c>
      <c r="L194" s="6">
        <f t="shared" si="10"/>
        <v>81.319999999999993</v>
      </c>
      <c r="M194" s="6">
        <f t="shared" si="11"/>
        <v>393.76</v>
      </c>
      <c r="N194" s="20">
        <v>393.76</v>
      </c>
      <c r="O194" s="91">
        <v>0</v>
      </c>
      <c r="Q194" s="106"/>
    </row>
    <row r="195" spans="1:17" ht="24" customHeight="1" x14ac:dyDescent="0.4">
      <c r="A195" s="27">
        <v>191</v>
      </c>
      <c r="B195" s="26">
        <v>6330002893</v>
      </c>
      <c r="C195" s="39" t="s">
        <v>2893</v>
      </c>
      <c r="D195" s="14" t="s">
        <v>2894</v>
      </c>
      <c r="E195" s="14" t="s">
        <v>2895</v>
      </c>
      <c r="F195" s="3" t="s">
        <v>3434</v>
      </c>
      <c r="G195" s="33">
        <v>1707.72</v>
      </c>
      <c r="H195" s="51" t="s">
        <v>103</v>
      </c>
      <c r="I195" s="18">
        <v>4</v>
      </c>
      <c r="J195" s="6">
        <f t="shared" si="8"/>
        <v>80</v>
      </c>
      <c r="K195" s="6">
        <f t="shared" si="9"/>
        <v>5.6</v>
      </c>
      <c r="L195" s="6">
        <f t="shared" si="10"/>
        <v>85.6</v>
      </c>
      <c r="M195" s="6">
        <f t="shared" si="11"/>
        <v>1793.32</v>
      </c>
      <c r="N195" s="19">
        <v>1793.32</v>
      </c>
      <c r="O195" s="91">
        <v>0</v>
      </c>
      <c r="Q195" s="106"/>
    </row>
    <row r="196" spans="1:17" ht="24" customHeight="1" x14ac:dyDescent="0.4">
      <c r="A196" s="2">
        <v>192</v>
      </c>
      <c r="B196" s="26">
        <v>6330002894</v>
      </c>
      <c r="C196" s="39" t="s">
        <v>2896</v>
      </c>
      <c r="D196" s="14" t="s">
        <v>2897</v>
      </c>
      <c r="E196" s="14" t="s">
        <v>2898</v>
      </c>
      <c r="F196" s="3" t="s">
        <v>3265</v>
      </c>
      <c r="G196" s="33">
        <v>1771.9200000000003</v>
      </c>
      <c r="H196" s="51" t="s">
        <v>279</v>
      </c>
      <c r="I196" s="18">
        <v>4</v>
      </c>
      <c r="J196" s="6">
        <f t="shared" si="8"/>
        <v>76</v>
      </c>
      <c r="K196" s="6">
        <f t="shared" si="9"/>
        <v>5.32</v>
      </c>
      <c r="L196" s="6">
        <f t="shared" si="10"/>
        <v>81.319999999999993</v>
      </c>
      <c r="M196" s="6">
        <f t="shared" si="11"/>
        <v>1853.2400000000002</v>
      </c>
      <c r="N196" s="20">
        <v>1853.2400000000002</v>
      </c>
      <c r="O196" s="91">
        <v>0</v>
      </c>
      <c r="Q196" s="106"/>
    </row>
    <row r="197" spans="1:17" ht="24" customHeight="1" x14ac:dyDescent="0.4">
      <c r="A197" s="27">
        <v>193</v>
      </c>
      <c r="B197" s="26">
        <v>6330002895</v>
      </c>
      <c r="C197" s="39" t="s">
        <v>2899</v>
      </c>
      <c r="D197" s="14" t="s">
        <v>2900</v>
      </c>
      <c r="E197" s="14" t="s">
        <v>2901</v>
      </c>
      <c r="F197" s="3" t="s">
        <v>3186</v>
      </c>
      <c r="G197" s="33">
        <v>924.48</v>
      </c>
      <c r="H197" s="51" t="s">
        <v>3136</v>
      </c>
      <c r="I197" s="18">
        <v>4</v>
      </c>
      <c r="J197" s="6">
        <f t="shared" si="8"/>
        <v>244</v>
      </c>
      <c r="K197" s="6">
        <f t="shared" si="9"/>
        <v>17.079999999999998</v>
      </c>
      <c r="L197" s="6">
        <f t="shared" si="10"/>
        <v>261.08</v>
      </c>
      <c r="M197" s="6">
        <f t="shared" si="11"/>
        <v>1185.56</v>
      </c>
      <c r="N197" s="19">
        <v>1185.56</v>
      </c>
      <c r="O197" s="91">
        <v>0</v>
      </c>
      <c r="Q197" s="106"/>
    </row>
    <row r="198" spans="1:17" ht="24" customHeight="1" x14ac:dyDescent="0.4">
      <c r="A198" s="2">
        <v>194</v>
      </c>
      <c r="B198" s="26">
        <v>6330002896</v>
      </c>
      <c r="C198" s="39" t="s">
        <v>2902</v>
      </c>
      <c r="D198" s="14" t="s">
        <v>2903</v>
      </c>
      <c r="E198" s="14" t="s">
        <v>2904</v>
      </c>
      <c r="F198" s="3" t="s">
        <v>3353</v>
      </c>
      <c r="G198" s="33">
        <v>1236.9199999999998</v>
      </c>
      <c r="H198" s="51" t="s">
        <v>207</v>
      </c>
      <c r="I198" s="18">
        <v>4</v>
      </c>
      <c r="J198" s="6">
        <f t="shared" si="8"/>
        <v>72</v>
      </c>
      <c r="K198" s="6">
        <f t="shared" si="9"/>
        <v>5.04</v>
      </c>
      <c r="L198" s="6">
        <f t="shared" si="10"/>
        <v>77.040000000000006</v>
      </c>
      <c r="M198" s="6">
        <f t="shared" si="11"/>
        <v>1313.9599999999998</v>
      </c>
      <c r="N198" s="20">
        <v>1313.9599999999998</v>
      </c>
      <c r="O198" s="91">
        <v>0</v>
      </c>
      <c r="Q198" s="106"/>
    </row>
    <row r="199" spans="1:17" ht="24" customHeight="1" x14ac:dyDescent="0.4">
      <c r="A199" s="27">
        <v>195</v>
      </c>
      <c r="B199" s="26">
        <v>6330002897</v>
      </c>
      <c r="C199" s="39" t="s">
        <v>2905</v>
      </c>
      <c r="D199" s="14" t="s">
        <v>2906</v>
      </c>
      <c r="E199" s="14" t="s">
        <v>2907</v>
      </c>
      <c r="F199" s="3" t="s">
        <v>3</v>
      </c>
      <c r="G199" s="33">
        <v>0</v>
      </c>
      <c r="H199" s="51" t="s">
        <v>47</v>
      </c>
      <c r="I199" s="18">
        <v>4</v>
      </c>
      <c r="J199" s="6">
        <f t="shared" si="8"/>
        <v>36</v>
      </c>
      <c r="K199" s="6">
        <f t="shared" si="9"/>
        <v>2.52</v>
      </c>
      <c r="L199" s="6">
        <f t="shared" si="10"/>
        <v>38.520000000000003</v>
      </c>
      <c r="M199" s="6">
        <f t="shared" si="11"/>
        <v>38.520000000000003</v>
      </c>
      <c r="N199" s="19">
        <v>38.520000000000003</v>
      </c>
      <c r="O199" s="91">
        <v>0</v>
      </c>
      <c r="Q199" s="106"/>
    </row>
    <row r="200" spans="1:17" ht="24" customHeight="1" x14ac:dyDescent="0.4">
      <c r="A200" s="2">
        <v>196</v>
      </c>
      <c r="B200" s="26">
        <v>6330002898</v>
      </c>
      <c r="C200" s="39" t="s">
        <v>2908</v>
      </c>
      <c r="D200" s="14" t="s">
        <v>2909</v>
      </c>
      <c r="E200" s="14" t="s">
        <v>2910</v>
      </c>
      <c r="F200" s="3" t="s">
        <v>3</v>
      </c>
      <c r="G200" s="33">
        <v>0</v>
      </c>
      <c r="H200" s="51" t="s">
        <v>305</v>
      </c>
      <c r="I200" s="18">
        <v>4</v>
      </c>
      <c r="J200" s="6">
        <f t="shared" ref="J200:J247" si="12">ROUNDDOWN(H200*I200,2)</f>
        <v>84</v>
      </c>
      <c r="K200" s="6">
        <f t="shared" ref="K200:K247" si="13">ROUNDDOWN(J200*7%,2)</f>
        <v>5.88</v>
      </c>
      <c r="L200" s="6">
        <f t="shared" ref="L200:L247" si="14">ROUNDDOWN(J200+K200,2)</f>
        <v>89.88</v>
      </c>
      <c r="M200" s="6">
        <f t="shared" ref="M200:M246" si="15">SUM(G200+L200)</f>
        <v>89.88</v>
      </c>
      <c r="N200" s="20">
        <v>89.88</v>
      </c>
      <c r="O200" s="91">
        <v>0</v>
      </c>
      <c r="Q200" s="106"/>
    </row>
    <row r="201" spans="1:17" ht="24" customHeight="1" x14ac:dyDescent="0.4">
      <c r="A201" s="27">
        <v>197</v>
      </c>
      <c r="B201" s="26">
        <v>6330002899</v>
      </c>
      <c r="C201" s="39" t="s">
        <v>2911</v>
      </c>
      <c r="D201" s="14" t="s">
        <v>2912</v>
      </c>
      <c r="E201" s="14" t="s">
        <v>2913</v>
      </c>
      <c r="F201" s="3" t="s">
        <v>3</v>
      </c>
      <c r="G201" s="33">
        <v>0</v>
      </c>
      <c r="H201" s="51" t="s">
        <v>386</v>
      </c>
      <c r="I201" s="18">
        <v>4</v>
      </c>
      <c r="J201" s="6">
        <f t="shared" si="12"/>
        <v>68</v>
      </c>
      <c r="K201" s="6">
        <f t="shared" si="13"/>
        <v>4.76</v>
      </c>
      <c r="L201" s="6">
        <f t="shared" si="14"/>
        <v>72.760000000000005</v>
      </c>
      <c r="M201" s="6">
        <f t="shared" si="15"/>
        <v>72.760000000000005</v>
      </c>
      <c r="N201" s="19">
        <v>72.760000000000005</v>
      </c>
      <c r="O201" s="91">
        <v>0</v>
      </c>
      <c r="P201" s="24"/>
      <c r="Q201" s="106"/>
    </row>
    <row r="202" spans="1:17" ht="24" customHeight="1" x14ac:dyDescent="0.4">
      <c r="A202" s="2">
        <v>198</v>
      </c>
      <c r="B202" s="26">
        <v>6330002900</v>
      </c>
      <c r="C202" s="39" t="s">
        <v>2914</v>
      </c>
      <c r="D202" s="14" t="s">
        <v>2915</v>
      </c>
      <c r="E202" s="14" t="s">
        <v>2916</v>
      </c>
      <c r="F202" s="3" t="s">
        <v>3</v>
      </c>
      <c r="G202" s="33">
        <v>0</v>
      </c>
      <c r="H202" s="51" t="s">
        <v>157</v>
      </c>
      <c r="I202" s="18">
        <v>4</v>
      </c>
      <c r="J202" s="6">
        <f t="shared" si="12"/>
        <v>104</v>
      </c>
      <c r="K202" s="6">
        <f t="shared" si="13"/>
        <v>7.28</v>
      </c>
      <c r="L202" s="6">
        <f t="shared" si="14"/>
        <v>111.28</v>
      </c>
      <c r="M202" s="6">
        <f t="shared" si="15"/>
        <v>111.28</v>
      </c>
      <c r="N202" s="20">
        <v>111.28</v>
      </c>
      <c r="O202" s="91">
        <v>0</v>
      </c>
      <c r="P202" s="24"/>
      <c r="Q202" s="106"/>
    </row>
    <row r="203" spans="1:17" ht="24" customHeight="1" x14ac:dyDescent="0.4">
      <c r="A203" s="27">
        <v>199</v>
      </c>
      <c r="B203" s="26">
        <v>6330002901</v>
      </c>
      <c r="C203" s="39" t="s">
        <v>2917</v>
      </c>
      <c r="D203" s="14" t="s">
        <v>2918</v>
      </c>
      <c r="E203" s="14" t="s">
        <v>2919</v>
      </c>
      <c r="F203" s="3" t="s">
        <v>3164</v>
      </c>
      <c r="G203" s="33">
        <v>312.43999999999983</v>
      </c>
      <c r="H203" s="51" t="s">
        <v>65</v>
      </c>
      <c r="I203" s="18">
        <v>4</v>
      </c>
      <c r="J203" s="6">
        <f t="shared" si="12"/>
        <v>0</v>
      </c>
      <c r="K203" s="6">
        <f t="shared" si="13"/>
        <v>0</v>
      </c>
      <c r="L203" s="6">
        <f t="shared" si="14"/>
        <v>0</v>
      </c>
      <c r="M203" s="6">
        <f t="shared" si="15"/>
        <v>312.43999999999983</v>
      </c>
      <c r="N203" s="19">
        <v>312.43999999999983</v>
      </c>
      <c r="O203" s="91">
        <v>0</v>
      </c>
      <c r="Q203" s="110"/>
    </row>
    <row r="204" spans="1:17" ht="24" customHeight="1" x14ac:dyDescent="0.4">
      <c r="A204" s="2">
        <v>200</v>
      </c>
      <c r="B204" s="26">
        <v>6330002902</v>
      </c>
      <c r="C204" s="39" t="s">
        <v>2920</v>
      </c>
      <c r="D204" s="14" t="s">
        <v>2921</v>
      </c>
      <c r="E204" s="14" t="s">
        <v>2922</v>
      </c>
      <c r="F204" s="3" t="s">
        <v>3</v>
      </c>
      <c r="G204" s="33">
        <v>0</v>
      </c>
      <c r="H204" s="51" t="s">
        <v>3128</v>
      </c>
      <c r="I204" s="18">
        <v>4</v>
      </c>
      <c r="J204" s="6">
        <f t="shared" si="12"/>
        <v>260</v>
      </c>
      <c r="K204" s="6">
        <f t="shared" si="13"/>
        <v>18.2</v>
      </c>
      <c r="L204" s="6">
        <f t="shared" si="14"/>
        <v>278.2</v>
      </c>
      <c r="M204" s="6">
        <f t="shared" si="15"/>
        <v>278.2</v>
      </c>
      <c r="N204" s="20">
        <v>278.2</v>
      </c>
      <c r="O204" s="91">
        <v>0</v>
      </c>
      <c r="P204" s="24"/>
      <c r="Q204" s="106"/>
    </row>
    <row r="205" spans="1:17" ht="24" customHeight="1" x14ac:dyDescent="0.4">
      <c r="A205" s="27">
        <v>201</v>
      </c>
      <c r="B205" s="26">
        <v>6330002903</v>
      </c>
      <c r="C205" s="39" t="s">
        <v>2923</v>
      </c>
      <c r="D205" s="14" t="s">
        <v>2924</v>
      </c>
      <c r="E205" s="14" t="s">
        <v>2925</v>
      </c>
      <c r="F205" s="3" t="s">
        <v>3204</v>
      </c>
      <c r="G205" s="33">
        <v>72.760000000000005</v>
      </c>
      <c r="H205" s="51" t="s">
        <v>305</v>
      </c>
      <c r="I205" s="18">
        <v>4</v>
      </c>
      <c r="J205" s="6">
        <f t="shared" si="12"/>
        <v>84</v>
      </c>
      <c r="K205" s="6">
        <f t="shared" si="13"/>
        <v>5.88</v>
      </c>
      <c r="L205" s="6">
        <f t="shared" si="14"/>
        <v>89.88</v>
      </c>
      <c r="M205" s="6">
        <f t="shared" si="15"/>
        <v>162.63999999999999</v>
      </c>
      <c r="N205" s="19">
        <v>162.63999999999999</v>
      </c>
      <c r="O205" s="91">
        <v>0</v>
      </c>
      <c r="P205" s="136"/>
      <c r="Q205" s="106"/>
    </row>
    <row r="206" spans="1:17" ht="24" customHeight="1" x14ac:dyDescent="0.4">
      <c r="A206" s="2">
        <v>202</v>
      </c>
      <c r="B206" s="26">
        <v>6330002904</v>
      </c>
      <c r="C206" s="40" t="s">
        <v>2926</v>
      </c>
      <c r="D206" s="16" t="s">
        <v>2927</v>
      </c>
      <c r="E206" s="16" t="s">
        <v>2928</v>
      </c>
      <c r="F206" s="3" t="s">
        <v>3</v>
      </c>
      <c r="G206" s="33">
        <v>0</v>
      </c>
      <c r="H206" s="51" t="s">
        <v>65</v>
      </c>
      <c r="I206" s="18">
        <v>4</v>
      </c>
      <c r="J206" s="6">
        <f t="shared" si="12"/>
        <v>0</v>
      </c>
      <c r="K206" s="6">
        <f t="shared" si="13"/>
        <v>0</v>
      </c>
      <c r="L206" s="6">
        <f t="shared" si="14"/>
        <v>0</v>
      </c>
      <c r="M206" s="6">
        <f t="shared" si="15"/>
        <v>0</v>
      </c>
      <c r="N206" s="20">
        <v>0</v>
      </c>
      <c r="O206" s="91">
        <v>0</v>
      </c>
      <c r="Q206" s="106"/>
    </row>
    <row r="207" spans="1:17" ht="24" customHeight="1" x14ac:dyDescent="0.4">
      <c r="A207" s="27">
        <v>203</v>
      </c>
      <c r="B207" s="26">
        <v>6330002905</v>
      </c>
      <c r="C207" s="39" t="s">
        <v>2929</v>
      </c>
      <c r="D207" s="14" t="s">
        <v>2930</v>
      </c>
      <c r="E207" s="14" t="s">
        <v>2931</v>
      </c>
      <c r="F207" s="3" t="s">
        <v>3204</v>
      </c>
      <c r="G207" s="33">
        <v>64.2</v>
      </c>
      <c r="H207" s="51" t="s">
        <v>99</v>
      </c>
      <c r="I207" s="18">
        <v>4</v>
      </c>
      <c r="J207" s="6">
        <f t="shared" si="12"/>
        <v>52</v>
      </c>
      <c r="K207" s="6">
        <f t="shared" si="13"/>
        <v>3.64</v>
      </c>
      <c r="L207" s="6">
        <f t="shared" si="14"/>
        <v>55.64</v>
      </c>
      <c r="M207" s="6">
        <f t="shared" si="15"/>
        <v>119.84</v>
      </c>
      <c r="N207" s="19">
        <v>119.84</v>
      </c>
      <c r="O207" s="91">
        <v>0</v>
      </c>
      <c r="Q207" s="106"/>
    </row>
    <row r="208" spans="1:17" ht="24" customHeight="1" x14ac:dyDescent="0.4">
      <c r="A208" s="2">
        <v>204</v>
      </c>
      <c r="B208" s="26">
        <v>6330002906</v>
      </c>
      <c r="C208" s="39" t="s">
        <v>2932</v>
      </c>
      <c r="D208" s="14" t="s">
        <v>2933</v>
      </c>
      <c r="E208" s="14" t="s">
        <v>2934</v>
      </c>
      <c r="F208" s="3" t="s">
        <v>3323</v>
      </c>
      <c r="G208" s="33">
        <v>526.43999999999994</v>
      </c>
      <c r="H208" s="51" t="s">
        <v>386</v>
      </c>
      <c r="I208" s="18">
        <v>4</v>
      </c>
      <c r="J208" s="6">
        <f t="shared" si="12"/>
        <v>68</v>
      </c>
      <c r="K208" s="6">
        <f t="shared" si="13"/>
        <v>4.76</v>
      </c>
      <c r="L208" s="6">
        <f t="shared" si="14"/>
        <v>72.760000000000005</v>
      </c>
      <c r="M208" s="6">
        <f t="shared" si="15"/>
        <v>599.19999999999993</v>
      </c>
      <c r="N208" s="20">
        <v>599.19999999999993</v>
      </c>
      <c r="O208" s="91">
        <v>0</v>
      </c>
      <c r="Q208" s="106"/>
    </row>
    <row r="209" spans="1:17" ht="24" customHeight="1" x14ac:dyDescent="0.4">
      <c r="A209" s="27">
        <v>205</v>
      </c>
      <c r="B209" s="26">
        <v>6330002907</v>
      </c>
      <c r="C209" s="39" t="s">
        <v>2935</v>
      </c>
      <c r="D209" s="14" t="s">
        <v>2936</v>
      </c>
      <c r="E209" s="14" t="s">
        <v>2937</v>
      </c>
      <c r="F209" s="3" t="s">
        <v>3</v>
      </c>
      <c r="G209" s="33">
        <v>0</v>
      </c>
      <c r="H209" s="51" t="s">
        <v>3117</v>
      </c>
      <c r="I209" s="18">
        <v>4</v>
      </c>
      <c r="J209" s="6">
        <f t="shared" si="12"/>
        <v>184</v>
      </c>
      <c r="K209" s="6">
        <f t="shared" si="13"/>
        <v>12.88</v>
      </c>
      <c r="L209" s="6">
        <f t="shared" si="14"/>
        <v>196.88</v>
      </c>
      <c r="M209" s="6">
        <f t="shared" si="15"/>
        <v>196.88</v>
      </c>
      <c r="N209" s="19">
        <v>196.88</v>
      </c>
      <c r="O209" s="91">
        <v>0</v>
      </c>
      <c r="Q209" s="106"/>
    </row>
    <row r="210" spans="1:17" ht="24" customHeight="1" x14ac:dyDescent="0.4">
      <c r="A210" s="2">
        <v>206</v>
      </c>
      <c r="B210" s="26">
        <v>6330002908</v>
      </c>
      <c r="C210" s="39" t="s">
        <v>2938</v>
      </c>
      <c r="D210" s="14" t="s">
        <v>2939</v>
      </c>
      <c r="E210" s="14" t="s">
        <v>2940</v>
      </c>
      <c r="F210" s="3" t="s">
        <v>3</v>
      </c>
      <c r="G210" s="33">
        <v>0</v>
      </c>
      <c r="H210" s="51" t="s">
        <v>191</v>
      </c>
      <c r="I210" s="18">
        <v>4</v>
      </c>
      <c r="J210" s="6">
        <f t="shared" si="12"/>
        <v>120</v>
      </c>
      <c r="K210" s="6">
        <f t="shared" si="13"/>
        <v>8.4</v>
      </c>
      <c r="L210" s="6">
        <f t="shared" si="14"/>
        <v>128.4</v>
      </c>
      <c r="M210" s="6">
        <f t="shared" si="15"/>
        <v>128.4</v>
      </c>
      <c r="N210" s="20">
        <v>128.4</v>
      </c>
      <c r="O210" s="91">
        <v>0</v>
      </c>
      <c r="Q210" s="106"/>
    </row>
    <row r="211" spans="1:17" ht="24" customHeight="1" x14ac:dyDescent="0.4">
      <c r="A211" s="27">
        <v>207</v>
      </c>
      <c r="B211" s="26">
        <v>6330002909</v>
      </c>
      <c r="C211" s="39" t="s">
        <v>2941</v>
      </c>
      <c r="D211" s="14" t="s">
        <v>2942</v>
      </c>
      <c r="E211" s="14" t="s">
        <v>2943</v>
      </c>
      <c r="F211" s="3" t="s">
        <v>3</v>
      </c>
      <c r="G211" s="33">
        <v>0</v>
      </c>
      <c r="H211" s="51" t="s">
        <v>345</v>
      </c>
      <c r="I211" s="18">
        <v>4</v>
      </c>
      <c r="J211" s="6">
        <f t="shared" si="12"/>
        <v>136</v>
      </c>
      <c r="K211" s="6">
        <f t="shared" si="13"/>
        <v>9.52</v>
      </c>
      <c r="L211" s="6">
        <f t="shared" si="14"/>
        <v>145.52000000000001</v>
      </c>
      <c r="M211" s="6">
        <f t="shared" si="15"/>
        <v>145.52000000000001</v>
      </c>
      <c r="N211" s="19">
        <v>145.52000000000001</v>
      </c>
      <c r="O211" s="91">
        <v>0</v>
      </c>
    </row>
    <row r="212" spans="1:17" ht="24" customHeight="1" x14ac:dyDescent="0.4">
      <c r="A212" s="2">
        <v>208</v>
      </c>
      <c r="B212" s="26">
        <v>6330002910</v>
      </c>
      <c r="C212" s="39" t="s">
        <v>2944</v>
      </c>
      <c r="D212" s="14" t="s">
        <v>2945</v>
      </c>
      <c r="E212" s="14" t="s">
        <v>2946</v>
      </c>
      <c r="F212" s="3" t="s">
        <v>3266</v>
      </c>
      <c r="G212" s="33">
        <v>3145.7999999999997</v>
      </c>
      <c r="H212" s="51" t="s">
        <v>3095</v>
      </c>
      <c r="I212" s="18">
        <v>4</v>
      </c>
      <c r="J212" s="6">
        <f t="shared" si="12"/>
        <v>220</v>
      </c>
      <c r="K212" s="6">
        <f t="shared" si="13"/>
        <v>15.4</v>
      </c>
      <c r="L212" s="6">
        <f t="shared" si="14"/>
        <v>235.4</v>
      </c>
      <c r="M212" s="6">
        <f t="shared" si="15"/>
        <v>3381.2</v>
      </c>
      <c r="N212" s="20">
        <v>3381.2</v>
      </c>
      <c r="O212" s="91">
        <v>0</v>
      </c>
    </row>
    <row r="213" spans="1:17" ht="24" customHeight="1" x14ac:dyDescent="0.4">
      <c r="A213" s="27">
        <v>209</v>
      </c>
      <c r="B213" s="26">
        <v>6330002911</v>
      </c>
      <c r="C213" s="39" t="s">
        <v>2947</v>
      </c>
      <c r="D213" s="14" t="s">
        <v>2948</v>
      </c>
      <c r="E213" s="14" t="s">
        <v>2949</v>
      </c>
      <c r="F213" s="3" t="s">
        <v>3204</v>
      </c>
      <c r="G213" s="33">
        <v>1104.24</v>
      </c>
      <c r="H213" s="51" t="s">
        <v>61</v>
      </c>
      <c r="I213" s="18">
        <v>4</v>
      </c>
      <c r="J213" s="6">
        <f t="shared" si="12"/>
        <v>8</v>
      </c>
      <c r="K213" s="6">
        <f t="shared" si="13"/>
        <v>0.56000000000000005</v>
      </c>
      <c r="L213" s="6">
        <f t="shared" si="14"/>
        <v>8.56</v>
      </c>
      <c r="M213" s="6">
        <f t="shared" si="15"/>
        <v>1112.8</v>
      </c>
      <c r="N213" s="19">
        <v>1112.8</v>
      </c>
      <c r="O213" s="91">
        <v>0</v>
      </c>
    </row>
    <row r="214" spans="1:17" ht="24" customHeight="1" x14ac:dyDescent="0.4">
      <c r="A214" s="2">
        <v>210</v>
      </c>
      <c r="B214" s="26">
        <v>6330002912</v>
      </c>
      <c r="C214" s="39" t="s">
        <v>2950</v>
      </c>
      <c r="D214" s="14" t="s">
        <v>2951</v>
      </c>
      <c r="E214" s="14" t="s">
        <v>2952</v>
      </c>
      <c r="F214" s="3" t="s">
        <v>3435</v>
      </c>
      <c r="G214" s="33">
        <v>13336.480000000001</v>
      </c>
      <c r="H214" s="51" t="s">
        <v>3127</v>
      </c>
      <c r="I214" s="18">
        <v>4</v>
      </c>
      <c r="J214" s="6">
        <f t="shared" si="12"/>
        <v>252</v>
      </c>
      <c r="K214" s="6">
        <f t="shared" si="13"/>
        <v>17.64</v>
      </c>
      <c r="L214" s="6">
        <f t="shared" si="14"/>
        <v>269.64</v>
      </c>
      <c r="M214" s="6">
        <f t="shared" si="15"/>
        <v>13606.12</v>
      </c>
      <c r="N214" s="20">
        <v>13606.12</v>
      </c>
      <c r="O214" s="91">
        <v>0</v>
      </c>
    </row>
    <row r="215" spans="1:17" ht="24" customHeight="1" x14ac:dyDescent="0.4">
      <c r="A215" s="27">
        <v>211</v>
      </c>
      <c r="B215" s="26">
        <v>6330002913</v>
      </c>
      <c r="C215" s="39" t="s">
        <v>2953</v>
      </c>
      <c r="D215" s="14" t="s">
        <v>2954</v>
      </c>
      <c r="E215" s="14" t="s">
        <v>2955</v>
      </c>
      <c r="F215" s="3" t="s">
        <v>3273</v>
      </c>
      <c r="G215" s="33">
        <v>25427.480000000003</v>
      </c>
      <c r="H215" s="51" t="s">
        <v>3136</v>
      </c>
      <c r="I215" s="18">
        <v>4</v>
      </c>
      <c r="J215" s="6">
        <f t="shared" si="12"/>
        <v>244</v>
      </c>
      <c r="K215" s="6">
        <f t="shared" si="13"/>
        <v>17.079999999999998</v>
      </c>
      <c r="L215" s="6">
        <f t="shared" si="14"/>
        <v>261.08</v>
      </c>
      <c r="M215" s="6">
        <f t="shared" si="15"/>
        <v>25688.560000000005</v>
      </c>
      <c r="N215" s="19">
        <v>25688.560000000005</v>
      </c>
      <c r="O215" s="91">
        <v>0</v>
      </c>
    </row>
    <row r="216" spans="1:17" ht="24" customHeight="1" x14ac:dyDescent="0.4">
      <c r="A216" s="2">
        <v>212</v>
      </c>
      <c r="B216" s="26">
        <v>6330002914</v>
      </c>
      <c r="C216" s="39" t="s">
        <v>2956</v>
      </c>
      <c r="D216" s="14" t="s">
        <v>2957</v>
      </c>
      <c r="E216" s="14" t="s">
        <v>2958</v>
      </c>
      <c r="F216" s="3" t="s">
        <v>3</v>
      </c>
      <c r="G216" s="33">
        <v>0</v>
      </c>
      <c r="H216" s="51" t="s">
        <v>114</v>
      </c>
      <c r="I216" s="18">
        <v>4</v>
      </c>
      <c r="J216" s="6">
        <f t="shared" si="12"/>
        <v>4</v>
      </c>
      <c r="K216" s="6">
        <f t="shared" si="13"/>
        <v>0.28000000000000003</v>
      </c>
      <c r="L216" s="6">
        <f t="shared" si="14"/>
        <v>4.28</v>
      </c>
      <c r="M216" s="6">
        <f t="shared" si="15"/>
        <v>4.28</v>
      </c>
      <c r="N216" s="20">
        <v>4.28</v>
      </c>
      <c r="O216" s="91">
        <v>0</v>
      </c>
    </row>
    <row r="217" spans="1:17" ht="24" customHeight="1" x14ac:dyDescent="0.4">
      <c r="A217" s="27">
        <v>213</v>
      </c>
      <c r="B217" s="26">
        <v>6330002915</v>
      </c>
      <c r="C217" s="39" t="s">
        <v>2959</v>
      </c>
      <c r="D217" s="14" t="s">
        <v>2960</v>
      </c>
      <c r="E217" s="14" t="s">
        <v>2961</v>
      </c>
      <c r="F217" s="3" t="s">
        <v>3102</v>
      </c>
      <c r="G217" s="33">
        <v>1356.76</v>
      </c>
      <c r="H217" s="51" t="s">
        <v>99</v>
      </c>
      <c r="I217" s="18">
        <v>4</v>
      </c>
      <c r="J217" s="6">
        <f t="shared" si="12"/>
        <v>52</v>
      </c>
      <c r="K217" s="6">
        <f t="shared" si="13"/>
        <v>3.64</v>
      </c>
      <c r="L217" s="6">
        <f t="shared" si="14"/>
        <v>55.64</v>
      </c>
      <c r="M217" s="6">
        <f t="shared" si="15"/>
        <v>1412.4</v>
      </c>
      <c r="N217" s="19">
        <v>1412.4</v>
      </c>
      <c r="O217" s="91">
        <v>0</v>
      </c>
    </row>
    <row r="218" spans="1:17" ht="24" customHeight="1" x14ac:dyDescent="0.4">
      <c r="A218" s="2">
        <v>214</v>
      </c>
      <c r="B218" s="26">
        <v>6330002916</v>
      </c>
      <c r="C218" s="39" t="s">
        <v>2962</v>
      </c>
      <c r="D218" s="14" t="s">
        <v>2963</v>
      </c>
      <c r="E218" s="14" t="s">
        <v>2964</v>
      </c>
      <c r="F218" s="3" t="s">
        <v>3</v>
      </c>
      <c r="G218" s="33">
        <v>0</v>
      </c>
      <c r="H218" s="51" t="s">
        <v>122</v>
      </c>
      <c r="I218" s="18">
        <v>4</v>
      </c>
      <c r="J218" s="6">
        <f t="shared" si="12"/>
        <v>44</v>
      </c>
      <c r="K218" s="6">
        <f t="shared" si="13"/>
        <v>3.08</v>
      </c>
      <c r="L218" s="6">
        <f t="shared" si="14"/>
        <v>47.08</v>
      </c>
      <c r="M218" s="6">
        <f t="shared" si="15"/>
        <v>47.08</v>
      </c>
      <c r="N218" s="20">
        <v>47.08</v>
      </c>
      <c r="O218" s="91">
        <v>0</v>
      </c>
    </row>
    <row r="219" spans="1:17" ht="24" customHeight="1" x14ac:dyDescent="0.4">
      <c r="A219" s="27">
        <v>215</v>
      </c>
      <c r="B219" s="26">
        <v>6330002917</v>
      </c>
      <c r="C219" s="39" t="s">
        <v>2965</v>
      </c>
      <c r="D219" s="14" t="s">
        <v>2966</v>
      </c>
      <c r="E219" s="14" t="s">
        <v>2967</v>
      </c>
      <c r="F219" s="3" t="s">
        <v>3273</v>
      </c>
      <c r="G219" s="33">
        <v>24657.080000000013</v>
      </c>
      <c r="H219" s="51" t="s">
        <v>3192</v>
      </c>
      <c r="I219" s="18">
        <v>4</v>
      </c>
      <c r="J219" s="6">
        <f t="shared" si="12"/>
        <v>564</v>
      </c>
      <c r="K219" s="6">
        <f t="shared" si="13"/>
        <v>39.479999999999997</v>
      </c>
      <c r="L219" s="6">
        <f t="shared" si="14"/>
        <v>603.48</v>
      </c>
      <c r="M219" s="6">
        <f t="shared" si="15"/>
        <v>25260.560000000012</v>
      </c>
      <c r="N219" s="19">
        <v>25260.560000000012</v>
      </c>
      <c r="O219" s="91">
        <v>0</v>
      </c>
    </row>
    <row r="220" spans="1:17" ht="24" customHeight="1" x14ac:dyDescent="0.4">
      <c r="A220" s="2">
        <v>216</v>
      </c>
      <c r="B220" s="26">
        <v>6330002918</v>
      </c>
      <c r="C220" s="39" t="s">
        <v>2968</v>
      </c>
      <c r="D220" s="14" t="s">
        <v>2969</v>
      </c>
      <c r="E220" s="14" t="s">
        <v>2970</v>
      </c>
      <c r="F220" s="3" t="s">
        <v>3</v>
      </c>
      <c r="G220" s="33">
        <v>0</v>
      </c>
      <c r="H220" s="51" t="s">
        <v>390</v>
      </c>
      <c r="I220" s="18">
        <v>4</v>
      </c>
      <c r="J220" s="6">
        <f t="shared" si="12"/>
        <v>108</v>
      </c>
      <c r="K220" s="6">
        <f t="shared" si="13"/>
        <v>7.56</v>
      </c>
      <c r="L220" s="6">
        <f t="shared" si="14"/>
        <v>115.56</v>
      </c>
      <c r="M220" s="6">
        <f t="shared" si="15"/>
        <v>115.56</v>
      </c>
      <c r="N220" s="20">
        <v>115.56</v>
      </c>
      <c r="O220" s="91">
        <v>0</v>
      </c>
    </row>
    <row r="221" spans="1:17" ht="24" customHeight="1" x14ac:dyDescent="0.4">
      <c r="A221" s="27">
        <v>217</v>
      </c>
      <c r="B221" s="26">
        <v>6330002919</v>
      </c>
      <c r="C221" s="39" t="s">
        <v>2971</v>
      </c>
      <c r="D221" s="14" t="s">
        <v>2972</v>
      </c>
      <c r="E221" s="14" t="s">
        <v>2973</v>
      </c>
      <c r="F221" s="3" t="s">
        <v>3</v>
      </c>
      <c r="G221" s="33">
        <v>0</v>
      </c>
      <c r="H221" s="51" t="s">
        <v>91</v>
      </c>
      <c r="I221" s="18">
        <v>4</v>
      </c>
      <c r="J221" s="6">
        <f t="shared" si="12"/>
        <v>32</v>
      </c>
      <c r="K221" s="6">
        <f t="shared" si="13"/>
        <v>2.2400000000000002</v>
      </c>
      <c r="L221" s="6">
        <f t="shared" si="14"/>
        <v>34.24</v>
      </c>
      <c r="M221" s="6">
        <f t="shared" si="15"/>
        <v>34.24</v>
      </c>
      <c r="N221" s="19">
        <v>34.24</v>
      </c>
      <c r="O221" s="91">
        <v>0</v>
      </c>
    </row>
    <row r="222" spans="1:17" ht="24" customHeight="1" x14ac:dyDescent="0.4">
      <c r="A222" s="2">
        <v>218</v>
      </c>
      <c r="B222" s="26">
        <v>6330002920</v>
      </c>
      <c r="C222" s="39" t="s">
        <v>2974</v>
      </c>
      <c r="D222" s="14" t="s">
        <v>2975</v>
      </c>
      <c r="E222" s="14" t="s">
        <v>2976</v>
      </c>
      <c r="F222" s="3" t="s">
        <v>3436</v>
      </c>
      <c r="G222" s="33">
        <v>1343.9199999999994</v>
      </c>
      <c r="H222" s="51" t="s">
        <v>114</v>
      </c>
      <c r="I222" s="18">
        <v>4</v>
      </c>
      <c r="J222" s="6">
        <f t="shared" si="12"/>
        <v>4</v>
      </c>
      <c r="K222" s="6">
        <f t="shared" si="13"/>
        <v>0.28000000000000003</v>
      </c>
      <c r="L222" s="6">
        <f t="shared" si="14"/>
        <v>4.28</v>
      </c>
      <c r="M222" s="6">
        <f t="shared" si="15"/>
        <v>1348.1999999999994</v>
      </c>
      <c r="N222" s="20">
        <v>1348.1999999999994</v>
      </c>
      <c r="O222" s="91">
        <v>0</v>
      </c>
    </row>
    <row r="223" spans="1:17" ht="24" customHeight="1" x14ac:dyDescent="0.4">
      <c r="A223" s="27">
        <v>219</v>
      </c>
      <c r="B223" s="26">
        <v>6330002921</v>
      </c>
      <c r="C223" s="39" t="s">
        <v>2977</v>
      </c>
      <c r="D223" s="14" t="s">
        <v>2978</v>
      </c>
      <c r="E223" s="14" t="s">
        <v>2979</v>
      </c>
      <c r="F223" s="3" t="s">
        <v>3437</v>
      </c>
      <c r="G223" s="33">
        <v>2452.44</v>
      </c>
      <c r="H223" s="51" t="s">
        <v>490</v>
      </c>
      <c r="I223" s="18">
        <v>4</v>
      </c>
      <c r="J223" s="6">
        <f t="shared" si="12"/>
        <v>60</v>
      </c>
      <c r="K223" s="6">
        <f t="shared" si="13"/>
        <v>4.2</v>
      </c>
      <c r="L223" s="6">
        <f t="shared" si="14"/>
        <v>64.2</v>
      </c>
      <c r="M223" s="6">
        <f t="shared" si="15"/>
        <v>2516.64</v>
      </c>
      <c r="N223" s="19">
        <v>2516.64</v>
      </c>
      <c r="O223" s="91">
        <v>0</v>
      </c>
    </row>
    <row r="224" spans="1:17" ht="24" customHeight="1" x14ac:dyDescent="0.4">
      <c r="A224" s="2">
        <v>220</v>
      </c>
      <c r="B224" s="26">
        <v>6330002922</v>
      </c>
      <c r="C224" s="39" t="s">
        <v>2980</v>
      </c>
      <c r="D224" s="14" t="s">
        <v>2981</v>
      </c>
      <c r="E224" s="14" t="s">
        <v>2982</v>
      </c>
      <c r="F224" s="3" t="s">
        <v>3187</v>
      </c>
      <c r="G224" s="33">
        <v>984.40000000000009</v>
      </c>
      <c r="H224" s="51" t="s">
        <v>533</v>
      </c>
      <c r="I224" s="18">
        <v>4</v>
      </c>
      <c r="J224" s="6">
        <f t="shared" si="12"/>
        <v>88</v>
      </c>
      <c r="K224" s="6">
        <f t="shared" si="13"/>
        <v>6.16</v>
      </c>
      <c r="L224" s="6">
        <f t="shared" si="14"/>
        <v>94.16</v>
      </c>
      <c r="M224" s="6">
        <f t="shared" si="15"/>
        <v>1078.5600000000002</v>
      </c>
      <c r="N224" s="20">
        <v>1078.5600000000002</v>
      </c>
      <c r="O224" s="91">
        <v>0</v>
      </c>
    </row>
    <row r="225" spans="1:19" ht="24" customHeight="1" x14ac:dyDescent="0.4">
      <c r="A225" s="27">
        <v>221</v>
      </c>
      <c r="B225" s="26">
        <v>6330002923</v>
      </c>
      <c r="C225" s="39" t="s">
        <v>2983</v>
      </c>
      <c r="D225" s="14" t="s">
        <v>2984</v>
      </c>
      <c r="E225" s="14" t="s">
        <v>2985</v>
      </c>
      <c r="F225" s="3" t="s">
        <v>3240</v>
      </c>
      <c r="G225" s="33">
        <v>9403.16</v>
      </c>
      <c r="H225" s="51" t="s">
        <v>3276</v>
      </c>
      <c r="I225" s="18">
        <v>4</v>
      </c>
      <c r="J225" s="6">
        <f t="shared" si="12"/>
        <v>340</v>
      </c>
      <c r="K225" s="6">
        <f t="shared" si="13"/>
        <v>23.8</v>
      </c>
      <c r="L225" s="6">
        <f t="shared" si="14"/>
        <v>363.8</v>
      </c>
      <c r="M225" s="6">
        <f t="shared" si="15"/>
        <v>9766.9599999999991</v>
      </c>
      <c r="N225" s="19">
        <v>9766.9599999999991</v>
      </c>
      <c r="O225" s="91">
        <v>0</v>
      </c>
    </row>
    <row r="226" spans="1:19" ht="24" customHeight="1" x14ac:dyDescent="0.4">
      <c r="A226" s="2">
        <v>222</v>
      </c>
      <c r="B226" s="26">
        <v>6330002924</v>
      </c>
      <c r="C226" s="39" t="s">
        <v>2986</v>
      </c>
      <c r="D226" s="14" t="s">
        <v>2987</v>
      </c>
      <c r="E226" s="14" t="s">
        <v>2988</v>
      </c>
      <c r="F226" s="3" t="s">
        <v>3174</v>
      </c>
      <c r="G226" s="33">
        <v>8123.4400000000005</v>
      </c>
      <c r="H226" s="51" t="s">
        <v>242</v>
      </c>
      <c r="I226" s="18">
        <v>4</v>
      </c>
      <c r="J226" s="6">
        <f t="shared" si="12"/>
        <v>140</v>
      </c>
      <c r="K226" s="6">
        <f t="shared" si="13"/>
        <v>9.8000000000000007</v>
      </c>
      <c r="L226" s="6">
        <f t="shared" si="14"/>
        <v>149.80000000000001</v>
      </c>
      <c r="M226" s="6">
        <f t="shared" si="15"/>
        <v>8273.24</v>
      </c>
      <c r="N226" s="20">
        <v>8273.24</v>
      </c>
      <c r="O226" s="91">
        <v>0</v>
      </c>
    </row>
    <row r="227" spans="1:19" ht="24" customHeight="1" x14ac:dyDescent="0.4">
      <c r="A227" s="27">
        <v>223</v>
      </c>
      <c r="B227" s="26">
        <v>6330002925</v>
      </c>
      <c r="C227" s="39" t="s">
        <v>2989</v>
      </c>
      <c r="D227" s="14" t="s">
        <v>2990</v>
      </c>
      <c r="E227" s="14" t="s">
        <v>2991</v>
      </c>
      <c r="F227" s="3" t="s">
        <v>3174</v>
      </c>
      <c r="G227" s="33">
        <v>2062.96</v>
      </c>
      <c r="H227" s="51" t="s">
        <v>107</v>
      </c>
      <c r="I227" s="18">
        <v>4</v>
      </c>
      <c r="J227" s="6">
        <f t="shared" si="12"/>
        <v>48</v>
      </c>
      <c r="K227" s="6">
        <f t="shared" si="13"/>
        <v>3.36</v>
      </c>
      <c r="L227" s="6">
        <f t="shared" si="14"/>
        <v>51.36</v>
      </c>
      <c r="M227" s="6">
        <f t="shared" si="15"/>
        <v>2114.3200000000002</v>
      </c>
      <c r="N227" s="19">
        <v>2114.3200000000002</v>
      </c>
      <c r="O227" s="91">
        <v>0</v>
      </c>
    </row>
    <row r="228" spans="1:19" ht="24" customHeight="1" x14ac:dyDescent="0.4">
      <c r="A228" s="2">
        <v>224</v>
      </c>
      <c r="B228" s="26">
        <v>6330002926</v>
      </c>
      <c r="C228" s="39" t="s">
        <v>2992</v>
      </c>
      <c r="D228" s="14" t="s">
        <v>2993</v>
      </c>
      <c r="E228" s="14" t="s">
        <v>2994</v>
      </c>
      <c r="F228" s="3" t="s">
        <v>3265</v>
      </c>
      <c r="G228" s="33">
        <v>770.4</v>
      </c>
      <c r="H228" s="51" t="s">
        <v>99</v>
      </c>
      <c r="I228" s="18">
        <v>4</v>
      </c>
      <c r="J228" s="6">
        <f t="shared" si="12"/>
        <v>52</v>
      </c>
      <c r="K228" s="6">
        <f t="shared" si="13"/>
        <v>3.64</v>
      </c>
      <c r="L228" s="6">
        <f t="shared" si="14"/>
        <v>55.64</v>
      </c>
      <c r="M228" s="6">
        <f t="shared" si="15"/>
        <v>826.04</v>
      </c>
      <c r="N228" s="20">
        <v>826.04</v>
      </c>
      <c r="O228" s="91">
        <v>0</v>
      </c>
    </row>
    <row r="229" spans="1:19" ht="24" customHeight="1" x14ac:dyDescent="0.4">
      <c r="A229" s="27">
        <v>225</v>
      </c>
      <c r="B229" s="26">
        <v>6330002927</v>
      </c>
      <c r="C229" s="39" t="s">
        <v>2995</v>
      </c>
      <c r="D229" s="14" t="s">
        <v>2996</v>
      </c>
      <c r="E229" s="14" t="s">
        <v>2997</v>
      </c>
      <c r="F229" s="3" t="s">
        <v>3186</v>
      </c>
      <c r="G229" s="33">
        <v>1211.24</v>
      </c>
      <c r="H229" s="51" t="s">
        <v>3157</v>
      </c>
      <c r="I229" s="18">
        <v>4</v>
      </c>
      <c r="J229" s="6">
        <f t="shared" si="12"/>
        <v>352</v>
      </c>
      <c r="K229" s="6">
        <f t="shared" si="13"/>
        <v>24.64</v>
      </c>
      <c r="L229" s="6">
        <f t="shared" si="14"/>
        <v>376.64</v>
      </c>
      <c r="M229" s="6">
        <f t="shared" si="15"/>
        <v>1587.88</v>
      </c>
      <c r="N229" s="19">
        <v>1587.88</v>
      </c>
      <c r="O229" s="91">
        <v>0</v>
      </c>
      <c r="S229" s="25"/>
    </row>
    <row r="230" spans="1:19" ht="24" customHeight="1" x14ac:dyDescent="0.4">
      <c r="A230" s="2">
        <v>226</v>
      </c>
      <c r="B230" s="26">
        <v>6330002928</v>
      </c>
      <c r="C230" s="40" t="s">
        <v>2998</v>
      </c>
      <c r="D230" s="16" t="s">
        <v>2999</v>
      </c>
      <c r="E230" s="16" t="s">
        <v>3000</v>
      </c>
      <c r="F230" s="3" t="s">
        <v>3</v>
      </c>
      <c r="G230" s="33">
        <v>0</v>
      </c>
      <c r="H230" s="51" t="s">
        <v>65</v>
      </c>
      <c r="I230" s="18">
        <v>4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0</v>
      </c>
      <c r="N230" s="20">
        <v>0</v>
      </c>
      <c r="O230" s="91">
        <v>0</v>
      </c>
    </row>
    <row r="231" spans="1:19" ht="24" customHeight="1" x14ac:dyDescent="0.4">
      <c r="A231" s="27">
        <v>227</v>
      </c>
      <c r="B231" s="26">
        <v>6330002929</v>
      </c>
      <c r="C231" s="39" t="s">
        <v>3001</v>
      </c>
      <c r="D231" s="14" t="s">
        <v>3002</v>
      </c>
      <c r="E231" s="14" t="s">
        <v>3003</v>
      </c>
      <c r="F231" s="2" t="s">
        <v>3336</v>
      </c>
      <c r="G231" s="11">
        <v>4339.920000000001</v>
      </c>
      <c r="H231" s="51" t="s">
        <v>3117</v>
      </c>
      <c r="I231" s="18">
        <v>4</v>
      </c>
      <c r="J231" s="6">
        <f t="shared" si="12"/>
        <v>184</v>
      </c>
      <c r="K231" s="6">
        <f t="shared" si="13"/>
        <v>12.88</v>
      </c>
      <c r="L231" s="6">
        <f t="shared" si="14"/>
        <v>196.88</v>
      </c>
      <c r="M231" s="6">
        <f t="shared" si="15"/>
        <v>4536.8000000000011</v>
      </c>
      <c r="N231" s="19">
        <v>4536.8000000000011</v>
      </c>
      <c r="O231" s="91">
        <v>0</v>
      </c>
    </row>
    <row r="232" spans="1:19" ht="24" customHeight="1" x14ac:dyDescent="0.4">
      <c r="A232" s="2">
        <v>228</v>
      </c>
      <c r="B232" s="26">
        <v>6330002930</v>
      </c>
      <c r="C232" s="39" t="s">
        <v>3004</v>
      </c>
      <c r="D232" s="14" t="s">
        <v>3005</v>
      </c>
      <c r="E232" s="14" t="s">
        <v>3006</v>
      </c>
      <c r="F232" s="3" t="s">
        <v>3229</v>
      </c>
      <c r="G232" s="33">
        <v>941.6</v>
      </c>
      <c r="H232" s="51" t="s">
        <v>481</v>
      </c>
      <c r="I232" s="18">
        <v>4</v>
      </c>
      <c r="J232" s="6">
        <f t="shared" si="12"/>
        <v>132</v>
      </c>
      <c r="K232" s="6">
        <f t="shared" si="13"/>
        <v>9.24</v>
      </c>
      <c r="L232" s="6">
        <f t="shared" si="14"/>
        <v>141.24</v>
      </c>
      <c r="M232" s="6">
        <f t="shared" si="15"/>
        <v>1082.8400000000001</v>
      </c>
      <c r="N232" s="20">
        <v>1082.8400000000001</v>
      </c>
      <c r="O232" s="91">
        <v>0</v>
      </c>
    </row>
    <row r="233" spans="1:19" ht="24" customHeight="1" x14ac:dyDescent="0.4">
      <c r="A233" s="27">
        <v>229</v>
      </c>
      <c r="B233" s="26">
        <v>6330002931</v>
      </c>
      <c r="C233" s="39" t="s">
        <v>3007</v>
      </c>
      <c r="D233" s="14" t="s">
        <v>3008</v>
      </c>
      <c r="E233" s="14" t="s">
        <v>3009</v>
      </c>
      <c r="F233" s="3" t="s">
        <v>3174</v>
      </c>
      <c r="G233" s="33">
        <v>17419.600000000006</v>
      </c>
      <c r="H233" s="51" t="s">
        <v>3147</v>
      </c>
      <c r="I233" s="18">
        <v>4</v>
      </c>
      <c r="J233" s="6">
        <f t="shared" si="12"/>
        <v>196</v>
      </c>
      <c r="K233" s="6">
        <f t="shared" si="13"/>
        <v>13.72</v>
      </c>
      <c r="L233" s="6">
        <f t="shared" si="14"/>
        <v>209.72</v>
      </c>
      <c r="M233" s="6">
        <f t="shared" si="15"/>
        <v>17629.320000000007</v>
      </c>
      <c r="N233" s="19">
        <v>17629.320000000007</v>
      </c>
      <c r="O233" s="91">
        <v>0</v>
      </c>
    </row>
    <row r="234" spans="1:19" ht="24" customHeight="1" x14ac:dyDescent="0.4">
      <c r="A234" s="2">
        <v>230</v>
      </c>
      <c r="B234" s="26">
        <v>6330002932</v>
      </c>
      <c r="C234" s="39" t="s">
        <v>3010</v>
      </c>
      <c r="D234" s="14" t="s">
        <v>3011</v>
      </c>
      <c r="E234" s="14" t="s">
        <v>3012</v>
      </c>
      <c r="F234" s="3" t="s">
        <v>3388</v>
      </c>
      <c r="G234" s="33">
        <v>5542.5999999999995</v>
      </c>
      <c r="H234" s="51" t="s">
        <v>573</v>
      </c>
      <c r="I234" s="18">
        <v>4</v>
      </c>
      <c r="J234" s="6">
        <f t="shared" si="12"/>
        <v>116</v>
      </c>
      <c r="K234" s="6">
        <f t="shared" si="13"/>
        <v>8.1199999999999992</v>
      </c>
      <c r="L234" s="6">
        <f t="shared" si="14"/>
        <v>124.12</v>
      </c>
      <c r="M234" s="6">
        <f t="shared" si="15"/>
        <v>5666.7199999999993</v>
      </c>
      <c r="N234" s="20">
        <v>5666.7199999999993</v>
      </c>
      <c r="O234" s="91">
        <v>0</v>
      </c>
    </row>
    <row r="235" spans="1:19" ht="24" customHeight="1" x14ac:dyDescent="0.4">
      <c r="A235" s="27">
        <v>231</v>
      </c>
      <c r="B235" s="26">
        <v>6330002933</v>
      </c>
      <c r="C235" s="39" t="s">
        <v>3013</v>
      </c>
      <c r="D235" s="14" t="s">
        <v>2099</v>
      </c>
      <c r="E235" s="14" t="s">
        <v>3014</v>
      </c>
      <c r="F235" s="3" t="s">
        <v>3184</v>
      </c>
      <c r="G235" s="33">
        <v>2640.7599999999993</v>
      </c>
      <c r="H235" s="51" t="s">
        <v>91</v>
      </c>
      <c r="I235" s="18">
        <v>4</v>
      </c>
      <c r="J235" s="6">
        <f t="shared" si="12"/>
        <v>32</v>
      </c>
      <c r="K235" s="6">
        <f t="shared" si="13"/>
        <v>2.2400000000000002</v>
      </c>
      <c r="L235" s="6">
        <f t="shared" si="14"/>
        <v>34.24</v>
      </c>
      <c r="M235" s="6">
        <f t="shared" si="15"/>
        <v>2674.9999999999991</v>
      </c>
      <c r="N235" s="19">
        <v>2674.9999999999991</v>
      </c>
      <c r="O235" s="91">
        <v>0</v>
      </c>
    </row>
    <row r="236" spans="1:19" ht="24" customHeight="1" x14ac:dyDescent="0.4">
      <c r="A236" s="2">
        <v>232</v>
      </c>
      <c r="B236" s="26">
        <v>6330002934</v>
      </c>
      <c r="C236" s="39" t="s">
        <v>3015</v>
      </c>
      <c r="D236" s="14" t="s">
        <v>80</v>
      </c>
      <c r="E236" s="14" t="s">
        <v>3016</v>
      </c>
      <c r="F236" s="3" t="s">
        <v>3184</v>
      </c>
      <c r="G236" s="33">
        <v>4083.1200000000017</v>
      </c>
      <c r="H236" s="51" t="s">
        <v>107</v>
      </c>
      <c r="I236" s="18">
        <v>4</v>
      </c>
      <c r="J236" s="6">
        <f t="shared" si="12"/>
        <v>48</v>
      </c>
      <c r="K236" s="6">
        <f t="shared" si="13"/>
        <v>3.36</v>
      </c>
      <c r="L236" s="6">
        <f t="shared" si="14"/>
        <v>51.36</v>
      </c>
      <c r="M236" s="6">
        <f t="shared" si="15"/>
        <v>4134.4800000000014</v>
      </c>
      <c r="N236" s="20">
        <v>4134.4800000000014</v>
      </c>
      <c r="O236" s="91">
        <v>0</v>
      </c>
    </row>
    <row r="237" spans="1:19" ht="24" customHeight="1" x14ac:dyDescent="0.4">
      <c r="A237" s="27">
        <v>233</v>
      </c>
      <c r="B237" s="26">
        <v>6330002935</v>
      </c>
      <c r="C237" s="39" t="s">
        <v>3017</v>
      </c>
      <c r="D237" s="14" t="s">
        <v>3018</v>
      </c>
      <c r="E237" s="14" t="s">
        <v>3019</v>
      </c>
      <c r="F237" s="3" t="s">
        <v>3</v>
      </c>
      <c r="G237" s="33">
        <v>0</v>
      </c>
      <c r="H237" s="51" t="s">
        <v>3438</v>
      </c>
      <c r="I237" s="18">
        <v>4</v>
      </c>
      <c r="J237" s="6">
        <f t="shared" si="12"/>
        <v>548</v>
      </c>
      <c r="K237" s="6">
        <f t="shared" si="13"/>
        <v>38.36</v>
      </c>
      <c r="L237" s="6">
        <f t="shared" si="14"/>
        <v>586.36</v>
      </c>
      <c r="M237" s="6">
        <f t="shared" si="15"/>
        <v>586.36</v>
      </c>
      <c r="N237" s="19">
        <v>586.36</v>
      </c>
      <c r="O237" s="91">
        <v>0</v>
      </c>
    </row>
    <row r="238" spans="1:19" ht="24" customHeight="1" x14ac:dyDescent="0.4">
      <c r="A238" s="2">
        <v>234</v>
      </c>
      <c r="B238" s="26">
        <v>6330002936</v>
      </c>
      <c r="C238" s="39" t="s">
        <v>3020</v>
      </c>
      <c r="D238" s="14" t="s">
        <v>3021</v>
      </c>
      <c r="E238" s="14" t="s">
        <v>3022</v>
      </c>
      <c r="F238" s="3" t="s">
        <v>3174</v>
      </c>
      <c r="G238" s="33">
        <v>11791.400000000003</v>
      </c>
      <c r="H238" s="51" t="s">
        <v>103</v>
      </c>
      <c r="I238" s="18">
        <v>4</v>
      </c>
      <c r="J238" s="6">
        <f t="shared" si="12"/>
        <v>80</v>
      </c>
      <c r="K238" s="6">
        <f t="shared" si="13"/>
        <v>5.6</v>
      </c>
      <c r="L238" s="6">
        <f t="shared" si="14"/>
        <v>85.6</v>
      </c>
      <c r="M238" s="6">
        <f t="shared" si="15"/>
        <v>11877.000000000004</v>
      </c>
      <c r="N238" s="20">
        <v>11877.000000000004</v>
      </c>
      <c r="O238" s="91">
        <v>0</v>
      </c>
    </row>
    <row r="239" spans="1:19" ht="24" customHeight="1" x14ac:dyDescent="0.4">
      <c r="A239" s="27">
        <v>235</v>
      </c>
      <c r="B239" s="26">
        <v>6330002937</v>
      </c>
      <c r="C239" s="39" t="s">
        <v>3023</v>
      </c>
      <c r="D239" s="14" t="s">
        <v>708</v>
      </c>
      <c r="E239" s="14" t="s">
        <v>3024</v>
      </c>
      <c r="F239" s="3" t="s">
        <v>3301</v>
      </c>
      <c r="G239" s="33">
        <v>3941.880000000001</v>
      </c>
      <c r="H239" s="51" t="s">
        <v>400</v>
      </c>
      <c r="I239" s="18">
        <v>4</v>
      </c>
      <c r="J239" s="6">
        <f t="shared" si="12"/>
        <v>148</v>
      </c>
      <c r="K239" s="6">
        <f t="shared" si="13"/>
        <v>10.36</v>
      </c>
      <c r="L239" s="6">
        <f t="shared" si="14"/>
        <v>158.36000000000001</v>
      </c>
      <c r="M239" s="6">
        <f t="shared" si="15"/>
        <v>4100.2400000000007</v>
      </c>
      <c r="N239" s="19">
        <v>4100.2400000000007</v>
      </c>
      <c r="O239" s="91">
        <v>0</v>
      </c>
    </row>
    <row r="240" spans="1:19" ht="24" customHeight="1" x14ac:dyDescent="0.4">
      <c r="A240" s="2">
        <v>236</v>
      </c>
      <c r="B240" s="26">
        <v>6330002938</v>
      </c>
      <c r="C240" s="39" t="s">
        <v>3025</v>
      </c>
      <c r="D240" s="14" t="s">
        <v>3026</v>
      </c>
      <c r="E240" s="14" t="s">
        <v>3027</v>
      </c>
      <c r="F240" s="3" t="s">
        <v>3104</v>
      </c>
      <c r="G240" s="33">
        <v>4498.2800000000007</v>
      </c>
      <c r="H240" s="51" t="s">
        <v>65</v>
      </c>
      <c r="I240" s="18">
        <v>4</v>
      </c>
      <c r="J240" s="6">
        <f t="shared" si="12"/>
        <v>0</v>
      </c>
      <c r="K240" s="6">
        <f t="shared" si="13"/>
        <v>0</v>
      </c>
      <c r="L240" s="6">
        <f t="shared" si="14"/>
        <v>0</v>
      </c>
      <c r="M240" s="6">
        <f t="shared" si="15"/>
        <v>4498.2800000000007</v>
      </c>
      <c r="N240" s="20">
        <v>4498.2800000000007</v>
      </c>
      <c r="O240" s="91">
        <v>0</v>
      </c>
    </row>
    <row r="241" spans="1:17" ht="24" customHeight="1" x14ac:dyDescent="0.4">
      <c r="A241" s="27">
        <v>237</v>
      </c>
      <c r="B241" s="26">
        <v>6330002939</v>
      </c>
      <c r="C241" s="39" t="s">
        <v>3028</v>
      </c>
      <c r="D241" s="14" t="s">
        <v>3029</v>
      </c>
      <c r="E241" s="14" t="s">
        <v>1173</v>
      </c>
      <c r="F241" s="3" t="s">
        <v>3174</v>
      </c>
      <c r="G241" s="33">
        <v>5962.0399999999981</v>
      </c>
      <c r="H241" s="51" t="s">
        <v>222</v>
      </c>
      <c r="I241" s="18">
        <v>4</v>
      </c>
      <c r="J241" s="6">
        <f t="shared" si="12"/>
        <v>92</v>
      </c>
      <c r="K241" s="6">
        <f t="shared" si="13"/>
        <v>6.44</v>
      </c>
      <c r="L241" s="6">
        <f t="shared" si="14"/>
        <v>98.44</v>
      </c>
      <c r="M241" s="6">
        <f t="shared" si="15"/>
        <v>6060.4799999999977</v>
      </c>
      <c r="N241" s="19">
        <v>6060.4799999999977</v>
      </c>
      <c r="O241" s="91">
        <v>0</v>
      </c>
    </row>
    <row r="242" spans="1:17" ht="24" customHeight="1" x14ac:dyDescent="0.4">
      <c r="A242" s="2">
        <v>238</v>
      </c>
      <c r="B242" s="26">
        <v>6330002940</v>
      </c>
      <c r="C242" s="39" t="s">
        <v>3030</v>
      </c>
      <c r="D242" s="14" t="s">
        <v>3031</v>
      </c>
      <c r="E242" s="14" t="s">
        <v>3032</v>
      </c>
      <c r="F242" s="3" t="s">
        <v>3323</v>
      </c>
      <c r="G242" s="33">
        <v>980.11999999999989</v>
      </c>
      <c r="H242" s="51" t="s">
        <v>137</v>
      </c>
      <c r="I242" s="18">
        <v>4</v>
      </c>
      <c r="J242" s="6">
        <f t="shared" si="12"/>
        <v>180</v>
      </c>
      <c r="K242" s="6">
        <f t="shared" si="13"/>
        <v>12.6</v>
      </c>
      <c r="L242" s="6">
        <f t="shared" si="14"/>
        <v>192.6</v>
      </c>
      <c r="M242" s="6">
        <f t="shared" si="15"/>
        <v>1172.7199999999998</v>
      </c>
      <c r="N242" s="20">
        <v>1172.7199999999998</v>
      </c>
      <c r="O242" s="91">
        <v>0</v>
      </c>
    </row>
    <row r="243" spans="1:17" ht="24" customHeight="1" x14ac:dyDescent="0.4">
      <c r="A243" s="27">
        <v>239</v>
      </c>
      <c r="B243" s="26">
        <v>6330002941</v>
      </c>
      <c r="C243" s="39" t="s">
        <v>3033</v>
      </c>
      <c r="D243" s="14" t="s">
        <v>3034</v>
      </c>
      <c r="E243" s="14" t="s">
        <v>3035</v>
      </c>
      <c r="F243" s="3" t="s">
        <v>3083</v>
      </c>
      <c r="G243" s="33">
        <v>115.56</v>
      </c>
      <c r="H243" s="51" t="s">
        <v>65</v>
      </c>
      <c r="I243" s="18">
        <v>4</v>
      </c>
      <c r="J243" s="6">
        <f t="shared" si="12"/>
        <v>0</v>
      </c>
      <c r="K243" s="6">
        <f t="shared" si="13"/>
        <v>0</v>
      </c>
      <c r="L243" s="6">
        <f t="shared" si="14"/>
        <v>0</v>
      </c>
      <c r="M243" s="6">
        <f t="shared" si="15"/>
        <v>115.56</v>
      </c>
      <c r="N243" s="19">
        <v>115.56</v>
      </c>
      <c r="O243" s="91">
        <v>0</v>
      </c>
    </row>
    <row r="244" spans="1:17" ht="24" customHeight="1" x14ac:dyDescent="0.4">
      <c r="A244" s="2">
        <v>240</v>
      </c>
      <c r="B244" s="26">
        <v>6330002942</v>
      </c>
      <c r="C244" s="39" t="s">
        <v>3036</v>
      </c>
      <c r="D244" s="14" t="s">
        <v>384</v>
      </c>
      <c r="E244" s="14" t="s">
        <v>3037</v>
      </c>
      <c r="F244" s="2" t="s">
        <v>3174</v>
      </c>
      <c r="G244" s="30">
        <v>8495.7999999999993</v>
      </c>
      <c r="H244" s="51" t="s">
        <v>1093</v>
      </c>
      <c r="I244" s="18">
        <v>4</v>
      </c>
      <c r="J244" s="6">
        <f t="shared" si="12"/>
        <v>168</v>
      </c>
      <c r="K244" s="6">
        <f t="shared" si="13"/>
        <v>11.76</v>
      </c>
      <c r="L244" s="6">
        <f t="shared" si="14"/>
        <v>179.76</v>
      </c>
      <c r="M244" s="6">
        <f t="shared" si="15"/>
        <v>8675.56</v>
      </c>
      <c r="N244" s="20">
        <v>8675.56</v>
      </c>
      <c r="O244" s="91">
        <v>0</v>
      </c>
    </row>
    <row r="245" spans="1:17" ht="24" customHeight="1" x14ac:dyDescent="0.4">
      <c r="A245" s="27">
        <v>241</v>
      </c>
      <c r="B245" s="26">
        <v>6330002943</v>
      </c>
      <c r="C245" s="39" t="s">
        <v>3038</v>
      </c>
      <c r="D245" s="14" t="s">
        <v>3039</v>
      </c>
      <c r="E245" s="14" t="s">
        <v>3040</v>
      </c>
      <c r="F245" s="2" t="s">
        <v>3439</v>
      </c>
      <c r="G245" s="30">
        <v>7220.3600000000006</v>
      </c>
      <c r="H245" s="51" t="s">
        <v>271</v>
      </c>
      <c r="I245" s="18">
        <v>4</v>
      </c>
      <c r="J245" s="6">
        <f t="shared" si="12"/>
        <v>12</v>
      </c>
      <c r="K245" s="6">
        <f t="shared" si="13"/>
        <v>0.84</v>
      </c>
      <c r="L245" s="6">
        <f t="shared" si="14"/>
        <v>12.84</v>
      </c>
      <c r="M245" s="6">
        <f t="shared" si="15"/>
        <v>7233.2000000000007</v>
      </c>
      <c r="N245" s="19">
        <v>7233.2000000000007</v>
      </c>
      <c r="O245" s="91">
        <v>0</v>
      </c>
      <c r="Q245" s="108"/>
    </row>
    <row r="246" spans="1:17" ht="24" customHeight="1" x14ac:dyDescent="0.4">
      <c r="A246" s="2">
        <v>242</v>
      </c>
      <c r="B246" s="26">
        <v>6330002944</v>
      </c>
      <c r="C246" s="39" t="s">
        <v>3041</v>
      </c>
      <c r="D246" s="14" t="s">
        <v>3042</v>
      </c>
      <c r="E246" s="14" t="s">
        <v>3043</v>
      </c>
      <c r="F246" s="2" t="s">
        <v>3204</v>
      </c>
      <c r="G246" s="6">
        <v>171.2</v>
      </c>
      <c r="H246" s="51" t="s">
        <v>1911</v>
      </c>
      <c r="I246" s="18">
        <v>4</v>
      </c>
      <c r="J246" s="6">
        <f t="shared" si="12"/>
        <v>268</v>
      </c>
      <c r="K246" s="6">
        <f t="shared" si="13"/>
        <v>18.760000000000002</v>
      </c>
      <c r="L246" s="6">
        <f t="shared" si="14"/>
        <v>286.76</v>
      </c>
      <c r="M246" s="6">
        <f t="shared" si="15"/>
        <v>457.96</v>
      </c>
      <c r="N246" s="20">
        <v>457.96</v>
      </c>
      <c r="O246" s="91">
        <v>0</v>
      </c>
    </row>
    <row r="247" spans="1:17" ht="24" customHeight="1" x14ac:dyDescent="0.4">
      <c r="A247" s="27">
        <v>243</v>
      </c>
      <c r="B247" s="26">
        <v>6330002945</v>
      </c>
      <c r="C247" s="39" t="s">
        <v>3044</v>
      </c>
      <c r="D247" s="14" t="s">
        <v>3045</v>
      </c>
      <c r="E247" s="14" t="s">
        <v>3046</v>
      </c>
      <c r="F247" s="2" t="s">
        <v>3</v>
      </c>
      <c r="G247" s="6">
        <v>0</v>
      </c>
      <c r="H247" s="51" t="s">
        <v>483</v>
      </c>
      <c r="I247" s="18">
        <v>4</v>
      </c>
      <c r="J247" s="6">
        <f t="shared" si="12"/>
        <v>236</v>
      </c>
      <c r="K247" s="6">
        <f t="shared" si="13"/>
        <v>16.52</v>
      </c>
      <c r="L247" s="6">
        <f t="shared" si="14"/>
        <v>252.52</v>
      </c>
      <c r="M247" s="6">
        <f>SUM(G247+L247)</f>
        <v>252.52</v>
      </c>
      <c r="N247" s="19">
        <v>252.52</v>
      </c>
      <c r="O247" s="91">
        <v>0</v>
      </c>
    </row>
    <row r="248" spans="1:17" ht="24" customHeight="1" x14ac:dyDescent="0.4">
      <c r="A248" s="37"/>
      <c r="B248" s="37"/>
      <c r="C248" s="46"/>
      <c r="D248" s="1"/>
      <c r="E248" s="1"/>
      <c r="F248" s="37"/>
      <c r="G248" s="30">
        <f>SUM(G5:G247)</f>
        <v>1155745.5199999998</v>
      </c>
      <c r="H248" s="34"/>
      <c r="I248" s="24"/>
      <c r="J248" s="1"/>
      <c r="K248" s="1"/>
      <c r="L248" s="44">
        <f>SUM(L5:L247)</f>
        <v>44939.999999999978</v>
      </c>
      <c r="M248" s="43">
        <f>SUM(G248+L248)</f>
        <v>1200685.5199999998</v>
      </c>
      <c r="N248" s="45">
        <f>SUM(N5:N247)</f>
        <v>1200685.52</v>
      </c>
      <c r="O248" s="111"/>
      <c r="P248" s="125">
        <f>SUM(P5:P247)</f>
        <v>0</v>
      </c>
    </row>
    <row r="249" spans="1:17" ht="24" customHeight="1" x14ac:dyDescent="0.4">
      <c r="F249" s="42"/>
      <c r="H249" s="42"/>
      <c r="L249" s="43">
        <f>SUM(G248+L248)</f>
        <v>1200685.5199999998</v>
      </c>
      <c r="M249" s="6">
        <f>SUM(N248-P248)</f>
        <v>1200685.52</v>
      </c>
      <c r="N249" s="1"/>
    </row>
    <row r="250" spans="1:17" x14ac:dyDescent="0.4">
      <c r="H250" s="42"/>
      <c r="M250" s="25"/>
      <c r="N250" s="9"/>
      <c r="Q250" s="108"/>
    </row>
    <row r="251" spans="1:17" x14ac:dyDescent="0.4">
      <c r="M251" s="8"/>
    </row>
    <row r="252" spans="1:17" x14ac:dyDescent="0.4">
      <c r="Q252" s="108"/>
    </row>
    <row r="255" spans="1:17" x14ac:dyDescent="0.4">
      <c r="C255" s="48"/>
      <c r="D255" s="9" t="s">
        <v>2371</v>
      </c>
    </row>
    <row r="256" spans="1:17" x14ac:dyDescent="0.4">
      <c r="C256" s="48"/>
      <c r="D256" s="9" t="s">
        <v>2372</v>
      </c>
    </row>
    <row r="257" spans="4:4" x14ac:dyDescent="0.4">
      <c r="D257" s="9" t="s">
        <v>2374</v>
      </c>
    </row>
  </sheetData>
  <mergeCells count="10">
    <mergeCell ref="A1:N1"/>
    <mergeCell ref="A3:A4"/>
    <mergeCell ref="B3:B4"/>
    <mergeCell ref="D3:D4"/>
    <mergeCell ref="E3:E4"/>
    <mergeCell ref="G3:G4"/>
    <mergeCell ref="J3:J4"/>
    <mergeCell ref="K3:K4"/>
    <mergeCell ref="M3:M4"/>
    <mergeCell ref="N3:N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5"/>
  <sheetViews>
    <sheetView topLeftCell="D238" zoomScale="70" zoomScaleNormal="70" workbookViewId="0">
      <selection activeCell="O257" sqref="O257"/>
    </sheetView>
  </sheetViews>
  <sheetFormatPr baseColWidth="10" defaultColWidth="9" defaultRowHeight="24" x14ac:dyDescent="0.4"/>
  <cols>
    <col min="1" max="1" width="6.1640625" style="77" customWidth="1"/>
    <col min="2" max="2" width="13.83203125" style="75" customWidth="1"/>
    <col min="3" max="3" width="17.1640625" style="78" customWidth="1"/>
    <col min="4" max="4" width="15.6640625" style="75" customWidth="1"/>
    <col min="5" max="5" width="35.83203125" style="77" customWidth="1"/>
    <col min="6" max="6" width="45.6640625" style="77" customWidth="1"/>
    <col min="7" max="7" width="20.1640625" style="77" customWidth="1"/>
    <col min="8" max="8" width="15" style="91" customWidth="1"/>
    <col min="9" max="10" width="13" style="91" customWidth="1"/>
    <col min="11" max="11" width="13.5" style="88" customWidth="1"/>
    <col min="12" max="12" width="12.6640625" style="88" customWidth="1"/>
    <col min="13" max="13" width="10.1640625" style="88" customWidth="1"/>
    <col min="14" max="15" width="16.33203125" style="88" customWidth="1"/>
    <col min="16" max="16" width="14.5" style="88" customWidth="1"/>
    <col min="17" max="17" width="16.33203125" style="69" customWidth="1"/>
    <col min="18" max="18" width="62.6640625" style="92" customWidth="1"/>
    <col min="19" max="20" width="16" style="69" customWidth="1"/>
    <col min="21" max="21" width="16" style="70" customWidth="1"/>
    <col min="22" max="22" width="16" style="72" customWidth="1"/>
    <col min="23" max="27" width="9" style="70"/>
    <col min="28" max="28" width="13.5" style="70" bestFit="1" customWidth="1"/>
    <col min="29" max="16384" width="9" style="70"/>
  </cols>
  <sheetData>
    <row r="1" spans="1:22" s="1" customFormat="1" ht="30" x14ac:dyDescent="0.5">
      <c r="A1" s="188" t="s">
        <v>3166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54"/>
      <c r="S1" s="55"/>
      <c r="T1" s="55"/>
      <c r="V1" s="24"/>
    </row>
    <row r="2" spans="1:22" s="1" customFormat="1" ht="30" x14ac:dyDescent="0.5">
      <c r="A2" s="55"/>
      <c r="B2" s="139"/>
      <c r="C2" s="55"/>
      <c r="D2" s="56"/>
      <c r="E2" s="55"/>
      <c r="F2" s="55"/>
      <c r="G2" s="113"/>
      <c r="H2" s="55"/>
      <c r="I2" s="55"/>
      <c r="J2" s="128"/>
      <c r="K2" s="53"/>
      <c r="L2" s="55"/>
      <c r="M2" s="55"/>
      <c r="N2" s="55"/>
      <c r="O2" s="55"/>
      <c r="P2" s="57" t="s">
        <v>4</v>
      </c>
      <c r="Q2" s="58" t="s">
        <v>5</v>
      </c>
      <c r="R2" s="59"/>
      <c r="S2" s="55"/>
      <c r="T2" s="55"/>
      <c r="V2" s="24"/>
    </row>
    <row r="3" spans="1:22" s="1" customFormat="1" x14ac:dyDescent="0.4">
      <c r="A3" s="163" t="s">
        <v>6</v>
      </c>
      <c r="B3" s="163" t="s">
        <v>7</v>
      </c>
      <c r="C3" s="163" t="s">
        <v>8</v>
      </c>
      <c r="D3" s="189" t="s">
        <v>9</v>
      </c>
      <c r="E3" s="163" t="s">
        <v>10</v>
      </c>
      <c r="F3" s="168" t="s">
        <v>32</v>
      </c>
      <c r="G3" s="60" t="s">
        <v>11</v>
      </c>
      <c r="H3" s="168" t="s">
        <v>12</v>
      </c>
      <c r="I3" s="180" t="s">
        <v>13</v>
      </c>
      <c r="J3" s="126"/>
      <c r="K3" s="174" t="s">
        <v>14</v>
      </c>
      <c r="L3" s="182" t="s">
        <v>15</v>
      </c>
      <c r="M3" s="174" t="s">
        <v>1</v>
      </c>
      <c r="N3" s="174" t="s">
        <v>16</v>
      </c>
      <c r="O3" s="174" t="s">
        <v>17</v>
      </c>
      <c r="P3" s="61" t="s">
        <v>0</v>
      </c>
      <c r="Q3" s="185" t="s">
        <v>18</v>
      </c>
      <c r="R3" s="176" t="s">
        <v>19</v>
      </c>
      <c r="S3" s="178">
        <v>7.0000000000000007E-2</v>
      </c>
      <c r="T3" s="179" t="s">
        <v>0</v>
      </c>
      <c r="U3" s="187" t="s">
        <v>18</v>
      </c>
      <c r="V3" s="184" t="s">
        <v>20</v>
      </c>
    </row>
    <row r="4" spans="1:22" s="1" customFormat="1" x14ac:dyDescent="0.4">
      <c r="A4" s="163"/>
      <c r="B4" s="163"/>
      <c r="C4" s="163"/>
      <c r="D4" s="189"/>
      <c r="E4" s="163"/>
      <c r="F4" s="169"/>
      <c r="G4" s="62" t="s">
        <v>2</v>
      </c>
      <c r="H4" s="169"/>
      <c r="I4" s="181"/>
      <c r="J4" s="127"/>
      <c r="K4" s="175"/>
      <c r="L4" s="183"/>
      <c r="M4" s="175"/>
      <c r="N4" s="175"/>
      <c r="O4" s="175"/>
      <c r="P4" s="63" t="s">
        <v>21</v>
      </c>
      <c r="Q4" s="186"/>
      <c r="R4" s="177"/>
      <c r="S4" s="178"/>
      <c r="T4" s="179"/>
      <c r="U4" s="187"/>
      <c r="V4" s="184"/>
    </row>
    <row r="5" spans="1:22" x14ac:dyDescent="0.4">
      <c r="A5" s="51">
        <v>1</v>
      </c>
      <c r="B5" s="116" t="s">
        <v>3440</v>
      </c>
      <c r="C5" s="26" t="s">
        <v>3168</v>
      </c>
      <c r="D5" s="118" t="s">
        <v>2169</v>
      </c>
      <c r="E5" s="120" t="s">
        <v>2170</v>
      </c>
      <c r="F5" s="120" t="s">
        <v>2171</v>
      </c>
      <c r="G5" s="115" t="s">
        <v>3204</v>
      </c>
      <c r="H5" s="114">
        <v>819</v>
      </c>
      <c r="I5" s="99">
        <v>57.33</v>
      </c>
      <c r="J5" s="99">
        <f>SUM(H5:I5)</f>
        <v>876.33</v>
      </c>
      <c r="K5" s="100">
        <v>0</v>
      </c>
      <c r="L5" s="65">
        <f>ROUNDDOWN(K5*3.5,2)</f>
        <v>0</v>
      </c>
      <c r="M5" s="65">
        <f>ROUNDDOWN(L5*7%,2)</f>
        <v>0</v>
      </c>
      <c r="N5" s="6">
        <f>ROUNDDOWN(L5+M5,2)</f>
        <v>0</v>
      </c>
      <c r="O5" s="65">
        <f t="shared" ref="O5:O10" si="0">SUM(I5+M5)</f>
        <v>57.33</v>
      </c>
      <c r="P5" s="65">
        <f t="shared" ref="P5:P10" si="1">ROUNDDOWN(H5+I5+N5,2)</f>
        <v>876.33</v>
      </c>
      <c r="Q5" s="65">
        <v>876.33</v>
      </c>
      <c r="R5" s="67" t="s">
        <v>3441</v>
      </c>
      <c r="S5" s="69">
        <f>SUM(O5)</f>
        <v>57.33</v>
      </c>
      <c r="T5" s="69">
        <f>SUM(P5)</f>
        <v>876.33</v>
      </c>
      <c r="U5" s="69">
        <f>SUM(Q5)</f>
        <v>876.33</v>
      </c>
      <c r="V5" s="69">
        <v>876.33</v>
      </c>
    </row>
    <row r="6" spans="1:22" x14ac:dyDescent="0.4">
      <c r="A6" s="51">
        <v>2</v>
      </c>
      <c r="B6" s="116" t="s">
        <v>3442</v>
      </c>
      <c r="C6" s="26" t="s">
        <v>3169</v>
      </c>
      <c r="D6" s="118" t="s">
        <v>646</v>
      </c>
      <c r="E6" s="120" t="s">
        <v>647</v>
      </c>
      <c r="F6" s="120" t="s">
        <v>648</v>
      </c>
      <c r="G6" s="115" t="s">
        <v>3464</v>
      </c>
      <c r="H6" s="114">
        <v>150.5</v>
      </c>
      <c r="I6" s="99">
        <v>10.54</v>
      </c>
      <c r="J6" s="99">
        <f t="shared" ref="J6:J19" si="2">SUM(H6:I6)</f>
        <v>161.04</v>
      </c>
      <c r="K6" s="100">
        <v>0</v>
      </c>
      <c r="L6" s="65">
        <f>ROUNDDOWN(K6*3.5,2)</f>
        <v>0</v>
      </c>
      <c r="M6" s="65">
        <f>ROUNDDOWN(L6*7%,2)</f>
        <v>0</v>
      </c>
      <c r="N6" s="6">
        <f>ROUNDDOWN(L6+M6,2)</f>
        <v>0</v>
      </c>
      <c r="O6" s="65">
        <f t="shared" si="0"/>
        <v>10.54</v>
      </c>
      <c r="P6" s="65">
        <f t="shared" si="1"/>
        <v>161.04</v>
      </c>
      <c r="Q6" s="160">
        <v>2535.33</v>
      </c>
      <c r="R6" s="67" t="s">
        <v>3480</v>
      </c>
      <c r="S6" s="71"/>
      <c r="T6" s="71"/>
    </row>
    <row r="7" spans="1:22" x14ac:dyDescent="0.4">
      <c r="A7" s="51">
        <v>3</v>
      </c>
      <c r="B7" s="116" t="s">
        <v>3442</v>
      </c>
      <c r="C7" s="26" t="s">
        <v>3443</v>
      </c>
      <c r="D7" s="118" t="s">
        <v>646</v>
      </c>
      <c r="E7" s="120" t="s">
        <v>647</v>
      </c>
      <c r="F7" s="120" t="s">
        <v>648</v>
      </c>
      <c r="G7" s="115" t="s">
        <v>3466</v>
      </c>
      <c r="H7" s="114">
        <v>98</v>
      </c>
      <c r="I7" s="99">
        <v>6.86</v>
      </c>
      <c r="J7" s="99">
        <f t="shared" si="2"/>
        <v>104.86</v>
      </c>
      <c r="K7" s="100">
        <v>0</v>
      </c>
      <c r="L7" s="65">
        <f>ROUNDDOWN(K7*3.5,2)</f>
        <v>0</v>
      </c>
      <c r="M7" s="65">
        <f>ROUNDDOWN(L7*7%,2)</f>
        <v>0</v>
      </c>
      <c r="N7" s="6">
        <f>ROUNDDOWN(L7+M7,2)</f>
        <v>0</v>
      </c>
      <c r="O7" s="65">
        <f t="shared" si="0"/>
        <v>6.86</v>
      </c>
      <c r="P7" s="65">
        <f t="shared" si="1"/>
        <v>104.86</v>
      </c>
      <c r="Q7" s="161"/>
      <c r="R7" s="67" t="s">
        <v>3480</v>
      </c>
      <c r="S7" s="71"/>
      <c r="T7" s="71"/>
      <c r="U7" s="71"/>
    </row>
    <row r="8" spans="1:22" x14ac:dyDescent="0.4">
      <c r="A8" s="51">
        <v>4</v>
      </c>
      <c r="B8" s="116" t="s">
        <v>3442</v>
      </c>
      <c r="C8" s="26" t="s">
        <v>3444</v>
      </c>
      <c r="D8" s="118" t="s">
        <v>646</v>
      </c>
      <c r="E8" s="120" t="s">
        <v>647</v>
      </c>
      <c r="F8" s="120" t="s">
        <v>648</v>
      </c>
      <c r="G8" s="115" t="s">
        <v>3467</v>
      </c>
      <c r="H8" s="114">
        <v>91</v>
      </c>
      <c r="I8" s="99">
        <v>6.37</v>
      </c>
      <c r="J8" s="99">
        <f t="shared" si="2"/>
        <v>97.37</v>
      </c>
      <c r="K8" s="100">
        <v>0</v>
      </c>
      <c r="L8" s="65">
        <f t="shared" ref="L8:L13" si="3">ROUNDDOWN(K8*3.5,2)</f>
        <v>0</v>
      </c>
      <c r="M8" s="65">
        <f t="shared" ref="M8:M13" si="4">ROUNDDOWN(L8*7%,2)</f>
        <v>0</v>
      </c>
      <c r="N8" s="6">
        <f t="shared" ref="N8:N13" si="5">ROUNDDOWN(L8+M8,2)</f>
        <v>0</v>
      </c>
      <c r="O8" s="65">
        <f t="shared" si="0"/>
        <v>6.37</v>
      </c>
      <c r="P8" s="65">
        <f t="shared" si="1"/>
        <v>97.37</v>
      </c>
      <c r="Q8" s="161"/>
      <c r="R8" s="67" t="s">
        <v>3480</v>
      </c>
      <c r="S8" s="73"/>
      <c r="T8" s="73"/>
      <c r="U8" s="73"/>
    </row>
    <row r="9" spans="1:22" x14ac:dyDescent="0.4">
      <c r="A9" s="51">
        <v>5</v>
      </c>
      <c r="B9" s="116" t="s">
        <v>3442</v>
      </c>
      <c r="C9" s="26" t="s">
        <v>3445</v>
      </c>
      <c r="D9" s="118" t="s">
        <v>646</v>
      </c>
      <c r="E9" s="120" t="s">
        <v>647</v>
      </c>
      <c r="F9" s="120" t="s">
        <v>648</v>
      </c>
      <c r="G9" s="115" t="s">
        <v>3468</v>
      </c>
      <c r="H9" s="114">
        <v>122.5</v>
      </c>
      <c r="I9" s="99">
        <v>8.57</v>
      </c>
      <c r="J9" s="99">
        <f t="shared" si="2"/>
        <v>131.07</v>
      </c>
      <c r="K9" s="100">
        <v>0</v>
      </c>
      <c r="L9" s="65">
        <f t="shared" si="3"/>
        <v>0</v>
      </c>
      <c r="M9" s="65">
        <f t="shared" si="4"/>
        <v>0</v>
      </c>
      <c r="N9" s="6">
        <f t="shared" si="5"/>
        <v>0</v>
      </c>
      <c r="O9" s="65">
        <f t="shared" si="0"/>
        <v>8.57</v>
      </c>
      <c r="P9" s="65">
        <f t="shared" si="1"/>
        <v>131.07</v>
      </c>
      <c r="Q9" s="161"/>
      <c r="R9" s="67" t="s">
        <v>3480</v>
      </c>
      <c r="U9" s="69"/>
    </row>
    <row r="10" spans="1:22" x14ac:dyDescent="0.4">
      <c r="A10" s="51">
        <v>6</v>
      </c>
      <c r="B10" s="116" t="s">
        <v>3442</v>
      </c>
      <c r="C10" s="26" t="s">
        <v>3446</v>
      </c>
      <c r="D10" s="118" t="s">
        <v>646</v>
      </c>
      <c r="E10" s="120" t="s">
        <v>647</v>
      </c>
      <c r="F10" s="120" t="s">
        <v>648</v>
      </c>
      <c r="G10" s="115" t="s">
        <v>3469</v>
      </c>
      <c r="H10" s="114">
        <v>129.5</v>
      </c>
      <c r="I10" s="99">
        <v>9.06</v>
      </c>
      <c r="J10" s="99">
        <f t="shared" si="2"/>
        <v>138.56</v>
      </c>
      <c r="K10" s="100">
        <v>0</v>
      </c>
      <c r="L10" s="65">
        <f t="shared" si="3"/>
        <v>0</v>
      </c>
      <c r="M10" s="65">
        <f t="shared" si="4"/>
        <v>0</v>
      </c>
      <c r="N10" s="6">
        <f t="shared" si="5"/>
        <v>0</v>
      </c>
      <c r="O10" s="65">
        <f t="shared" si="0"/>
        <v>9.06</v>
      </c>
      <c r="P10" s="65">
        <f t="shared" si="1"/>
        <v>138.56</v>
      </c>
      <c r="Q10" s="161"/>
      <c r="R10" s="67" t="s">
        <v>3480</v>
      </c>
      <c r="U10" s="69"/>
      <c r="V10" s="69"/>
    </row>
    <row r="11" spans="1:22" x14ac:dyDescent="0.4">
      <c r="A11" s="51">
        <v>7</v>
      </c>
      <c r="B11" s="116" t="s">
        <v>3442</v>
      </c>
      <c r="C11" s="26" t="s">
        <v>3447</v>
      </c>
      <c r="D11" s="118" t="s">
        <v>646</v>
      </c>
      <c r="E11" s="64" t="s">
        <v>647</v>
      </c>
      <c r="F11" s="64" t="s">
        <v>648</v>
      </c>
      <c r="G11" s="115" t="s">
        <v>3470</v>
      </c>
      <c r="H11" s="114">
        <v>133</v>
      </c>
      <c r="I11" s="99">
        <v>9.31</v>
      </c>
      <c r="J11" s="99">
        <f t="shared" si="2"/>
        <v>142.31</v>
      </c>
      <c r="K11" s="100">
        <v>0</v>
      </c>
      <c r="L11" s="65">
        <f t="shared" si="3"/>
        <v>0</v>
      </c>
      <c r="M11" s="65">
        <f t="shared" si="4"/>
        <v>0</v>
      </c>
      <c r="N11" s="6">
        <f t="shared" si="5"/>
        <v>0</v>
      </c>
      <c r="O11" s="65">
        <f t="shared" ref="O11:O74" si="6">SUM(I11+M11)</f>
        <v>9.31</v>
      </c>
      <c r="P11" s="65">
        <f t="shared" ref="P11:P74" si="7">ROUNDDOWN(H11+I11+N11,2)</f>
        <v>142.31</v>
      </c>
      <c r="Q11" s="161"/>
      <c r="R11" s="67" t="s">
        <v>3480</v>
      </c>
      <c r="S11" s="73"/>
      <c r="T11" s="73"/>
      <c r="U11" s="73"/>
      <c r="V11" s="73"/>
    </row>
    <row r="12" spans="1:22" ht="24" customHeight="1" x14ac:dyDescent="0.4">
      <c r="A12" s="51">
        <v>8</v>
      </c>
      <c r="B12" s="116" t="s">
        <v>3442</v>
      </c>
      <c r="C12" s="26" t="s">
        <v>3448</v>
      </c>
      <c r="D12" s="118" t="s">
        <v>646</v>
      </c>
      <c r="E12" s="134" t="s">
        <v>647</v>
      </c>
      <c r="F12" s="130" t="s">
        <v>648</v>
      </c>
      <c r="G12" s="115" t="s">
        <v>3471</v>
      </c>
      <c r="H12" s="114">
        <v>126</v>
      </c>
      <c r="I12" s="99">
        <v>8.82</v>
      </c>
      <c r="J12" s="99">
        <f t="shared" si="2"/>
        <v>134.82</v>
      </c>
      <c r="K12" s="100">
        <v>0</v>
      </c>
      <c r="L12" s="65">
        <f t="shared" si="3"/>
        <v>0</v>
      </c>
      <c r="M12" s="65">
        <f t="shared" si="4"/>
        <v>0</v>
      </c>
      <c r="N12" s="6">
        <f t="shared" si="5"/>
        <v>0</v>
      </c>
      <c r="O12" s="65">
        <f t="shared" si="6"/>
        <v>8.82</v>
      </c>
      <c r="P12" s="65">
        <f t="shared" si="7"/>
        <v>134.82</v>
      </c>
      <c r="Q12" s="161"/>
      <c r="R12" s="67" t="s">
        <v>3480</v>
      </c>
      <c r="S12" s="73"/>
      <c r="T12" s="73"/>
      <c r="U12" s="73"/>
      <c r="V12" s="69"/>
    </row>
    <row r="13" spans="1:22" ht="24" customHeight="1" x14ac:dyDescent="0.4">
      <c r="A13" s="51">
        <v>9</v>
      </c>
      <c r="B13" s="116" t="s">
        <v>3442</v>
      </c>
      <c r="C13" s="26" t="s">
        <v>3449</v>
      </c>
      <c r="D13" s="118" t="s">
        <v>646</v>
      </c>
      <c r="E13" s="134" t="s">
        <v>647</v>
      </c>
      <c r="F13" s="130" t="s">
        <v>648</v>
      </c>
      <c r="G13" s="115" t="s">
        <v>3472</v>
      </c>
      <c r="H13" s="114">
        <v>140</v>
      </c>
      <c r="I13" s="99">
        <v>9.8000000000000007</v>
      </c>
      <c r="J13" s="99">
        <f t="shared" si="2"/>
        <v>149.80000000000001</v>
      </c>
      <c r="K13" s="100">
        <v>0</v>
      </c>
      <c r="L13" s="65">
        <f t="shared" si="3"/>
        <v>0</v>
      </c>
      <c r="M13" s="65">
        <f t="shared" si="4"/>
        <v>0</v>
      </c>
      <c r="N13" s="6">
        <f t="shared" si="5"/>
        <v>0</v>
      </c>
      <c r="O13" s="65">
        <f t="shared" si="6"/>
        <v>9.8000000000000007</v>
      </c>
      <c r="P13" s="65">
        <f t="shared" si="7"/>
        <v>149.80000000000001</v>
      </c>
      <c r="Q13" s="161"/>
      <c r="R13" s="67" t="s">
        <v>3480</v>
      </c>
      <c r="U13" s="69"/>
      <c r="V13" s="73"/>
    </row>
    <row r="14" spans="1:22" ht="24" customHeight="1" x14ac:dyDescent="0.4">
      <c r="A14" s="51">
        <v>10</v>
      </c>
      <c r="B14" s="116" t="s">
        <v>3442</v>
      </c>
      <c r="C14" s="26" t="s">
        <v>3450</v>
      </c>
      <c r="D14" s="118" t="s">
        <v>646</v>
      </c>
      <c r="E14" s="134" t="s">
        <v>647</v>
      </c>
      <c r="F14" s="130" t="s">
        <v>648</v>
      </c>
      <c r="G14" s="115" t="s">
        <v>3473</v>
      </c>
      <c r="H14" s="114">
        <v>140</v>
      </c>
      <c r="I14" s="99">
        <v>9.8000000000000007</v>
      </c>
      <c r="J14" s="99">
        <f t="shared" si="2"/>
        <v>149.80000000000001</v>
      </c>
      <c r="K14" s="100">
        <v>0</v>
      </c>
      <c r="L14" s="65">
        <f t="shared" ref="L14:L77" si="8">ROUNDDOWN(K14*3.5,2)</f>
        <v>0</v>
      </c>
      <c r="M14" s="65">
        <f t="shared" ref="M14:M77" si="9">ROUNDDOWN(L14*7%,2)</f>
        <v>0</v>
      </c>
      <c r="N14" s="6">
        <f t="shared" ref="N14:N77" si="10">ROUNDDOWN(L14+M14,2)</f>
        <v>0</v>
      </c>
      <c r="O14" s="65">
        <f t="shared" si="6"/>
        <v>9.8000000000000007</v>
      </c>
      <c r="P14" s="65">
        <f t="shared" si="7"/>
        <v>149.80000000000001</v>
      </c>
      <c r="Q14" s="161"/>
      <c r="R14" s="67" t="s">
        <v>3480</v>
      </c>
      <c r="S14" s="73"/>
      <c r="T14" s="73"/>
      <c r="U14" s="73"/>
    </row>
    <row r="15" spans="1:22" x14ac:dyDescent="0.4">
      <c r="A15" s="51">
        <v>11</v>
      </c>
      <c r="B15" s="116" t="s">
        <v>3442</v>
      </c>
      <c r="C15" s="26" t="s">
        <v>3451</v>
      </c>
      <c r="D15" s="118" t="s">
        <v>646</v>
      </c>
      <c r="E15" s="129" t="s">
        <v>647</v>
      </c>
      <c r="F15" s="64" t="s">
        <v>648</v>
      </c>
      <c r="G15" s="115" t="s">
        <v>3474</v>
      </c>
      <c r="H15" s="114">
        <v>122.5</v>
      </c>
      <c r="I15" s="99">
        <v>8.57</v>
      </c>
      <c r="J15" s="99">
        <f t="shared" si="2"/>
        <v>131.07</v>
      </c>
      <c r="K15" s="100">
        <v>0</v>
      </c>
      <c r="L15" s="65">
        <f t="shared" si="8"/>
        <v>0</v>
      </c>
      <c r="M15" s="65">
        <f t="shared" si="9"/>
        <v>0</v>
      </c>
      <c r="N15" s="6">
        <f t="shared" si="10"/>
        <v>0</v>
      </c>
      <c r="O15" s="65">
        <f t="shared" si="6"/>
        <v>8.57</v>
      </c>
      <c r="P15" s="65">
        <f t="shared" si="7"/>
        <v>131.07</v>
      </c>
      <c r="Q15" s="161"/>
      <c r="R15" s="67" t="s">
        <v>3480</v>
      </c>
      <c r="S15" s="71"/>
      <c r="T15" s="71"/>
      <c r="U15" s="71"/>
    </row>
    <row r="16" spans="1:22" x14ac:dyDescent="0.4">
      <c r="A16" s="51">
        <v>12</v>
      </c>
      <c r="B16" s="116" t="s">
        <v>3442</v>
      </c>
      <c r="C16" s="26" t="s">
        <v>3452</v>
      </c>
      <c r="D16" s="118" t="s">
        <v>646</v>
      </c>
      <c r="E16" s="129" t="s">
        <v>647</v>
      </c>
      <c r="F16" s="64" t="s">
        <v>648</v>
      </c>
      <c r="G16" s="115" t="s">
        <v>3475</v>
      </c>
      <c r="H16" s="114">
        <v>133</v>
      </c>
      <c r="I16" s="99">
        <v>9.31</v>
      </c>
      <c r="J16" s="99">
        <f t="shared" si="2"/>
        <v>142.31</v>
      </c>
      <c r="K16" s="100">
        <v>0</v>
      </c>
      <c r="L16" s="65">
        <f t="shared" si="8"/>
        <v>0</v>
      </c>
      <c r="M16" s="65">
        <f t="shared" si="9"/>
        <v>0</v>
      </c>
      <c r="N16" s="6">
        <f t="shared" si="10"/>
        <v>0</v>
      </c>
      <c r="O16" s="65">
        <f t="shared" si="6"/>
        <v>9.31</v>
      </c>
      <c r="P16" s="65">
        <f t="shared" si="7"/>
        <v>142.31</v>
      </c>
      <c r="Q16" s="161"/>
      <c r="R16" s="67" t="s">
        <v>3480</v>
      </c>
      <c r="S16" s="71"/>
      <c r="T16" s="71"/>
      <c r="U16" s="71"/>
      <c r="V16" s="73"/>
    </row>
    <row r="17" spans="1:28" x14ac:dyDescent="0.4">
      <c r="A17" s="51">
        <v>13</v>
      </c>
      <c r="B17" s="116" t="s">
        <v>3442</v>
      </c>
      <c r="C17" s="26" t="s">
        <v>3453</v>
      </c>
      <c r="D17" s="118" t="s">
        <v>646</v>
      </c>
      <c r="E17" s="129" t="s">
        <v>647</v>
      </c>
      <c r="F17" s="64" t="s">
        <v>648</v>
      </c>
      <c r="G17" s="115" t="s">
        <v>3077</v>
      </c>
      <c r="H17" s="114">
        <v>126</v>
      </c>
      <c r="I17" s="99">
        <v>8.82</v>
      </c>
      <c r="J17" s="99">
        <f t="shared" si="2"/>
        <v>134.82</v>
      </c>
      <c r="K17" s="100">
        <v>0</v>
      </c>
      <c r="L17" s="65">
        <f t="shared" si="8"/>
        <v>0</v>
      </c>
      <c r="M17" s="65">
        <f t="shared" si="9"/>
        <v>0</v>
      </c>
      <c r="N17" s="6">
        <f t="shared" si="10"/>
        <v>0</v>
      </c>
      <c r="O17" s="65">
        <f t="shared" si="6"/>
        <v>8.82</v>
      </c>
      <c r="P17" s="65">
        <f t="shared" si="7"/>
        <v>134.82</v>
      </c>
      <c r="Q17" s="161"/>
      <c r="R17" s="67" t="s">
        <v>3480</v>
      </c>
      <c r="S17" s="73"/>
      <c r="T17" s="73"/>
      <c r="U17" s="73"/>
      <c r="V17" s="73"/>
    </row>
    <row r="18" spans="1:28" x14ac:dyDescent="0.4">
      <c r="A18" s="51">
        <v>14</v>
      </c>
      <c r="B18" s="116" t="s">
        <v>3442</v>
      </c>
      <c r="C18" s="26" t="s">
        <v>3454</v>
      </c>
      <c r="D18" s="118" t="s">
        <v>646</v>
      </c>
      <c r="E18" s="129" t="s">
        <v>647</v>
      </c>
      <c r="F18" s="64" t="s">
        <v>648</v>
      </c>
      <c r="G18" s="115" t="s">
        <v>3465</v>
      </c>
      <c r="H18" s="114">
        <v>136.5</v>
      </c>
      <c r="I18" s="99">
        <v>9.5500000000000007</v>
      </c>
      <c r="J18" s="99">
        <f t="shared" si="2"/>
        <v>146.05000000000001</v>
      </c>
      <c r="K18" s="100">
        <v>0</v>
      </c>
      <c r="L18" s="65">
        <f t="shared" si="8"/>
        <v>0</v>
      </c>
      <c r="M18" s="65">
        <f t="shared" si="9"/>
        <v>0</v>
      </c>
      <c r="N18" s="6">
        <f t="shared" si="10"/>
        <v>0</v>
      </c>
      <c r="O18" s="65">
        <f t="shared" si="6"/>
        <v>9.5500000000000007</v>
      </c>
      <c r="P18" s="65">
        <f t="shared" si="7"/>
        <v>146.05000000000001</v>
      </c>
      <c r="Q18" s="161"/>
      <c r="R18" s="67" t="s">
        <v>3480</v>
      </c>
      <c r="S18" s="73"/>
      <c r="T18" s="73"/>
    </row>
    <row r="19" spans="1:28" x14ac:dyDescent="0.4">
      <c r="A19" s="51">
        <v>15</v>
      </c>
      <c r="B19" s="116" t="s">
        <v>3442</v>
      </c>
      <c r="C19" s="26" t="s">
        <v>3455</v>
      </c>
      <c r="D19" s="118" t="s">
        <v>646</v>
      </c>
      <c r="E19" s="129" t="s">
        <v>647</v>
      </c>
      <c r="F19" s="64" t="s">
        <v>648</v>
      </c>
      <c r="G19" s="115" t="s">
        <v>3476</v>
      </c>
      <c r="H19" s="114">
        <v>115.5</v>
      </c>
      <c r="I19" s="99">
        <v>8.08</v>
      </c>
      <c r="J19" s="99">
        <f t="shared" si="2"/>
        <v>123.58</v>
      </c>
      <c r="K19" s="100">
        <v>0</v>
      </c>
      <c r="L19" s="65">
        <f t="shared" si="8"/>
        <v>0</v>
      </c>
      <c r="M19" s="65">
        <f t="shared" si="9"/>
        <v>0</v>
      </c>
      <c r="N19" s="6">
        <f t="shared" si="10"/>
        <v>0</v>
      </c>
      <c r="O19" s="65">
        <f t="shared" si="6"/>
        <v>8.08</v>
      </c>
      <c r="P19" s="65">
        <f>ROUNDDOWN(H19+I19+N19,2)</f>
        <v>123.58</v>
      </c>
      <c r="Q19" s="161"/>
      <c r="R19" s="67" t="s">
        <v>3480</v>
      </c>
      <c r="S19" s="73"/>
      <c r="T19" s="73"/>
      <c r="U19" s="73"/>
      <c r="AB19" s="72"/>
    </row>
    <row r="20" spans="1:28" x14ac:dyDescent="0.4">
      <c r="A20" s="51">
        <v>16</v>
      </c>
      <c r="B20" s="116" t="s">
        <v>3442</v>
      </c>
      <c r="C20" s="26" t="s">
        <v>3456</v>
      </c>
      <c r="D20" s="118" t="s">
        <v>646</v>
      </c>
      <c r="E20" s="64" t="s">
        <v>647</v>
      </c>
      <c r="F20" s="64" t="s">
        <v>648</v>
      </c>
      <c r="G20" s="115" t="s">
        <v>3477</v>
      </c>
      <c r="H20" s="114">
        <v>108.5</v>
      </c>
      <c r="I20" s="99">
        <v>7.59</v>
      </c>
      <c r="J20" s="99">
        <f t="shared" ref="J20:J83" si="11">SUM(H20:I20)</f>
        <v>116.09</v>
      </c>
      <c r="K20" s="100">
        <v>0</v>
      </c>
      <c r="L20" s="65">
        <f t="shared" si="8"/>
        <v>0</v>
      </c>
      <c r="M20" s="65">
        <f t="shared" si="9"/>
        <v>0</v>
      </c>
      <c r="N20" s="6">
        <f t="shared" si="10"/>
        <v>0</v>
      </c>
      <c r="O20" s="65">
        <f t="shared" si="6"/>
        <v>7.59</v>
      </c>
      <c r="P20" s="65">
        <f t="shared" si="7"/>
        <v>116.09</v>
      </c>
      <c r="Q20" s="161"/>
      <c r="R20" s="67" t="s">
        <v>3480</v>
      </c>
      <c r="S20" s="73"/>
      <c r="T20" s="73"/>
      <c r="AB20" s="31"/>
    </row>
    <row r="21" spans="1:28" x14ac:dyDescent="0.4">
      <c r="A21" s="51">
        <v>17</v>
      </c>
      <c r="B21" s="116" t="s">
        <v>3442</v>
      </c>
      <c r="C21" s="26" t="s">
        <v>3457</v>
      </c>
      <c r="D21" s="118" t="s">
        <v>646</v>
      </c>
      <c r="E21" s="64" t="s">
        <v>647</v>
      </c>
      <c r="F21" s="64" t="s">
        <v>648</v>
      </c>
      <c r="G21" s="115" t="s">
        <v>3478</v>
      </c>
      <c r="H21" s="114">
        <v>133</v>
      </c>
      <c r="I21" s="99">
        <v>9.31</v>
      </c>
      <c r="J21" s="99">
        <f t="shared" si="11"/>
        <v>142.31</v>
      </c>
      <c r="K21" s="100">
        <v>0</v>
      </c>
      <c r="L21" s="65">
        <f t="shared" si="8"/>
        <v>0</v>
      </c>
      <c r="M21" s="65">
        <f t="shared" si="9"/>
        <v>0</v>
      </c>
      <c r="N21" s="6">
        <f t="shared" si="10"/>
        <v>0</v>
      </c>
      <c r="O21" s="65">
        <f t="shared" si="6"/>
        <v>9.31</v>
      </c>
      <c r="P21" s="65">
        <f t="shared" si="7"/>
        <v>142.31</v>
      </c>
      <c r="Q21" s="161"/>
      <c r="R21" s="67" t="s">
        <v>3480</v>
      </c>
      <c r="U21" s="69"/>
    </row>
    <row r="22" spans="1:28" x14ac:dyDescent="0.4">
      <c r="A22" s="51">
        <v>18</v>
      </c>
      <c r="B22" s="116" t="s">
        <v>3442</v>
      </c>
      <c r="C22" s="26" t="s">
        <v>3458</v>
      </c>
      <c r="D22" s="118" t="s">
        <v>646</v>
      </c>
      <c r="E22" s="64" t="s">
        <v>647</v>
      </c>
      <c r="F22" s="64" t="s">
        <v>648</v>
      </c>
      <c r="G22" s="115" t="s">
        <v>3479</v>
      </c>
      <c r="H22" s="114">
        <v>126</v>
      </c>
      <c r="I22" s="99">
        <v>8.82</v>
      </c>
      <c r="J22" s="99">
        <f t="shared" si="11"/>
        <v>134.82</v>
      </c>
      <c r="K22" s="100">
        <v>0</v>
      </c>
      <c r="L22" s="65">
        <f t="shared" si="8"/>
        <v>0</v>
      </c>
      <c r="M22" s="65">
        <f t="shared" si="9"/>
        <v>0</v>
      </c>
      <c r="N22" s="6">
        <f t="shared" si="10"/>
        <v>0</v>
      </c>
      <c r="O22" s="65">
        <f t="shared" si="6"/>
        <v>8.82</v>
      </c>
      <c r="P22" s="65">
        <f t="shared" si="7"/>
        <v>134.82</v>
      </c>
      <c r="Q22" s="161"/>
      <c r="R22" s="67" t="s">
        <v>3480</v>
      </c>
      <c r="U22" s="69"/>
      <c r="V22" s="73"/>
    </row>
    <row r="23" spans="1:28" x14ac:dyDescent="0.4">
      <c r="A23" s="51">
        <v>19</v>
      </c>
      <c r="B23" s="116" t="s">
        <v>3442</v>
      </c>
      <c r="C23" s="26" t="s">
        <v>3459</v>
      </c>
      <c r="D23" s="118" t="s">
        <v>646</v>
      </c>
      <c r="E23" s="64" t="s">
        <v>647</v>
      </c>
      <c r="F23" s="64" t="s">
        <v>648</v>
      </c>
      <c r="G23" s="115" t="s">
        <v>3148</v>
      </c>
      <c r="H23" s="114">
        <v>129.5</v>
      </c>
      <c r="I23" s="99">
        <v>9.06</v>
      </c>
      <c r="J23" s="99">
        <f t="shared" si="11"/>
        <v>138.56</v>
      </c>
      <c r="K23" s="100">
        <v>0</v>
      </c>
      <c r="L23" s="65">
        <f t="shared" si="8"/>
        <v>0</v>
      </c>
      <c r="M23" s="65">
        <f t="shared" si="9"/>
        <v>0</v>
      </c>
      <c r="N23" s="6">
        <f t="shared" si="10"/>
        <v>0</v>
      </c>
      <c r="O23" s="65">
        <f t="shared" si="6"/>
        <v>9.06</v>
      </c>
      <c r="P23" s="65">
        <f t="shared" si="7"/>
        <v>138.56</v>
      </c>
      <c r="Q23" s="161"/>
      <c r="R23" s="67" t="s">
        <v>3480</v>
      </c>
      <c r="U23" s="69"/>
      <c r="V23" s="73"/>
    </row>
    <row r="24" spans="1:28" x14ac:dyDescent="0.4">
      <c r="A24" s="51">
        <v>20</v>
      </c>
      <c r="B24" s="116" t="s">
        <v>3442</v>
      </c>
      <c r="C24" s="26" t="s">
        <v>3460</v>
      </c>
      <c r="D24" s="118" t="s">
        <v>646</v>
      </c>
      <c r="E24" s="64" t="s">
        <v>647</v>
      </c>
      <c r="F24" s="64" t="s">
        <v>648</v>
      </c>
      <c r="G24" s="115" t="s">
        <v>3204</v>
      </c>
      <c r="H24" s="114">
        <v>108.5</v>
      </c>
      <c r="I24" s="99">
        <v>7.59</v>
      </c>
      <c r="J24" s="99">
        <f t="shared" si="11"/>
        <v>116.09</v>
      </c>
      <c r="K24" s="100">
        <v>0</v>
      </c>
      <c r="L24" s="65">
        <f t="shared" si="8"/>
        <v>0</v>
      </c>
      <c r="M24" s="65">
        <f t="shared" si="9"/>
        <v>0</v>
      </c>
      <c r="N24" s="6">
        <f t="shared" si="10"/>
        <v>0</v>
      </c>
      <c r="O24" s="65">
        <f t="shared" si="6"/>
        <v>7.59</v>
      </c>
      <c r="P24" s="65">
        <f t="shared" si="7"/>
        <v>116.09</v>
      </c>
      <c r="Q24" s="162"/>
      <c r="R24" s="67" t="s">
        <v>3480</v>
      </c>
      <c r="U24" s="69"/>
    </row>
    <row r="25" spans="1:28" x14ac:dyDescent="0.4">
      <c r="A25" s="51">
        <v>21</v>
      </c>
      <c r="B25" s="116" t="s">
        <v>3442</v>
      </c>
      <c r="C25" s="26" t="s">
        <v>3461</v>
      </c>
      <c r="D25" s="118" t="s">
        <v>2191</v>
      </c>
      <c r="E25" s="64" t="s">
        <v>2192</v>
      </c>
      <c r="F25" s="64" t="s">
        <v>2174</v>
      </c>
      <c r="G25" s="115" t="s">
        <v>3204</v>
      </c>
      <c r="H25" s="114">
        <v>24.5</v>
      </c>
      <c r="I25" s="99">
        <v>1.71</v>
      </c>
      <c r="J25" s="99">
        <f t="shared" si="11"/>
        <v>26.21</v>
      </c>
      <c r="K25" s="100">
        <v>0</v>
      </c>
      <c r="L25" s="65">
        <f t="shared" si="8"/>
        <v>0</v>
      </c>
      <c r="M25" s="65">
        <f t="shared" si="9"/>
        <v>0</v>
      </c>
      <c r="N25" s="6">
        <f t="shared" si="10"/>
        <v>0</v>
      </c>
      <c r="O25" s="65">
        <f t="shared" si="6"/>
        <v>1.71</v>
      </c>
      <c r="P25" s="65">
        <f t="shared" si="7"/>
        <v>26.21</v>
      </c>
      <c r="Q25" s="65">
        <v>26.25</v>
      </c>
      <c r="R25" s="67"/>
      <c r="S25" s="73"/>
      <c r="T25" s="73"/>
      <c r="U25" s="73"/>
    </row>
    <row r="26" spans="1:28" x14ac:dyDescent="0.4">
      <c r="A26" s="51">
        <v>22</v>
      </c>
      <c r="B26" s="116" t="s">
        <v>3442</v>
      </c>
      <c r="C26" s="26" t="s">
        <v>3462</v>
      </c>
      <c r="D26" s="118" t="s">
        <v>2193</v>
      </c>
      <c r="E26" s="119" t="s">
        <v>2192</v>
      </c>
      <c r="F26" s="119" t="s">
        <v>2174</v>
      </c>
      <c r="G26" s="115" t="s">
        <v>3204</v>
      </c>
      <c r="H26" s="114">
        <v>437.5</v>
      </c>
      <c r="I26" s="99">
        <v>30.62</v>
      </c>
      <c r="J26" s="99">
        <f t="shared" si="11"/>
        <v>468.12</v>
      </c>
      <c r="K26" s="100">
        <v>0</v>
      </c>
      <c r="L26" s="65">
        <f t="shared" si="8"/>
        <v>0</v>
      </c>
      <c r="M26" s="65">
        <f t="shared" si="9"/>
        <v>0</v>
      </c>
      <c r="N26" s="6">
        <f t="shared" si="10"/>
        <v>0</v>
      </c>
      <c r="O26" s="65">
        <f t="shared" si="6"/>
        <v>30.62</v>
      </c>
      <c r="P26" s="65">
        <f t="shared" si="7"/>
        <v>468.12</v>
      </c>
      <c r="Q26" s="137">
        <v>468.25</v>
      </c>
      <c r="R26" s="67"/>
      <c r="U26" s="69"/>
    </row>
    <row r="27" spans="1:28" x14ac:dyDescent="0.4">
      <c r="A27" s="51">
        <v>23</v>
      </c>
      <c r="B27" s="116" t="s">
        <v>3442</v>
      </c>
      <c r="C27" s="26" t="s">
        <v>3463</v>
      </c>
      <c r="D27" s="118" t="s">
        <v>79</v>
      </c>
      <c r="E27" s="119" t="s">
        <v>80</v>
      </c>
      <c r="F27" s="119" t="s">
        <v>81</v>
      </c>
      <c r="G27" s="115" t="s">
        <v>3481</v>
      </c>
      <c r="H27" s="114">
        <v>927.51</v>
      </c>
      <c r="I27" s="99">
        <v>64.930000000000007</v>
      </c>
      <c r="J27" s="99">
        <f t="shared" si="11"/>
        <v>992.44</v>
      </c>
      <c r="K27" s="100">
        <v>0</v>
      </c>
      <c r="L27" s="65">
        <f t="shared" si="8"/>
        <v>0</v>
      </c>
      <c r="M27" s="65">
        <f t="shared" si="9"/>
        <v>0</v>
      </c>
      <c r="N27" s="6">
        <f t="shared" si="10"/>
        <v>0</v>
      </c>
      <c r="O27" s="65">
        <f t="shared" si="6"/>
        <v>64.930000000000007</v>
      </c>
      <c r="P27" s="65">
        <f t="shared" si="7"/>
        <v>992.44</v>
      </c>
      <c r="Q27" s="137">
        <v>992.5</v>
      </c>
      <c r="R27" s="67"/>
      <c r="S27" s="69">
        <f>SUM(O6:O27)</f>
        <v>263.09000000000003</v>
      </c>
      <c r="T27" s="69">
        <f>SUM(P6:P27)</f>
        <v>4022.1</v>
      </c>
      <c r="U27" s="69">
        <f>SUM(Q6:Q27)</f>
        <v>4022.33</v>
      </c>
      <c r="V27" s="72">
        <v>4022.33</v>
      </c>
    </row>
    <row r="28" spans="1:28" x14ac:dyDescent="0.4">
      <c r="A28" s="51">
        <v>24</v>
      </c>
      <c r="B28" s="116" t="s">
        <v>3494</v>
      </c>
      <c r="C28" s="26" t="s">
        <v>3495</v>
      </c>
      <c r="D28" s="118" t="s">
        <v>2269</v>
      </c>
      <c r="E28" s="119" t="s">
        <v>2270</v>
      </c>
      <c r="F28" s="119" t="s">
        <v>2271</v>
      </c>
      <c r="G28" s="115" t="s">
        <v>3</v>
      </c>
      <c r="H28" s="114">
        <v>0</v>
      </c>
      <c r="I28" s="99">
        <v>0</v>
      </c>
      <c r="J28" s="99">
        <f t="shared" si="11"/>
        <v>0</v>
      </c>
      <c r="K28" s="100">
        <v>57</v>
      </c>
      <c r="L28" s="65">
        <f t="shared" si="8"/>
        <v>199.5</v>
      </c>
      <c r="M28" s="65">
        <f t="shared" si="9"/>
        <v>13.96</v>
      </c>
      <c r="N28" s="6">
        <f t="shared" si="10"/>
        <v>213.46</v>
      </c>
      <c r="O28" s="65">
        <f t="shared" si="6"/>
        <v>13.96</v>
      </c>
      <c r="P28" s="65">
        <f t="shared" si="7"/>
        <v>213.46</v>
      </c>
      <c r="Q28" s="137">
        <v>213.5</v>
      </c>
      <c r="R28" s="67"/>
      <c r="S28" s="73"/>
      <c r="T28" s="73"/>
    </row>
    <row r="29" spans="1:28" x14ac:dyDescent="0.4">
      <c r="A29" s="51">
        <v>25</v>
      </c>
      <c r="B29" s="116" t="s">
        <v>3494</v>
      </c>
      <c r="C29" s="26" t="s">
        <v>3496</v>
      </c>
      <c r="D29" s="118" t="s">
        <v>1352</v>
      </c>
      <c r="E29" s="119" t="s">
        <v>1353</v>
      </c>
      <c r="F29" s="119" t="s">
        <v>1354</v>
      </c>
      <c r="G29" s="115" t="s">
        <v>3227</v>
      </c>
      <c r="H29" s="114">
        <v>1064</v>
      </c>
      <c r="I29" s="99">
        <v>74.47</v>
      </c>
      <c r="J29" s="99">
        <f t="shared" si="11"/>
        <v>1138.47</v>
      </c>
      <c r="K29" s="100">
        <v>0</v>
      </c>
      <c r="L29" s="65">
        <f t="shared" si="8"/>
        <v>0</v>
      </c>
      <c r="M29" s="65">
        <f t="shared" si="9"/>
        <v>0</v>
      </c>
      <c r="N29" s="6">
        <f t="shared" si="10"/>
        <v>0</v>
      </c>
      <c r="O29" s="65">
        <f t="shared" si="6"/>
        <v>74.47</v>
      </c>
      <c r="P29" s="65">
        <f t="shared" si="7"/>
        <v>1138.47</v>
      </c>
      <c r="Q29" s="137">
        <v>1138.5</v>
      </c>
      <c r="R29" s="67"/>
      <c r="S29" s="73"/>
      <c r="T29" s="73"/>
    </row>
    <row r="30" spans="1:28" x14ac:dyDescent="0.4">
      <c r="A30" s="51">
        <v>26</v>
      </c>
      <c r="B30" s="116" t="s">
        <v>3494</v>
      </c>
      <c r="C30" s="26" t="s">
        <v>3497</v>
      </c>
      <c r="D30" s="118" t="s">
        <v>1555</v>
      </c>
      <c r="E30" s="120" t="s">
        <v>1556</v>
      </c>
      <c r="F30" s="120" t="s">
        <v>1554</v>
      </c>
      <c r="G30" s="115" t="s">
        <v>3</v>
      </c>
      <c r="H30" s="114">
        <v>0</v>
      </c>
      <c r="I30" s="99">
        <v>0</v>
      </c>
      <c r="J30" s="99">
        <f t="shared" si="11"/>
        <v>0</v>
      </c>
      <c r="K30" s="100">
        <v>363</v>
      </c>
      <c r="L30" s="65">
        <f t="shared" si="8"/>
        <v>1270.5</v>
      </c>
      <c r="M30" s="65">
        <f t="shared" si="9"/>
        <v>88.93</v>
      </c>
      <c r="N30" s="6">
        <f t="shared" si="10"/>
        <v>1359.43</v>
      </c>
      <c r="O30" s="65">
        <f t="shared" si="6"/>
        <v>88.93</v>
      </c>
      <c r="P30" s="65">
        <f t="shared" si="7"/>
        <v>1359.43</v>
      </c>
      <c r="Q30" s="137">
        <v>1359.5</v>
      </c>
      <c r="R30" s="67"/>
      <c r="S30" s="73"/>
      <c r="T30" s="73"/>
      <c r="U30" s="73"/>
      <c r="V30" s="73"/>
    </row>
    <row r="31" spans="1:28" x14ac:dyDescent="0.4">
      <c r="A31" s="51">
        <v>27</v>
      </c>
      <c r="B31" s="116" t="s">
        <v>3494</v>
      </c>
      <c r="C31" s="26" t="s">
        <v>3498</v>
      </c>
      <c r="D31" s="118" t="s">
        <v>767</v>
      </c>
      <c r="E31" s="120" t="s">
        <v>3541</v>
      </c>
      <c r="F31" s="120" t="s">
        <v>3542</v>
      </c>
      <c r="G31" s="115" t="s">
        <v>3</v>
      </c>
      <c r="H31" s="114">
        <v>0</v>
      </c>
      <c r="I31" s="99">
        <v>0</v>
      </c>
      <c r="J31" s="99">
        <f t="shared" si="11"/>
        <v>0</v>
      </c>
      <c r="K31" s="100">
        <v>73</v>
      </c>
      <c r="L31" s="65">
        <f t="shared" si="8"/>
        <v>255.5</v>
      </c>
      <c r="M31" s="65">
        <f t="shared" si="9"/>
        <v>17.88</v>
      </c>
      <c r="N31" s="6">
        <f t="shared" si="10"/>
        <v>273.38</v>
      </c>
      <c r="O31" s="65">
        <f t="shared" si="6"/>
        <v>17.88</v>
      </c>
      <c r="P31" s="65">
        <f t="shared" si="7"/>
        <v>273.38</v>
      </c>
      <c r="Q31" s="65">
        <v>273.5</v>
      </c>
      <c r="R31" s="67"/>
      <c r="S31" s="73"/>
      <c r="T31" s="73"/>
      <c r="U31" s="73"/>
      <c r="V31" s="73"/>
    </row>
    <row r="32" spans="1:28" x14ac:dyDescent="0.4">
      <c r="A32" s="51">
        <v>28</v>
      </c>
      <c r="B32" s="116" t="s">
        <v>3494</v>
      </c>
      <c r="C32" s="26" t="s">
        <v>3499</v>
      </c>
      <c r="D32" s="118" t="s">
        <v>1631</v>
      </c>
      <c r="E32" s="64" t="s">
        <v>1632</v>
      </c>
      <c r="F32" s="64" t="s">
        <v>1633</v>
      </c>
      <c r="G32" s="115" t="s">
        <v>3</v>
      </c>
      <c r="H32" s="114">
        <v>0</v>
      </c>
      <c r="I32" s="99">
        <v>0</v>
      </c>
      <c r="J32" s="99">
        <f t="shared" si="11"/>
        <v>0</v>
      </c>
      <c r="K32" s="100">
        <v>38</v>
      </c>
      <c r="L32" s="65">
        <f t="shared" si="8"/>
        <v>133</v>
      </c>
      <c r="M32" s="65">
        <f t="shared" si="9"/>
        <v>9.31</v>
      </c>
      <c r="N32" s="6">
        <f t="shared" si="10"/>
        <v>142.31</v>
      </c>
      <c r="O32" s="65">
        <f t="shared" si="6"/>
        <v>9.31</v>
      </c>
      <c r="P32" s="65">
        <f t="shared" si="7"/>
        <v>142.31</v>
      </c>
      <c r="Q32" s="65">
        <v>142.5</v>
      </c>
      <c r="R32" s="67"/>
      <c r="S32" s="73"/>
      <c r="T32" s="73"/>
    </row>
    <row r="33" spans="1:22" x14ac:dyDescent="0.4">
      <c r="A33" s="51">
        <v>29</v>
      </c>
      <c r="B33" s="116" t="s">
        <v>3494</v>
      </c>
      <c r="C33" s="26" t="s">
        <v>3500</v>
      </c>
      <c r="D33" s="118" t="s">
        <v>1628</v>
      </c>
      <c r="E33" s="64" t="s">
        <v>1629</v>
      </c>
      <c r="F33" s="64" t="s">
        <v>1630</v>
      </c>
      <c r="G33" s="115" t="s">
        <v>3204</v>
      </c>
      <c r="H33" s="114">
        <v>112</v>
      </c>
      <c r="I33" s="99">
        <v>7.84</v>
      </c>
      <c r="J33" s="99">
        <f t="shared" si="11"/>
        <v>119.84</v>
      </c>
      <c r="K33" s="100">
        <v>36</v>
      </c>
      <c r="L33" s="65">
        <f t="shared" si="8"/>
        <v>126</v>
      </c>
      <c r="M33" s="65">
        <f t="shared" si="9"/>
        <v>8.82</v>
      </c>
      <c r="N33" s="6">
        <f t="shared" si="10"/>
        <v>134.82</v>
      </c>
      <c r="O33" s="65">
        <f t="shared" si="6"/>
        <v>16.66</v>
      </c>
      <c r="P33" s="65">
        <f t="shared" si="7"/>
        <v>254.66</v>
      </c>
      <c r="Q33" s="65">
        <v>254.75</v>
      </c>
      <c r="R33" s="67"/>
      <c r="S33" s="73"/>
      <c r="T33" s="73"/>
      <c r="U33" s="31"/>
    </row>
    <row r="34" spans="1:22" x14ac:dyDescent="0.4">
      <c r="A34" s="51">
        <v>30</v>
      </c>
      <c r="B34" s="116" t="s">
        <v>3494</v>
      </c>
      <c r="C34" s="26" t="s">
        <v>3501</v>
      </c>
      <c r="D34" s="118" t="s">
        <v>2172</v>
      </c>
      <c r="E34" s="64" t="s">
        <v>2173</v>
      </c>
      <c r="F34" s="64" t="s">
        <v>2174</v>
      </c>
      <c r="G34" s="115" t="s">
        <v>3</v>
      </c>
      <c r="H34" s="114">
        <v>0</v>
      </c>
      <c r="I34" s="99">
        <v>0</v>
      </c>
      <c r="J34" s="99">
        <f t="shared" si="11"/>
        <v>0</v>
      </c>
      <c r="K34" s="100">
        <v>48</v>
      </c>
      <c r="L34" s="65">
        <f t="shared" si="8"/>
        <v>168</v>
      </c>
      <c r="M34" s="65">
        <f t="shared" si="9"/>
        <v>11.76</v>
      </c>
      <c r="N34" s="6">
        <f t="shared" si="10"/>
        <v>179.76</v>
      </c>
      <c r="O34" s="65">
        <f t="shared" si="6"/>
        <v>11.76</v>
      </c>
      <c r="P34" s="65">
        <f t="shared" si="7"/>
        <v>179.76</v>
      </c>
      <c r="Q34" s="65">
        <v>180</v>
      </c>
      <c r="R34" s="67"/>
      <c r="S34" s="73"/>
      <c r="T34" s="73"/>
    </row>
    <row r="35" spans="1:22" x14ac:dyDescent="0.4">
      <c r="A35" s="51">
        <v>31</v>
      </c>
      <c r="B35" s="116" t="s">
        <v>3494</v>
      </c>
      <c r="C35" s="26" t="s">
        <v>3502</v>
      </c>
      <c r="D35" s="118" t="s">
        <v>1754</v>
      </c>
      <c r="E35" s="64" t="s">
        <v>1755</v>
      </c>
      <c r="F35" s="64" t="s">
        <v>1756</v>
      </c>
      <c r="G35" s="115" t="s">
        <v>3</v>
      </c>
      <c r="H35" s="114">
        <v>0</v>
      </c>
      <c r="I35" s="99">
        <v>0</v>
      </c>
      <c r="J35" s="99">
        <f t="shared" si="11"/>
        <v>0</v>
      </c>
      <c r="K35" s="100">
        <v>9</v>
      </c>
      <c r="L35" s="65">
        <f t="shared" si="8"/>
        <v>31.5</v>
      </c>
      <c r="M35" s="65">
        <f t="shared" si="9"/>
        <v>2.2000000000000002</v>
      </c>
      <c r="N35" s="6">
        <f t="shared" si="10"/>
        <v>33.700000000000003</v>
      </c>
      <c r="O35" s="65">
        <f t="shared" si="6"/>
        <v>2.2000000000000002</v>
      </c>
      <c r="P35" s="65">
        <f t="shared" si="7"/>
        <v>33.700000000000003</v>
      </c>
      <c r="Q35" s="65">
        <v>33.75</v>
      </c>
      <c r="R35" s="67"/>
      <c r="S35" s="71"/>
      <c r="T35" s="71"/>
    </row>
    <row r="36" spans="1:22" x14ac:dyDescent="0.4">
      <c r="A36" s="51">
        <v>32</v>
      </c>
      <c r="B36" s="116" t="s">
        <v>3494</v>
      </c>
      <c r="C36" s="26" t="s">
        <v>3503</v>
      </c>
      <c r="D36" s="118" t="s">
        <v>1748</v>
      </c>
      <c r="E36" s="64" t="s">
        <v>1749</v>
      </c>
      <c r="F36" s="64" t="s">
        <v>1750</v>
      </c>
      <c r="G36" s="115" t="s">
        <v>3</v>
      </c>
      <c r="H36" s="114">
        <v>0</v>
      </c>
      <c r="I36" s="99">
        <v>0</v>
      </c>
      <c r="J36" s="99">
        <f t="shared" si="11"/>
        <v>0</v>
      </c>
      <c r="K36" s="100">
        <v>10</v>
      </c>
      <c r="L36" s="65">
        <f t="shared" si="8"/>
        <v>35</v>
      </c>
      <c r="M36" s="65">
        <f t="shared" si="9"/>
        <v>2.4500000000000002</v>
      </c>
      <c r="N36" s="6">
        <f t="shared" si="10"/>
        <v>37.450000000000003</v>
      </c>
      <c r="O36" s="65">
        <f t="shared" si="6"/>
        <v>2.4500000000000002</v>
      </c>
      <c r="P36" s="65">
        <f t="shared" si="7"/>
        <v>37.450000000000003</v>
      </c>
      <c r="Q36" s="65">
        <v>37.5</v>
      </c>
      <c r="R36" s="67"/>
      <c r="S36" s="73"/>
      <c r="T36" s="73"/>
      <c r="U36" s="73"/>
    </row>
    <row r="37" spans="1:22" x14ac:dyDescent="0.4">
      <c r="A37" s="51">
        <v>33</v>
      </c>
      <c r="B37" s="116" t="s">
        <v>3494</v>
      </c>
      <c r="C37" s="26" t="s">
        <v>3504</v>
      </c>
      <c r="D37" s="118" t="s">
        <v>1737</v>
      </c>
      <c r="E37" s="74" t="s">
        <v>1738</v>
      </c>
      <c r="F37" s="74" t="s">
        <v>1739</v>
      </c>
      <c r="G37" s="115" t="s">
        <v>3</v>
      </c>
      <c r="H37" s="114">
        <v>0</v>
      </c>
      <c r="I37" s="99">
        <v>0</v>
      </c>
      <c r="J37" s="99">
        <f t="shared" si="11"/>
        <v>0</v>
      </c>
      <c r="K37" s="100">
        <v>6</v>
      </c>
      <c r="L37" s="65">
        <f t="shared" si="8"/>
        <v>21</v>
      </c>
      <c r="M37" s="65">
        <f t="shared" si="9"/>
        <v>1.47</v>
      </c>
      <c r="N37" s="6">
        <f t="shared" si="10"/>
        <v>22.47</v>
      </c>
      <c r="O37" s="65">
        <f t="shared" si="6"/>
        <v>1.47</v>
      </c>
      <c r="P37" s="65">
        <f t="shared" si="7"/>
        <v>22.47</v>
      </c>
      <c r="Q37" s="65">
        <v>22.5</v>
      </c>
      <c r="R37" s="67"/>
      <c r="S37" s="73"/>
      <c r="T37" s="73"/>
      <c r="U37" s="73"/>
      <c r="V37" s="73"/>
    </row>
    <row r="38" spans="1:22" x14ac:dyDescent="0.4">
      <c r="A38" s="51">
        <v>34</v>
      </c>
      <c r="B38" s="116" t="s">
        <v>3494</v>
      </c>
      <c r="C38" s="26" t="s">
        <v>3505</v>
      </c>
      <c r="D38" s="118" t="s">
        <v>1707</v>
      </c>
      <c r="E38" s="74" t="s">
        <v>1699</v>
      </c>
      <c r="F38" s="74" t="s">
        <v>1708</v>
      </c>
      <c r="G38" s="115" t="s">
        <v>3</v>
      </c>
      <c r="H38" s="114">
        <v>0</v>
      </c>
      <c r="I38" s="99">
        <v>0</v>
      </c>
      <c r="J38" s="99">
        <f t="shared" si="11"/>
        <v>0</v>
      </c>
      <c r="K38" s="100">
        <v>14</v>
      </c>
      <c r="L38" s="65">
        <f t="shared" si="8"/>
        <v>49</v>
      </c>
      <c r="M38" s="65">
        <f t="shared" si="9"/>
        <v>3.43</v>
      </c>
      <c r="N38" s="6">
        <f t="shared" si="10"/>
        <v>52.43</v>
      </c>
      <c r="O38" s="65">
        <f t="shared" si="6"/>
        <v>3.43</v>
      </c>
      <c r="P38" s="65">
        <f t="shared" si="7"/>
        <v>52.43</v>
      </c>
      <c r="Q38" s="65">
        <v>52.5</v>
      </c>
      <c r="R38" s="67"/>
      <c r="S38" s="73"/>
      <c r="T38" s="73"/>
      <c r="U38" s="73"/>
    </row>
    <row r="39" spans="1:22" x14ac:dyDescent="0.4">
      <c r="A39" s="51">
        <v>35</v>
      </c>
      <c r="B39" s="116" t="s">
        <v>3494</v>
      </c>
      <c r="C39" s="26" t="s">
        <v>3506</v>
      </c>
      <c r="D39" s="118" t="s">
        <v>1709</v>
      </c>
      <c r="E39" s="74" t="s">
        <v>1710</v>
      </c>
      <c r="F39" s="74" t="s">
        <v>1711</v>
      </c>
      <c r="G39" s="115" t="s">
        <v>3</v>
      </c>
      <c r="H39" s="114">
        <v>0</v>
      </c>
      <c r="I39" s="99">
        <v>0</v>
      </c>
      <c r="J39" s="99">
        <f t="shared" si="11"/>
        <v>0</v>
      </c>
      <c r="K39" s="100">
        <v>24</v>
      </c>
      <c r="L39" s="65">
        <f t="shared" si="8"/>
        <v>84</v>
      </c>
      <c r="M39" s="65">
        <f t="shared" si="9"/>
        <v>5.88</v>
      </c>
      <c r="N39" s="6">
        <f t="shared" si="10"/>
        <v>89.88</v>
      </c>
      <c r="O39" s="65">
        <f t="shared" si="6"/>
        <v>5.88</v>
      </c>
      <c r="P39" s="65">
        <f t="shared" si="7"/>
        <v>89.88</v>
      </c>
      <c r="Q39" s="65">
        <v>90</v>
      </c>
      <c r="R39" s="67"/>
      <c r="S39" s="71"/>
      <c r="T39" s="71"/>
    </row>
    <row r="40" spans="1:22" x14ac:dyDescent="0.4">
      <c r="A40" s="51">
        <v>36</v>
      </c>
      <c r="B40" s="116" t="s">
        <v>3494</v>
      </c>
      <c r="C40" s="26" t="s">
        <v>3507</v>
      </c>
      <c r="D40" s="118" t="s">
        <v>1698</v>
      </c>
      <c r="E40" s="74" t="s">
        <v>1699</v>
      </c>
      <c r="F40" s="74" t="s">
        <v>1700</v>
      </c>
      <c r="G40" s="115" t="s">
        <v>3</v>
      </c>
      <c r="H40" s="114">
        <v>0</v>
      </c>
      <c r="I40" s="99">
        <v>0</v>
      </c>
      <c r="J40" s="99">
        <f t="shared" si="11"/>
        <v>0</v>
      </c>
      <c r="K40" s="100">
        <v>21</v>
      </c>
      <c r="L40" s="65">
        <f t="shared" si="8"/>
        <v>73.5</v>
      </c>
      <c r="M40" s="65">
        <f t="shared" si="9"/>
        <v>5.14</v>
      </c>
      <c r="N40" s="6">
        <f t="shared" si="10"/>
        <v>78.64</v>
      </c>
      <c r="O40" s="65">
        <f t="shared" si="6"/>
        <v>5.14</v>
      </c>
      <c r="P40" s="65">
        <f t="shared" si="7"/>
        <v>78.64</v>
      </c>
      <c r="Q40" s="65">
        <v>78.75</v>
      </c>
      <c r="R40" s="67"/>
      <c r="S40" s="73"/>
      <c r="T40" s="73"/>
      <c r="U40" s="73"/>
      <c r="V40" s="73"/>
    </row>
    <row r="41" spans="1:22" ht="23.25" customHeight="1" x14ac:dyDescent="0.4">
      <c r="A41" s="51">
        <v>37</v>
      </c>
      <c r="B41" s="116" t="s">
        <v>3494</v>
      </c>
      <c r="C41" s="26" t="s">
        <v>3508</v>
      </c>
      <c r="D41" s="118" t="s">
        <v>1701</v>
      </c>
      <c r="E41" s="74" t="s">
        <v>1702</v>
      </c>
      <c r="F41" s="74" t="s">
        <v>1703</v>
      </c>
      <c r="G41" s="115" t="s">
        <v>3</v>
      </c>
      <c r="H41" s="114">
        <v>0</v>
      </c>
      <c r="I41" s="99">
        <v>0</v>
      </c>
      <c r="J41" s="99">
        <f t="shared" si="11"/>
        <v>0</v>
      </c>
      <c r="K41" s="100">
        <v>5</v>
      </c>
      <c r="L41" s="65">
        <f t="shared" si="8"/>
        <v>17.5</v>
      </c>
      <c r="M41" s="65">
        <f t="shared" si="9"/>
        <v>1.22</v>
      </c>
      <c r="N41" s="6">
        <f t="shared" si="10"/>
        <v>18.72</v>
      </c>
      <c r="O41" s="65">
        <f t="shared" si="6"/>
        <v>1.22</v>
      </c>
      <c r="P41" s="65">
        <f t="shared" si="7"/>
        <v>18.72</v>
      </c>
      <c r="Q41" s="65">
        <v>18.75</v>
      </c>
      <c r="R41" s="67"/>
      <c r="S41" s="71"/>
      <c r="T41" s="71"/>
    </row>
    <row r="42" spans="1:22" x14ac:dyDescent="0.4">
      <c r="A42" s="51">
        <v>38</v>
      </c>
      <c r="B42" s="116" t="s">
        <v>3494</v>
      </c>
      <c r="C42" s="26" t="s">
        <v>3509</v>
      </c>
      <c r="D42" s="118" t="s">
        <v>1704</v>
      </c>
      <c r="E42" s="74" t="s">
        <v>1705</v>
      </c>
      <c r="F42" s="74" t="s">
        <v>1706</v>
      </c>
      <c r="G42" s="115" t="s">
        <v>3</v>
      </c>
      <c r="H42" s="114">
        <v>0</v>
      </c>
      <c r="I42" s="99">
        <v>0</v>
      </c>
      <c r="J42" s="99">
        <f t="shared" si="11"/>
        <v>0</v>
      </c>
      <c r="K42" s="100">
        <v>10</v>
      </c>
      <c r="L42" s="65">
        <f t="shared" si="8"/>
        <v>35</v>
      </c>
      <c r="M42" s="65">
        <f t="shared" si="9"/>
        <v>2.4500000000000002</v>
      </c>
      <c r="N42" s="6">
        <f t="shared" si="10"/>
        <v>37.450000000000003</v>
      </c>
      <c r="O42" s="65">
        <f t="shared" si="6"/>
        <v>2.4500000000000002</v>
      </c>
      <c r="P42" s="65">
        <f t="shared" si="7"/>
        <v>37.450000000000003</v>
      </c>
      <c r="Q42" s="65">
        <v>37.5</v>
      </c>
      <c r="R42" s="67"/>
      <c r="S42" s="73"/>
      <c r="T42" s="73"/>
      <c r="U42" s="73"/>
    </row>
    <row r="43" spans="1:22" x14ac:dyDescent="0.4">
      <c r="A43" s="51">
        <v>39</v>
      </c>
      <c r="B43" s="116" t="s">
        <v>3494</v>
      </c>
      <c r="C43" s="26" t="s">
        <v>3510</v>
      </c>
      <c r="D43" s="118" t="s">
        <v>1665</v>
      </c>
      <c r="E43" s="74" t="s">
        <v>1666</v>
      </c>
      <c r="F43" s="74" t="s">
        <v>1667</v>
      </c>
      <c r="G43" s="115" t="s">
        <v>3</v>
      </c>
      <c r="H43" s="114">
        <v>0</v>
      </c>
      <c r="I43" s="99">
        <v>0</v>
      </c>
      <c r="J43" s="99">
        <f t="shared" si="11"/>
        <v>0</v>
      </c>
      <c r="K43" s="100">
        <v>47</v>
      </c>
      <c r="L43" s="65">
        <f t="shared" si="8"/>
        <v>164.5</v>
      </c>
      <c r="M43" s="65">
        <f t="shared" si="9"/>
        <v>11.51</v>
      </c>
      <c r="N43" s="6">
        <f t="shared" si="10"/>
        <v>176.01</v>
      </c>
      <c r="O43" s="65">
        <f t="shared" si="6"/>
        <v>11.51</v>
      </c>
      <c r="P43" s="65">
        <f t="shared" si="7"/>
        <v>176.01</v>
      </c>
      <c r="Q43" s="65">
        <v>176.25</v>
      </c>
      <c r="R43" s="67"/>
      <c r="S43" s="73"/>
      <c r="T43" s="73"/>
      <c r="U43" s="73"/>
      <c r="V43" s="73"/>
    </row>
    <row r="44" spans="1:22" x14ac:dyDescent="0.4">
      <c r="A44" s="51">
        <v>40</v>
      </c>
      <c r="B44" s="116" t="s">
        <v>3494</v>
      </c>
      <c r="C44" s="26" t="s">
        <v>3511</v>
      </c>
      <c r="D44" s="3" t="s">
        <v>3491</v>
      </c>
      <c r="E44" s="74" t="s">
        <v>1696</v>
      </c>
      <c r="F44" s="74" t="s">
        <v>3543</v>
      </c>
      <c r="G44" s="115" t="s">
        <v>3</v>
      </c>
      <c r="H44" s="114">
        <v>0</v>
      </c>
      <c r="I44" s="99">
        <v>0</v>
      </c>
      <c r="J44" s="99">
        <f t="shared" si="11"/>
        <v>0</v>
      </c>
      <c r="K44" s="100">
        <v>59</v>
      </c>
      <c r="L44" s="65">
        <f t="shared" si="8"/>
        <v>206.5</v>
      </c>
      <c r="M44" s="65">
        <f t="shared" si="9"/>
        <v>14.45</v>
      </c>
      <c r="N44" s="6">
        <f t="shared" si="10"/>
        <v>220.95</v>
      </c>
      <c r="O44" s="65">
        <f t="shared" si="6"/>
        <v>14.45</v>
      </c>
      <c r="P44" s="65">
        <f t="shared" si="7"/>
        <v>220.95</v>
      </c>
      <c r="Q44" s="65">
        <v>221</v>
      </c>
      <c r="R44" s="67"/>
      <c r="S44" s="73"/>
      <c r="T44" s="73"/>
      <c r="U44" s="73"/>
    </row>
    <row r="45" spans="1:22" x14ac:dyDescent="0.4">
      <c r="A45" s="51">
        <v>41</v>
      </c>
      <c r="B45" s="116" t="s">
        <v>3494</v>
      </c>
      <c r="C45" s="26" t="s">
        <v>3512</v>
      </c>
      <c r="D45" s="3" t="s">
        <v>1528</v>
      </c>
      <c r="E45" s="74" t="s">
        <v>1529</v>
      </c>
      <c r="F45" s="74" t="s">
        <v>1530</v>
      </c>
      <c r="G45" s="115" t="s">
        <v>3</v>
      </c>
      <c r="H45" s="114">
        <v>0</v>
      </c>
      <c r="I45" s="99">
        <v>0</v>
      </c>
      <c r="J45" s="99">
        <f t="shared" si="11"/>
        <v>0</v>
      </c>
      <c r="K45" s="100">
        <v>12</v>
      </c>
      <c r="L45" s="65">
        <f t="shared" si="8"/>
        <v>42</v>
      </c>
      <c r="M45" s="65">
        <f t="shared" si="9"/>
        <v>2.94</v>
      </c>
      <c r="N45" s="6">
        <f t="shared" si="10"/>
        <v>44.94</v>
      </c>
      <c r="O45" s="65">
        <f t="shared" si="6"/>
        <v>2.94</v>
      </c>
      <c r="P45" s="65">
        <f t="shared" si="7"/>
        <v>44.94</v>
      </c>
      <c r="Q45" s="65">
        <v>45</v>
      </c>
      <c r="R45" s="67"/>
      <c r="S45" s="73"/>
      <c r="T45" s="73"/>
    </row>
    <row r="46" spans="1:22" x14ac:dyDescent="0.4">
      <c r="A46" s="51">
        <v>42</v>
      </c>
      <c r="B46" s="116" t="s">
        <v>3494</v>
      </c>
      <c r="C46" s="26" t="s">
        <v>3513</v>
      </c>
      <c r="D46" s="3" t="s">
        <v>1489</v>
      </c>
      <c r="E46" s="74" t="s">
        <v>1490</v>
      </c>
      <c r="F46" s="74" t="s">
        <v>1491</v>
      </c>
      <c r="G46" s="115" t="s">
        <v>3</v>
      </c>
      <c r="H46" s="114">
        <v>0</v>
      </c>
      <c r="I46" s="99">
        <v>0</v>
      </c>
      <c r="J46" s="99">
        <f t="shared" si="11"/>
        <v>0</v>
      </c>
      <c r="K46" s="100">
        <v>7</v>
      </c>
      <c r="L46" s="65">
        <f t="shared" si="8"/>
        <v>24.5</v>
      </c>
      <c r="M46" s="65">
        <f t="shared" si="9"/>
        <v>1.71</v>
      </c>
      <c r="N46" s="6">
        <f t="shared" si="10"/>
        <v>26.21</v>
      </c>
      <c r="O46" s="65">
        <f t="shared" si="6"/>
        <v>1.71</v>
      </c>
      <c r="P46" s="65">
        <f t="shared" si="7"/>
        <v>26.21</v>
      </c>
      <c r="Q46" s="65">
        <v>26.25</v>
      </c>
      <c r="R46" s="67"/>
      <c r="S46" s="71"/>
      <c r="T46" s="71"/>
    </row>
    <row r="47" spans="1:22" x14ac:dyDescent="0.4">
      <c r="A47" s="51">
        <v>43</v>
      </c>
      <c r="B47" s="116" t="s">
        <v>3494</v>
      </c>
      <c r="C47" s="26" t="s">
        <v>3514</v>
      </c>
      <c r="D47" s="3" t="s">
        <v>1474</v>
      </c>
      <c r="E47" s="74" t="s">
        <v>1475</v>
      </c>
      <c r="F47" s="74" t="s">
        <v>1476</v>
      </c>
      <c r="G47" s="115" t="s">
        <v>3</v>
      </c>
      <c r="H47" s="114">
        <v>0</v>
      </c>
      <c r="I47" s="99">
        <v>0</v>
      </c>
      <c r="J47" s="99">
        <f t="shared" si="11"/>
        <v>0</v>
      </c>
      <c r="K47" s="100">
        <v>7</v>
      </c>
      <c r="L47" s="65">
        <f t="shared" si="8"/>
        <v>24.5</v>
      </c>
      <c r="M47" s="65">
        <f t="shared" si="9"/>
        <v>1.71</v>
      </c>
      <c r="N47" s="6">
        <f t="shared" si="10"/>
        <v>26.21</v>
      </c>
      <c r="O47" s="65">
        <f t="shared" si="6"/>
        <v>1.71</v>
      </c>
      <c r="P47" s="65">
        <f t="shared" si="7"/>
        <v>26.21</v>
      </c>
      <c r="Q47" s="65">
        <v>26.25</v>
      </c>
      <c r="R47" s="67"/>
      <c r="S47" s="73"/>
      <c r="T47" s="73"/>
    </row>
    <row r="48" spans="1:22" x14ac:dyDescent="0.4">
      <c r="A48" s="51">
        <v>44</v>
      </c>
      <c r="B48" s="116" t="s">
        <v>3494</v>
      </c>
      <c r="C48" s="26" t="s">
        <v>3515</v>
      </c>
      <c r="D48" s="3" t="s">
        <v>1477</v>
      </c>
      <c r="E48" s="74" t="s">
        <v>3544</v>
      </c>
      <c r="F48" s="74" t="s">
        <v>1479</v>
      </c>
      <c r="G48" s="115" t="s">
        <v>3</v>
      </c>
      <c r="H48" s="114">
        <v>0</v>
      </c>
      <c r="I48" s="99">
        <v>0</v>
      </c>
      <c r="J48" s="99">
        <f t="shared" si="11"/>
        <v>0</v>
      </c>
      <c r="K48" s="100">
        <v>24</v>
      </c>
      <c r="L48" s="65">
        <f t="shared" si="8"/>
        <v>84</v>
      </c>
      <c r="M48" s="65">
        <f t="shared" si="9"/>
        <v>5.88</v>
      </c>
      <c r="N48" s="6">
        <f t="shared" si="10"/>
        <v>89.88</v>
      </c>
      <c r="O48" s="65">
        <f t="shared" si="6"/>
        <v>5.88</v>
      </c>
      <c r="P48" s="65">
        <f t="shared" si="7"/>
        <v>89.88</v>
      </c>
      <c r="Q48" s="65">
        <v>90</v>
      </c>
      <c r="R48" s="67"/>
      <c r="S48" s="71"/>
      <c r="T48" s="71"/>
    </row>
    <row r="49" spans="1:22" x14ac:dyDescent="0.4">
      <c r="A49" s="51">
        <v>45</v>
      </c>
      <c r="B49" s="116" t="s">
        <v>3494</v>
      </c>
      <c r="C49" s="26" t="s">
        <v>3516</v>
      </c>
      <c r="D49" s="3" t="s">
        <v>1480</v>
      </c>
      <c r="E49" s="74" t="s">
        <v>1481</v>
      </c>
      <c r="F49" s="74" t="s">
        <v>1482</v>
      </c>
      <c r="G49" s="115" t="s">
        <v>3</v>
      </c>
      <c r="H49" s="114">
        <v>0</v>
      </c>
      <c r="I49" s="99">
        <v>0</v>
      </c>
      <c r="J49" s="99">
        <f t="shared" si="11"/>
        <v>0</v>
      </c>
      <c r="K49" s="100">
        <v>32</v>
      </c>
      <c r="L49" s="65">
        <f t="shared" si="8"/>
        <v>112</v>
      </c>
      <c r="M49" s="65">
        <f t="shared" si="9"/>
        <v>7.84</v>
      </c>
      <c r="N49" s="6">
        <f t="shared" si="10"/>
        <v>119.84</v>
      </c>
      <c r="O49" s="65">
        <f t="shared" si="6"/>
        <v>7.84</v>
      </c>
      <c r="P49" s="65">
        <f t="shared" si="7"/>
        <v>119.84</v>
      </c>
      <c r="Q49" s="65">
        <v>120</v>
      </c>
      <c r="R49" s="67"/>
      <c r="S49" s="71"/>
      <c r="T49" s="71"/>
      <c r="U49" s="71"/>
      <c r="V49" s="73"/>
    </row>
    <row r="50" spans="1:22" x14ac:dyDescent="0.4">
      <c r="A50" s="51">
        <v>46</v>
      </c>
      <c r="B50" s="116" t="s">
        <v>3494</v>
      </c>
      <c r="C50" s="26" t="s">
        <v>3517</v>
      </c>
      <c r="D50" s="3" t="s">
        <v>1425</v>
      </c>
      <c r="E50" s="74" t="s">
        <v>1426</v>
      </c>
      <c r="F50" s="74" t="s">
        <v>1427</v>
      </c>
      <c r="G50" s="115" t="s">
        <v>3</v>
      </c>
      <c r="H50" s="114">
        <v>0</v>
      </c>
      <c r="I50" s="99">
        <v>0</v>
      </c>
      <c r="J50" s="99">
        <f t="shared" si="11"/>
        <v>0</v>
      </c>
      <c r="K50" s="100">
        <v>18</v>
      </c>
      <c r="L50" s="65">
        <f t="shared" si="8"/>
        <v>63</v>
      </c>
      <c r="M50" s="65">
        <f t="shared" si="9"/>
        <v>4.41</v>
      </c>
      <c r="N50" s="6">
        <f t="shared" si="10"/>
        <v>67.41</v>
      </c>
      <c r="O50" s="65">
        <f t="shared" si="6"/>
        <v>4.41</v>
      </c>
      <c r="P50" s="65">
        <f t="shared" si="7"/>
        <v>67.41</v>
      </c>
      <c r="Q50" s="65">
        <v>67.5</v>
      </c>
      <c r="R50" s="67"/>
      <c r="S50" s="73"/>
      <c r="T50" s="73"/>
    </row>
    <row r="51" spans="1:22" x14ac:dyDescent="0.4">
      <c r="A51" s="51">
        <v>47</v>
      </c>
      <c r="B51" s="116" t="s">
        <v>3494</v>
      </c>
      <c r="C51" s="26" t="s">
        <v>3518</v>
      </c>
      <c r="D51" s="3" t="s">
        <v>1367</v>
      </c>
      <c r="E51" s="74" t="s">
        <v>1368</v>
      </c>
      <c r="F51" s="74" t="s">
        <v>1369</v>
      </c>
      <c r="G51" s="115" t="s">
        <v>3</v>
      </c>
      <c r="H51" s="114">
        <v>0</v>
      </c>
      <c r="I51" s="99">
        <v>0</v>
      </c>
      <c r="J51" s="99">
        <f t="shared" si="11"/>
        <v>0</v>
      </c>
      <c r="K51" s="100">
        <v>77</v>
      </c>
      <c r="L51" s="65">
        <f t="shared" si="8"/>
        <v>269.5</v>
      </c>
      <c r="M51" s="65">
        <f t="shared" si="9"/>
        <v>18.86</v>
      </c>
      <c r="N51" s="6">
        <f t="shared" si="10"/>
        <v>288.36</v>
      </c>
      <c r="O51" s="65">
        <f t="shared" si="6"/>
        <v>18.86</v>
      </c>
      <c r="P51" s="65">
        <f t="shared" si="7"/>
        <v>288.36</v>
      </c>
      <c r="Q51" s="65">
        <v>288.5</v>
      </c>
      <c r="R51" s="67"/>
      <c r="S51" s="71"/>
      <c r="T51" s="71"/>
    </row>
    <row r="52" spans="1:22" x14ac:dyDescent="0.4">
      <c r="A52" s="51">
        <v>48</v>
      </c>
      <c r="B52" s="116" t="s">
        <v>3494</v>
      </c>
      <c r="C52" s="26" t="s">
        <v>3519</v>
      </c>
      <c r="D52" s="3" t="s">
        <v>1370</v>
      </c>
      <c r="E52" s="74" t="s">
        <v>1371</v>
      </c>
      <c r="F52" s="74" t="s">
        <v>1372</v>
      </c>
      <c r="G52" s="115" t="s">
        <v>3196</v>
      </c>
      <c r="H52" s="114">
        <v>181.96</v>
      </c>
      <c r="I52" s="99">
        <v>12.74</v>
      </c>
      <c r="J52" s="99">
        <f t="shared" si="11"/>
        <v>194.70000000000002</v>
      </c>
      <c r="K52" s="100">
        <v>2</v>
      </c>
      <c r="L52" s="65">
        <f t="shared" si="8"/>
        <v>7</v>
      </c>
      <c r="M52" s="65">
        <f t="shared" si="9"/>
        <v>0.49</v>
      </c>
      <c r="N52" s="6">
        <f t="shared" si="10"/>
        <v>7.49</v>
      </c>
      <c r="O52" s="65">
        <f t="shared" si="6"/>
        <v>13.23</v>
      </c>
      <c r="P52" s="65">
        <f t="shared" si="7"/>
        <v>202.19</v>
      </c>
      <c r="Q52" s="65">
        <v>202.25</v>
      </c>
      <c r="R52" s="67"/>
      <c r="S52" s="73"/>
      <c r="T52" s="73"/>
    </row>
    <row r="53" spans="1:22" x14ac:dyDescent="0.4">
      <c r="A53" s="51">
        <v>49</v>
      </c>
      <c r="B53" s="116" t="s">
        <v>3494</v>
      </c>
      <c r="C53" s="26" t="s">
        <v>3520</v>
      </c>
      <c r="D53" s="3" t="s">
        <v>1373</v>
      </c>
      <c r="E53" s="74" t="s">
        <v>1374</v>
      </c>
      <c r="F53" s="74" t="s">
        <v>1375</v>
      </c>
      <c r="G53" s="115" t="s">
        <v>3</v>
      </c>
      <c r="H53" s="114">
        <v>0</v>
      </c>
      <c r="I53" s="99">
        <v>0</v>
      </c>
      <c r="J53" s="99">
        <f t="shared" si="11"/>
        <v>0</v>
      </c>
      <c r="K53" s="100">
        <v>27</v>
      </c>
      <c r="L53" s="65">
        <f t="shared" si="8"/>
        <v>94.5</v>
      </c>
      <c r="M53" s="65">
        <f t="shared" si="9"/>
        <v>6.61</v>
      </c>
      <c r="N53" s="6">
        <f t="shared" si="10"/>
        <v>101.11</v>
      </c>
      <c r="O53" s="65">
        <f t="shared" si="6"/>
        <v>6.61</v>
      </c>
      <c r="P53" s="65">
        <f t="shared" si="7"/>
        <v>101.11</v>
      </c>
      <c r="Q53" s="65">
        <v>101.25</v>
      </c>
      <c r="R53" s="67"/>
      <c r="U53" s="69"/>
    </row>
    <row r="54" spans="1:22" x14ac:dyDescent="0.4">
      <c r="A54" s="51">
        <v>50</v>
      </c>
      <c r="B54" s="116" t="s">
        <v>3494</v>
      </c>
      <c r="C54" s="26" t="s">
        <v>3521</v>
      </c>
      <c r="D54" s="3" t="s">
        <v>983</v>
      </c>
      <c r="E54" s="74" t="s">
        <v>984</v>
      </c>
      <c r="F54" s="74" t="s">
        <v>985</v>
      </c>
      <c r="G54" s="115" t="s">
        <v>3</v>
      </c>
      <c r="H54" s="114">
        <v>0</v>
      </c>
      <c r="I54" s="99">
        <v>0</v>
      </c>
      <c r="J54" s="99">
        <f t="shared" si="11"/>
        <v>0</v>
      </c>
      <c r="K54" s="100">
        <v>39</v>
      </c>
      <c r="L54" s="65">
        <f t="shared" si="8"/>
        <v>136.5</v>
      </c>
      <c r="M54" s="65">
        <f t="shared" si="9"/>
        <v>9.5500000000000007</v>
      </c>
      <c r="N54" s="6">
        <f t="shared" si="10"/>
        <v>146.05000000000001</v>
      </c>
      <c r="O54" s="65">
        <f t="shared" si="6"/>
        <v>9.5500000000000007</v>
      </c>
      <c r="P54" s="65">
        <f t="shared" si="7"/>
        <v>146.05000000000001</v>
      </c>
      <c r="Q54" s="65">
        <v>146.25</v>
      </c>
      <c r="R54" s="67"/>
      <c r="U54" s="69"/>
    </row>
    <row r="55" spans="1:22" x14ac:dyDescent="0.4">
      <c r="A55" s="51">
        <v>51</v>
      </c>
      <c r="B55" s="116" t="s">
        <v>3494</v>
      </c>
      <c r="C55" s="26" t="s">
        <v>3522</v>
      </c>
      <c r="D55" s="3" t="s">
        <v>3492</v>
      </c>
      <c r="E55" s="74" t="s">
        <v>2369</v>
      </c>
      <c r="F55" s="74" t="s">
        <v>3545</v>
      </c>
      <c r="G55" s="115" t="s">
        <v>3227</v>
      </c>
      <c r="H55" s="114">
        <v>87.49</v>
      </c>
      <c r="I55" s="99">
        <v>6.12</v>
      </c>
      <c r="J55" s="99">
        <f t="shared" si="11"/>
        <v>93.61</v>
      </c>
      <c r="K55" s="100">
        <v>4</v>
      </c>
      <c r="L55" s="65">
        <f t="shared" si="8"/>
        <v>14</v>
      </c>
      <c r="M55" s="65">
        <f t="shared" si="9"/>
        <v>0.98</v>
      </c>
      <c r="N55" s="6">
        <f t="shared" si="10"/>
        <v>14.98</v>
      </c>
      <c r="O55" s="65">
        <f t="shared" si="6"/>
        <v>7.1</v>
      </c>
      <c r="P55" s="65">
        <f t="shared" si="7"/>
        <v>108.59</v>
      </c>
      <c r="Q55" s="65">
        <v>108.75</v>
      </c>
      <c r="R55" s="67"/>
      <c r="S55" s="71"/>
      <c r="T55" s="71"/>
    </row>
    <row r="56" spans="1:22" x14ac:dyDescent="0.4">
      <c r="A56" s="51">
        <v>52</v>
      </c>
      <c r="B56" s="116" t="s">
        <v>3494</v>
      </c>
      <c r="C56" s="26" t="s">
        <v>3523</v>
      </c>
      <c r="D56" s="3" t="s">
        <v>975</v>
      </c>
      <c r="E56" s="74" t="s">
        <v>976</v>
      </c>
      <c r="F56" s="74" t="s">
        <v>977</v>
      </c>
      <c r="G56" s="115" t="s">
        <v>3</v>
      </c>
      <c r="H56" s="114">
        <v>0</v>
      </c>
      <c r="I56" s="99">
        <v>0</v>
      </c>
      <c r="J56" s="99">
        <f t="shared" si="11"/>
        <v>0</v>
      </c>
      <c r="K56" s="100">
        <v>76</v>
      </c>
      <c r="L56" s="65">
        <f t="shared" si="8"/>
        <v>266</v>
      </c>
      <c r="M56" s="65">
        <f t="shared" si="9"/>
        <v>18.62</v>
      </c>
      <c r="N56" s="6">
        <f t="shared" si="10"/>
        <v>284.62</v>
      </c>
      <c r="O56" s="65">
        <f t="shared" si="6"/>
        <v>18.62</v>
      </c>
      <c r="P56" s="65">
        <f t="shared" si="7"/>
        <v>284.62</v>
      </c>
      <c r="Q56" s="65">
        <v>284.75</v>
      </c>
      <c r="R56" s="67"/>
      <c r="S56" s="73"/>
      <c r="T56" s="73"/>
    </row>
    <row r="57" spans="1:22" x14ac:dyDescent="0.4">
      <c r="A57" s="51">
        <v>53</v>
      </c>
      <c r="B57" s="116" t="s">
        <v>3494</v>
      </c>
      <c r="C57" s="26" t="s">
        <v>3524</v>
      </c>
      <c r="D57" s="3" t="s">
        <v>978</v>
      </c>
      <c r="E57" s="74" t="s">
        <v>976</v>
      </c>
      <c r="F57" s="74" t="s">
        <v>979</v>
      </c>
      <c r="G57" s="115" t="s">
        <v>3</v>
      </c>
      <c r="H57" s="114">
        <v>0</v>
      </c>
      <c r="I57" s="99">
        <v>0</v>
      </c>
      <c r="J57" s="99">
        <f t="shared" si="11"/>
        <v>0</v>
      </c>
      <c r="K57" s="100">
        <v>30</v>
      </c>
      <c r="L57" s="65">
        <f t="shared" si="8"/>
        <v>105</v>
      </c>
      <c r="M57" s="65">
        <f t="shared" si="9"/>
        <v>7.35</v>
      </c>
      <c r="N57" s="6">
        <f t="shared" si="10"/>
        <v>112.35</v>
      </c>
      <c r="O57" s="65">
        <f t="shared" si="6"/>
        <v>7.35</v>
      </c>
      <c r="P57" s="65">
        <f t="shared" si="7"/>
        <v>112.35</v>
      </c>
      <c r="Q57" s="65">
        <v>112.5</v>
      </c>
      <c r="R57" s="67"/>
      <c r="S57" s="71"/>
      <c r="T57" s="71"/>
      <c r="U57" s="71"/>
      <c r="V57" s="73"/>
    </row>
    <row r="58" spans="1:22" x14ac:dyDescent="0.4">
      <c r="A58" s="51">
        <v>54</v>
      </c>
      <c r="B58" s="116" t="s">
        <v>3494</v>
      </c>
      <c r="C58" s="26" t="s">
        <v>3525</v>
      </c>
      <c r="D58" s="3" t="s">
        <v>940</v>
      </c>
      <c r="E58" s="74" t="s">
        <v>941</v>
      </c>
      <c r="F58" s="74" t="s">
        <v>942</v>
      </c>
      <c r="G58" s="115" t="s">
        <v>3</v>
      </c>
      <c r="H58" s="114">
        <v>0</v>
      </c>
      <c r="I58" s="99">
        <v>0</v>
      </c>
      <c r="J58" s="99">
        <f t="shared" si="11"/>
        <v>0</v>
      </c>
      <c r="K58" s="100">
        <v>17</v>
      </c>
      <c r="L58" s="65">
        <f t="shared" si="8"/>
        <v>59.5</v>
      </c>
      <c r="M58" s="65">
        <f t="shared" si="9"/>
        <v>4.16</v>
      </c>
      <c r="N58" s="6">
        <f t="shared" si="10"/>
        <v>63.66</v>
      </c>
      <c r="O58" s="65">
        <f t="shared" si="6"/>
        <v>4.16</v>
      </c>
      <c r="P58" s="65">
        <f t="shared" si="7"/>
        <v>63.66</v>
      </c>
      <c r="Q58" s="65">
        <v>63.75</v>
      </c>
      <c r="R58" s="74"/>
      <c r="U58" s="69"/>
    </row>
    <row r="59" spans="1:22" x14ac:dyDescent="0.4">
      <c r="A59" s="51">
        <v>55</v>
      </c>
      <c r="B59" s="116" t="s">
        <v>3494</v>
      </c>
      <c r="C59" s="26" t="s">
        <v>3526</v>
      </c>
      <c r="D59" s="3" t="s">
        <v>932</v>
      </c>
      <c r="E59" s="74" t="s">
        <v>724</v>
      </c>
      <c r="F59" s="74" t="s">
        <v>933</v>
      </c>
      <c r="G59" s="115" t="s">
        <v>3</v>
      </c>
      <c r="H59" s="114">
        <v>0</v>
      </c>
      <c r="I59" s="99">
        <v>0</v>
      </c>
      <c r="J59" s="99">
        <f t="shared" si="11"/>
        <v>0</v>
      </c>
      <c r="K59" s="100">
        <v>16</v>
      </c>
      <c r="L59" s="65">
        <f t="shared" si="8"/>
        <v>56</v>
      </c>
      <c r="M59" s="65">
        <f t="shared" si="9"/>
        <v>3.92</v>
      </c>
      <c r="N59" s="6">
        <f t="shared" si="10"/>
        <v>59.92</v>
      </c>
      <c r="O59" s="65">
        <f t="shared" si="6"/>
        <v>3.92</v>
      </c>
      <c r="P59" s="65">
        <f t="shared" si="7"/>
        <v>59.92</v>
      </c>
      <c r="Q59" s="65">
        <v>60</v>
      </c>
      <c r="R59" s="74"/>
      <c r="S59" s="73"/>
      <c r="T59" s="73"/>
      <c r="U59" s="73"/>
    </row>
    <row r="60" spans="1:22" x14ac:dyDescent="0.4">
      <c r="A60" s="51">
        <v>56</v>
      </c>
      <c r="B60" s="116" t="s">
        <v>3494</v>
      </c>
      <c r="C60" s="26" t="s">
        <v>3527</v>
      </c>
      <c r="D60" s="116" t="s">
        <v>905</v>
      </c>
      <c r="E60" s="120" t="s">
        <v>906</v>
      </c>
      <c r="F60" s="120" t="s">
        <v>907</v>
      </c>
      <c r="G60" s="115" t="s">
        <v>3</v>
      </c>
      <c r="H60" s="114">
        <v>0</v>
      </c>
      <c r="I60" s="99">
        <v>0</v>
      </c>
      <c r="J60" s="99">
        <f t="shared" si="11"/>
        <v>0</v>
      </c>
      <c r="K60" s="100">
        <v>24</v>
      </c>
      <c r="L60" s="65">
        <f t="shared" si="8"/>
        <v>84</v>
      </c>
      <c r="M60" s="65">
        <f t="shared" si="9"/>
        <v>5.88</v>
      </c>
      <c r="N60" s="6">
        <f t="shared" si="10"/>
        <v>89.88</v>
      </c>
      <c r="O60" s="65">
        <f t="shared" si="6"/>
        <v>5.88</v>
      </c>
      <c r="P60" s="65">
        <f t="shared" si="7"/>
        <v>89.88</v>
      </c>
      <c r="Q60" s="65">
        <v>90</v>
      </c>
      <c r="R60" s="74"/>
      <c r="S60" s="71"/>
      <c r="T60" s="71"/>
      <c r="U60" s="71"/>
      <c r="V60" s="73"/>
    </row>
    <row r="61" spans="1:22" x14ac:dyDescent="0.4">
      <c r="A61" s="51">
        <v>57</v>
      </c>
      <c r="B61" s="116" t="s">
        <v>3494</v>
      </c>
      <c r="C61" s="26" t="s">
        <v>3528</v>
      </c>
      <c r="D61" s="116" t="s">
        <v>889</v>
      </c>
      <c r="E61" s="120" t="s">
        <v>890</v>
      </c>
      <c r="F61" s="120" t="s">
        <v>891</v>
      </c>
      <c r="G61" s="115" t="s">
        <v>3204</v>
      </c>
      <c r="H61" s="114">
        <v>63</v>
      </c>
      <c r="I61" s="99">
        <v>4.41</v>
      </c>
      <c r="J61" s="99">
        <f t="shared" si="11"/>
        <v>67.41</v>
      </c>
      <c r="K61" s="100">
        <v>22</v>
      </c>
      <c r="L61" s="65">
        <f t="shared" si="8"/>
        <v>77</v>
      </c>
      <c r="M61" s="65">
        <f t="shared" si="9"/>
        <v>5.39</v>
      </c>
      <c r="N61" s="6">
        <f t="shared" si="10"/>
        <v>82.39</v>
      </c>
      <c r="O61" s="65">
        <f t="shared" si="6"/>
        <v>9.8000000000000007</v>
      </c>
      <c r="P61" s="65">
        <f t="shared" si="7"/>
        <v>149.80000000000001</v>
      </c>
      <c r="Q61" s="65">
        <v>150</v>
      </c>
      <c r="R61" s="74"/>
      <c r="U61" s="69"/>
      <c r="V61" s="69"/>
    </row>
    <row r="62" spans="1:22" x14ac:dyDescent="0.4">
      <c r="A62" s="51">
        <v>58</v>
      </c>
      <c r="B62" s="116" t="s">
        <v>3494</v>
      </c>
      <c r="C62" s="26" t="s">
        <v>3529</v>
      </c>
      <c r="D62" s="116" t="s">
        <v>860</v>
      </c>
      <c r="E62" s="120" t="s">
        <v>814</v>
      </c>
      <c r="F62" s="120" t="s">
        <v>859</v>
      </c>
      <c r="G62" s="115" t="s">
        <v>3</v>
      </c>
      <c r="H62" s="114">
        <v>0</v>
      </c>
      <c r="I62" s="99">
        <v>0</v>
      </c>
      <c r="J62" s="99">
        <f t="shared" si="11"/>
        <v>0</v>
      </c>
      <c r="K62" s="100">
        <v>23</v>
      </c>
      <c r="L62" s="65">
        <f t="shared" si="8"/>
        <v>80.5</v>
      </c>
      <c r="M62" s="65">
        <f t="shared" si="9"/>
        <v>5.63</v>
      </c>
      <c r="N62" s="6">
        <f t="shared" si="10"/>
        <v>86.13</v>
      </c>
      <c r="O62" s="65">
        <f t="shared" si="6"/>
        <v>5.63</v>
      </c>
      <c r="P62" s="65">
        <f t="shared" si="7"/>
        <v>86.13</v>
      </c>
      <c r="Q62" s="65">
        <v>86.25</v>
      </c>
      <c r="R62" s="74"/>
      <c r="S62" s="73"/>
      <c r="T62" s="73"/>
      <c r="U62" s="73"/>
      <c r="V62" s="73"/>
    </row>
    <row r="63" spans="1:22" x14ac:dyDescent="0.4">
      <c r="A63" s="51">
        <v>59</v>
      </c>
      <c r="B63" s="116" t="s">
        <v>3494</v>
      </c>
      <c r="C63" s="26" t="s">
        <v>3530</v>
      </c>
      <c r="D63" s="116" t="s">
        <v>3493</v>
      </c>
      <c r="E63" s="120" t="s">
        <v>3546</v>
      </c>
      <c r="F63" s="120" t="s">
        <v>842</v>
      </c>
      <c r="G63" s="115" t="s">
        <v>3</v>
      </c>
      <c r="H63" s="114">
        <v>0</v>
      </c>
      <c r="I63" s="99">
        <v>0</v>
      </c>
      <c r="J63" s="99">
        <f t="shared" si="11"/>
        <v>0</v>
      </c>
      <c r="K63" s="100">
        <v>18</v>
      </c>
      <c r="L63" s="65">
        <f t="shared" si="8"/>
        <v>63</v>
      </c>
      <c r="M63" s="65">
        <f t="shared" si="9"/>
        <v>4.41</v>
      </c>
      <c r="N63" s="6">
        <f t="shared" si="10"/>
        <v>67.41</v>
      </c>
      <c r="O63" s="65">
        <f t="shared" si="6"/>
        <v>4.41</v>
      </c>
      <c r="P63" s="65">
        <f t="shared" si="7"/>
        <v>67.41</v>
      </c>
      <c r="Q63" s="65">
        <v>67.5</v>
      </c>
      <c r="R63" s="74"/>
      <c r="U63" s="69"/>
      <c r="V63" s="73"/>
    </row>
    <row r="64" spans="1:22" x14ac:dyDescent="0.4">
      <c r="A64" s="51">
        <v>60</v>
      </c>
      <c r="B64" s="116" t="s">
        <v>3494</v>
      </c>
      <c r="C64" s="26" t="s">
        <v>3531</v>
      </c>
      <c r="D64" s="116" t="s">
        <v>843</v>
      </c>
      <c r="E64" s="120" t="s">
        <v>844</v>
      </c>
      <c r="F64" s="120" t="s">
        <v>845</v>
      </c>
      <c r="G64" s="115" t="s">
        <v>3</v>
      </c>
      <c r="H64" s="114">
        <v>0</v>
      </c>
      <c r="I64" s="99">
        <v>0</v>
      </c>
      <c r="J64" s="99">
        <f t="shared" si="11"/>
        <v>0</v>
      </c>
      <c r="K64" s="100">
        <v>1</v>
      </c>
      <c r="L64" s="65">
        <f t="shared" si="8"/>
        <v>3.5</v>
      </c>
      <c r="M64" s="65">
        <f t="shared" si="9"/>
        <v>0.24</v>
      </c>
      <c r="N64" s="6">
        <f t="shared" si="10"/>
        <v>3.74</v>
      </c>
      <c r="O64" s="65">
        <f t="shared" si="6"/>
        <v>0.24</v>
      </c>
      <c r="P64" s="65">
        <f t="shared" si="7"/>
        <v>3.74</v>
      </c>
      <c r="Q64" s="65">
        <v>3.75</v>
      </c>
      <c r="R64" s="74"/>
      <c r="S64" s="73"/>
      <c r="T64" s="73"/>
      <c r="U64" s="73"/>
      <c r="V64" s="73"/>
    </row>
    <row r="65" spans="1:22" x14ac:dyDescent="0.4">
      <c r="A65" s="51">
        <v>61</v>
      </c>
      <c r="B65" s="116" t="s">
        <v>3494</v>
      </c>
      <c r="C65" s="26" t="s">
        <v>3532</v>
      </c>
      <c r="D65" s="116" t="s">
        <v>846</v>
      </c>
      <c r="E65" s="120" t="s">
        <v>847</v>
      </c>
      <c r="F65" s="120" t="s">
        <v>848</v>
      </c>
      <c r="G65" s="115" t="s">
        <v>3</v>
      </c>
      <c r="H65" s="114">
        <v>0</v>
      </c>
      <c r="I65" s="99">
        <v>0</v>
      </c>
      <c r="J65" s="99">
        <f t="shared" si="11"/>
        <v>0</v>
      </c>
      <c r="K65" s="100">
        <v>4</v>
      </c>
      <c r="L65" s="65">
        <f t="shared" si="8"/>
        <v>14</v>
      </c>
      <c r="M65" s="65">
        <f t="shared" si="9"/>
        <v>0.98</v>
      </c>
      <c r="N65" s="6">
        <f t="shared" si="10"/>
        <v>14.98</v>
      </c>
      <c r="O65" s="65">
        <f t="shared" si="6"/>
        <v>0.98</v>
      </c>
      <c r="P65" s="65">
        <f t="shared" si="7"/>
        <v>14.98</v>
      </c>
      <c r="Q65" s="65">
        <v>15</v>
      </c>
      <c r="R65" s="74"/>
      <c r="U65" s="69"/>
      <c r="V65" s="69"/>
    </row>
    <row r="66" spans="1:22" ht="23.25" customHeight="1" x14ac:dyDescent="0.4">
      <c r="A66" s="51">
        <v>62</v>
      </c>
      <c r="B66" s="116" t="s">
        <v>3494</v>
      </c>
      <c r="C66" s="26" t="s">
        <v>3533</v>
      </c>
      <c r="D66" s="116" t="s">
        <v>836</v>
      </c>
      <c r="E66" s="120" t="s">
        <v>837</v>
      </c>
      <c r="F66" s="120" t="s">
        <v>838</v>
      </c>
      <c r="G66" s="115" t="s">
        <v>3</v>
      </c>
      <c r="H66" s="114">
        <v>0</v>
      </c>
      <c r="I66" s="99">
        <v>0</v>
      </c>
      <c r="J66" s="99">
        <f t="shared" si="11"/>
        <v>0</v>
      </c>
      <c r="K66" s="100">
        <v>23</v>
      </c>
      <c r="L66" s="65">
        <f t="shared" si="8"/>
        <v>80.5</v>
      </c>
      <c r="M66" s="65">
        <f t="shared" si="9"/>
        <v>5.63</v>
      </c>
      <c r="N66" s="6">
        <f t="shared" si="10"/>
        <v>86.13</v>
      </c>
      <c r="O66" s="65">
        <f t="shared" si="6"/>
        <v>5.63</v>
      </c>
      <c r="P66" s="65">
        <f t="shared" si="7"/>
        <v>86.13</v>
      </c>
      <c r="Q66" s="65">
        <v>86.25</v>
      </c>
      <c r="R66" s="74"/>
      <c r="U66" s="69"/>
      <c r="V66" s="73"/>
    </row>
    <row r="67" spans="1:22" x14ac:dyDescent="0.4">
      <c r="A67" s="51">
        <v>63</v>
      </c>
      <c r="B67" s="116" t="s">
        <v>3494</v>
      </c>
      <c r="C67" s="26" t="s">
        <v>3534</v>
      </c>
      <c r="D67" s="116" t="s">
        <v>825</v>
      </c>
      <c r="E67" s="120" t="s">
        <v>821</v>
      </c>
      <c r="F67" s="120" t="s">
        <v>826</v>
      </c>
      <c r="G67" s="115" t="s">
        <v>3</v>
      </c>
      <c r="H67" s="114">
        <v>0</v>
      </c>
      <c r="I67" s="99">
        <v>0</v>
      </c>
      <c r="J67" s="99">
        <f t="shared" si="11"/>
        <v>0</v>
      </c>
      <c r="K67" s="100">
        <v>5</v>
      </c>
      <c r="L67" s="65">
        <f t="shared" si="8"/>
        <v>17.5</v>
      </c>
      <c r="M67" s="65">
        <f t="shared" si="9"/>
        <v>1.22</v>
      </c>
      <c r="N67" s="6">
        <f t="shared" si="10"/>
        <v>18.72</v>
      </c>
      <c r="O67" s="65">
        <f t="shared" si="6"/>
        <v>1.22</v>
      </c>
      <c r="P67" s="65">
        <f t="shared" si="7"/>
        <v>18.72</v>
      </c>
      <c r="Q67" s="65">
        <v>18.75</v>
      </c>
      <c r="R67" s="74"/>
      <c r="S67" s="73"/>
      <c r="T67" s="73"/>
      <c r="U67" s="73"/>
      <c r="V67" s="73"/>
    </row>
    <row r="68" spans="1:22" x14ac:dyDescent="0.4">
      <c r="A68" s="51">
        <v>64</v>
      </c>
      <c r="B68" s="116" t="s">
        <v>3494</v>
      </c>
      <c r="C68" s="26" t="s">
        <v>3535</v>
      </c>
      <c r="D68" s="3" t="s">
        <v>827</v>
      </c>
      <c r="E68" s="74" t="s">
        <v>828</v>
      </c>
      <c r="F68" s="74" t="s">
        <v>829</v>
      </c>
      <c r="G68" s="115" t="s">
        <v>3</v>
      </c>
      <c r="H68" s="114">
        <v>0</v>
      </c>
      <c r="I68" s="99">
        <v>0</v>
      </c>
      <c r="J68" s="99">
        <f t="shared" si="11"/>
        <v>0</v>
      </c>
      <c r="K68" s="100">
        <v>25</v>
      </c>
      <c r="L68" s="65">
        <f t="shared" si="8"/>
        <v>87.5</v>
      </c>
      <c r="M68" s="65">
        <f t="shared" si="9"/>
        <v>6.12</v>
      </c>
      <c r="N68" s="6">
        <f t="shared" si="10"/>
        <v>93.62</v>
      </c>
      <c r="O68" s="65">
        <f t="shared" si="6"/>
        <v>6.12</v>
      </c>
      <c r="P68" s="65">
        <f t="shared" si="7"/>
        <v>93.62</v>
      </c>
      <c r="Q68" s="65">
        <v>93.75</v>
      </c>
      <c r="R68" s="74"/>
      <c r="S68" s="73"/>
      <c r="T68" s="73"/>
      <c r="U68" s="73"/>
      <c r="V68" s="73"/>
    </row>
    <row r="69" spans="1:22" x14ac:dyDescent="0.4">
      <c r="A69" s="51">
        <v>65</v>
      </c>
      <c r="B69" s="116" t="s">
        <v>3494</v>
      </c>
      <c r="C69" s="26" t="s">
        <v>3536</v>
      </c>
      <c r="D69" s="3" t="s">
        <v>820</v>
      </c>
      <c r="E69" s="74" t="s">
        <v>821</v>
      </c>
      <c r="F69" s="74" t="s">
        <v>822</v>
      </c>
      <c r="G69" s="115" t="s">
        <v>3</v>
      </c>
      <c r="H69" s="114">
        <v>0</v>
      </c>
      <c r="I69" s="99">
        <v>0</v>
      </c>
      <c r="J69" s="99">
        <f t="shared" si="11"/>
        <v>0</v>
      </c>
      <c r="K69" s="100">
        <v>13</v>
      </c>
      <c r="L69" s="65">
        <f t="shared" si="8"/>
        <v>45.5</v>
      </c>
      <c r="M69" s="65">
        <f t="shared" si="9"/>
        <v>3.18</v>
      </c>
      <c r="N69" s="6">
        <f t="shared" si="10"/>
        <v>48.68</v>
      </c>
      <c r="O69" s="65">
        <f t="shared" si="6"/>
        <v>3.18</v>
      </c>
      <c r="P69" s="65">
        <f t="shared" si="7"/>
        <v>48.68</v>
      </c>
      <c r="Q69" s="65">
        <v>48.75</v>
      </c>
      <c r="R69" s="74"/>
      <c r="S69" s="73"/>
      <c r="T69" s="73"/>
      <c r="U69" s="73"/>
    </row>
    <row r="70" spans="1:22" x14ac:dyDescent="0.4">
      <c r="A70" s="51">
        <v>66</v>
      </c>
      <c r="B70" s="116" t="s">
        <v>3494</v>
      </c>
      <c r="C70" s="26" t="s">
        <v>3537</v>
      </c>
      <c r="D70" s="3" t="s">
        <v>816</v>
      </c>
      <c r="E70" s="74" t="s">
        <v>811</v>
      </c>
      <c r="F70" s="74" t="s">
        <v>817</v>
      </c>
      <c r="G70" s="115" t="s">
        <v>3</v>
      </c>
      <c r="H70" s="114">
        <v>0</v>
      </c>
      <c r="I70" s="99">
        <v>0</v>
      </c>
      <c r="J70" s="99">
        <f t="shared" si="11"/>
        <v>0</v>
      </c>
      <c r="K70" s="100">
        <v>14</v>
      </c>
      <c r="L70" s="65">
        <f t="shared" si="8"/>
        <v>49</v>
      </c>
      <c r="M70" s="65">
        <f t="shared" si="9"/>
        <v>3.43</v>
      </c>
      <c r="N70" s="6">
        <f t="shared" si="10"/>
        <v>52.43</v>
      </c>
      <c r="O70" s="65">
        <f t="shared" si="6"/>
        <v>3.43</v>
      </c>
      <c r="P70" s="65">
        <f t="shared" si="7"/>
        <v>52.43</v>
      </c>
      <c r="Q70" s="65">
        <v>52.5</v>
      </c>
      <c r="R70" s="74"/>
      <c r="U70" s="69"/>
      <c r="V70" s="73"/>
    </row>
    <row r="71" spans="1:22" x14ac:dyDescent="0.4">
      <c r="A71" s="51">
        <v>67</v>
      </c>
      <c r="B71" s="116" t="s">
        <v>3494</v>
      </c>
      <c r="C71" s="26" t="s">
        <v>3538</v>
      </c>
      <c r="D71" s="116" t="s">
        <v>804</v>
      </c>
      <c r="E71" s="117" t="s">
        <v>805</v>
      </c>
      <c r="F71" s="117" t="s">
        <v>806</v>
      </c>
      <c r="G71" s="115" t="s">
        <v>3</v>
      </c>
      <c r="H71" s="114">
        <v>0</v>
      </c>
      <c r="I71" s="99">
        <v>0</v>
      </c>
      <c r="J71" s="99">
        <f t="shared" si="11"/>
        <v>0</v>
      </c>
      <c r="K71" s="100">
        <v>16</v>
      </c>
      <c r="L71" s="65">
        <f t="shared" si="8"/>
        <v>56</v>
      </c>
      <c r="M71" s="65">
        <f t="shared" si="9"/>
        <v>3.92</v>
      </c>
      <c r="N71" s="6">
        <f t="shared" si="10"/>
        <v>59.92</v>
      </c>
      <c r="O71" s="65">
        <f t="shared" si="6"/>
        <v>3.92</v>
      </c>
      <c r="P71" s="65">
        <f t="shared" si="7"/>
        <v>59.92</v>
      </c>
      <c r="Q71" s="65">
        <v>60</v>
      </c>
      <c r="R71" s="74"/>
      <c r="S71" s="73"/>
      <c r="T71" s="73"/>
      <c r="U71" s="73"/>
      <c r="V71" s="73"/>
    </row>
    <row r="72" spans="1:22" x14ac:dyDescent="0.4">
      <c r="A72" s="51">
        <v>68</v>
      </c>
      <c r="B72" s="116" t="s">
        <v>3494</v>
      </c>
      <c r="C72" s="26" t="s">
        <v>3539</v>
      </c>
      <c r="D72" s="116" t="s">
        <v>1388</v>
      </c>
      <c r="E72" s="117" t="s">
        <v>1389</v>
      </c>
      <c r="F72" s="117" t="s">
        <v>1390</v>
      </c>
      <c r="G72" s="115" t="s">
        <v>3320</v>
      </c>
      <c r="H72" s="114">
        <v>594.96</v>
      </c>
      <c r="I72" s="99">
        <v>41.65</v>
      </c>
      <c r="J72" s="99">
        <f t="shared" si="11"/>
        <v>636.61</v>
      </c>
      <c r="K72" s="100">
        <v>0</v>
      </c>
      <c r="L72" s="65">
        <f t="shared" si="8"/>
        <v>0</v>
      </c>
      <c r="M72" s="65">
        <f t="shared" si="9"/>
        <v>0</v>
      </c>
      <c r="N72" s="6">
        <f t="shared" si="10"/>
        <v>0</v>
      </c>
      <c r="O72" s="65">
        <f t="shared" si="6"/>
        <v>41.65</v>
      </c>
      <c r="P72" s="65">
        <f t="shared" si="7"/>
        <v>636.61</v>
      </c>
      <c r="Q72" s="65">
        <v>636.75</v>
      </c>
      <c r="R72" s="74"/>
      <c r="S72" s="71"/>
      <c r="T72" s="71"/>
    </row>
    <row r="73" spans="1:22" x14ac:dyDescent="0.4">
      <c r="A73" s="51">
        <v>69</v>
      </c>
      <c r="B73" s="116" t="s">
        <v>3494</v>
      </c>
      <c r="C73" s="26" t="s">
        <v>3540</v>
      </c>
      <c r="D73" s="116" t="s">
        <v>1606</v>
      </c>
      <c r="E73" s="117" t="s">
        <v>1607</v>
      </c>
      <c r="F73" s="117" t="s">
        <v>1608</v>
      </c>
      <c r="G73" s="115" t="s">
        <v>3332</v>
      </c>
      <c r="H73" s="114">
        <v>13.99</v>
      </c>
      <c r="I73" s="99">
        <v>0.98</v>
      </c>
      <c r="J73" s="99">
        <f t="shared" si="11"/>
        <v>14.97</v>
      </c>
      <c r="K73" s="100">
        <v>1</v>
      </c>
      <c r="L73" s="65">
        <f t="shared" si="8"/>
        <v>3.5</v>
      </c>
      <c r="M73" s="65">
        <f t="shared" si="9"/>
        <v>0.24</v>
      </c>
      <c r="N73" s="6">
        <f t="shared" si="10"/>
        <v>3.74</v>
      </c>
      <c r="O73" s="65">
        <f t="shared" si="6"/>
        <v>1.22</v>
      </c>
      <c r="P73" s="65">
        <f t="shared" si="7"/>
        <v>18.71</v>
      </c>
      <c r="Q73" s="65">
        <v>18.75</v>
      </c>
      <c r="R73" s="74"/>
      <c r="S73" s="69">
        <f>SUM(O28:O73)</f>
        <v>490.37000000000018</v>
      </c>
      <c r="T73" s="69">
        <f>SUM(P28:P73)</f>
        <v>7497.2699999999986</v>
      </c>
      <c r="U73" s="69">
        <f>SUM(Q28:Q73)</f>
        <v>7501.75</v>
      </c>
      <c r="V73" s="72">
        <v>7501.75</v>
      </c>
    </row>
    <row r="74" spans="1:22" x14ac:dyDescent="0.4">
      <c r="A74" s="51">
        <v>70</v>
      </c>
      <c r="B74" s="116" t="s">
        <v>3558</v>
      </c>
      <c r="C74" s="26" t="s">
        <v>3560</v>
      </c>
      <c r="D74" s="116" t="s">
        <v>1349</v>
      </c>
      <c r="E74" s="117" t="s">
        <v>1350</v>
      </c>
      <c r="F74" s="117" t="s">
        <v>1351</v>
      </c>
      <c r="G74" s="115" t="s">
        <v>3</v>
      </c>
      <c r="H74" s="114">
        <v>0</v>
      </c>
      <c r="I74" s="99">
        <v>0</v>
      </c>
      <c r="J74" s="99">
        <f t="shared" si="11"/>
        <v>0</v>
      </c>
      <c r="K74" s="100">
        <v>21</v>
      </c>
      <c r="L74" s="65">
        <f t="shared" si="8"/>
        <v>73.5</v>
      </c>
      <c r="M74" s="65">
        <f t="shared" si="9"/>
        <v>5.14</v>
      </c>
      <c r="N74" s="6">
        <f t="shared" si="10"/>
        <v>78.64</v>
      </c>
      <c r="O74" s="65">
        <f t="shared" si="6"/>
        <v>5.14</v>
      </c>
      <c r="P74" s="65">
        <f t="shared" si="7"/>
        <v>78.64</v>
      </c>
      <c r="Q74" s="65">
        <v>78.75</v>
      </c>
      <c r="R74" s="74"/>
      <c r="S74" s="71"/>
      <c r="T74" s="71"/>
    </row>
    <row r="75" spans="1:22" x14ac:dyDescent="0.4">
      <c r="A75" s="51">
        <v>71</v>
      </c>
      <c r="B75" s="116" t="s">
        <v>3558</v>
      </c>
      <c r="C75" s="26" t="s">
        <v>3561</v>
      </c>
      <c r="D75" s="3" t="s">
        <v>3559</v>
      </c>
      <c r="E75" s="74" t="s">
        <v>3054</v>
      </c>
      <c r="F75" s="74" t="s">
        <v>1343</v>
      </c>
      <c r="G75" s="115" t="s">
        <v>3</v>
      </c>
      <c r="H75" s="114">
        <v>0</v>
      </c>
      <c r="I75" s="99">
        <v>0</v>
      </c>
      <c r="J75" s="99">
        <f t="shared" si="11"/>
        <v>0</v>
      </c>
      <c r="K75" s="100">
        <v>4</v>
      </c>
      <c r="L75" s="65">
        <f t="shared" si="8"/>
        <v>14</v>
      </c>
      <c r="M75" s="65">
        <f t="shared" si="9"/>
        <v>0.98</v>
      </c>
      <c r="N75" s="6">
        <f t="shared" si="10"/>
        <v>14.98</v>
      </c>
      <c r="O75" s="65">
        <f t="shared" ref="O75:O138" si="12">SUM(I75+M75)</f>
        <v>0.98</v>
      </c>
      <c r="P75" s="65">
        <f t="shared" ref="P75:P138" si="13">ROUNDDOWN(H75+I75+N75,2)</f>
        <v>14.98</v>
      </c>
      <c r="Q75" s="65">
        <v>15</v>
      </c>
      <c r="R75" s="74"/>
      <c r="S75" s="73"/>
      <c r="T75" s="73"/>
      <c r="U75" s="73"/>
      <c r="V75" s="73"/>
    </row>
    <row r="76" spans="1:22" x14ac:dyDescent="0.4">
      <c r="A76" s="51">
        <v>72</v>
      </c>
      <c r="B76" s="116" t="s">
        <v>3558</v>
      </c>
      <c r="C76" s="26" t="s">
        <v>3562</v>
      </c>
      <c r="D76" s="118" t="s">
        <v>1298</v>
      </c>
      <c r="E76" s="74" t="s">
        <v>1299</v>
      </c>
      <c r="F76" s="74" t="s">
        <v>1300</v>
      </c>
      <c r="G76" s="115" t="s">
        <v>3</v>
      </c>
      <c r="H76" s="114">
        <v>0</v>
      </c>
      <c r="I76" s="99">
        <v>0</v>
      </c>
      <c r="J76" s="99">
        <f t="shared" si="11"/>
        <v>0</v>
      </c>
      <c r="K76" s="100">
        <v>122</v>
      </c>
      <c r="L76" s="65">
        <f t="shared" si="8"/>
        <v>427</v>
      </c>
      <c r="M76" s="65">
        <f t="shared" si="9"/>
        <v>29.89</v>
      </c>
      <c r="N76" s="6">
        <f t="shared" si="10"/>
        <v>456.89</v>
      </c>
      <c r="O76" s="65">
        <f t="shared" si="12"/>
        <v>29.89</v>
      </c>
      <c r="P76" s="65">
        <f t="shared" si="13"/>
        <v>456.89</v>
      </c>
      <c r="Q76" s="65">
        <v>457</v>
      </c>
      <c r="R76" s="74"/>
      <c r="S76" s="73"/>
      <c r="T76" s="73"/>
      <c r="U76" s="73"/>
    </row>
    <row r="77" spans="1:22" x14ac:dyDescent="0.4">
      <c r="A77" s="51">
        <v>73</v>
      </c>
      <c r="B77" s="116" t="s">
        <v>3558</v>
      </c>
      <c r="C77" s="26" t="s">
        <v>3563</v>
      </c>
      <c r="D77" s="118" t="s">
        <v>529</v>
      </c>
      <c r="E77" s="74" t="s">
        <v>530</v>
      </c>
      <c r="F77" s="74" t="s">
        <v>531</v>
      </c>
      <c r="G77" s="115" t="s">
        <v>3</v>
      </c>
      <c r="H77" s="114">
        <v>0</v>
      </c>
      <c r="I77" s="99">
        <v>0</v>
      </c>
      <c r="J77" s="99">
        <f t="shared" si="11"/>
        <v>0</v>
      </c>
      <c r="K77" s="100">
        <v>9</v>
      </c>
      <c r="L77" s="65">
        <f t="shared" si="8"/>
        <v>31.5</v>
      </c>
      <c r="M77" s="65">
        <f t="shared" si="9"/>
        <v>2.2000000000000002</v>
      </c>
      <c r="N77" s="6">
        <f t="shared" si="10"/>
        <v>33.700000000000003</v>
      </c>
      <c r="O77" s="65">
        <f t="shared" si="12"/>
        <v>2.2000000000000002</v>
      </c>
      <c r="P77" s="65">
        <f t="shared" si="13"/>
        <v>33.700000000000003</v>
      </c>
      <c r="Q77" s="65">
        <v>33.75</v>
      </c>
      <c r="R77" s="74"/>
      <c r="S77" s="73"/>
      <c r="T77" s="73"/>
    </row>
    <row r="78" spans="1:22" x14ac:dyDescent="0.4">
      <c r="A78" s="51">
        <v>74</v>
      </c>
      <c r="B78" s="116" t="s">
        <v>3558</v>
      </c>
      <c r="C78" s="26" t="s">
        <v>3564</v>
      </c>
      <c r="D78" s="118" t="s">
        <v>1274</v>
      </c>
      <c r="E78" s="159" t="s">
        <v>1275</v>
      </c>
      <c r="F78" s="159" t="s">
        <v>1276</v>
      </c>
      <c r="G78" s="115" t="s">
        <v>3204</v>
      </c>
      <c r="H78" s="114">
        <v>84</v>
      </c>
      <c r="I78" s="99">
        <v>5.88</v>
      </c>
      <c r="J78" s="99">
        <f t="shared" si="11"/>
        <v>89.88</v>
      </c>
      <c r="K78" s="100">
        <v>0</v>
      </c>
      <c r="L78" s="65">
        <f t="shared" ref="L78:L141" si="14">ROUNDDOWN(K78*3.5,2)</f>
        <v>0</v>
      </c>
      <c r="M78" s="65">
        <f t="shared" ref="M78:M141" si="15">ROUNDDOWN(L78*7%,2)</f>
        <v>0</v>
      </c>
      <c r="N78" s="6">
        <f t="shared" ref="N78:N141" si="16">ROUNDDOWN(L78+M78,2)</f>
        <v>0</v>
      </c>
      <c r="O78" s="65">
        <f t="shared" si="12"/>
        <v>5.88</v>
      </c>
      <c r="P78" s="65">
        <f t="shared" si="13"/>
        <v>89.88</v>
      </c>
      <c r="Q78" s="195">
        <v>187.25</v>
      </c>
      <c r="R78" s="74"/>
      <c r="S78" s="73"/>
      <c r="T78" s="73"/>
      <c r="U78" s="73"/>
    </row>
    <row r="79" spans="1:22" x14ac:dyDescent="0.4">
      <c r="A79" s="51">
        <v>75</v>
      </c>
      <c r="B79" s="116" t="s">
        <v>3558</v>
      </c>
      <c r="C79" s="26" t="s">
        <v>3565</v>
      </c>
      <c r="D79" s="118" t="s">
        <v>1274</v>
      </c>
      <c r="E79" s="159" t="s">
        <v>1275</v>
      </c>
      <c r="F79" s="159" t="s">
        <v>1276</v>
      </c>
      <c r="G79" s="115" t="s">
        <v>3</v>
      </c>
      <c r="H79" s="114">
        <v>0</v>
      </c>
      <c r="I79" s="99">
        <v>0</v>
      </c>
      <c r="J79" s="99">
        <f t="shared" si="11"/>
        <v>0</v>
      </c>
      <c r="K79" s="100">
        <v>26</v>
      </c>
      <c r="L79" s="65">
        <f t="shared" si="14"/>
        <v>91</v>
      </c>
      <c r="M79" s="65">
        <f t="shared" si="15"/>
        <v>6.37</v>
      </c>
      <c r="N79" s="6">
        <f t="shared" si="16"/>
        <v>97.37</v>
      </c>
      <c r="O79" s="65">
        <f t="shared" si="12"/>
        <v>6.37</v>
      </c>
      <c r="P79" s="65">
        <f t="shared" si="13"/>
        <v>97.37</v>
      </c>
      <c r="Q79" s="196"/>
      <c r="R79" s="74"/>
      <c r="S79" s="73"/>
      <c r="T79" s="73"/>
      <c r="U79" s="73"/>
      <c r="V79" s="73"/>
    </row>
    <row r="80" spans="1:22" x14ac:dyDescent="0.4">
      <c r="A80" s="51">
        <v>76</v>
      </c>
      <c r="B80" s="116" t="s">
        <v>3558</v>
      </c>
      <c r="C80" s="26" t="s">
        <v>3566</v>
      </c>
      <c r="D80" s="118" t="s">
        <v>1246</v>
      </c>
      <c r="E80" s="74" t="s">
        <v>1247</v>
      </c>
      <c r="F80" s="74" t="s">
        <v>1248</v>
      </c>
      <c r="G80" s="115" t="s">
        <v>3</v>
      </c>
      <c r="H80" s="114">
        <v>0</v>
      </c>
      <c r="I80" s="99">
        <v>0</v>
      </c>
      <c r="J80" s="99">
        <f t="shared" si="11"/>
        <v>0</v>
      </c>
      <c r="K80" s="100">
        <v>14</v>
      </c>
      <c r="L80" s="65">
        <f t="shared" si="14"/>
        <v>49</v>
      </c>
      <c r="M80" s="65">
        <f t="shared" si="15"/>
        <v>3.43</v>
      </c>
      <c r="N80" s="6">
        <f t="shared" si="16"/>
        <v>52.43</v>
      </c>
      <c r="O80" s="65">
        <f t="shared" si="12"/>
        <v>3.43</v>
      </c>
      <c r="P80" s="65">
        <f t="shared" si="13"/>
        <v>52.43</v>
      </c>
      <c r="Q80" s="65">
        <v>52.5</v>
      </c>
      <c r="R80" s="74"/>
      <c r="S80" s="73"/>
      <c r="T80" s="73"/>
      <c r="U80" s="73"/>
    </row>
    <row r="81" spans="1:24" x14ac:dyDescent="0.4">
      <c r="A81" s="51">
        <v>77</v>
      </c>
      <c r="B81" s="116" t="s">
        <v>3558</v>
      </c>
      <c r="C81" s="26" t="s">
        <v>3567</v>
      </c>
      <c r="D81" s="118" t="s">
        <v>1235</v>
      </c>
      <c r="E81" s="74" t="s">
        <v>1236</v>
      </c>
      <c r="F81" s="74" t="s">
        <v>1224</v>
      </c>
      <c r="G81" s="115" t="s">
        <v>3</v>
      </c>
      <c r="H81" s="114">
        <v>0</v>
      </c>
      <c r="I81" s="99">
        <v>0</v>
      </c>
      <c r="J81" s="99">
        <f t="shared" si="11"/>
        <v>0</v>
      </c>
      <c r="K81" s="100">
        <v>9</v>
      </c>
      <c r="L81" s="65">
        <f t="shared" si="14"/>
        <v>31.5</v>
      </c>
      <c r="M81" s="65">
        <f t="shared" si="15"/>
        <v>2.2000000000000002</v>
      </c>
      <c r="N81" s="6">
        <f t="shared" si="16"/>
        <v>33.700000000000003</v>
      </c>
      <c r="O81" s="65">
        <f t="shared" si="12"/>
        <v>2.2000000000000002</v>
      </c>
      <c r="P81" s="65">
        <f t="shared" si="13"/>
        <v>33.700000000000003</v>
      </c>
      <c r="Q81" s="65">
        <v>33.75</v>
      </c>
      <c r="R81" s="74"/>
      <c r="S81" s="73"/>
      <c r="T81" s="73"/>
      <c r="U81" s="73"/>
      <c r="V81" s="73"/>
    </row>
    <row r="82" spans="1:24" x14ac:dyDescent="0.4">
      <c r="A82" s="51">
        <v>78</v>
      </c>
      <c r="B82" s="116" t="s">
        <v>3558</v>
      </c>
      <c r="C82" s="26" t="s">
        <v>3568</v>
      </c>
      <c r="D82" s="118" t="s">
        <v>1060</v>
      </c>
      <c r="E82" s="74" t="s">
        <v>1061</v>
      </c>
      <c r="F82" s="74" t="s">
        <v>1062</v>
      </c>
      <c r="G82" s="115" t="s">
        <v>3</v>
      </c>
      <c r="H82" s="114">
        <v>0</v>
      </c>
      <c r="I82" s="99">
        <v>0</v>
      </c>
      <c r="J82" s="99">
        <f t="shared" si="11"/>
        <v>0</v>
      </c>
      <c r="K82" s="100">
        <v>12</v>
      </c>
      <c r="L82" s="65">
        <f t="shared" si="14"/>
        <v>42</v>
      </c>
      <c r="M82" s="65">
        <f t="shared" si="15"/>
        <v>2.94</v>
      </c>
      <c r="N82" s="6">
        <f t="shared" si="16"/>
        <v>44.94</v>
      </c>
      <c r="O82" s="65">
        <f t="shared" si="12"/>
        <v>2.94</v>
      </c>
      <c r="P82" s="65">
        <f t="shared" si="13"/>
        <v>44.94</v>
      </c>
      <c r="Q82" s="65">
        <v>45</v>
      </c>
      <c r="R82" s="74"/>
      <c r="S82" s="73"/>
      <c r="T82" s="73"/>
    </row>
    <row r="83" spans="1:24" x14ac:dyDescent="0.4">
      <c r="A83" s="51">
        <v>79</v>
      </c>
      <c r="B83" s="116" t="s">
        <v>3558</v>
      </c>
      <c r="C83" s="26" t="s">
        <v>3569</v>
      </c>
      <c r="D83" s="118" t="s">
        <v>1050</v>
      </c>
      <c r="E83" s="74" t="s">
        <v>1051</v>
      </c>
      <c r="F83" s="74" t="s">
        <v>1052</v>
      </c>
      <c r="G83" s="115" t="s">
        <v>3</v>
      </c>
      <c r="H83" s="114">
        <v>0</v>
      </c>
      <c r="I83" s="99">
        <v>0</v>
      </c>
      <c r="J83" s="99">
        <f t="shared" si="11"/>
        <v>0</v>
      </c>
      <c r="K83" s="100">
        <v>72</v>
      </c>
      <c r="L83" s="65">
        <f t="shared" si="14"/>
        <v>252</v>
      </c>
      <c r="M83" s="65">
        <f t="shared" si="15"/>
        <v>17.64</v>
      </c>
      <c r="N83" s="6">
        <f t="shared" si="16"/>
        <v>269.64</v>
      </c>
      <c r="O83" s="65">
        <f t="shared" si="12"/>
        <v>17.64</v>
      </c>
      <c r="P83" s="65">
        <f t="shared" si="13"/>
        <v>269.64</v>
      </c>
      <c r="Q83" s="65">
        <v>269.75</v>
      </c>
      <c r="R83" s="74"/>
    </row>
    <row r="84" spans="1:24" x14ac:dyDescent="0.4">
      <c r="A84" s="51">
        <v>80</v>
      </c>
      <c r="B84" s="116" t="s">
        <v>3558</v>
      </c>
      <c r="C84" s="26" t="s">
        <v>3570</v>
      </c>
      <c r="D84" s="118" t="s">
        <v>1053</v>
      </c>
      <c r="E84" s="74" t="s">
        <v>1054</v>
      </c>
      <c r="F84" s="74" t="s">
        <v>1055</v>
      </c>
      <c r="G84" s="115" t="s">
        <v>3</v>
      </c>
      <c r="H84" s="114">
        <v>0</v>
      </c>
      <c r="I84" s="99">
        <v>0</v>
      </c>
      <c r="J84" s="99">
        <f t="shared" ref="J84:J147" si="17">SUM(H84:I84)</f>
        <v>0</v>
      </c>
      <c r="K84" s="100">
        <v>4</v>
      </c>
      <c r="L84" s="65">
        <f t="shared" si="14"/>
        <v>14</v>
      </c>
      <c r="M84" s="65">
        <f t="shared" si="15"/>
        <v>0.98</v>
      </c>
      <c r="N84" s="6">
        <f t="shared" si="16"/>
        <v>14.98</v>
      </c>
      <c r="O84" s="65">
        <f t="shared" si="12"/>
        <v>0.98</v>
      </c>
      <c r="P84" s="65">
        <f t="shared" si="13"/>
        <v>14.98</v>
      </c>
      <c r="Q84" s="65">
        <v>15</v>
      </c>
      <c r="R84" s="74"/>
    </row>
    <row r="85" spans="1:24" x14ac:dyDescent="0.4">
      <c r="A85" s="51">
        <v>81</v>
      </c>
      <c r="B85" s="116" t="s">
        <v>3558</v>
      </c>
      <c r="C85" s="26" t="s">
        <v>3571</v>
      </c>
      <c r="D85" s="118" t="s">
        <v>1044</v>
      </c>
      <c r="E85" s="74" t="s">
        <v>1045</v>
      </c>
      <c r="F85" s="74" t="s">
        <v>1046</v>
      </c>
      <c r="G85" s="115" t="s">
        <v>3</v>
      </c>
      <c r="H85" s="114">
        <v>0</v>
      </c>
      <c r="I85" s="99">
        <v>0</v>
      </c>
      <c r="J85" s="99">
        <f t="shared" si="17"/>
        <v>0</v>
      </c>
      <c r="K85" s="100">
        <v>13</v>
      </c>
      <c r="L85" s="65">
        <f t="shared" si="14"/>
        <v>45.5</v>
      </c>
      <c r="M85" s="65">
        <f t="shared" si="15"/>
        <v>3.18</v>
      </c>
      <c r="N85" s="6">
        <f t="shared" si="16"/>
        <v>48.68</v>
      </c>
      <c r="O85" s="65">
        <f t="shared" si="12"/>
        <v>3.18</v>
      </c>
      <c r="P85" s="65">
        <f t="shared" si="13"/>
        <v>48.68</v>
      </c>
      <c r="Q85" s="65">
        <v>48.75</v>
      </c>
      <c r="R85" s="74"/>
    </row>
    <row r="86" spans="1:24" x14ac:dyDescent="0.4">
      <c r="A86" s="51">
        <v>82</v>
      </c>
      <c r="B86" s="116" t="s">
        <v>3558</v>
      </c>
      <c r="C86" s="26" t="s">
        <v>3572</v>
      </c>
      <c r="D86" s="118" t="s">
        <v>1030</v>
      </c>
      <c r="E86" s="74" t="s">
        <v>1031</v>
      </c>
      <c r="F86" s="74" t="s">
        <v>1032</v>
      </c>
      <c r="G86" s="115" t="s">
        <v>3</v>
      </c>
      <c r="H86" s="114">
        <v>0</v>
      </c>
      <c r="I86" s="99">
        <v>0</v>
      </c>
      <c r="J86" s="99">
        <f t="shared" si="17"/>
        <v>0</v>
      </c>
      <c r="K86" s="100">
        <v>51</v>
      </c>
      <c r="L86" s="65">
        <f t="shared" si="14"/>
        <v>178.5</v>
      </c>
      <c r="M86" s="65">
        <f t="shared" si="15"/>
        <v>12.49</v>
      </c>
      <c r="N86" s="6">
        <f t="shared" si="16"/>
        <v>190.99</v>
      </c>
      <c r="O86" s="65">
        <f t="shared" si="12"/>
        <v>12.49</v>
      </c>
      <c r="P86" s="65">
        <f t="shared" si="13"/>
        <v>190.99</v>
      </c>
      <c r="Q86" s="65">
        <v>191</v>
      </c>
      <c r="R86" s="74"/>
      <c r="S86" s="76"/>
      <c r="T86" s="76"/>
      <c r="U86" s="76"/>
      <c r="V86" s="76"/>
    </row>
    <row r="87" spans="1:24" x14ac:dyDescent="0.4">
      <c r="A87" s="51">
        <v>83</v>
      </c>
      <c r="B87" s="116" t="s">
        <v>3558</v>
      </c>
      <c r="C87" s="26" t="s">
        <v>3573</v>
      </c>
      <c r="D87" s="118" t="s">
        <v>1033</v>
      </c>
      <c r="E87" s="74" t="s">
        <v>1034</v>
      </c>
      <c r="F87" s="74" t="s">
        <v>1035</v>
      </c>
      <c r="G87" s="115" t="s">
        <v>3</v>
      </c>
      <c r="H87" s="114">
        <v>0</v>
      </c>
      <c r="I87" s="99">
        <v>0</v>
      </c>
      <c r="J87" s="99">
        <f t="shared" si="17"/>
        <v>0</v>
      </c>
      <c r="K87" s="100">
        <v>14</v>
      </c>
      <c r="L87" s="65">
        <f t="shared" si="14"/>
        <v>49</v>
      </c>
      <c r="M87" s="65">
        <f t="shared" si="15"/>
        <v>3.43</v>
      </c>
      <c r="N87" s="6">
        <f t="shared" si="16"/>
        <v>52.43</v>
      </c>
      <c r="O87" s="65">
        <f t="shared" si="12"/>
        <v>3.43</v>
      </c>
      <c r="P87" s="65">
        <f t="shared" si="13"/>
        <v>52.43</v>
      </c>
      <c r="Q87" s="65">
        <v>52.5</v>
      </c>
      <c r="R87" s="74"/>
      <c r="S87" s="76"/>
      <c r="T87" s="76"/>
      <c r="U87" s="76"/>
      <c r="V87" s="76"/>
      <c r="W87" s="31"/>
      <c r="X87" s="31"/>
    </row>
    <row r="88" spans="1:24" x14ac:dyDescent="0.4">
      <c r="A88" s="51">
        <v>84</v>
      </c>
      <c r="B88" s="116" t="s">
        <v>3558</v>
      </c>
      <c r="C88" s="26" t="s">
        <v>3574</v>
      </c>
      <c r="D88" s="118" t="s">
        <v>1036</v>
      </c>
      <c r="E88" s="74" t="s">
        <v>1031</v>
      </c>
      <c r="F88" s="74" t="s">
        <v>1037</v>
      </c>
      <c r="G88" s="115" t="s">
        <v>3</v>
      </c>
      <c r="H88" s="114">
        <v>0</v>
      </c>
      <c r="I88" s="99">
        <v>0</v>
      </c>
      <c r="J88" s="99">
        <f t="shared" si="17"/>
        <v>0</v>
      </c>
      <c r="K88" s="100">
        <v>8</v>
      </c>
      <c r="L88" s="65">
        <f t="shared" si="14"/>
        <v>28</v>
      </c>
      <c r="M88" s="65">
        <f t="shared" si="15"/>
        <v>1.96</v>
      </c>
      <c r="N88" s="6">
        <f t="shared" si="16"/>
        <v>29.96</v>
      </c>
      <c r="O88" s="65">
        <f t="shared" si="12"/>
        <v>1.96</v>
      </c>
      <c r="P88" s="65">
        <f t="shared" si="13"/>
        <v>29.96</v>
      </c>
      <c r="Q88" s="65">
        <v>30</v>
      </c>
      <c r="R88" s="74"/>
      <c r="S88" s="73"/>
      <c r="T88" s="73"/>
      <c r="U88" s="73"/>
      <c r="V88" s="73"/>
    </row>
    <row r="89" spans="1:24" x14ac:dyDescent="0.4">
      <c r="A89" s="51">
        <v>85</v>
      </c>
      <c r="B89" s="116" t="s">
        <v>3558</v>
      </c>
      <c r="C89" s="26" t="s">
        <v>3575</v>
      </c>
      <c r="D89" s="118" t="s">
        <v>1138</v>
      </c>
      <c r="E89" s="74" t="s">
        <v>1139</v>
      </c>
      <c r="F89" s="74" t="s">
        <v>1140</v>
      </c>
      <c r="G89" s="115" t="s">
        <v>3</v>
      </c>
      <c r="H89" s="114">
        <v>0</v>
      </c>
      <c r="I89" s="99">
        <v>0</v>
      </c>
      <c r="J89" s="99">
        <f t="shared" si="17"/>
        <v>0</v>
      </c>
      <c r="K89" s="100">
        <v>32</v>
      </c>
      <c r="L89" s="65">
        <f t="shared" si="14"/>
        <v>112</v>
      </c>
      <c r="M89" s="65">
        <f t="shared" si="15"/>
        <v>7.84</v>
      </c>
      <c r="N89" s="6">
        <f t="shared" si="16"/>
        <v>119.84</v>
      </c>
      <c r="O89" s="65">
        <f t="shared" si="12"/>
        <v>7.84</v>
      </c>
      <c r="P89" s="65">
        <f t="shared" si="13"/>
        <v>119.84</v>
      </c>
      <c r="Q89" s="65">
        <v>120</v>
      </c>
      <c r="R89" s="74"/>
      <c r="U89" s="69"/>
    </row>
    <row r="90" spans="1:24" x14ac:dyDescent="0.4">
      <c r="A90" s="51">
        <v>86</v>
      </c>
      <c r="B90" s="116" t="s">
        <v>3558</v>
      </c>
      <c r="C90" s="26" t="s">
        <v>3576</v>
      </c>
      <c r="D90" s="118" t="s">
        <v>1071</v>
      </c>
      <c r="E90" s="74" t="s">
        <v>1072</v>
      </c>
      <c r="F90" s="74" t="s">
        <v>1073</v>
      </c>
      <c r="G90" s="115" t="s">
        <v>3</v>
      </c>
      <c r="H90" s="114">
        <v>0</v>
      </c>
      <c r="I90" s="99">
        <v>0</v>
      </c>
      <c r="J90" s="99">
        <f t="shared" si="17"/>
        <v>0</v>
      </c>
      <c r="K90" s="100">
        <v>20</v>
      </c>
      <c r="L90" s="65">
        <f t="shared" si="14"/>
        <v>70</v>
      </c>
      <c r="M90" s="65">
        <f t="shared" si="15"/>
        <v>4.9000000000000004</v>
      </c>
      <c r="N90" s="6">
        <f t="shared" si="16"/>
        <v>74.900000000000006</v>
      </c>
      <c r="O90" s="65">
        <f t="shared" si="12"/>
        <v>4.9000000000000004</v>
      </c>
      <c r="P90" s="65">
        <f t="shared" si="13"/>
        <v>74.900000000000006</v>
      </c>
      <c r="Q90" s="65">
        <v>75</v>
      </c>
      <c r="R90" s="74"/>
      <c r="U90" s="69"/>
      <c r="V90" s="73"/>
    </row>
    <row r="91" spans="1:24" x14ac:dyDescent="0.4">
      <c r="A91" s="51">
        <v>87</v>
      </c>
      <c r="B91" s="116" t="s">
        <v>3558</v>
      </c>
      <c r="C91" s="26" t="s">
        <v>3577</v>
      </c>
      <c r="D91" s="118" t="s">
        <v>1074</v>
      </c>
      <c r="E91" s="74" t="s">
        <v>1075</v>
      </c>
      <c r="F91" s="74" t="s">
        <v>1076</v>
      </c>
      <c r="G91" s="115" t="s">
        <v>3</v>
      </c>
      <c r="H91" s="114">
        <v>0</v>
      </c>
      <c r="I91" s="99">
        <v>0</v>
      </c>
      <c r="J91" s="99">
        <f t="shared" si="17"/>
        <v>0</v>
      </c>
      <c r="K91" s="100">
        <v>5</v>
      </c>
      <c r="L91" s="65">
        <f t="shared" si="14"/>
        <v>17.5</v>
      </c>
      <c r="M91" s="65">
        <f t="shared" si="15"/>
        <v>1.22</v>
      </c>
      <c r="N91" s="6">
        <f t="shared" si="16"/>
        <v>18.72</v>
      </c>
      <c r="O91" s="65">
        <f t="shared" si="12"/>
        <v>1.22</v>
      </c>
      <c r="P91" s="65">
        <f t="shared" si="13"/>
        <v>18.72</v>
      </c>
      <c r="Q91" s="65">
        <v>18.75</v>
      </c>
      <c r="R91" s="74"/>
      <c r="U91" s="69"/>
      <c r="V91" s="73"/>
    </row>
    <row r="92" spans="1:24" x14ac:dyDescent="0.4">
      <c r="A92" s="51">
        <v>88</v>
      </c>
      <c r="B92" s="116" t="s">
        <v>3558</v>
      </c>
      <c r="C92" s="26" t="s">
        <v>3578</v>
      </c>
      <c r="D92" s="118" t="s">
        <v>1619</v>
      </c>
      <c r="E92" s="74" t="s">
        <v>1620</v>
      </c>
      <c r="F92" s="74" t="s">
        <v>1621</v>
      </c>
      <c r="G92" s="115" t="s">
        <v>3204</v>
      </c>
      <c r="H92" s="114">
        <v>3.5</v>
      </c>
      <c r="I92" s="99">
        <v>0.24</v>
      </c>
      <c r="J92" s="99">
        <f t="shared" si="17"/>
        <v>3.74</v>
      </c>
      <c r="K92" s="100">
        <v>3</v>
      </c>
      <c r="L92" s="65">
        <f t="shared" si="14"/>
        <v>10.5</v>
      </c>
      <c r="M92" s="65">
        <f t="shared" si="15"/>
        <v>0.73</v>
      </c>
      <c r="N92" s="6">
        <f t="shared" si="16"/>
        <v>11.23</v>
      </c>
      <c r="O92" s="65">
        <f t="shared" si="12"/>
        <v>0.97</v>
      </c>
      <c r="P92" s="65">
        <f t="shared" si="13"/>
        <v>14.97</v>
      </c>
      <c r="Q92" s="65">
        <v>15</v>
      </c>
      <c r="R92" s="67"/>
    </row>
    <row r="93" spans="1:24" x14ac:dyDescent="0.4">
      <c r="A93" s="51">
        <v>89</v>
      </c>
      <c r="B93" s="116" t="s">
        <v>3558</v>
      </c>
      <c r="C93" s="26" t="s">
        <v>3579</v>
      </c>
      <c r="D93" s="118" t="s">
        <v>1597</v>
      </c>
      <c r="E93" s="74" t="s">
        <v>1598</v>
      </c>
      <c r="F93" s="74" t="s">
        <v>1599</v>
      </c>
      <c r="G93" s="115" t="s">
        <v>3</v>
      </c>
      <c r="H93" s="114">
        <v>0</v>
      </c>
      <c r="I93" s="99">
        <v>0</v>
      </c>
      <c r="J93" s="99">
        <f t="shared" si="17"/>
        <v>0</v>
      </c>
      <c r="K93" s="100">
        <v>29</v>
      </c>
      <c r="L93" s="65">
        <f t="shared" si="14"/>
        <v>101.5</v>
      </c>
      <c r="M93" s="65">
        <f t="shared" si="15"/>
        <v>7.1</v>
      </c>
      <c r="N93" s="6">
        <f t="shared" si="16"/>
        <v>108.6</v>
      </c>
      <c r="O93" s="65">
        <f t="shared" si="12"/>
        <v>7.1</v>
      </c>
      <c r="P93" s="65">
        <f t="shared" si="13"/>
        <v>108.6</v>
      </c>
      <c r="Q93" s="65">
        <v>108.75</v>
      </c>
      <c r="R93" s="67"/>
    </row>
    <row r="94" spans="1:24" x14ac:dyDescent="0.4">
      <c r="A94" s="51">
        <v>90</v>
      </c>
      <c r="B94" s="116" t="s">
        <v>3558</v>
      </c>
      <c r="C94" s="26" t="s">
        <v>3580</v>
      </c>
      <c r="D94" s="118" t="s">
        <v>1593</v>
      </c>
      <c r="E94" s="74" t="s">
        <v>1584</v>
      </c>
      <c r="F94" s="74" t="s">
        <v>1594</v>
      </c>
      <c r="G94" s="115" t="s">
        <v>3</v>
      </c>
      <c r="H94" s="114">
        <v>0</v>
      </c>
      <c r="I94" s="99">
        <v>0</v>
      </c>
      <c r="J94" s="99">
        <f t="shared" si="17"/>
        <v>0</v>
      </c>
      <c r="K94" s="100">
        <v>43</v>
      </c>
      <c r="L94" s="65">
        <f t="shared" si="14"/>
        <v>150.5</v>
      </c>
      <c r="M94" s="65">
        <f t="shared" si="15"/>
        <v>10.53</v>
      </c>
      <c r="N94" s="6">
        <f t="shared" si="16"/>
        <v>161.03</v>
      </c>
      <c r="O94" s="65">
        <f t="shared" si="12"/>
        <v>10.53</v>
      </c>
      <c r="P94" s="65">
        <f t="shared" si="13"/>
        <v>161.03</v>
      </c>
      <c r="Q94" s="65">
        <v>161.25</v>
      </c>
      <c r="R94" s="67"/>
    </row>
    <row r="95" spans="1:24" x14ac:dyDescent="0.4">
      <c r="A95" s="51">
        <v>91</v>
      </c>
      <c r="B95" s="116" t="s">
        <v>3558</v>
      </c>
      <c r="C95" s="26" t="s">
        <v>3581</v>
      </c>
      <c r="D95" s="118" t="s">
        <v>1586</v>
      </c>
      <c r="E95" s="74" t="s">
        <v>1584</v>
      </c>
      <c r="F95" s="74" t="s">
        <v>1587</v>
      </c>
      <c r="G95" s="115" t="s">
        <v>3</v>
      </c>
      <c r="H95" s="114">
        <v>0</v>
      </c>
      <c r="I95" s="99">
        <v>0</v>
      </c>
      <c r="J95" s="99">
        <f t="shared" si="17"/>
        <v>0</v>
      </c>
      <c r="K95" s="100">
        <v>14</v>
      </c>
      <c r="L95" s="65">
        <f t="shared" si="14"/>
        <v>49</v>
      </c>
      <c r="M95" s="65">
        <f t="shared" si="15"/>
        <v>3.43</v>
      </c>
      <c r="N95" s="6">
        <f t="shared" si="16"/>
        <v>52.43</v>
      </c>
      <c r="O95" s="65">
        <f t="shared" si="12"/>
        <v>3.43</v>
      </c>
      <c r="P95" s="65">
        <f t="shared" si="13"/>
        <v>52.43</v>
      </c>
      <c r="Q95" s="65">
        <v>52.5</v>
      </c>
      <c r="R95" s="67"/>
      <c r="S95" s="73"/>
      <c r="T95" s="73"/>
      <c r="U95" s="73"/>
      <c r="V95" s="73"/>
    </row>
    <row r="96" spans="1:24" x14ac:dyDescent="0.4">
      <c r="A96" s="51">
        <v>92</v>
      </c>
      <c r="B96" s="116" t="s">
        <v>3558</v>
      </c>
      <c r="C96" s="26" t="s">
        <v>3582</v>
      </c>
      <c r="D96" s="118" t="s">
        <v>1569</v>
      </c>
      <c r="E96" s="74" t="s">
        <v>1570</v>
      </c>
      <c r="F96" s="74" t="s">
        <v>1571</v>
      </c>
      <c r="G96" s="115" t="s">
        <v>3</v>
      </c>
      <c r="H96" s="114">
        <v>0</v>
      </c>
      <c r="I96" s="99">
        <v>0</v>
      </c>
      <c r="J96" s="99">
        <f t="shared" si="17"/>
        <v>0</v>
      </c>
      <c r="K96" s="100">
        <v>4</v>
      </c>
      <c r="L96" s="65">
        <f t="shared" si="14"/>
        <v>14</v>
      </c>
      <c r="M96" s="65">
        <f t="shared" si="15"/>
        <v>0.98</v>
      </c>
      <c r="N96" s="6">
        <f t="shared" si="16"/>
        <v>14.98</v>
      </c>
      <c r="O96" s="65">
        <f t="shared" si="12"/>
        <v>0.98</v>
      </c>
      <c r="P96" s="65">
        <f t="shared" si="13"/>
        <v>14.98</v>
      </c>
      <c r="Q96" s="65">
        <v>15</v>
      </c>
      <c r="R96" s="67"/>
    </row>
    <row r="97" spans="1:22" x14ac:dyDescent="0.4">
      <c r="A97" s="51">
        <v>93</v>
      </c>
      <c r="B97" s="116" t="s">
        <v>3558</v>
      </c>
      <c r="C97" s="26" t="s">
        <v>3583</v>
      </c>
      <c r="D97" s="118" t="s">
        <v>1572</v>
      </c>
      <c r="E97" s="117" t="s">
        <v>1573</v>
      </c>
      <c r="F97" s="117" t="s">
        <v>1574</v>
      </c>
      <c r="G97" s="115" t="s">
        <v>3</v>
      </c>
      <c r="H97" s="114">
        <v>0</v>
      </c>
      <c r="I97" s="99">
        <v>0</v>
      </c>
      <c r="J97" s="99">
        <f t="shared" si="17"/>
        <v>0</v>
      </c>
      <c r="K97" s="100">
        <v>24</v>
      </c>
      <c r="L97" s="65">
        <f t="shared" si="14"/>
        <v>84</v>
      </c>
      <c r="M97" s="65">
        <f t="shared" si="15"/>
        <v>5.88</v>
      </c>
      <c r="N97" s="6">
        <f t="shared" si="16"/>
        <v>89.88</v>
      </c>
      <c r="O97" s="65">
        <f t="shared" si="12"/>
        <v>5.88</v>
      </c>
      <c r="P97" s="65">
        <f t="shared" si="13"/>
        <v>89.88</v>
      </c>
      <c r="Q97" s="65">
        <v>90</v>
      </c>
      <c r="R97" s="67"/>
      <c r="U97" s="69"/>
    </row>
    <row r="98" spans="1:22" x14ac:dyDescent="0.4">
      <c r="A98" s="51">
        <v>94</v>
      </c>
      <c r="B98" s="116" t="s">
        <v>3558</v>
      </c>
      <c r="C98" s="26" t="s">
        <v>3584</v>
      </c>
      <c r="D98" s="118" t="s">
        <v>1201</v>
      </c>
      <c r="E98" s="117" t="s">
        <v>1202</v>
      </c>
      <c r="F98" s="117" t="s">
        <v>1203</v>
      </c>
      <c r="G98" s="115" t="s">
        <v>3</v>
      </c>
      <c r="H98" s="114">
        <v>0</v>
      </c>
      <c r="I98" s="99">
        <v>0</v>
      </c>
      <c r="J98" s="99">
        <f t="shared" si="17"/>
        <v>0</v>
      </c>
      <c r="K98" s="100">
        <v>4</v>
      </c>
      <c r="L98" s="65">
        <f t="shared" si="14"/>
        <v>14</v>
      </c>
      <c r="M98" s="65">
        <f t="shared" si="15"/>
        <v>0.98</v>
      </c>
      <c r="N98" s="6">
        <f t="shared" si="16"/>
        <v>14.98</v>
      </c>
      <c r="O98" s="65">
        <f t="shared" si="12"/>
        <v>0.98</v>
      </c>
      <c r="P98" s="65">
        <f t="shared" si="13"/>
        <v>14.98</v>
      </c>
      <c r="Q98" s="65">
        <v>15</v>
      </c>
      <c r="R98" s="67"/>
      <c r="S98" s="73"/>
      <c r="T98" s="73"/>
      <c r="U98" s="73"/>
    </row>
    <row r="99" spans="1:22" x14ac:dyDescent="0.4">
      <c r="A99" s="51">
        <v>95</v>
      </c>
      <c r="B99" s="116" t="s">
        <v>3558</v>
      </c>
      <c r="C99" s="26" t="s">
        <v>3585</v>
      </c>
      <c r="D99" s="118" t="s">
        <v>1192</v>
      </c>
      <c r="E99" s="117" t="s">
        <v>1193</v>
      </c>
      <c r="F99" s="117" t="s">
        <v>1194</v>
      </c>
      <c r="G99" s="115" t="s">
        <v>3</v>
      </c>
      <c r="H99" s="114">
        <v>0</v>
      </c>
      <c r="I99" s="99">
        <v>0</v>
      </c>
      <c r="J99" s="99">
        <f t="shared" si="17"/>
        <v>0</v>
      </c>
      <c r="K99" s="100">
        <v>29</v>
      </c>
      <c r="L99" s="65">
        <f t="shared" si="14"/>
        <v>101.5</v>
      </c>
      <c r="M99" s="65">
        <f t="shared" si="15"/>
        <v>7.1</v>
      </c>
      <c r="N99" s="6">
        <f t="shared" si="16"/>
        <v>108.6</v>
      </c>
      <c r="O99" s="65">
        <f t="shared" si="12"/>
        <v>7.1</v>
      </c>
      <c r="P99" s="65">
        <f t="shared" si="13"/>
        <v>108.6</v>
      </c>
      <c r="Q99" s="65">
        <v>108.75</v>
      </c>
      <c r="R99" s="67"/>
      <c r="S99" s="73"/>
      <c r="T99" s="73"/>
      <c r="U99" s="73"/>
    </row>
    <row r="100" spans="1:22" x14ac:dyDescent="0.4">
      <c r="A100" s="51">
        <v>96</v>
      </c>
      <c r="B100" s="116" t="s">
        <v>3558</v>
      </c>
      <c r="C100" s="26" t="s">
        <v>3586</v>
      </c>
      <c r="D100" s="118" t="s">
        <v>1195</v>
      </c>
      <c r="E100" s="117" t="s">
        <v>1196</v>
      </c>
      <c r="F100" s="117" t="s">
        <v>1197</v>
      </c>
      <c r="G100" s="115" t="s">
        <v>3</v>
      </c>
      <c r="H100" s="114">
        <v>0</v>
      </c>
      <c r="I100" s="99">
        <v>0</v>
      </c>
      <c r="J100" s="99">
        <f t="shared" si="17"/>
        <v>0</v>
      </c>
      <c r="K100" s="100">
        <v>1</v>
      </c>
      <c r="L100" s="65">
        <f t="shared" si="14"/>
        <v>3.5</v>
      </c>
      <c r="M100" s="65">
        <f t="shared" si="15"/>
        <v>0.24</v>
      </c>
      <c r="N100" s="6">
        <f t="shared" si="16"/>
        <v>3.74</v>
      </c>
      <c r="O100" s="65">
        <f t="shared" si="12"/>
        <v>0.24</v>
      </c>
      <c r="P100" s="65">
        <f t="shared" si="13"/>
        <v>3.74</v>
      </c>
      <c r="Q100" s="65">
        <v>3.75</v>
      </c>
      <c r="R100" s="67"/>
    </row>
    <row r="101" spans="1:22" x14ac:dyDescent="0.4">
      <c r="A101" s="51">
        <v>97</v>
      </c>
      <c r="B101" s="116" t="s">
        <v>3558</v>
      </c>
      <c r="C101" s="26" t="s">
        <v>3587</v>
      </c>
      <c r="D101" s="118" t="s">
        <v>1186</v>
      </c>
      <c r="E101" s="117" t="s">
        <v>1187</v>
      </c>
      <c r="F101" s="117" t="s">
        <v>1188</v>
      </c>
      <c r="G101" s="115" t="s">
        <v>3186</v>
      </c>
      <c r="H101" s="114">
        <v>280</v>
      </c>
      <c r="I101" s="99">
        <v>19.600000000000001</v>
      </c>
      <c r="J101" s="99">
        <f t="shared" si="17"/>
        <v>299.60000000000002</v>
      </c>
      <c r="K101" s="100">
        <v>26</v>
      </c>
      <c r="L101" s="65">
        <f t="shared" si="14"/>
        <v>91</v>
      </c>
      <c r="M101" s="65">
        <f t="shared" si="15"/>
        <v>6.37</v>
      </c>
      <c r="N101" s="6">
        <f t="shared" si="16"/>
        <v>97.37</v>
      </c>
      <c r="O101" s="65">
        <f t="shared" si="12"/>
        <v>25.970000000000002</v>
      </c>
      <c r="P101" s="65">
        <f t="shared" si="13"/>
        <v>396.97</v>
      </c>
      <c r="Q101" s="65">
        <v>397</v>
      </c>
      <c r="R101" s="67"/>
      <c r="S101" s="73"/>
      <c r="T101" s="73"/>
      <c r="U101" s="73"/>
      <c r="V101" s="73"/>
    </row>
    <row r="102" spans="1:22" x14ac:dyDescent="0.4">
      <c r="A102" s="51">
        <v>98</v>
      </c>
      <c r="B102" s="116" t="s">
        <v>3558</v>
      </c>
      <c r="C102" s="26" t="s">
        <v>3588</v>
      </c>
      <c r="D102" s="118" t="s">
        <v>1174</v>
      </c>
      <c r="E102" s="117" t="s">
        <v>1175</v>
      </c>
      <c r="F102" s="117" t="s">
        <v>1176</v>
      </c>
      <c r="G102" s="115" t="s">
        <v>3</v>
      </c>
      <c r="H102" s="114">
        <v>0</v>
      </c>
      <c r="I102" s="99">
        <v>0</v>
      </c>
      <c r="J102" s="99">
        <f t="shared" si="17"/>
        <v>0</v>
      </c>
      <c r="K102" s="100">
        <v>3</v>
      </c>
      <c r="L102" s="65">
        <f t="shared" si="14"/>
        <v>10.5</v>
      </c>
      <c r="M102" s="65">
        <f t="shared" si="15"/>
        <v>0.73</v>
      </c>
      <c r="N102" s="6">
        <f t="shared" si="16"/>
        <v>11.23</v>
      </c>
      <c r="O102" s="65">
        <f t="shared" si="12"/>
        <v>0.73</v>
      </c>
      <c r="P102" s="65">
        <f t="shared" si="13"/>
        <v>11.23</v>
      </c>
      <c r="Q102" s="65">
        <v>11.25</v>
      </c>
      <c r="R102" s="67"/>
      <c r="S102" s="71"/>
      <c r="T102" s="71"/>
      <c r="U102" s="71"/>
      <c r="V102" s="73"/>
    </row>
    <row r="103" spans="1:22" x14ac:dyDescent="0.4">
      <c r="A103" s="51">
        <v>99</v>
      </c>
      <c r="B103" s="116" t="s">
        <v>3558</v>
      </c>
      <c r="C103" s="26" t="s">
        <v>3589</v>
      </c>
      <c r="D103" s="118" t="s">
        <v>1177</v>
      </c>
      <c r="E103" s="117" t="s">
        <v>1178</v>
      </c>
      <c r="F103" s="117" t="s">
        <v>1179</v>
      </c>
      <c r="G103" s="115" t="s">
        <v>3</v>
      </c>
      <c r="H103" s="114">
        <v>0</v>
      </c>
      <c r="I103" s="99">
        <v>0</v>
      </c>
      <c r="J103" s="99">
        <f t="shared" si="17"/>
        <v>0</v>
      </c>
      <c r="K103" s="100">
        <v>1</v>
      </c>
      <c r="L103" s="65">
        <f t="shared" si="14"/>
        <v>3.5</v>
      </c>
      <c r="M103" s="65">
        <f t="shared" si="15"/>
        <v>0.24</v>
      </c>
      <c r="N103" s="6">
        <f t="shared" si="16"/>
        <v>3.74</v>
      </c>
      <c r="O103" s="65">
        <f t="shared" si="12"/>
        <v>0.24</v>
      </c>
      <c r="P103" s="65">
        <f t="shared" si="13"/>
        <v>3.74</v>
      </c>
      <c r="Q103" s="65">
        <v>3.75</v>
      </c>
      <c r="R103" s="67"/>
    </row>
    <row r="104" spans="1:22" x14ac:dyDescent="0.4">
      <c r="A104" s="51">
        <v>100</v>
      </c>
      <c r="B104" s="116" t="s">
        <v>3558</v>
      </c>
      <c r="C104" s="26" t="s">
        <v>3590</v>
      </c>
      <c r="D104" s="118" t="s">
        <v>3119</v>
      </c>
      <c r="E104" s="117" t="s">
        <v>1157</v>
      </c>
      <c r="F104" s="117" t="s">
        <v>1158</v>
      </c>
      <c r="G104" s="115" t="s">
        <v>3</v>
      </c>
      <c r="H104" s="114">
        <v>0</v>
      </c>
      <c r="I104" s="99">
        <v>0</v>
      </c>
      <c r="J104" s="99">
        <f t="shared" si="17"/>
        <v>0</v>
      </c>
      <c r="K104" s="100">
        <v>4</v>
      </c>
      <c r="L104" s="65">
        <f t="shared" si="14"/>
        <v>14</v>
      </c>
      <c r="M104" s="65">
        <f t="shared" si="15"/>
        <v>0.98</v>
      </c>
      <c r="N104" s="6">
        <f t="shared" si="16"/>
        <v>14.98</v>
      </c>
      <c r="O104" s="65">
        <f t="shared" si="12"/>
        <v>0.98</v>
      </c>
      <c r="P104" s="65">
        <f t="shared" si="13"/>
        <v>14.98</v>
      </c>
      <c r="Q104" s="65">
        <v>15</v>
      </c>
      <c r="R104" s="67"/>
      <c r="S104" s="69">
        <f>SUM(O74:O104)</f>
        <v>177.79999999999998</v>
      </c>
      <c r="T104" s="69">
        <f>SUM(P74:P104)</f>
        <v>2718.8</v>
      </c>
      <c r="U104" s="69">
        <f>SUM(Q74:Q104)</f>
        <v>2720.75</v>
      </c>
      <c r="V104" s="72">
        <v>2720.75</v>
      </c>
    </row>
    <row r="105" spans="1:22" x14ac:dyDescent="0.4">
      <c r="A105" s="51">
        <v>101</v>
      </c>
      <c r="B105" s="116" t="s">
        <v>3603</v>
      </c>
      <c r="C105" s="26" t="s">
        <v>3600</v>
      </c>
      <c r="D105" s="118" t="s">
        <v>302</v>
      </c>
      <c r="E105" s="117" t="s">
        <v>303</v>
      </c>
      <c r="F105" s="117" t="s">
        <v>304</v>
      </c>
      <c r="G105" s="115" t="s">
        <v>3</v>
      </c>
      <c r="H105" s="114">
        <v>0</v>
      </c>
      <c r="I105" s="99">
        <v>0</v>
      </c>
      <c r="J105" s="99">
        <f t="shared" si="17"/>
        <v>0</v>
      </c>
      <c r="K105" s="100">
        <v>18</v>
      </c>
      <c r="L105" s="65">
        <f t="shared" si="14"/>
        <v>63</v>
      </c>
      <c r="M105" s="65">
        <f t="shared" si="15"/>
        <v>4.41</v>
      </c>
      <c r="N105" s="6">
        <f t="shared" si="16"/>
        <v>67.41</v>
      </c>
      <c r="O105" s="65">
        <f t="shared" si="12"/>
        <v>4.41</v>
      </c>
      <c r="P105" s="65">
        <f t="shared" si="13"/>
        <v>67.41</v>
      </c>
      <c r="Q105" s="65">
        <v>67.41</v>
      </c>
      <c r="R105" s="67" t="s">
        <v>3604</v>
      </c>
    </row>
    <row r="106" spans="1:22" x14ac:dyDescent="0.4">
      <c r="A106" s="51">
        <v>102</v>
      </c>
      <c r="B106" s="116" t="s">
        <v>3603</v>
      </c>
      <c r="C106" s="26" t="s">
        <v>3601</v>
      </c>
      <c r="D106" s="118" t="s">
        <v>84</v>
      </c>
      <c r="E106" s="117" t="s">
        <v>85</v>
      </c>
      <c r="F106" s="117" t="s">
        <v>86</v>
      </c>
      <c r="G106" s="115" t="s">
        <v>3479</v>
      </c>
      <c r="H106" s="114">
        <v>21</v>
      </c>
      <c r="I106" s="99">
        <v>1.47</v>
      </c>
      <c r="J106" s="99">
        <f t="shared" si="17"/>
        <v>22.47</v>
      </c>
      <c r="K106" s="100">
        <v>0</v>
      </c>
      <c r="L106" s="65">
        <f t="shared" si="14"/>
        <v>0</v>
      </c>
      <c r="M106" s="65">
        <f t="shared" si="15"/>
        <v>0</v>
      </c>
      <c r="N106" s="6">
        <f t="shared" si="16"/>
        <v>0</v>
      </c>
      <c r="O106" s="65">
        <f t="shared" si="12"/>
        <v>1.47</v>
      </c>
      <c r="P106" s="65">
        <f t="shared" si="13"/>
        <v>22.47</v>
      </c>
      <c r="Q106" s="195">
        <v>41.19</v>
      </c>
      <c r="R106" s="67" t="s">
        <v>3605</v>
      </c>
      <c r="U106" s="69"/>
      <c r="V106" s="73"/>
    </row>
    <row r="107" spans="1:22" x14ac:dyDescent="0.4">
      <c r="A107" s="51">
        <v>103</v>
      </c>
      <c r="B107" s="116" t="s">
        <v>3603</v>
      </c>
      <c r="C107" s="26" t="s">
        <v>3602</v>
      </c>
      <c r="D107" s="118" t="s">
        <v>84</v>
      </c>
      <c r="E107" s="117" t="s">
        <v>85</v>
      </c>
      <c r="F107" s="117" t="s">
        <v>86</v>
      </c>
      <c r="G107" s="115" t="s">
        <v>3148</v>
      </c>
      <c r="H107" s="114">
        <v>17.5</v>
      </c>
      <c r="I107" s="99">
        <v>1.22</v>
      </c>
      <c r="J107" s="99">
        <f t="shared" si="17"/>
        <v>18.72</v>
      </c>
      <c r="K107" s="100">
        <v>0</v>
      </c>
      <c r="L107" s="65">
        <f t="shared" si="14"/>
        <v>0</v>
      </c>
      <c r="M107" s="65">
        <f t="shared" si="15"/>
        <v>0</v>
      </c>
      <c r="N107" s="6">
        <f t="shared" si="16"/>
        <v>0</v>
      </c>
      <c r="O107" s="65">
        <f t="shared" si="12"/>
        <v>1.22</v>
      </c>
      <c r="P107" s="65">
        <f t="shared" si="13"/>
        <v>18.72</v>
      </c>
      <c r="Q107" s="196"/>
      <c r="R107" s="67" t="s">
        <v>3606</v>
      </c>
      <c r="S107" s="69">
        <f>SUM(O105:O107)</f>
        <v>7.1</v>
      </c>
      <c r="T107" s="69">
        <f>SUM(P105:P107)</f>
        <v>108.6</v>
      </c>
      <c r="U107" s="69">
        <f>SUM(Q105:Q107)</f>
        <v>108.6</v>
      </c>
      <c r="V107" s="72">
        <v>108.6</v>
      </c>
    </row>
    <row r="108" spans="1:22" x14ac:dyDescent="0.4">
      <c r="A108" s="51">
        <v>104</v>
      </c>
      <c r="B108" s="116" t="s">
        <v>3613</v>
      </c>
      <c r="C108" s="26" t="s">
        <v>3614</v>
      </c>
      <c r="D108" s="118" t="s">
        <v>1560</v>
      </c>
      <c r="E108" s="117" t="s">
        <v>1561</v>
      </c>
      <c r="F108" s="117" t="s">
        <v>1562</v>
      </c>
      <c r="G108" s="115" t="s">
        <v>3148</v>
      </c>
      <c r="H108" s="114">
        <v>35</v>
      </c>
      <c r="I108" s="99">
        <v>2.4500000000000002</v>
      </c>
      <c r="J108" s="99">
        <f t="shared" si="17"/>
        <v>37.450000000000003</v>
      </c>
      <c r="K108" s="100">
        <v>0</v>
      </c>
      <c r="L108" s="65">
        <f t="shared" si="14"/>
        <v>0</v>
      </c>
      <c r="M108" s="65">
        <f t="shared" si="15"/>
        <v>0</v>
      </c>
      <c r="N108" s="6">
        <f t="shared" si="16"/>
        <v>0</v>
      </c>
      <c r="O108" s="65">
        <f t="shared" si="12"/>
        <v>2.4500000000000002</v>
      </c>
      <c r="P108" s="65">
        <f t="shared" si="13"/>
        <v>37.450000000000003</v>
      </c>
      <c r="Q108" s="195">
        <v>153.54</v>
      </c>
      <c r="R108" s="67" t="s">
        <v>3697</v>
      </c>
      <c r="S108" s="71"/>
      <c r="T108" s="71"/>
      <c r="U108" s="71"/>
    </row>
    <row r="109" spans="1:22" x14ac:dyDescent="0.4">
      <c r="A109" s="51">
        <v>105</v>
      </c>
      <c r="B109" s="116" t="s">
        <v>3613</v>
      </c>
      <c r="C109" s="26" t="s">
        <v>3615</v>
      </c>
      <c r="D109" s="118" t="s">
        <v>1560</v>
      </c>
      <c r="E109" s="117" t="s">
        <v>1561</v>
      </c>
      <c r="F109" s="117" t="s">
        <v>1562</v>
      </c>
      <c r="G109" s="115" t="s">
        <v>3204</v>
      </c>
      <c r="H109" s="114">
        <v>28</v>
      </c>
      <c r="I109" s="99">
        <v>1.96</v>
      </c>
      <c r="J109" s="99">
        <f t="shared" si="17"/>
        <v>29.96</v>
      </c>
      <c r="K109" s="100">
        <v>0</v>
      </c>
      <c r="L109" s="65">
        <f t="shared" si="14"/>
        <v>0</v>
      </c>
      <c r="M109" s="65">
        <f t="shared" si="15"/>
        <v>0</v>
      </c>
      <c r="N109" s="6">
        <f t="shared" si="16"/>
        <v>0</v>
      </c>
      <c r="O109" s="65">
        <f t="shared" si="12"/>
        <v>1.96</v>
      </c>
      <c r="P109" s="65">
        <f t="shared" si="13"/>
        <v>29.96</v>
      </c>
      <c r="Q109" s="197"/>
      <c r="R109" s="67" t="s">
        <v>3697</v>
      </c>
      <c r="S109" s="73"/>
      <c r="T109" s="73"/>
      <c r="U109" s="73"/>
      <c r="V109" s="73"/>
    </row>
    <row r="110" spans="1:22" x14ac:dyDescent="0.4">
      <c r="A110" s="51">
        <v>106</v>
      </c>
      <c r="B110" s="116" t="s">
        <v>3613</v>
      </c>
      <c r="C110" s="26" t="s">
        <v>3616</v>
      </c>
      <c r="D110" s="118" t="s">
        <v>1560</v>
      </c>
      <c r="E110" s="117" t="s">
        <v>1561</v>
      </c>
      <c r="F110" s="117" t="s">
        <v>1562</v>
      </c>
      <c r="G110" s="115" t="s">
        <v>3</v>
      </c>
      <c r="H110" s="114">
        <v>0</v>
      </c>
      <c r="I110" s="99">
        <v>0</v>
      </c>
      <c r="J110" s="99">
        <f t="shared" si="17"/>
        <v>0</v>
      </c>
      <c r="K110" s="100">
        <v>23</v>
      </c>
      <c r="L110" s="65">
        <f t="shared" si="14"/>
        <v>80.5</v>
      </c>
      <c r="M110" s="65">
        <f t="shared" si="15"/>
        <v>5.63</v>
      </c>
      <c r="N110" s="6">
        <f t="shared" si="16"/>
        <v>86.13</v>
      </c>
      <c r="O110" s="65">
        <f t="shared" si="12"/>
        <v>5.63</v>
      </c>
      <c r="P110" s="65">
        <f t="shared" si="13"/>
        <v>86.13</v>
      </c>
      <c r="Q110" s="196"/>
      <c r="R110" s="67" t="s">
        <v>3697</v>
      </c>
      <c r="U110" s="69"/>
    </row>
    <row r="111" spans="1:22" x14ac:dyDescent="0.4">
      <c r="A111" s="51">
        <v>107</v>
      </c>
      <c r="B111" s="116" t="s">
        <v>3613</v>
      </c>
      <c r="C111" s="26" t="s">
        <v>3617</v>
      </c>
      <c r="D111" s="118" t="s">
        <v>1219</v>
      </c>
      <c r="E111" s="117" t="s">
        <v>1220</v>
      </c>
      <c r="F111" s="117" t="s">
        <v>1221</v>
      </c>
      <c r="G111" s="115" t="s">
        <v>3204</v>
      </c>
      <c r="H111" s="114">
        <v>98</v>
      </c>
      <c r="I111" s="99">
        <v>6.86</v>
      </c>
      <c r="J111" s="99">
        <f t="shared" si="17"/>
        <v>104.86</v>
      </c>
      <c r="K111" s="100">
        <v>32</v>
      </c>
      <c r="L111" s="65">
        <f t="shared" si="14"/>
        <v>112</v>
      </c>
      <c r="M111" s="65">
        <f t="shared" si="15"/>
        <v>7.84</v>
      </c>
      <c r="N111" s="6">
        <f t="shared" si="16"/>
        <v>119.84</v>
      </c>
      <c r="O111" s="65">
        <f t="shared" si="12"/>
        <v>14.7</v>
      </c>
      <c r="P111" s="65">
        <f t="shared" si="13"/>
        <v>224.7</v>
      </c>
      <c r="Q111" s="65">
        <v>224.75</v>
      </c>
      <c r="R111" s="67"/>
    </row>
    <row r="112" spans="1:22" x14ac:dyDescent="0.4">
      <c r="A112" s="51">
        <v>108</v>
      </c>
      <c r="B112" s="116" t="s">
        <v>3613</v>
      </c>
      <c r="C112" s="26" t="s">
        <v>3618</v>
      </c>
      <c r="D112" s="118" t="s">
        <v>2334</v>
      </c>
      <c r="E112" s="117" t="s">
        <v>2335</v>
      </c>
      <c r="F112" s="117" t="s">
        <v>2336</v>
      </c>
      <c r="G112" s="115" t="s">
        <v>3</v>
      </c>
      <c r="H112" s="114">
        <v>0</v>
      </c>
      <c r="I112" s="99">
        <v>0</v>
      </c>
      <c r="J112" s="99">
        <f t="shared" si="17"/>
        <v>0</v>
      </c>
      <c r="K112" s="100">
        <v>91</v>
      </c>
      <c r="L112" s="65">
        <f t="shared" si="14"/>
        <v>318.5</v>
      </c>
      <c r="M112" s="65">
        <f t="shared" si="15"/>
        <v>22.29</v>
      </c>
      <c r="N112" s="6">
        <f t="shared" si="16"/>
        <v>340.79</v>
      </c>
      <c r="O112" s="65">
        <f t="shared" si="12"/>
        <v>22.29</v>
      </c>
      <c r="P112" s="65">
        <f t="shared" si="13"/>
        <v>340.79</v>
      </c>
      <c r="Q112" s="65">
        <v>341</v>
      </c>
      <c r="R112" s="67"/>
      <c r="S112" s="73"/>
      <c r="T112" s="73"/>
      <c r="U112" s="73"/>
    </row>
    <row r="113" spans="1:22" x14ac:dyDescent="0.4">
      <c r="A113" s="51">
        <v>109</v>
      </c>
      <c r="B113" s="116" t="s">
        <v>3613</v>
      </c>
      <c r="C113" s="26" t="s">
        <v>3619</v>
      </c>
      <c r="D113" s="3" t="s">
        <v>1583</v>
      </c>
      <c r="E113" s="74" t="s">
        <v>1584</v>
      </c>
      <c r="F113" s="74" t="s">
        <v>1585</v>
      </c>
      <c r="G113" s="115" t="s">
        <v>3</v>
      </c>
      <c r="H113" s="114">
        <v>0</v>
      </c>
      <c r="I113" s="99">
        <v>0</v>
      </c>
      <c r="J113" s="99">
        <f t="shared" si="17"/>
        <v>0</v>
      </c>
      <c r="K113" s="100">
        <v>0</v>
      </c>
      <c r="L113" s="65">
        <v>125</v>
      </c>
      <c r="M113" s="65">
        <f t="shared" si="15"/>
        <v>8.75</v>
      </c>
      <c r="N113" s="6">
        <f t="shared" si="16"/>
        <v>133.75</v>
      </c>
      <c r="O113" s="65">
        <f t="shared" si="12"/>
        <v>8.75</v>
      </c>
      <c r="P113" s="65">
        <f t="shared" si="13"/>
        <v>133.75</v>
      </c>
      <c r="Q113" s="65">
        <v>133.75</v>
      </c>
      <c r="R113" s="67"/>
    </row>
    <row r="114" spans="1:22" x14ac:dyDescent="0.4">
      <c r="A114" s="51">
        <v>110</v>
      </c>
      <c r="B114" s="116" t="s">
        <v>3613</v>
      </c>
      <c r="C114" s="26" t="s">
        <v>3620</v>
      </c>
      <c r="D114" s="3" t="s">
        <v>1068</v>
      </c>
      <c r="E114" s="74" t="s">
        <v>1069</v>
      </c>
      <c r="F114" s="74" t="s">
        <v>1070</v>
      </c>
      <c r="G114" s="115" t="s">
        <v>3</v>
      </c>
      <c r="H114" s="114">
        <v>0</v>
      </c>
      <c r="I114" s="99">
        <v>0</v>
      </c>
      <c r="J114" s="99">
        <f t="shared" si="17"/>
        <v>0</v>
      </c>
      <c r="K114" s="100">
        <v>16</v>
      </c>
      <c r="L114" s="65">
        <f t="shared" si="14"/>
        <v>56</v>
      </c>
      <c r="M114" s="65">
        <f t="shared" si="15"/>
        <v>3.92</v>
      </c>
      <c r="N114" s="6">
        <f t="shared" si="16"/>
        <v>59.92</v>
      </c>
      <c r="O114" s="65">
        <f t="shared" si="12"/>
        <v>3.92</v>
      </c>
      <c r="P114" s="65">
        <f t="shared" si="13"/>
        <v>59.92</v>
      </c>
      <c r="Q114" s="65">
        <v>60</v>
      </c>
      <c r="R114" s="67"/>
    </row>
    <row r="115" spans="1:22" x14ac:dyDescent="0.4">
      <c r="A115" s="51">
        <v>111</v>
      </c>
      <c r="B115" s="116" t="s">
        <v>3613</v>
      </c>
      <c r="C115" s="26" t="s">
        <v>3621</v>
      </c>
      <c r="D115" s="3" t="s">
        <v>2115</v>
      </c>
      <c r="E115" s="74" t="s">
        <v>80</v>
      </c>
      <c r="F115" s="74" t="s">
        <v>2116</v>
      </c>
      <c r="G115" s="115" t="s">
        <v>3</v>
      </c>
      <c r="H115" s="114">
        <v>0</v>
      </c>
      <c r="I115" s="99">
        <v>0</v>
      </c>
      <c r="J115" s="99">
        <f t="shared" si="17"/>
        <v>0</v>
      </c>
      <c r="K115" s="100">
        <v>16</v>
      </c>
      <c r="L115" s="65">
        <f t="shared" si="14"/>
        <v>56</v>
      </c>
      <c r="M115" s="65">
        <f t="shared" si="15"/>
        <v>3.92</v>
      </c>
      <c r="N115" s="6">
        <f t="shared" si="16"/>
        <v>59.92</v>
      </c>
      <c r="O115" s="65">
        <f t="shared" si="12"/>
        <v>3.92</v>
      </c>
      <c r="P115" s="65">
        <f t="shared" si="13"/>
        <v>59.92</v>
      </c>
      <c r="Q115" s="65">
        <v>60</v>
      </c>
      <c r="R115" s="67"/>
      <c r="S115" s="73"/>
      <c r="T115" s="73"/>
      <c r="U115" s="73"/>
      <c r="V115" s="73"/>
    </row>
    <row r="116" spans="1:22" x14ac:dyDescent="0.4">
      <c r="A116" s="51">
        <v>112</v>
      </c>
      <c r="B116" s="116" t="s">
        <v>3613</v>
      </c>
      <c r="C116" s="26" t="s">
        <v>3622</v>
      </c>
      <c r="D116" s="3" t="s">
        <v>1838</v>
      </c>
      <c r="E116" s="74" t="s">
        <v>1839</v>
      </c>
      <c r="F116" s="74" t="s">
        <v>1840</v>
      </c>
      <c r="G116" s="115" t="s">
        <v>3</v>
      </c>
      <c r="H116" s="114">
        <v>0</v>
      </c>
      <c r="I116" s="99">
        <v>0</v>
      </c>
      <c r="J116" s="99">
        <f t="shared" si="17"/>
        <v>0</v>
      </c>
      <c r="K116" s="100">
        <v>22</v>
      </c>
      <c r="L116" s="65">
        <f t="shared" si="14"/>
        <v>77</v>
      </c>
      <c r="M116" s="65">
        <f t="shared" si="15"/>
        <v>5.39</v>
      </c>
      <c r="N116" s="6">
        <f t="shared" si="16"/>
        <v>82.39</v>
      </c>
      <c r="O116" s="65">
        <f t="shared" si="12"/>
        <v>5.39</v>
      </c>
      <c r="P116" s="65">
        <f t="shared" si="13"/>
        <v>82.39</v>
      </c>
      <c r="Q116" s="65">
        <v>82.5</v>
      </c>
      <c r="R116" s="67"/>
      <c r="U116" s="69"/>
    </row>
    <row r="117" spans="1:22" x14ac:dyDescent="0.4">
      <c r="A117" s="51">
        <v>113</v>
      </c>
      <c r="B117" s="116" t="s">
        <v>3613</v>
      </c>
      <c r="C117" s="26" t="s">
        <v>3623</v>
      </c>
      <c r="D117" s="3" t="s">
        <v>653</v>
      </c>
      <c r="E117" s="74" t="s">
        <v>654</v>
      </c>
      <c r="F117" s="74" t="s">
        <v>655</v>
      </c>
      <c r="G117" s="115" t="s">
        <v>3</v>
      </c>
      <c r="H117" s="114">
        <v>0</v>
      </c>
      <c r="I117" s="99">
        <v>0</v>
      </c>
      <c r="J117" s="99">
        <f t="shared" si="17"/>
        <v>0</v>
      </c>
      <c r="K117" s="100">
        <v>31</v>
      </c>
      <c r="L117" s="65">
        <f t="shared" si="14"/>
        <v>108.5</v>
      </c>
      <c r="M117" s="65">
        <f t="shared" si="15"/>
        <v>7.59</v>
      </c>
      <c r="N117" s="6">
        <f t="shared" si="16"/>
        <v>116.09</v>
      </c>
      <c r="O117" s="65">
        <f t="shared" si="12"/>
        <v>7.59</v>
      </c>
      <c r="P117" s="65">
        <f t="shared" si="13"/>
        <v>116.09</v>
      </c>
      <c r="Q117" s="65">
        <v>116.25</v>
      </c>
      <c r="R117" s="67"/>
      <c r="S117" s="73"/>
      <c r="T117" s="73"/>
      <c r="U117" s="73"/>
      <c r="V117" s="73"/>
    </row>
    <row r="118" spans="1:22" x14ac:dyDescent="0.4">
      <c r="A118" s="51">
        <v>114</v>
      </c>
      <c r="B118" s="116" t="s">
        <v>3613</v>
      </c>
      <c r="C118" s="26" t="s">
        <v>3624</v>
      </c>
      <c r="D118" s="3" t="s">
        <v>658</v>
      </c>
      <c r="E118" s="74" t="s">
        <v>659</v>
      </c>
      <c r="F118" s="74" t="s">
        <v>660</v>
      </c>
      <c r="G118" s="115" t="s">
        <v>3247</v>
      </c>
      <c r="H118" s="114">
        <v>647.47</v>
      </c>
      <c r="I118" s="99">
        <v>45.32</v>
      </c>
      <c r="J118" s="99">
        <f t="shared" si="17"/>
        <v>692.79000000000008</v>
      </c>
      <c r="K118" s="100">
        <v>7</v>
      </c>
      <c r="L118" s="65">
        <f t="shared" si="14"/>
        <v>24.5</v>
      </c>
      <c r="M118" s="65">
        <f t="shared" si="15"/>
        <v>1.71</v>
      </c>
      <c r="N118" s="6">
        <f t="shared" si="16"/>
        <v>26.21</v>
      </c>
      <c r="O118" s="65">
        <f t="shared" si="12"/>
        <v>47.03</v>
      </c>
      <c r="P118" s="65">
        <f t="shared" si="13"/>
        <v>719</v>
      </c>
      <c r="Q118" s="65">
        <v>719</v>
      </c>
      <c r="R118" s="67"/>
      <c r="S118" s="73"/>
      <c r="T118" s="73"/>
      <c r="U118" s="73"/>
      <c r="V118" s="73"/>
    </row>
    <row r="119" spans="1:22" x14ac:dyDescent="0.4">
      <c r="A119" s="51">
        <v>115</v>
      </c>
      <c r="B119" s="116" t="s">
        <v>3613</v>
      </c>
      <c r="C119" s="26" t="s">
        <v>3625</v>
      </c>
      <c r="D119" s="3" t="s">
        <v>637</v>
      </c>
      <c r="E119" s="74" t="s">
        <v>638</v>
      </c>
      <c r="F119" s="74" t="s">
        <v>639</v>
      </c>
      <c r="G119" s="115" t="s">
        <v>3</v>
      </c>
      <c r="H119" s="114">
        <v>0</v>
      </c>
      <c r="I119" s="99">
        <v>0</v>
      </c>
      <c r="J119" s="99">
        <f t="shared" si="17"/>
        <v>0</v>
      </c>
      <c r="K119" s="100">
        <v>7</v>
      </c>
      <c r="L119" s="65">
        <f t="shared" si="14"/>
        <v>24.5</v>
      </c>
      <c r="M119" s="65">
        <f t="shared" si="15"/>
        <v>1.71</v>
      </c>
      <c r="N119" s="6">
        <f t="shared" si="16"/>
        <v>26.21</v>
      </c>
      <c r="O119" s="65">
        <f t="shared" si="12"/>
        <v>1.71</v>
      </c>
      <c r="P119" s="65">
        <f t="shared" si="13"/>
        <v>26.21</v>
      </c>
      <c r="Q119" s="65">
        <v>26.25</v>
      </c>
      <c r="R119" s="67"/>
      <c r="S119" s="73"/>
      <c r="T119" s="73"/>
      <c r="U119" s="73"/>
      <c r="V119" s="73"/>
    </row>
    <row r="120" spans="1:22" x14ac:dyDescent="0.4">
      <c r="A120" s="51">
        <v>116</v>
      </c>
      <c r="B120" s="116" t="s">
        <v>3613</v>
      </c>
      <c r="C120" s="26" t="s">
        <v>3626</v>
      </c>
      <c r="D120" s="3" t="s">
        <v>640</v>
      </c>
      <c r="E120" s="74" t="s">
        <v>641</v>
      </c>
      <c r="F120" s="74" t="s">
        <v>642</v>
      </c>
      <c r="G120" s="115" t="s">
        <v>3</v>
      </c>
      <c r="H120" s="114">
        <v>0</v>
      </c>
      <c r="I120" s="99">
        <v>0</v>
      </c>
      <c r="J120" s="99">
        <f t="shared" si="17"/>
        <v>0</v>
      </c>
      <c r="K120" s="100">
        <v>12</v>
      </c>
      <c r="L120" s="65">
        <f t="shared" si="14"/>
        <v>42</v>
      </c>
      <c r="M120" s="65">
        <f t="shared" si="15"/>
        <v>2.94</v>
      </c>
      <c r="N120" s="6">
        <f t="shared" si="16"/>
        <v>44.94</v>
      </c>
      <c r="O120" s="65">
        <f t="shared" si="12"/>
        <v>2.94</v>
      </c>
      <c r="P120" s="65">
        <f t="shared" si="13"/>
        <v>44.94</v>
      </c>
      <c r="Q120" s="65">
        <v>45</v>
      </c>
      <c r="R120" s="67"/>
      <c r="U120" s="69"/>
      <c r="V120" s="73"/>
    </row>
    <row r="121" spans="1:22" x14ac:dyDescent="0.4">
      <c r="A121" s="51">
        <v>117</v>
      </c>
      <c r="B121" s="116" t="s">
        <v>3613</v>
      </c>
      <c r="C121" s="26" t="s">
        <v>3627</v>
      </c>
      <c r="D121" s="3" t="s">
        <v>643</v>
      </c>
      <c r="E121" s="74" t="s">
        <v>644</v>
      </c>
      <c r="F121" s="74" t="s">
        <v>645</v>
      </c>
      <c r="G121" s="115" t="s">
        <v>3</v>
      </c>
      <c r="H121" s="114">
        <v>0</v>
      </c>
      <c r="I121" s="99">
        <v>0</v>
      </c>
      <c r="J121" s="99">
        <f t="shared" si="17"/>
        <v>0</v>
      </c>
      <c r="K121" s="100">
        <v>12</v>
      </c>
      <c r="L121" s="65">
        <f t="shared" si="14"/>
        <v>42</v>
      </c>
      <c r="M121" s="65">
        <f t="shared" si="15"/>
        <v>2.94</v>
      </c>
      <c r="N121" s="6">
        <f t="shared" si="16"/>
        <v>44.94</v>
      </c>
      <c r="O121" s="65">
        <f t="shared" si="12"/>
        <v>2.94</v>
      </c>
      <c r="P121" s="65">
        <f t="shared" si="13"/>
        <v>44.94</v>
      </c>
      <c r="Q121" s="65">
        <v>45</v>
      </c>
      <c r="R121" s="67"/>
      <c r="S121" s="71"/>
      <c r="T121" s="71"/>
      <c r="U121" s="71"/>
      <c r="V121" s="73"/>
    </row>
    <row r="122" spans="1:22" x14ac:dyDescent="0.4">
      <c r="A122" s="51">
        <v>118</v>
      </c>
      <c r="B122" s="116" t="s">
        <v>3613</v>
      </c>
      <c r="C122" s="26" t="s">
        <v>3628</v>
      </c>
      <c r="D122" s="3" t="s">
        <v>631</v>
      </c>
      <c r="E122" s="74" t="s">
        <v>632</v>
      </c>
      <c r="F122" s="74" t="s">
        <v>633</v>
      </c>
      <c r="G122" s="115" t="s">
        <v>3</v>
      </c>
      <c r="H122" s="114">
        <v>0</v>
      </c>
      <c r="I122" s="99">
        <v>0</v>
      </c>
      <c r="J122" s="99">
        <f t="shared" si="17"/>
        <v>0</v>
      </c>
      <c r="K122" s="100">
        <v>22</v>
      </c>
      <c r="L122" s="65">
        <f t="shared" si="14"/>
        <v>77</v>
      </c>
      <c r="M122" s="65">
        <f t="shared" si="15"/>
        <v>5.39</v>
      </c>
      <c r="N122" s="6">
        <f t="shared" si="16"/>
        <v>82.39</v>
      </c>
      <c r="O122" s="65">
        <f t="shared" si="12"/>
        <v>5.39</v>
      </c>
      <c r="P122" s="65">
        <f t="shared" si="13"/>
        <v>82.39</v>
      </c>
      <c r="Q122" s="65">
        <v>82.5</v>
      </c>
      <c r="R122" s="67"/>
      <c r="S122" s="71"/>
      <c r="T122" s="71"/>
      <c r="U122" s="71"/>
      <c r="V122" s="73"/>
    </row>
    <row r="123" spans="1:22" x14ac:dyDescent="0.4">
      <c r="A123" s="51">
        <v>119</v>
      </c>
      <c r="B123" s="116" t="s">
        <v>3613</v>
      </c>
      <c r="C123" s="26" t="s">
        <v>3629</v>
      </c>
      <c r="D123" s="3" t="s">
        <v>622</v>
      </c>
      <c r="E123" s="74" t="s">
        <v>623</v>
      </c>
      <c r="F123" s="74" t="s">
        <v>624</v>
      </c>
      <c r="G123" s="115" t="s">
        <v>3</v>
      </c>
      <c r="H123" s="114">
        <v>0</v>
      </c>
      <c r="I123" s="99">
        <v>0</v>
      </c>
      <c r="J123" s="99">
        <f t="shared" si="17"/>
        <v>0</v>
      </c>
      <c r="K123" s="100">
        <v>11</v>
      </c>
      <c r="L123" s="65">
        <f t="shared" si="14"/>
        <v>38.5</v>
      </c>
      <c r="M123" s="65">
        <f t="shared" si="15"/>
        <v>2.69</v>
      </c>
      <c r="N123" s="6">
        <f t="shared" si="16"/>
        <v>41.19</v>
      </c>
      <c r="O123" s="65">
        <f t="shared" si="12"/>
        <v>2.69</v>
      </c>
      <c r="P123" s="65">
        <f t="shared" si="13"/>
        <v>41.19</v>
      </c>
      <c r="Q123" s="65">
        <v>41.25</v>
      </c>
      <c r="R123" s="67"/>
      <c r="S123" s="73"/>
      <c r="T123" s="73"/>
      <c r="U123" s="73"/>
      <c r="V123" s="73"/>
    </row>
    <row r="124" spans="1:22" x14ac:dyDescent="0.4">
      <c r="A124" s="51">
        <v>120</v>
      </c>
      <c r="B124" s="116" t="s">
        <v>3613</v>
      </c>
      <c r="C124" s="26" t="s">
        <v>3630</v>
      </c>
      <c r="D124" s="3" t="s">
        <v>625</v>
      </c>
      <c r="E124" s="74" t="s">
        <v>626</v>
      </c>
      <c r="F124" s="74" t="s">
        <v>627</v>
      </c>
      <c r="G124" s="115" t="s">
        <v>3</v>
      </c>
      <c r="H124" s="114">
        <v>0</v>
      </c>
      <c r="I124" s="99">
        <v>0</v>
      </c>
      <c r="J124" s="99">
        <f t="shared" si="17"/>
        <v>0</v>
      </c>
      <c r="K124" s="100">
        <v>26</v>
      </c>
      <c r="L124" s="65">
        <f t="shared" si="14"/>
        <v>91</v>
      </c>
      <c r="M124" s="65">
        <f t="shared" si="15"/>
        <v>6.37</v>
      </c>
      <c r="N124" s="6">
        <f t="shared" si="16"/>
        <v>97.37</v>
      </c>
      <c r="O124" s="65">
        <f t="shared" si="12"/>
        <v>6.37</v>
      </c>
      <c r="P124" s="65">
        <f t="shared" si="13"/>
        <v>97.37</v>
      </c>
      <c r="Q124" s="65">
        <v>97.5</v>
      </c>
      <c r="R124" s="67"/>
      <c r="U124" s="69"/>
      <c r="V124" s="73"/>
    </row>
    <row r="125" spans="1:22" x14ac:dyDescent="0.4">
      <c r="A125" s="51">
        <v>121</v>
      </c>
      <c r="B125" s="116" t="s">
        <v>3613</v>
      </c>
      <c r="C125" s="26" t="s">
        <v>3631</v>
      </c>
      <c r="D125" s="3" t="s">
        <v>2016</v>
      </c>
      <c r="E125" s="74" t="s">
        <v>2017</v>
      </c>
      <c r="F125" s="74" t="s">
        <v>2018</v>
      </c>
      <c r="G125" s="115" t="s">
        <v>3</v>
      </c>
      <c r="H125" s="114">
        <v>0</v>
      </c>
      <c r="I125" s="99">
        <v>0</v>
      </c>
      <c r="J125" s="99">
        <f t="shared" si="17"/>
        <v>0</v>
      </c>
      <c r="K125" s="100">
        <v>12</v>
      </c>
      <c r="L125" s="65">
        <f t="shared" si="14"/>
        <v>42</v>
      </c>
      <c r="M125" s="65">
        <f t="shared" si="15"/>
        <v>2.94</v>
      </c>
      <c r="N125" s="6">
        <f t="shared" si="16"/>
        <v>44.94</v>
      </c>
      <c r="O125" s="65">
        <f t="shared" si="12"/>
        <v>2.94</v>
      </c>
      <c r="P125" s="65">
        <f t="shared" si="13"/>
        <v>44.94</v>
      </c>
      <c r="Q125" s="65">
        <v>45</v>
      </c>
      <c r="R125" s="67"/>
      <c r="S125" s="73"/>
      <c r="T125" s="73"/>
      <c r="U125" s="73"/>
      <c r="V125" s="73"/>
    </row>
    <row r="126" spans="1:22" x14ac:dyDescent="0.4">
      <c r="A126" s="51">
        <v>122</v>
      </c>
      <c r="B126" s="116" t="s">
        <v>3613</v>
      </c>
      <c r="C126" s="26" t="s">
        <v>3632</v>
      </c>
      <c r="D126" s="3" t="s">
        <v>1989</v>
      </c>
      <c r="E126" s="74" t="s">
        <v>1990</v>
      </c>
      <c r="F126" s="74" t="s">
        <v>1991</v>
      </c>
      <c r="G126" s="115" t="s">
        <v>3</v>
      </c>
      <c r="H126" s="114">
        <v>0</v>
      </c>
      <c r="I126" s="99">
        <v>0</v>
      </c>
      <c r="J126" s="99">
        <f t="shared" si="17"/>
        <v>0</v>
      </c>
      <c r="K126" s="100">
        <v>20</v>
      </c>
      <c r="L126" s="65">
        <f t="shared" si="14"/>
        <v>70</v>
      </c>
      <c r="M126" s="65">
        <f t="shared" si="15"/>
        <v>4.9000000000000004</v>
      </c>
      <c r="N126" s="6">
        <f t="shared" si="16"/>
        <v>74.900000000000006</v>
      </c>
      <c r="O126" s="65">
        <f t="shared" si="12"/>
        <v>4.9000000000000004</v>
      </c>
      <c r="P126" s="65">
        <f t="shared" si="13"/>
        <v>74.900000000000006</v>
      </c>
      <c r="Q126" s="65">
        <v>75</v>
      </c>
      <c r="R126" s="67"/>
      <c r="S126" s="73"/>
      <c r="T126" s="73"/>
      <c r="U126" s="73"/>
      <c r="V126" s="73"/>
    </row>
    <row r="127" spans="1:22" x14ac:dyDescent="0.4">
      <c r="A127" s="51">
        <v>123</v>
      </c>
      <c r="B127" s="116" t="s">
        <v>3613</v>
      </c>
      <c r="C127" s="26" t="s">
        <v>3633</v>
      </c>
      <c r="D127" s="3" t="s">
        <v>1862</v>
      </c>
      <c r="E127" s="74" t="s">
        <v>1863</v>
      </c>
      <c r="F127" s="74" t="s">
        <v>1864</v>
      </c>
      <c r="G127" s="115" t="s">
        <v>3</v>
      </c>
      <c r="H127" s="114">
        <v>0</v>
      </c>
      <c r="I127" s="99">
        <v>0</v>
      </c>
      <c r="J127" s="99">
        <f t="shared" si="17"/>
        <v>0</v>
      </c>
      <c r="K127" s="100">
        <v>18</v>
      </c>
      <c r="L127" s="65">
        <f t="shared" si="14"/>
        <v>63</v>
      </c>
      <c r="M127" s="65">
        <f t="shared" si="15"/>
        <v>4.41</v>
      </c>
      <c r="N127" s="6">
        <f t="shared" si="16"/>
        <v>67.41</v>
      </c>
      <c r="O127" s="65">
        <f t="shared" si="12"/>
        <v>4.41</v>
      </c>
      <c r="P127" s="65">
        <f t="shared" si="13"/>
        <v>67.41</v>
      </c>
      <c r="Q127" s="65">
        <v>67.5</v>
      </c>
      <c r="R127" s="74"/>
      <c r="S127" s="73"/>
      <c r="T127" s="73"/>
      <c r="U127" s="73"/>
      <c r="V127" s="73"/>
    </row>
    <row r="128" spans="1:22" x14ac:dyDescent="0.4">
      <c r="A128" s="51">
        <v>124</v>
      </c>
      <c r="B128" s="116" t="s">
        <v>3613</v>
      </c>
      <c r="C128" s="26" t="s">
        <v>3634</v>
      </c>
      <c r="D128" s="3" t="s">
        <v>1865</v>
      </c>
      <c r="E128" s="64" t="s">
        <v>80</v>
      </c>
      <c r="F128" s="64" t="s">
        <v>1866</v>
      </c>
      <c r="G128" s="115" t="s">
        <v>3</v>
      </c>
      <c r="H128" s="114">
        <v>0</v>
      </c>
      <c r="I128" s="99">
        <v>0</v>
      </c>
      <c r="J128" s="99">
        <f t="shared" si="17"/>
        <v>0</v>
      </c>
      <c r="K128" s="100">
        <v>19</v>
      </c>
      <c r="L128" s="65">
        <f t="shared" si="14"/>
        <v>66.5</v>
      </c>
      <c r="M128" s="65">
        <f t="shared" si="15"/>
        <v>4.6500000000000004</v>
      </c>
      <c r="N128" s="6">
        <f t="shared" si="16"/>
        <v>71.150000000000006</v>
      </c>
      <c r="O128" s="65">
        <f t="shared" si="12"/>
        <v>4.6500000000000004</v>
      </c>
      <c r="P128" s="65">
        <f t="shared" si="13"/>
        <v>71.150000000000006</v>
      </c>
      <c r="Q128" s="65">
        <v>71.25</v>
      </c>
      <c r="R128" s="74"/>
      <c r="S128" s="73"/>
      <c r="T128" s="73"/>
      <c r="U128" s="73"/>
      <c r="V128" s="73"/>
    </row>
    <row r="129" spans="1:22" x14ac:dyDescent="0.4">
      <c r="A129" s="51">
        <v>125</v>
      </c>
      <c r="B129" s="116" t="s">
        <v>3613</v>
      </c>
      <c r="C129" s="26" t="s">
        <v>3635</v>
      </c>
      <c r="D129" s="3" t="s">
        <v>1867</v>
      </c>
      <c r="E129" s="64" t="s">
        <v>1868</v>
      </c>
      <c r="F129" s="64" t="s">
        <v>1869</v>
      </c>
      <c r="G129" s="115" t="s">
        <v>3</v>
      </c>
      <c r="H129" s="114">
        <v>0</v>
      </c>
      <c r="I129" s="99">
        <v>0</v>
      </c>
      <c r="J129" s="99">
        <f t="shared" si="17"/>
        <v>0</v>
      </c>
      <c r="K129" s="100">
        <v>3</v>
      </c>
      <c r="L129" s="65">
        <f t="shared" si="14"/>
        <v>10.5</v>
      </c>
      <c r="M129" s="65">
        <f t="shared" si="15"/>
        <v>0.73</v>
      </c>
      <c r="N129" s="6">
        <f t="shared" si="16"/>
        <v>11.23</v>
      </c>
      <c r="O129" s="65">
        <f t="shared" si="12"/>
        <v>0.73</v>
      </c>
      <c r="P129" s="65">
        <f t="shared" si="13"/>
        <v>11.23</v>
      </c>
      <c r="Q129" s="65">
        <v>11.25</v>
      </c>
      <c r="R129" s="74"/>
      <c r="S129" s="73"/>
      <c r="T129" s="73"/>
      <c r="U129" s="73"/>
      <c r="V129" s="73"/>
    </row>
    <row r="130" spans="1:22" x14ac:dyDescent="0.4">
      <c r="A130" s="51">
        <v>126</v>
      </c>
      <c r="B130" s="116" t="s">
        <v>3613</v>
      </c>
      <c r="C130" s="26" t="s">
        <v>3636</v>
      </c>
      <c r="D130" s="3" t="s">
        <v>1870</v>
      </c>
      <c r="E130" s="64" t="s">
        <v>1871</v>
      </c>
      <c r="F130" s="64" t="s">
        <v>1872</v>
      </c>
      <c r="G130" s="115" t="s">
        <v>3</v>
      </c>
      <c r="H130" s="114">
        <v>0</v>
      </c>
      <c r="I130" s="99">
        <v>0</v>
      </c>
      <c r="J130" s="99">
        <f t="shared" si="17"/>
        <v>0</v>
      </c>
      <c r="K130" s="100">
        <v>6</v>
      </c>
      <c r="L130" s="65">
        <f t="shared" si="14"/>
        <v>21</v>
      </c>
      <c r="M130" s="65">
        <f t="shared" si="15"/>
        <v>1.47</v>
      </c>
      <c r="N130" s="6">
        <f t="shared" si="16"/>
        <v>22.47</v>
      </c>
      <c r="O130" s="65">
        <f t="shared" si="12"/>
        <v>1.47</v>
      </c>
      <c r="P130" s="65">
        <f t="shared" si="13"/>
        <v>22.47</v>
      </c>
      <c r="Q130" s="65">
        <v>22.5</v>
      </c>
      <c r="R130" s="74"/>
      <c r="S130" s="73"/>
      <c r="T130" s="73"/>
      <c r="U130" s="73"/>
      <c r="V130" s="73"/>
    </row>
    <row r="131" spans="1:22" x14ac:dyDescent="0.4">
      <c r="A131" s="51">
        <v>127</v>
      </c>
      <c r="B131" s="116" t="s">
        <v>3613</v>
      </c>
      <c r="C131" s="26" t="s">
        <v>3637</v>
      </c>
      <c r="D131" s="3" t="s">
        <v>1873</v>
      </c>
      <c r="E131" s="64" t="s">
        <v>1871</v>
      </c>
      <c r="F131" s="64" t="s">
        <v>1874</v>
      </c>
      <c r="G131" s="115" t="s">
        <v>3</v>
      </c>
      <c r="H131" s="114">
        <v>0</v>
      </c>
      <c r="I131" s="99">
        <v>0</v>
      </c>
      <c r="J131" s="99">
        <f t="shared" si="17"/>
        <v>0</v>
      </c>
      <c r="K131" s="100">
        <v>37</v>
      </c>
      <c r="L131" s="65">
        <f t="shared" si="14"/>
        <v>129.5</v>
      </c>
      <c r="M131" s="65">
        <f t="shared" si="15"/>
        <v>9.06</v>
      </c>
      <c r="N131" s="6">
        <f t="shared" si="16"/>
        <v>138.56</v>
      </c>
      <c r="O131" s="65">
        <f t="shared" si="12"/>
        <v>9.06</v>
      </c>
      <c r="P131" s="65">
        <f t="shared" si="13"/>
        <v>138.56</v>
      </c>
      <c r="Q131" s="65">
        <v>138.75</v>
      </c>
      <c r="R131" s="74"/>
      <c r="S131" s="73"/>
      <c r="T131" s="73"/>
      <c r="U131" s="73"/>
      <c r="V131" s="73"/>
    </row>
    <row r="132" spans="1:22" x14ac:dyDescent="0.4">
      <c r="A132" s="51">
        <v>128</v>
      </c>
      <c r="B132" s="116" t="s">
        <v>3613</v>
      </c>
      <c r="C132" s="26" t="s">
        <v>3638</v>
      </c>
      <c r="D132" s="3" t="s">
        <v>526</v>
      </c>
      <c r="E132" s="64" t="s">
        <v>527</v>
      </c>
      <c r="F132" s="64" t="s">
        <v>528</v>
      </c>
      <c r="G132" s="115" t="s">
        <v>3</v>
      </c>
      <c r="H132" s="114">
        <v>0</v>
      </c>
      <c r="I132" s="99">
        <v>0</v>
      </c>
      <c r="J132" s="99">
        <f t="shared" si="17"/>
        <v>0</v>
      </c>
      <c r="K132" s="100">
        <v>18</v>
      </c>
      <c r="L132" s="65">
        <f t="shared" si="14"/>
        <v>63</v>
      </c>
      <c r="M132" s="65">
        <f t="shared" si="15"/>
        <v>4.41</v>
      </c>
      <c r="N132" s="6">
        <f t="shared" si="16"/>
        <v>67.41</v>
      </c>
      <c r="O132" s="65">
        <f t="shared" si="12"/>
        <v>4.41</v>
      </c>
      <c r="P132" s="65">
        <f t="shared" si="13"/>
        <v>67.41</v>
      </c>
      <c r="Q132" s="65">
        <v>67.5</v>
      </c>
      <c r="R132" s="74"/>
      <c r="U132" s="69"/>
      <c r="V132" s="73"/>
    </row>
    <row r="133" spans="1:22" x14ac:dyDescent="0.4">
      <c r="A133" s="51">
        <v>129</v>
      </c>
      <c r="B133" s="116" t="s">
        <v>3613</v>
      </c>
      <c r="C133" s="26" t="s">
        <v>3639</v>
      </c>
      <c r="D133" s="3" t="s">
        <v>1853</v>
      </c>
      <c r="E133" s="64" t="s">
        <v>1854</v>
      </c>
      <c r="F133" s="64" t="s">
        <v>1855</v>
      </c>
      <c r="G133" s="115" t="s">
        <v>3</v>
      </c>
      <c r="H133" s="114">
        <v>0</v>
      </c>
      <c r="I133" s="99">
        <v>0</v>
      </c>
      <c r="J133" s="99">
        <f t="shared" si="17"/>
        <v>0</v>
      </c>
      <c r="K133" s="100">
        <v>12</v>
      </c>
      <c r="L133" s="65">
        <f t="shared" si="14"/>
        <v>42</v>
      </c>
      <c r="M133" s="65">
        <f t="shared" si="15"/>
        <v>2.94</v>
      </c>
      <c r="N133" s="6">
        <f t="shared" si="16"/>
        <v>44.94</v>
      </c>
      <c r="O133" s="65">
        <f t="shared" si="12"/>
        <v>2.94</v>
      </c>
      <c r="P133" s="65">
        <f t="shared" si="13"/>
        <v>44.94</v>
      </c>
      <c r="Q133" s="65">
        <v>45</v>
      </c>
      <c r="R133" s="74"/>
      <c r="U133" s="69"/>
      <c r="V133" s="73"/>
    </row>
    <row r="134" spans="1:22" x14ac:dyDescent="0.4">
      <c r="A134" s="51">
        <v>130</v>
      </c>
      <c r="B134" s="116" t="s">
        <v>3613</v>
      </c>
      <c r="C134" s="26" t="s">
        <v>3640</v>
      </c>
      <c r="D134" s="3" t="s">
        <v>1844</v>
      </c>
      <c r="E134" s="64" t="s">
        <v>1845</v>
      </c>
      <c r="F134" s="64" t="s">
        <v>1846</v>
      </c>
      <c r="G134" s="115" t="s">
        <v>3</v>
      </c>
      <c r="H134" s="114">
        <v>0</v>
      </c>
      <c r="I134" s="99">
        <v>0</v>
      </c>
      <c r="J134" s="99">
        <f t="shared" si="17"/>
        <v>0</v>
      </c>
      <c r="K134" s="100">
        <v>13</v>
      </c>
      <c r="L134" s="65">
        <f t="shared" si="14"/>
        <v>45.5</v>
      </c>
      <c r="M134" s="65">
        <f t="shared" si="15"/>
        <v>3.18</v>
      </c>
      <c r="N134" s="6">
        <f t="shared" si="16"/>
        <v>48.68</v>
      </c>
      <c r="O134" s="65">
        <f t="shared" si="12"/>
        <v>3.18</v>
      </c>
      <c r="P134" s="65">
        <f t="shared" si="13"/>
        <v>48.68</v>
      </c>
      <c r="Q134" s="65">
        <v>48.75</v>
      </c>
      <c r="R134" s="74"/>
      <c r="S134" s="73"/>
      <c r="T134" s="73"/>
      <c r="U134" s="73"/>
      <c r="V134" s="73"/>
    </row>
    <row r="135" spans="1:22" x14ac:dyDescent="0.4">
      <c r="A135" s="51">
        <v>131</v>
      </c>
      <c r="B135" s="116" t="s">
        <v>3613</v>
      </c>
      <c r="C135" s="26" t="s">
        <v>3641</v>
      </c>
      <c r="D135" s="3" t="s">
        <v>1847</v>
      </c>
      <c r="E135" s="64" t="s">
        <v>1848</v>
      </c>
      <c r="F135" s="64" t="s">
        <v>1849</v>
      </c>
      <c r="G135" s="115" t="s">
        <v>3</v>
      </c>
      <c r="H135" s="114">
        <v>0</v>
      </c>
      <c r="I135" s="99">
        <v>0</v>
      </c>
      <c r="J135" s="99">
        <f t="shared" si="17"/>
        <v>0</v>
      </c>
      <c r="K135" s="100">
        <v>2</v>
      </c>
      <c r="L135" s="65">
        <f t="shared" si="14"/>
        <v>7</v>
      </c>
      <c r="M135" s="65">
        <f t="shared" si="15"/>
        <v>0.49</v>
      </c>
      <c r="N135" s="6">
        <f t="shared" si="16"/>
        <v>7.49</v>
      </c>
      <c r="O135" s="65">
        <f t="shared" si="12"/>
        <v>0.49</v>
      </c>
      <c r="P135" s="65">
        <f t="shared" si="13"/>
        <v>7.49</v>
      </c>
      <c r="Q135" s="65">
        <v>7.5</v>
      </c>
      <c r="R135" s="74"/>
      <c r="S135" s="73"/>
      <c r="T135" s="73"/>
      <c r="U135" s="73"/>
      <c r="V135" s="73"/>
    </row>
    <row r="136" spans="1:22" x14ac:dyDescent="0.4">
      <c r="A136" s="51">
        <v>132</v>
      </c>
      <c r="B136" s="116" t="s">
        <v>3613</v>
      </c>
      <c r="C136" s="26" t="s">
        <v>3642</v>
      </c>
      <c r="D136" s="3" t="s">
        <v>1817</v>
      </c>
      <c r="E136" s="64" t="s">
        <v>1818</v>
      </c>
      <c r="F136" s="64" t="s">
        <v>3670</v>
      </c>
      <c r="G136" s="115" t="s">
        <v>3</v>
      </c>
      <c r="H136" s="114">
        <v>0</v>
      </c>
      <c r="I136" s="99">
        <v>0</v>
      </c>
      <c r="J136" s="99">
        <f t="shared" si="17"/>
        <v>0</v>
      </c>
      <c r="K136" s="100">
        <v>21</v>
      </c>
      <c r="L136" s="65">
        <f t="shared" si="14"/>
        <v>73.5</v>
      </c>
      <c r="M136" s="65">
        <f t="shared" si="15"/>
        <v>5.14</v>
      </c>
      <c r="N136" s="6">
        <f t="shared" si="16"/>
        <v>78.64</v>
      </c>
      <c r="O136" s="65">
        <f t="shared" si="12"/>
        <v>5.14</v>
      </c>
      <c r="P136" s="65">
        <f t="shared" si="13"/>
        <v>78.64</v>
      </c>
      <c r="Q136" s="65">
        <v>78.75</v>
      </c>
      <c r="R136" s="74"/>
      <c r="S136" s="73"/>
      <c r="T136" s="73"/>
      <c r="U136" s="73"/>
      <c r="V136" s="73"/>
    </row>
    <row r="137" spans="1:22" x14ac:dyDescent="0.4">
      <c r="A137" s="51">
        <v>133</v>
      </c>
      <c r="B137" s="116" t="s">
        <v>3613</v>
      </c>
      <c r="C137" s="26" t="s">
        <v>3643</v>
      </c>
      <c r="D137" s="3" t="s">
        <v>1803</v>
      </c>
      <c r="E137" s="64" t="s">
        <v>1804</v>
      </c>
      <c r="F137" s="64" t="s">
        <v>1805</v>
      </c>
      <c r="G137" s="115" t="s">
        <v>3</v>
      </c>
      <c r="H137" s="114">
        <v>0</v>
      </c>
      <c r="I137" s="99">
        <v>0</v>
      </c>
      <c r="J137" s="99">
        <f t="shared" si="17"/>
        <v>0</v>
      </c>
      <c r="K137" s="100">
        <v>16</v>
      </c>
      <c r="L137" s="65">
        <f t="shared" si="14"/>
        <v>56</v>
      </c>
      <c r="M137" s="65">
        <f t="shared" si="15"/>
        <v>3.92</v>
      </c>
      <c r="N137" s="6">
        <f t="shared" si="16"/>
        <v>59.92</v>
      </c>
      <c r="O137" s="65">
        <f t="shared" si="12"/>
        <v>3.92</v>
      </c>
      <c r="P137" s="65">
        <f t="shared" si="13"/>
        <v>59.92</v>
      </c>
      <c r="Q137" s="65">
        <v>60</v>
      </c>
      <c r="R137" s="74"/>
      <c r="S137" s="71"/>
      <c r="T137" s="71"/>
      <c r="U137" s="71"/>
      <c r="V137" s="73"/>
    </row>
    <row r="138" spans="1:22" x14ac:dyDescent="0.4">
      <c r="A138" s="51">
        <v>134</v>
      </c>
      <c r="B138" s="116" t="s">
        <v>3613</v>
      </c>
      <c r="C138" s="26" t="s">
        <v>3644</v>
      </c>
      <c r="D138" s="3" t="s">
        <v>1850</v>
      </c>
      <c r="E138" s="64" t="s">
        <v>1851</v>
      </c>
      <c r="F138" s="64" t="s">
        <v>1852</v>
      </c>
      <c r="G138" s="115" t="s">
        <v>3</v>
      </c>
      <c r="H138" s="114">
        <v>0</v>
      </c>
      <c r="I138" s="99">
        <v>0</v>
      </c>
      <c r="J138" s="99">
        <f t="shared" si="17"/>
        <v>0</v>
      </c>
      <c r="K138" s="100">
        <v>26</v>
      </c>
      <c r="L138" s="65">
        <f t="shared" si="14"/>
        <v>91</v>
      </c>
      <c r="M138" s="65">
        <f t="shared" si="15"/>
        <v>6.37</v>
      </c>
      <c r="N138" s="6">
        <f t="shared" si="16"/>
        <v>97.37</v>
      </c>
      <c r="O138" s="65">
        <f t="shared" si="12"/>
        <v>6.37</v>
      </c>
      <c r="P138" s="65">
        <f t="shared" si="13"/>
        <v>97.37</v>
      </c>
      <c r="Q138" s="65">
        <v>97.5</v>
      </c>
      <c r="R138" s="74"/>
      <c r="S138" s="73"/>
      <c r="T138" s="73"/>
      <c r="U138" s="73"/>
      <c r="V138" s="73"/>
    </row>
    <row r="139" spans="1:22" x14ac:dyDescent="0.4">
      <c r="A139" s="51">
        <v>135</v>
      </c>
      <c r="B139" s="116" t="s">
        <v>3613</v>
      </c>
      <c r="C139" s="26" t="s">
        <v>3645</v>
      </c>
      <c r="D139" s="3" t="s">
        <v>1786</v>
      </c>
      <c r="E139" s="64" t="s">
        <v>1787</v>
      </c>
      <c r="F139" s="64" t="s">
        <v>1788</v>
      </c>
      <c r="G139" s="115" t="s">
        <v>3</v>
      </c>
      <c r="H139" s="114">
        <v>0</v>
      </c>
      <c r="I139" s="99">
        <v>0</v>
      </c>
      <c r="J139" s="99">
        <f t="shared" si="17"/>
        <v>0</v>
      </c>
      <c r="K139" s="100">
        <v>37</v>
      </c>
      <c r="L139" s="65">
        <f t="shared" si="14"/>
        <v>129.5</v>
      </c>
      <c r="M139" s="65">
        <f t="shared" si="15"/>
        <v>9.06</v>
      </c>
      <c r="N139" s="6">
        <f t="shared" si="16"/>
        <v>138.56</v>
      </c>
      <c r="O139" s="65">
        <f t="shared" ref="O139:O202" si="18">SUM(I139+M139)</f>
        <v>9.06</v>
      </c>
      <c r="P139" s="65">
        <f t="shared" ref="P139:P202" si="19">ROUNDDOWN(H139+I139+N139,2)</f>
        <v>138.56</v>
      </c>
      <c r="Q139" s="65">
        <v>138.75</v>
      </c>
      <c r="R139" s="74"/>
      <c r="S139" s="73"/>
      <c r="T139" s="73"/>
      <c r="U139" s="73"/>
      <c r="V139" s="73"/>
    </row>
    <row r="140" spans="1:22" x14ac:dyDescent="0.4">
      <c r="A140" s="51">
        <v>136</v>
      </c>
      <c r="B140" s="116" t="s">
        <v>3613</v>
      </c>
      <c r="C140" s="26" t="s">
        <v>3646</v>
      </c>
      <c r="D140" s="3" t="s">
        <v>1951</v>
      </c>
      <c r="E140" s="64" t="s">
        <v>1952</v>
      </c>
      <c r="F140" s="64" t="s">
        <v>1953</v>
      </c>
      <c r="G140" s="115" t="s">
        <v>3</v>
      </c>
      <c r="H140" s="114">
        <v>0</v>
      </c>
      <c r="I140" s="99">
        <v>0</v>
      </c>
      <c r="J140" s="99">
        <f t="shared" si="17"/>
        <v>0</v>
      </c>
      <c r="K140" s="100">
        <v>21</v>
      </c>
      <c r="L140" s="65">
        <f t="shared" si="14"/>
        <v>73.5</v>
      </c>
      <c r="M140" s="65">
        <f t="shared" si="15"/>
        <v>5.14</v>
      </c>
      <c r="N140" s="6">
        <f t="shared" si="16"/>
        <v>78.64</v>
      </c>
      <c r="O140" s="65">
        <f t="shared" si="18"/>
        <v>5.14</v>
      </c>
      <c r="P140" s="65">
        <f t="shared" si="19"/>
        <v>78.64</v>
      </c>
      <c r="Q140" s="65">
        <v>78.75</v>
      </c>
      <c r="R140" s="74"/>
      <c r="U140" s="69"/>
      <c r="V140" s="69"/>
    </row>
    <row r="141" spans="1:22" x14ac:dyDescent="0.4">
      <c r="A141" s="51">
        <v>137</v>
      </c>
      <c r="B141" s="116" t="s">
        <v>3613</v>
      </c>
      <c r="C141" s="26" t="s">
        <v>3647</v>
      </c>
      <c r="D141" s="3" t="s">
        <v>1921</v>
      </c>
      <c r="E141" s="64" t="s">
        <v>1922</v>
      </c>
      <c r="F141" s="64" t="s">
        <v>1923</v>
      </c>
      <c r="G141" s="115" t="s">
        <v>3</v>
      </c>
      <c r="H141" s="114">
        <v>0</v>
      </c>
      <c r="I141" s="99">
        <v>0</v>
      </c>
      <c r="J141" s="99">
        <f t="shared" si="17"/>
        <v>0</v>
      </c>
      <c r="K141" s="100">
        <v>27</v>
      </c>
      <c r="L141" s="65">
        <f t="shared" si="14"/>
        <v>94.5</v>
      </c>
      <c r="M141" s="65">
        <f t="shared" si="15"/>
        <v>6.61</v>
      </c>
      <c r="N141" s="6">
        <f t="shared" si="16"/>
        <v>101.11</v>
      </c>
      <c r="O141" s="65">
        <f t="shared" si="18"/>
        <v>6.61</v>
      </c>
      <c r="P141" s="65">
        <f t="shared" si="19"/>
        <v>101.11</v>
      </c>
      <c r="Q141" s="65">
        <v>101.25</v>
      </c>
      <c r="R141" s="74"/>
      <c r="S141" s="73"/>
      <c r="T141" s="73"/>
      <c r="U141" s="73"/>
      <c r="V141" s="73"/>
    </row>
    <row r="142" spans="1:22" x14ac:dyDescent="0.4">
      <c r="A142" s="51">
        <v>138</v>
      </c>
      <c r="B142" s="116" t="s">
        <v>3613</v>
      </c>
      <c r="C142" s="26" t="s">
        <v>3648</v>
      </c>
      <c r="D142" s="3" t="s">
        <v>172</v>
      </c>
      <c r="E142" s="64" t="s">
        <v>173</v>
      </c>
      <c r="F142" s="64" t="s">
        <v>174</v>
      </c>
      <c r="G142" s="115" t="s">
        <v>3</v>
      </c>
      <c r="H142" s="114">
        <v>0</v>
      </c>
      <c r="I142" s="99">
        <v>0</v>
      </c>
      <c r="J142" s="99">
        <f t="shared" si="17"/>
        <v>0</v>
      </c>
      <c r="K142" s="100">
        <v>11</v>
      </c>
      <c r="L142" s="65">
        <f t="shared" ref="L142:L205" si="20">ROUNDDOWN(K142*3.5,2)</f>
        <v>38.5</v>
      </c>
      <c r="M142" s="65">
        <f t="shared" ref="M142:M205" si="21">ROUNDDOWN(L142*7%,2)</f>
        <v>2.69</v>
      </c>
      <c r="N142" s="6">
        <f t="shared" ref="N142:N163" si="22">ROUNDDOWN(L142+M142,2)</f>
        <v>41.19</v>
      </c>
      <c r="O142" s="65">
        <f t="shared" si="18"/>
        <v>2.69</v>
      </c>
      <c r="P142" s="65">
        <f t="shared" si="19"/>
        <v>41.19</v>
      </c>
      <c r="Q142" s="65">
        <v>41.25</v>
      </c>
      <c r="R142" s="74"/>
      <c r="S142" s="73"/>
      <c r="T142" s="73"/>
      <c r="U142" s="73"/>
      <c r="V142" s="73"/>
    </row>
    <row r="143" spans="1:22" x14ac:dyDescent="0.4">
      <c r="A143" s="51">
        <v>139</v>
      </c>
      <c r="B143" s="116" t="s">
        <v>3613</v>
      </c>
      <c r="C143" s="26" t="s">
        <v>3649</v>
      </c>
      <c r="D143" s="3" t="s">
        <v>2364</v>
      </c>
      <c r="E143" s="64" t="s">
        <v>2365</v>
      </c>
      <c r="F143" s="64" t="s">
        <v>2366</v>
      </c>
      <c r="G143" s="115" t="s">
        <v>3186</v>
      </c>
      <c r="H143" s="114">
        <v>27.99</v>
      </c>
      <c r="I143" s="99">
        <v>1.96</v>
      </c>
      <c r="J143" s="99">
        <f t="shared" si="17"/>
        <v>29.95</v>
      </c>
      <c r="K143" s="100">
        <v>6</v>
      </c>
      <c r="L143" s="65">
        <f t="shared" si="20"/>
        <v>21</v>
      </c>
      <c r="M143" s="65">
        <f t="shared" si="21"/>
        <v>1.47</v>
      </c>
      <c r="N143" s="6">
        <f t="shared" si="22"/>
        <v>22.47</v>
      </c>
      <c r="O143" s="65">
        <f t="shared" si="18"/>
        <v>3.4299999999999997</v>
      </c>
      <c r="P143" s="65">
        <f t="shared" si="19"/>
        <v>52.42</v>
      </c>
      <c r="Q143" s="65">
        <v>52.5</v>
      </c>
      <c r="R143" s="74"/>
      <c r="S143" s="73"/>
      <c r="T143" s="73"/>
      <c r="U143" s="73"/>
      <c r="V143" s="73"/>
    </row>
    <row r="144" spans="1:22" x14ac:dyDescent="0.4">
      <c r="A144" s="51">
        <v>140</v>
      </c>
      <c r="B144" s="116" t="s">
        <v>3613</v>
      </c>
      <c r="C144" s="26" t="s">
        <v>3650</v>
      </c>
      <c r="D144" s="3" t="s">
        <v>1896</v>
      </c>
      <c r="E144" s="64" t="s">
        <v>1897</v>
      </c>
      <c r="F144" s="64" t="s">
        <v>1898</v>
      </c>
      <c r="G144" s="115" t="s">
        <v>3204</v>
      </c>
      <c r="H144" s="114">
        <v>105</v>
      </c>
      <c r="I144" s="99">
        <v>7.35</v>
      </c>
      <c r="J144" s="99">
        <f t="shared" si="17"/>
        <v>112.35</v>
      </c>
      <c r="K144" s="100">
        <v>33</v>
      </c>
      <c r="L144" s="65">
        <f t="shared" si="20"/>
        <v>115.5</v>
      </c>
      <c r="M144" s="65">
        <f t="shared" si="21"/>
        <v>8.08</v>
      </c>
      <c r="N144" s="6">
        <f t="shared" si="22"/>
        <v>123.58</v>
      </c>
      <c r="O144" s="65">
        <f t="shared" si="18"/>
        <v>15.43</v>
      </c>
      <c r="P144" s="65">
        <f t="shared" si="19"/>
        <v>235.93</v>
      </c>
      <c r="Q144" s="65">
        <v>236</v>
      </c>
      <c r="R144" s="74"/>
      <c r="S144" s="73"/>
      <c r="T144" s="73"/>
      <c r="U144" s="73"/>
      <c r="V144" s="73"/>
    </row>
    <row r="145" spans="1:22" x14ac:dyDescent="0.4">
      <c r="A145" s="51">
        <v>141</v>
      </c>
      <c r="B145" s="116" t="s">
        <v>3613</v>
      </c>
      <c r="C145" s="26" t="s">
        <v>3651</v>
      </c>
      <c r="D145" s="3" t="s">
        <v>467</v>
      </c>
      <c r="E145" s="64" t="s">
        <v>468</v>
      </c>
      <c r="F145" s="64" t="s">
        <v>469</v>
      </c>
      <c r="G145" s="115" t="s">
        <v>3</v>
      </c>
      <c r="H145" s="114">
        <v>0</v>
      </c>
      <c r="I145" s="99">
        <v>0</v>
      </c>
      <c r="J145" s="99">
        <f t="shared" si="17"/>
        <v>0</v>
      </c>
      <c r="K145" s="100">
        <v>70</v>
      </c>
      <c r="L145" s="65">
        <f t="shared" si="20"/>
        <v>245</v>
      </c>
      <c r="M145" s="65">
        <f t="shared" si="21"/>
        <v>17.149999999999999</v>
      </c>
      <c r="N145" s="6">
        <f t="shared" si="22"/>
        <v>262.14999999999998</v>
      </c>
      <c r="O145" s="65">
        <f t="shared" si="18"/>
        <v>17.149999999999999</v>
      </c>
      <c r="P145" s="65">
        <f t="shared" si="19"/>
        <v>262.14999999999998</v>
      </c>
      <c r="Q145" s="65">
        <v>262.25</v>
      </c>
      <c r="R145" s="74"/>
      <c r="S145" s="73"/>
      <c r="T145" s="73"/>
      <c r="U145" s="73"/>
      <c r="V145" s="73"/>
    </row>
    <row r="146" spans="1:22" x14ac:dyDescent="0.4">
      <c r="A146" s="51">
        <v>142</v>
      </c>
      <c r="B146" s="116" t="s">
        <v>3613</v>
      </c>
      <c r="C146" s="26" t="s">
        <v>3652</v>
      </c>
      <c r="D146" s="3" t="s">
        <v>791</v>
      </c>
      <c r="E146" s="64" t="s">
        <v>792</v>
      </c>
      <c r="F146" s="64" t="s">
        <v>793</v>
      </c>
      <c r="G146" s="115" t="s">
        <v>3</v>
      </c>
      <c r="H146" s="114">
        <v>0</v>
      </c>
      <c r="I146" s="99">
        <v>0</v>
      </c>
      <c r="J146" s="99">
        <f t="shared" si="17"/>
        <v>0</v>
      </c>
      <c r="K146" s="100">
        <v>82</v>
      </c>
      <c r="L146" s="65">
        <f t="shared" si="20"/>
        <v>287</v>
      </c>
      <c r="M146" s="65">
        <f t="shared" si="21"/>
        <v>20.09</v>
      </c>
      <c r="N146" s="6">
        <f t="shared" si="22"/>
        <v>307.08999999999997</v>
      </c>
      <c r="O146" s="65">
        <f t="shared" si="18"/>
        <v>20.09</v>
      </c>
      <c r="P146" s="65">
        <f t="shared" si="19"/>
        <v>307.08999999999997</v>
      </c>
      <c r="Q146" s="65">
        <v>307.25</v>
      </c>
      <c r="R146" s="74"/>
      <c r="S146" s="73"/>
      <c r="T146" s="73"/>
      <c r="U146" s="73"/>
      <c r="V146" s="73"/>
    </row>
    <row r="147" spans="1:22" x14ac:dyDescent="0.4">
      <c r="A147" s="51">
        <v>143</v>
      </c>
      <c r="B147" s="116" t="s">
        <v>3613</v>
      </c>
      <c r="C147" s="26" t="s">
        <v>3653</v>
      </c>
      <c r="D147" s="3" t="s">
        <v>773</v>
      </c>
      <c r="E147" s="64" t="s">
        <v>774</v>
      </c>
      <c r="F147" s="64" t="s">
        <v>775</v>
      </c>
      <c r="G147" s="115" t="s">
        <v>3</v>
      </c>
      <c r="H147" s="114">
        <v>0</v>
      </c>
      <c r="I147" s="99">
        <v>0</v>
      </c>
      <c r="J147" s="99">
        <f t="shared" si="17"/>
        <v>0</v>
      </c>
      <c r="K147" s="100">
        <v>30</v>
      </c>
      <c r="L147" s="65">
        <f t="shared" si="20"/>
        <v>105</v>
      </c>
      <c r="M147" s="65">
        <f t="shared" si="21"/>
        <v>7.35</v>
      </c>
      <c r="N147" s="6">
        <f t="shared" si="22"/>
        <v>112.35</v>
      </c>
      <c r="O147" s="65">
        <f t="shared" si="18"/>
        <v>7.35</v>
      </c>
      <c r="P147" s="65">
        <f t="shared" si="19"/>
        <v>112.35</v>
      </c>
      <c r="Q147" s="65">
        <v>112.5</v>
      </c>
      <c r="R147" s="74"/>
      <c r="S147" s="73"/>
      <c r="T147" s="73"/>
      <c r="U147" s="73"/>
      <c r="V147" s="73"/>
    </row>
    <row r="148" spans="1:22" x14ac:dyDescent="0.4">
      <c r="A148" s="51">
        <v>144</v>
      </c>
      <c r="B148" s="116" t="s">
        <v>3613</v>
      </c>
      <c r="C148" s="26" t="s">
        <v>3654</v>
      </c>
      <c r="D148" s="3" t="s">
        <v>3134</v>
      </c>
      <c r="E148" s="64" t="s">
        <v>732</v>
      </c>
      <c r="F148" s="64" t="s">
        <v>733</v>
      </c>
      <c r="G148" s="115" t="s">
        <v>3</v>
      </c>
      <c r="H148" s="114">
        <v>0</v>
      </c>
      <c r="I148" s="99">
        <v>0</v>
      </c>
      <c r="J148" s="99">
        <f t="shared" ref="J148:J211" si="23">SUM(H148:I148)</f>
        <v>0</v>
      </c>
      <c r="K148" s="100">
        <v>10</v>
      </c>
      <c r="L148" s="65">
        <f t="shared" si="20"/>
        <v>35</v>
      </c>
      <c r="M148" s="65">
        <f t="shared" si="21"/>
        <v>2.4500000000000002</v>
      </c>
      <c r="N148" s="6">
        <f t="shared" si="22"/>
        <v>37.450000000000003</v>
      </c>
      <c r="O148" s="65">
        <f t="shared" si="18"/>
        <v>2.4500000000000002</v>
      </c>
      <c r="P148" s="65">
        <f t="shared" si="19"/>
        <v>37.450000000000003</v>
      </c>
      <c r="Q148" s="65">
        <v>37.5</v>
      </c>
      <c r="R148" s="74"/>
      <c r="S148" s="73"/>
      <c r="T148" s="73"/>
      <c r="U148" s="73"/>
      <c r="V148" s="73"/>
    </row>
    <row r="149" spans="1:22" x14ac:dyDescent="0.4">
      <c r="A149" s="51">
        <v>145</v>
      </c>
      <c r="B149" s="116" t="s">
        <v>3613</v>
      </c>
      <c r="C149" s="26" t="s">
        <v>3655</v>
      </c>
      <c r="D149" s="3" t="s">
        <v>720</v>
      </c>
      <c r="E149" s="64" t="s">
        <v>721</v>
      </c>
      <c r="F149" s="64" t="s">
        <v>722</v>
      </c>
      <c r="G149" s="115" t="s">
        <v>3</v>
      </c>
      <c r="H149" s="114">
        <v>0</v>
      </c>
      <c r="I149" s="99">
        <v>0</v>
      </c>
      <c r="J149" s="99">
        <f t="shared" si="23"/>
        <v>0</v>
      </c>
      <c r="K149" s="100">
        <v>6</v>
      </c>
      <c r="L149" s="65">
        <f t="shared" si="20"/>
        <v>21</v>
      </c>
      <c r="M149" s="65">
        <f t="shared" si="21"/>
        <v>1.47</v>
      </c>
      <c r="N149" s="6">
        <f t="shared" si="22"/>
        <v>22.47</v>
      </c>
      <c r="O149" s="65">
        <f t="shared" si="18"/>
        <v>1.47</v>
      </c>
      <c r="P149" s="65">
        <f t="shared" si="19"/>
        <v>22.47</v>
      </c>
      <c r="Q149" s="65">
        <v>22.5</v>
      </c>
      <c r="R149" s="74"/>
      <c r="U149" s="69"/>
      <c r="V149" s="73"/>
    </row>
    <row r="150" spans="1:22" x14ac:dyDescent="0.4">
      <c r="A150" s="51">
        <v>146</v>
      </c>
      <c r="B150" s="116" t="s">
        <v>3613</v>
      </c>
      <c r="C150" s="26" t="s">
        <v>3656</v>
      </c>
      <c r="D150" s="3" t="s">
        <v>710</v>
      </c>
      <c r="E150" s="64" t="s">
        <v>711</v>
      </c>
      <c r="F150" s="64" t="s">
        <v>3671</v>
      </c>
      <c r="G150" s="115" t="s">
        <v>3</v>
      </c>
      <c r="H150" s="114">
        <v>0</v>
      </c>
      <c r="I150" s="99">
        <v>0</v>
      </c>
      <c r="J150" s="99">
        <f t="shared" si="23"/>
        <v>0</v>
      </c>
      <c r="K150" s="100">
        <v>11</v>
      </c>
      <c r="L150" s="65">
        <f t="shared" si="20"/>
        <v>38.5</v>
      </c>
      <c r="M150" s="65">
        <f t="shared" si="21"/>
        <v>2.69</v>
      </c>
      <c r="N150" s="6">
        <f t="shared" si="22"/>
        <v>41.19</v>
      </c>
      <c r="O150" s="65">
        <f t="shared" si="18"/>
        <v>2.69</v>
      </c>
      <c r="P150" s="65">
        <f t="shared" si="19"/>
        <v>41.19</v>
      </c>
      <c r="Q150" s="65">
        <v>41.25</v>
      </c>
      <c r="R150" s="74"/>
      <c r="S150" s="73"/>
      <c r="T150" s="73"/>
      <c r="U150" s="73"/>
      <c r="V150" s="73"/>
    </row>
    <row r="151" spans="1:22" x14ac:dyDescent="0.4">
      <c r="A151" s="51">
        <v>147</v>
      </c>
      <c r="B151" s="116" t="s">
        <v>3613</v>
      </c>
      <c r="C151" s="26" t="s">
        <v>3657</v>
      </c>
      <c r="D151" s="3" t="s">
        <v>694</v>
      </c>
      <c r="E151" s="64" t="s">
        <v>695</v>
      </c>
      <c r="F151" s="64" t="s">
        <v>696</v>
      </c>
      <c r="G151" s="115" t="s">
        <v>3</v>
      </c>
      <c r="H151" s="114">
        <v>0</v>
      </c>
      <c r="I151" s="99">
        <v>0</v>
      </c>
      <c r="J151" s="99">
        <f t="shared" si="23"/>
        <v>0</v>
      </c>
      <c r="K151" s="100">
        <v>37</v>
      </c>
      <c r="L151" s="65">
        <f t="shared" si="20"/>
        <v>129.5</v>
      </c>
      <c r="M151" s="65">
        <f t="shared" si="21"/>
        <v>9.06</v>
      </c>
      <c r="N151" s="6">
        <f t="shared" si="22"/>
        <v>138.56</v>
      </c>
      <c r="O151" s="65">
        <f t="shared" si="18"/>
        <v>9.06</v>
      </c>
      <c r="P151" s="65">
        <f t="shared" si="19"/>
        <v>138.56</v>
      </c>
      <c r="Q151" s="65">
        <v>138.75</v>
      </c>
      <c r="R151" s="74"/>
      <c r="S151" s="73"/>
      <c r="T151" s="73"/>
      <c r="U151" s="73"/>
      <c r="V151" s="73"/>
    </row>
    <row r="152" spans="1:22" x14ac:dyDescent="0.4">
      <c r="A152" s="51">
        <v>148</v>
      </c>
      <c r="B152" s="116" t="s">
        <v>3613</v>
      </c>
      <c r="C152" s="26" t="s">
        <v>3658</v>
      </c>
      <c r="D152" s="3" t="s">
        <v>682</v>
      </c>
      <c r="E152" s="64" t="s">
        <v>683</v>
      </c>
      <c r="F152" s="64" t="s">
        <v>684</v>
      </c>
      <c r="G152" s="115" t="s">
        <v>3</v>
      </c>
      <c r="H152" s="114">
        <v>0</v>
      </c>
      <c r="I152" s="99">
        <v>0</v>
      </c>
      <c r="J152" s="99">
        <f t="shared" si="23"/>
        <v>0</v>
      </c>
      <c r="K152" s="100">
        <v>7</v>
      </c>
      <c r="L152" s="65">
        <f t="shared" si="20"/>
        <v>24.5</v>
      </c>
      <c r="M152" s="65">
        <f t="shared" si="21"/>
        <v>1.71</v>
      </c>
      <c r="N152" s="6">
        <f t="shared" si="22"/>
        <v>26.21</v>
      </c>
      <c r="O152" s="65">
        <f t="shared" si="18"/>
        <v>1.71</v>
      </c>
      <c r="P152" s="65">
        <f t="shared" si="19"/>
        <v>26.21</v>
      </c>
      <c r="Q152" s="65">
        <v>26.25</v>
      </c>
      <c r="R152" s="74"/>
      <c r="S152" s="73"/>
      <c r="T152" s="73"/>
      <c r="U152" s="73"/>
      <c r="V152" s="73"/>
    </row>
    <row r="153" spans="1:22" x14ac:dyDescent="0.4">
      <c r="A153" s="51">
        <v>149</v>
      </c>
      <c r="B153" s="116" t="s">
        <v>3613</v>
      </c>
      <c r="C153" s="26" t="s">
        <v>3659</v>
      </c>
      <c r="D153" s="3" t="s">
        <v>574</v>
      </c>
      <c r="E153" s="64" t="s">
        <v>575</v>
      </c>
      <c r="F153" s="64" t="s">
        <v>576</v>
      </c>
      <c r="G153" s="115" t="s">
        <v>3</v>
      </c>
      <c r="H153" s="114">
        <v>0</v>
      </c>
      <c r="I153" s="99">
        <v>0</v>
      </c>
      <c r="J153" s="99">
        <f t="shared" si="23"/>
        <v>0</v>
      </c>
      <c r="K153" s="100">
        <v>78</v>
      </c>
      <c r="L153" s="65">
        <f t="shared" si="20"/>
        <v>273</v>
      </c>
      <c r="M153" s="65">
        <f t="shared" si="21"/>
        <v>19.11</v>
      </c>
      <c r="N153" s="6">
        <f t="shared" si="22"/>
        <v>292.11</v>
      </c>
      <c r="O153" s="65">
        <f t="shared" si="18"/>
        <v>19.11</v>
      </c>
      <c r="P153" s="65">
        <f t="shared" si="19"/>
        <v>292.11</v>
      </c>
      <c r="Q153" s="65">
        <v>292.25</v>
      </c>
      <c r="R153" s="74"/>
      <c r="U153" s="69"/>
      <c r="V153" s="73"/>
    </row>
    <row r="154" spans="1:22" x14ac:dyDescent="0.4">
      <c r="A154" s="51">
        <v>150</v>
      </c>
      <c r="B154" s="116" t="s">
        <v>3613</v>
      </c>
      <c r="C154" s="26" t="s">
        <v>3660</v>
      </c>
      <c r="D154" s="3" t="s">
        <v>580</v>
      </c>
      <c r="E154" s="64" t="s">
        <v>3672</v>
      </c>
      <c r="F154" s="64" t="s">
        <v>582</v>
      </c>
      <c r="G154" s="115" t="s">
        <v>3</v>
      </c>
      <c r="H154" s="114">
        <v>0</v>
      </c>
      <c r="I154" s="99">
        <v>0</v>
      </c>
      <c r="J154" s="99">
        <f t="shared" si="23"/>
        <v>0</v>
      </c>
      <c r="K154" s="100">
        <v>3</v>
      </c>
      <c r="L154" s="65">
        <f t="shared" si="20"/>
        <v>10.5</v>
      </c>
      <c r="M154" s="65">
        <f t="shared" si="21"/>
        <v>0.73</v>
      </c>
      <c r="N154" s="6">
        <f t="shared" si="22"/>
        <v>11.23</v>
      </c>
      <c r="O154" s="65">
        <f t="shared" si="18"/>
        <v>0.73</v>
      </c>
      <c r="P154" s="65">
        <f t="shared" si="19"/>
        <v>11.23</v>
      </c>
      <c r="Q154" s="65">
        <v>11.25</v>
      </c>
      <c r="R154" s="74"/>
      <c r="S154" s="73"/>
      <c r="T154" s="73"/>
      <c r="U154" s="73"/>
      <c r="V154" s="73"/>
    </row>
    <row r="155" spans="1:22" x14ac:dyDescent="0.4">
      <c r="A155" s="51">
        <v>151</v>
      </c>
      <c r="B155" s="116" t="s">
        <v>3613</v>
      </c>
      <c r="C155" s="26" t="s">
        <v>3661</v>
      </c>
      <c r="D155" s="3" t="s">
        <v>564</v>
      </c>
      <c r="E155" s="64" t="s">
        <v>565</v>
      </c>
      <c r="F155" s="64" t="s">
        <v>566</v>
      </c>
      <c r="G155" s="115" t="s">
        <v>3</v>
      </c>
      <c r="H155" s="114">
        <v>0</v>
      </c>
      <c r="I155" s="99">
        <v>0</v>
      </c>
      <c r="J155" s="99">
        <f t="shared" si="23"/>
        <v>0</v>
      </c>
      <c r="K155" s="100">
        <v>38</v>
      </c>
      <c r="L155" s="65">
        <f t="shared" si="20"/>
        <v>133</v>
      </c>
      <c r="M155" s="65">
        <f t="shared" si="21"/>
        <v>9.31</v>
      </c>
      <c r="N155" s="6">
        <f t="shared" si="22"/>
        <v>142.31</v>
      </c>
      <c r="O155" s="65">
        <f t="shared" si="18"/>
        <v>9.31</v>
      </c>
      <c r="P155" s="65">
        <f t="shared" si="19"/>
        <v>142.31</v>
      </c>
      <c r="Q155" s="65">
        <v>142.5</v>
      </c>
      <c r="R155" s="74"/>
      <c r="S155" s="73"/>
      <c r="T155" s="73"/>
      <c r="U155" s="73"/>
      <c r="V155" s="73"/>
    </row>
    <row r="156" spans="1:22" x14ac:dyDescent="0.4">
      <c r="A156" s="51">
        <v>152</v>
      </c>
      <c r="B156" s="116" t="s">
        <v>3613</v>
      </c>
      <c r="C156" s="26" t="s">
        <v>3662</v>
      </c>
      <c r="D156" s="3" t="s">
        <v>555</v>
      </c>
      <c r="E156" s="64" t="s">
        <v>556</v>
      </c>
      <c r="F156" s="64" t="s">
        <v>557</v>
      </c>
      <c r="G156" s="115" t="s">
        <v>3</v>
      </c>
      <c r="H156" s="114">
        <v>0</v>
      </c>
      <c r="I156" s="99">
        <v>0</v>
      </c>
      <c r="J156" s="99">
        <f t="shared" si="23"/>
        <v>0</v>
      </c>
      <c r="K156" s="100">
        <v>30</v>
      </c>
      <c r="L156" s="65">
        <f t="shared" si="20"/>
        <v>105</v>
      </c>
      <c r="M156" s="65">
        <f t="shared" si="21"/>
        <v>7.35</v>
      </c>
      <c r="N156" s="6">
        <f t="shared" si="22"/>
        <v>112.35</v>
      </c>
      <c r="O156" s="65">
        <f t="shared" si="18"/>
        <v>7.35</v>
      </c>
      <c r="P156" s="65">
        <f t="shared" si="19"/>
        <v>112.35</v>
      </c>
      <c r="Q156" s="65">
        <v>112.5</v>
      </c>
      <c r="R156" s="74"/>
      <c r="S156" s="73"/>
      <c r="T156" s="73"/>
      <c r="U156" s="73"/>
      <c r="V156" s="73"/>
    </row>
    <row r="157" spans="1:22" x14ac:dyDescent="0.4">
      <c r="A157" s="51">
        <v>153</v>
      </c>
      <c r="B157" s="116" t="s">
        <v>3613</v>
      </c>
      <c r="C157" s="26" t="s">
        <v>3663</v>
      </c>
      <c r="D157" s="3" t="s">
        <v>558</v>
      </c>
      <c r="E157" s="64" t="s">
        <v>559</v>
      </c>
      <c r="F157" s="64" t="s">
        <v>560</v>
      </c>
      <c r="G157" s="115" t="s">
        <v>3</v>
      </c>
      <c r="H157" s="114">
        <v>0</v>
      </c>
      <c r="I157" s="99">
        <v>0</v>
      </c>
      <c r="J157" s="99">
        <f t="shared" si="23"/>
        <v>0</v>
      </c>
      <c r="K157" s="100">
        <v>3</v>
      </c>
      <c r="L157" s="65">
        <f t="shared" si="20"/>
        <v>10.5</v>
      </c>
      <c r="M157" s="65">
        <f t="shared" si="21"/>
        <v>0.73</v>
      </c>
      <c r="N157" s="6">
        <f t="shared" si="22"/>
        <v>11.23</v>
      </c>
      <c r="O157" s="65">
        <f t="shared" si="18"/>
        <v>0.73</v>
      </c>
      <c r="P157" s="65">
        <f t="shared" si="19"/>
        <v>11.23</v>
      </c>
      <c r="Q157" s="65">
        <v>11.25</v>
      </c>
      <c r="R157" s="74"/>
      <c r="S157" s="73"/>
      <c r="T157" s="73"/>
      <c r="U157" s="73"/>
      <c r="V157" s="73"/>
    </row>
    <row r="158" spans="1:22" x14ac:dyDescent="0.4">
      <c r="A158" s="51">
        <v>154</v>
      </c>
      <c r="B158" s="116" t="s">
        <v>3613</v>
      </c>
      <c r="C158" s="26" t="s">
        <v>3664</v>
      </c>
      <c r="D158" s="3" t="s">
        <v>537</v>
      </c>
      <c r="E158" s="64" t="s">
        <v>538</v>
      </c>
      <c r="F158" s="64" t="s">
        <v>539</v>
      </c>
      <c r="G158" s="115" t="s">
        <v>3</v>
      </c>
      <c r="H158" s="114">
        <v>0</v>
      </c>
      <c r="I158" s="99">
        <v>0</v>
      </c>
      <c r="J158" s="99">
        <f t="shared" si="23"/>
        <v>0</v>
      </c>
      <c r="K158" s="100">
        <v>4</v>
      </c>
      <c r="L158" s="65">
        <f t="shared" si="20"/>
        <v>14</v>
      </c>
      <c r="M158" s="65">
        <f t="shared" si="21"/>
        <v>0.98</v>
      </c>
      <c r="N158" s="6">
        <f t="shared" si="22"/>
        <v>14.98</v>
      </c>
      <c r="O158" s="65">
        <f t="shared" si="18"/>
        <v>0.98</v>
      </c>
      <c r="P158" s="65">
        <f t="shared" si="19"/>
        <v>14.98</v>
      </c>
      <c r="Q158" s="65">
        <v>15</v>
      </c>
      <c r="R158" s="74"/>
      <c r="S158" s="73"/>
      <c r="T158" s="73"/>
      <c r="U158" s="73"/>
      <c r="V158" s="73"/>
    </row>
    <row r="159" spans="1:22" x14ac:dyDescent="0.4">
      <c r="A159" s="51">
        <v>155</v>
      </c>
      <c r="B159" s="116" t="s">
        <v>3613</v>
      </c>
      <c r="C159" s="26" t="s">
        <v>3665</v>
      </c>
      <c r="D159" s="3" t="s">
        <v>524</v>
      </c>
      <c r="E159" s="64" t="s">
        <v>525</v>
      </c>
      <c r="F159" s="64" t="s">
        <v>523</v>
      </c>
      <c r="G159" s="115" t="s">
        <v>3</v>
      </c>
      <c r="H159" s="114">
        <v>0</v>
      </c>
      <c r="I159" s="99">
        <v>0</v>
      </c>
      <c r="J159" s="99">
        <f t="shared" si="23"/>
        <v>0</v>
      </c>
      <c r="K159" s="100">
        <v>13</v>
      </c>
      <c r="L159" s="65">
        <f t="shared" si="20"/>
        <v>45.5</v>
      </c>
      <c r="M159" s="65">
        <f t="shared" si="21"/>
        <v>3.18</v>
      </c>
      <c r="N159" s="6">
        <f t="shared" si="22"/>
        <v>48.68</v>
      </c>
      <c r="O159" s="65">
        <f t="shared" si="18"/>
        <v>3.18</v>
      </c>
      <c r="P159" s="65">
        <f t="shared" si="19"/>
        <v>48.68</v>
      </c>
      <c r="Q159" s="65">
        <v>48.75</v>
      </c>
      <c r="R159" s="74"/>
      <c r="U159" s="69"/>
      <c r="V159" s="73"/>
    </row>
    <row r="160" spans="1:22" x14ac:dyDescent="0.4">
      <c r="A160" s="51">
        <v>156</v>
      </c>
      <c r="B160" s="116" t="s">
        <v>3613</v>
      </c>
      <c r="C160" s="26" t="s">
        <v>3666</v>
      </c>
      <c r="D160" s="3" t="s">
        <v>517</v>
      </c>
      <c r="E160" s="64" t="s">
        <v>518</v>
      </c>
      <c r="F160" s="64" t="s">
        <v>516</v>
      </c>
      <c r="G160" s="115" t="s">
        <v>3</v>
      </c>
      <c r="H160" s="114">
        <v>0</v>
      </c>
      <c r="I160" s="99">
        <v>0</v>
      </c>
      <c r="J160" s="99">
        <f t="shared" si="23"/>
        <v>0</v>
      </c>
      <c r="K160" s="100">
        <v>9</v>
      </c>
      <c r="L160" s="65">
        <f t="shared" si="20"/>
        <v>31.5</v>
      </c>
      <c r="M160" s="65">
        <f t="shared" si="21"/>
        <v>2.2000000000000002</v>
      </c>
      <c r="N160" s="6">
        <f t="shared" si="22"/>
        <v>33.700000000000003</v>
      </c>
      <c r="O160" s="65">
        <f t="shared" si="18"/>
        <v>2.2000000000000002</v>
      </c>
      <c r="P160" s="65">
        <f t="shared" si="19"/>
        <v>33.700000000000003</v>
      </c>
      <c r="Q160" s="65">
        <v>33.75</v>
      </c>
      <c r="R160" s="74"/>
      <c r="U160" s="69"/>
      <c r="V160" s="73"/>
    </row>
    <row r="161" spans="1:22" x14ac:dyDescent="0.4">
      <c r="A161" s="51">
        <v>157</v>
      </c>
      <c r="B161" s="116" t="s">
        <v>3613</v>
      </c>
      <c r="C161" s="26" t="s">
        <v>3667</v>
      </c>
      <c r="D161" s="3" t="s">
        <v>503</v>
      </c>
      <c r="E161" s="64" t="s">
        <v>244</v>
      </c>
      <c r="F161" s="64" t="s">
        <v>502</v>
      </c>
      <c r="G161" s="115" t="s">
        <v>3</v>
      </c>
      <c r="H161" s="114">
        <v>0</v>
      </c>
      <c r="I161" s="99">
        <v>0</v>
      </c>
      <c r="J161" s="99">
        <f t="shared" si="23"/>
        <v>0</v>
      </c>
      <c r="K161" s="100">
        <v>20</v>
      </c>
      <c r="L161" s="65">
        <f t="shared" si="20"/>
        <v>70</v>
      </c>
      <c r="M161" s="65">
        <f t="shared" si="21"/>
        <v>4.9000000000000004</v>
      </c>
      <c r="N161" s="6">
        <f t="shared" si="22"/>
        <v>74.900000000000006</v>
      </c>
      <c r="O161" s="65">
        <f t="shared" si="18"/>
        <v>4.9000000000000004</v>
      </c>
      <c r="P161" s="65">
        <f t="shared" si="19"/>
        <v>74.900000000000006</v>
      </c>
      <c r="Q161" s="65">
        <v>75</v>
      </c>
      <c r="R161" s="74"/>
      <c r="S161" s="73"/>
      <c r="T161" s="73"/>
      <c r="U161" s="73"/>
    </row>
    <row r="162" spans="1:22" ht="23.25" customHeight="1" x14ac:dyDescent="0.4">
      <c r="A162" s="51">
        <v>158</v>
      </c>
      <c r="B162" s="116" t="s">
        <v>3613</v>
      </c>
      <c r="C162" s="26" t="s">
        <v>3668</v>
      </c>
      <c r="D162" s="3" t="s">
        <v>243</v>
      </c>
      <c r="E162" s="64" t="s">
        <v>244</v>
      </c>
      <c r="F162" s="64" t="s">
        <v>245</v>
      </c>
      <c r="G162" s="115" t="s">
        <v>3</v>
      </c>
      <c r="H162" s="114">
        <v>0</v>
      </c>
      <c r="I162" s="99">
        <v>0</v>
      </c>
      <c r="J162" s="99">
        <f t="shared" si="23"/>
        <v>0</v>
      </c>
      <c r="K162" s="100">
        <v>118</v>
      </c>
      <c r="L162" s="65">
        <f t="shared" si="20"/>
        <v>413</v>
      </c>
      <c r="M162" s="65">
        <f t="shared" si="21"/>
        <v>28.91</v>
      </c>
      <c r="N162" s="6">
        <f t="shared" si="22"/>
        <v>441.91</v>
      </c>
      <c r="O162" s="65">
        <f t="shared" si="18"/>
        <v>28.91</v>
      </c>
      <c r="P162" s="65">
        <f t="shared" si="19"/>
        <v>441.91</v>
      </c>
      <c r="Q162" s="65">
        <v>442</v>
      </c>
      <c r="R162" s="74"/>
      <c r="S162" s="73"/>
      <c r="T162" s="73"/>
      <c r="U162" s="73"/>
    </row>
    <row r="163" spans="1:22" x14ac:dyDescent="0.4">
      <c r="A163" s="51">
        <v>159</v>
      </c>
      <c r="B163" s="116" t="s">
        <v>3613</v>
      </c>
      <c r="C163" s="26" t="s">
        <v>3669</v>
      </c>
      <c r="D163" s="3" t="s">
        <v>252</v>
      </c>
      <c r="E163" s="64" t="s">
        <v>253</v>
      </c>
      <c r="F163" s="64" t="s">
        <v>254</v>
      </c>
      <c r="G163" s="115" t="s">
        <v>3</v>
      </c>
      <c r="H163" s="114">
        <v>0</v>
      </c>
      <c r="I163" s="99">
        <v>0</v>
      </c>
      <c r="J163" s="99">
        <f t="shared" si="23"/>
        <v>0</v>
      </c>
      <c r="K163" s="100">
        <v>387</v>
      </c>
      <c r="L163" s="65">
        <f t="shared" si="20"/>
        <v>1354.5</v>
      </c>
      <c r="M163" s="65">
        <f t="shared" si="21"/>
        <v>94.81</v>
      </c>
      <c r="N163" s="6">
        <f t="shared" si="22"/>
        <v>1449.31</v>
      </c>
      <c r="O163" s="65">
        <f t="shared" si="18"/>
        <v>94.81</v>
      </c>
      <c r="P163" s="65">
        <f t="shared" si="19"/>
        <v>1449.31</v>
      </c>
      <c r="Q163" s="65">
        <v>1449.5</v>
      </c>
      <c r="R163" s="74"/>
      <c r="S163" s="69">
        <f>SUM(O108:O163)</f>
        <v>476.82000000000005</v>
      </c>
      <c r="T163" s="69">
        <f>SUM(P108:P163)</f>
        <v>7290.2799999999988</v>
      </c>
      <c r="U163" s="69">
        <f>SUM(Q108:Q163)</f>
        <v>7295.04</v>
      </c>
      <c r="V163" s="73">
        <v>7295.04</v>
      </c>
    </row>
    <row r="164" spans="1:22" x14ac:dyDescent="0.4">
      <c r="A164" s="51">
        <v>160</v>
      </c>
      <c r="B164" s="116" t="s">
        <v>3698</v>
      </c>
      <c r="C164" s="26" t="s">
        <v>3699</v>
      </c>
      <c r="D164" s="3" t="s">
        <v>593</v>
      </c>
      <c r="E164" s="64" t="s">
        <v>594</v>
      </c>
      <c r="F164" s="64" t="s">
        <v>595</v>
      </c>
      <c r="G164" s="115" t="s">
        <v>3</v>
      </c>
      <c r="H164" s="114">
        <v>0</v>
      </c>
      <c r="I164" s="99">
        <v>0</v>
      </c>
      <c r="J164" s="99">
        <f t="shared" si="23"/>
        <v>0</v>
      </c>
      <c r="K164" s="100">
        <v>18</v>
      </c>
      <c r="L164" s="65">
        <f t="shared" si="20"/>
        <v>63</v>
      </c>
      <c r="M164" s="65">
        <f t="shared" si="21"/>
        <v>4.41</v>
      </c>
      <c r="N164" s="6">
        <f t="shared" ref="N164:N205" si="24">ROUNDDOWN(L164+M164,2)</f>
        <v>67.41</v>
      </c>
      <c r="O164" s="65">
        <f t="shared" si="18"/>
        <v>4.41</v>
      </c>
      <c r="P164" s="65">
        <f t="shared" si="19"/>
        <v>67.41</v>
      </c>
      <c r="Q164" s="65">
        <v>67.5</v>
      </c>
      <c r="R164" s="74"/>
      <c r="S164" s="71"/>
      <c r="T164" s="71"/>
      <c r="U164" s="71"/>
    </row>
    <row r="165" spans="1:22" x14ac:dyDescent="0.4">
      <c r="A165" s="51">
        <v>161</v>
      </c>
      <c r="B165" s="116" t="s">
        <v>3698</v>
      </c>
      <c r="C165" s="26" t="s">
        <v>3700</v>
      </c>
      <c r="D165" s="3" t="s">
        <v>272</v>
      </c>
      <c r="E165" s="64" t="s">
        <v>273</v>
      </c>
      <c r="F165" s="64" t="s">
        <v>274</v>
      </c>
      <c r="G165" s="115" t="s">
        <v>3</v>
      </c>
      <c r="H165" s="114">
        <v>0</v>
      </c>
      <c r="I165" s="99">
        <v>0</v>
      </c>
      <c r="J165" s="99">
        <f t="shared" si="23"/>
        <v>0</v>
      </c>
      <c r="K165" s="100">
        <v>27</v>
      </c>
      <c r="L165" s="65">
        <f t="shared" si="20"/>
        <v>94.5</v>
      </c>
      <c r="M165" s="65">
        <f t="shared" si="21"/>
        <v>6.61</v>
      </c>
      <c r="N165" s="6">
        <f t="shared" si="24"/>
        <v>101.11</v>
      </c>
      <c r="O165" s="65">
        <f t="shared" si="18"/>
        <v>6.61</v>
      </c>
      <c r="P165" s="65">
        <f t="shared" si="19"/>
        <v>101.11</v>
      </c>
      <c r="Q165" s="65">
        <v>101.25</v>
      </c>
      <c r="R165" s="74"/>
      <c r="S165" s="73"/>
      <c r="T165" s="73"/>
      <c r="U165" s="73"/>
      <c r="V165" s="73"/>
    </row>
    <row r="166" spans="1:22" x14ac:dyDescent="0.4">
      <c r="A166" s="51">
        <v>162</v>
      </c>
      <c r="B166" s="116" t="s">
        <v>3698</v>
      </c>
      <c r="C166" s="26" t="s">
        <v>3701</v>
      </c>
      <c r="D166" s="3" t="s">
        <v>561</v>
      </c>
      <c r="E166" s="64" t="s">
        <v>562</v>
      </c>
      <c r="F166" s="64" t="s">
        <v>563</v>
      </c>
      <c r="G166" s="115" t="s">
        <v>3</v>
      </c>
      <c r="H166" s="114">
        <v>0</v>
      </c>
      <c r="I166" s="99">
        <v>0</v>
      </c>
      <c r="J166" s="99">
        <f t="shared" si="23"/>
        <v>0</v>
      </c>
      <c r="K166" s="100">
        <v>43</v>
      </c>
      <c r="L166" s="65">
        <f t="shared" si="20"/>
        <v>150.5</v>
      </c>
      <c r="M166" s="65">
        <f t="shared" si="21"/>
        <v>10.53</v>
      </c>
      <c r="N166" s="6">
        <f t="shared" si="24"/>
        <v>161.03</v>
      </c>
      <c r="O166" s="65">
        <f t="shared" si="18"/>
        <v>10.53</v>
      </c>
      <c r="P166" s="65">
        <f t="shared" si="19"/>
        <v>161.03</v>
      </c>
      <c r="Q166" s="65">
        <v>161.25</v>
      </c>
      <c r="R166" s="74"/>
      <c r="S166" s="73"/>
      <c r="T166" s="73"/>
      <c r="U166" s="73"/>
      <c r="V166" s="73"/>
    </row>
    <row r="167" spans="1:22" x14ac:dyDescent="0.4">
      <c r="A167" s="51">
        <v>163</v>
      </c>
      <c r="B167" s="116" t="s">
        <v>3698</v>
      </c>
      <c r="C167" s="26" t="s">
        <v>3702</v>
      </c>
      <c r="D167" s="3" t="s">
        <v>664</v>
      </c>
      <c r="E167" s="64" t="s">
        <v>665</v>
      </c>
      <c r="F167" s="64" t="s">
        <v>666</v>
      </c>
      <c r="G167" s="115" t="s">
        <v>3215</v>
      </c>
      <c r="H167" s="114">
        <v>514.45000000000005</v>
      </c>
      <c r="I167" s="99">
        <v>36.01</v>
      </c>
      <c r="J167" s="99">
        <f t="shared" si="23"/>
        <v>550.46</v>
      </c>
      <c r="K167" s="100">
        <v>2</v>
      </c>
      <c r="L167" s="65">
        <f t="shared" si="20"/>
        <v>7</v>
      </c>
      <c r="M167" s="65">
        <f t="shared" si="21"/>
        <v>0.49</v>
      </c>
      <c r="N167" s="6">
        <f t="shared" si="24"/>
        <v>7.49</v>
      </c>
      <c r="O167" s="65">
        <f t="shared" si="18"/>
        <v>36.5</v>
      </c>
      <c r="P167" s="65">
        <f t="shared" si="19"/>
        <v>557.95000000000005</v>
      </c>
      <c r="Q167" s="65">
        <v>558</v>
      </c>
      <c r="R167" s="74"/>
      <c r="S167" s="73"/>
      <c r="T167" s="73"/>
      <c r="U167" s="73"/>
      <c r="V167" s="73"/>
    </row>
    <row r="168" spans="1:22" x14ac:dyDescent="0.4">
      <c r="A168" s="51">
        <v>164</v>
      </c>
      <c r="B168" s="116" t="s">
        <v>3698</v>
      </c>
      <c r="C168" s="26" t="s">
        <v>3703</v>
      </c>
      <c r="D168" s="3" t="s">
        <v>2158</v>
      </c>
      <c r="E168" s="64" t="s">
        <v>2159</v>
      </c>
      <c r="F168" s="64" t="s">
        <v>2160</v>
      </c>
      <c r="G168" s="115" t="s">
        <v>3</v>
      </c>
      <c r="H168" s="114">
        <v>0</v>
      </c>
      <c r="I168" s="99">
        <v>0</v>
      </c>
      <c r="J168" s="99">
        <f t="shared" si="23"/>
        <v>0</v>
      </c>
      <c r="K168" s="100">
        <v>13</v>
      </c>
      <c r="L168" s="65">
        <f t="shared" si="20"/>
        <v>45.5</v>
      </c>
      <c r="M168" s="65">
        <f t="shared" si="21"/>
        <v>3.18</v>
      </c>
      <c r="N168" s="6">
        <f t="shared" si="24"/>
        <v>48.68</v>
      </c>
      <c r="O168" s="65">
        <f t="shared" si="18"/>
        <v>3.18</v>
      </c>
      <c r="P168" s="65">
        <f t="shared" si="19"/>
        <v>48.68</v>
      </c>
      <c r="Q168" s="65">
        <v>48.75</v>
      </c>
      <c r="R168" s="74"/>
      <c r="S168" s="73"/>
      <c r="T168" s="73"/>
      <c r="U168" s="73"/>
      <c r="V168" s="73"/>
    </row>
    <row r="169" spans="1:22" x14ac:dyDescent="0.4">
      <c r="A169" s="51">
        <v>165</v>
      </c>
      <c r="B169" s="116" t="s">
        <v>3698</v>
      </c>
      <c r="C169" s="26" t="s">
        <v>3704</v>
      </c>
      <c r="D169" s="3" t="s">
        <v>2137</v>
      </c>
      <c r="E169" s="64" t="s">
        <v>2138</v>
      </c>
      <c r="F169" s="64" t="s">
        <v>2139</v>
      </c>
      <c r="G169" s="115" t="s">
        <v>3</v>
      </c>
      <c r="H169" s="114">
        <v>0</v>
      </c>
      <c r="I169" s="99">
        <v>0</v>
      </c>
      <c r="J169" s="99">
        <f t="shared" si="23"/>
        <v>0</v>
      </c>
      <c r="K169" s="100">
        <v>26</v>
      </c>
      <c r="L169" s="65">
        <f t="shared" si="20"/>
        <v>91</v>
      </c>
      <c r="M169" s="65">
        <f t="shared" si="21"/>
        <v>6.37</v>
      </c>
      <c r="N169" s="6">
        <f t="shared" si="24"/>
        <v>97.37</v>
      </c>
      <c r="O169" s="65">
        <f t="shared" si="18"/>
        <v>6.37</v>
      </c>
      <c r="P169" s="65">
        <f t="shared" si="19"/>
        <v>97.37</v>
      </c>
      <c r="Q169" s="65">
        <v>97.5</v>
      </c>
      <c r="R169" s="74"/>
      <c r="S169" s="73"/>
      <c r="T169" s="73"/>
      <c r="U169" s="73"/>
      <c r="V169" s="73"/>
    </row>
    <row r="170" spans="1:22" x14ac:dyDescent="0.4">
      <c r="A170" s="51">
        <v>166</v>
      </c>
      <c r="B170" s="116" t="s">
        <v>3698</v>
      </c>
      <c r="C170" s="26" t="s">
        <v>3705</v>
      </c>
      <c r="D170" s="3" t="s">
        <v>2134</v>
      </c>
      <c r="E170" s="64" t="s">
        <v>2135</v>
      </c>
      <c r="F170" s="64" t="s">
        <v>2136</v>
      </c>
      <c r="G170" s="115" t="s">
        <v>3</v>
      </c>
      <c r="H170" s="114">
        <v>0</v>
      </c>
      <c r="I170" s="99">
        <v>0</v>
      </c>
      <c r="J170" s="99">
        <f t="shared" si="23"/>
        <v>0</v>
      </c>
      <c r="K170" s="100">
        <v>27</v>
      </c>
      <c r="L170" s="65">
        <f t="shared" si="20"/>
        <v>94.5</v>
      </c>
      <c r="M170" s="65">
        <f t="shared" si="21"/>
        <v>6.61</v>
      </c>
      <c r="N170" s="6">
        <f t="shared" si="24"/>
        <v>101.11</v>
      </c>
      <c r="O170" s="65">
        <f t="shared" si="18"/>
        <v>6.61</v>
      </c>
      <c r="P170" s="65">
        <f t="shared" si="19"/>
        <v>101.11</v>
      </c>
      <c r="Q170" s="65">
        <v>101.25</v>
      </c>
      <c r="R170" s="74"/>
      <c r="S170" s="73"/>
      <c r="T170" s="73"/>
      <c r="U170" s="73"/>
      <c r="V170" s="73"/>
    </row>
    <row r="171" spans="1:22" x14ac:dyDescent="0.4">
      <c r="A171" s="51">
        <v>167</v>
      </c>
      <c r="B171" s="116" t="s">
        <v>3698</v>
      </c>
      <c r="C171" s="26" t="s">
        <v>3706</v>
      </c>
      <c r="D171" s="3" t="s">
        <v>2131</v>
      </c>
      <c r="E171" s="64" t="s">
        <v>2132</v>
      </c>
      <c r="F171" s="64" t="s">
        <v>2133</v>
      </c>
      <c r="G171" s="115" t="s">
        <v>3204</v>
      </c>
      <c r="H171" s="114">
        <v>31.5</v>
      </c>
      <c r="I171" s="99">
        <v>2.2000000000000002</v>
      </c>
      <c r="J171" s="99">
        <f t="shared" si="23"/>
        <v>33.700000000000003</v>
      </c>
      <c r="K171" s="100">
        <v>4</v>
      </c>
      <c r="L171" s="65">
        <f t="shared" si="20"/>
        <v>14</v>
      </c>
      <c r="M171" s="65">
        <f t="shared" si="21"/>
        <v>0.98</v>
      </c>
      <c r="N171" s="6">
        <f t="shared" si="24"/>
        <v>14.98</v>
      </c>
      <c r="O171" s="65">
        <f t="shared" si="18"/>
        <v>3.18</v>
      </c>
      <c r="P171" s="65">
        <f t="shared" si="19"/>
        <v>48.68</v>
      </c>
      <c r="Q171" s="65">
        <v>48.75</v>
      </c>
      <c r="R171" s="74"/>
      <c r="S171" s="73"/>
      <c r="T171" s="73"/>
      <c r="U171" s="73"/>
      <c r="V171" s="73"/>
    </row>
    <row r="172" spans="1:22" x14ac:dyDescent="0.4">
      <c r="A172" s="51">
        <v>168</v>
      </c>
      <c r="B172" s="116" t="s">
        <v>3698</v>
      </c>
      <c r="C172" s="26" t="s">
        <v>3707</v>
      </c>
      <c r="D172" s="3" t="s">
        <v>2128</v>
      </c>
      <c r="E172" s="64" t="s">
        <v>2129</v>
      </c>
      <c r="F172" s="64" t="s">
        <v>2130</v>
      </c>
      <c r="G172" s="115" t="s">
        <v>3</v>
      </c>
      <c r="H172" s="114">
        <v>0</v>
      </c>
      <c r="I172" s="99">
        <v>0</v>
      </c>
      <c r="J172" s="99">
        <f t="shared" si="23"/>
        <v>0</v>
      </c>
      <c r="K172" s="100">
        <v>11</v>
      </c>
      <c r="L172" s="65">
        <f t="shared" si="20"/>
        <v>38.5</v>
      </c>
      <c r="M172" s="65">
        <f t="shared" si="21"/>
        <v>2.69</v>
      </c>
      <c r="N172" s="6">
        <f t="shared" si="24"/>
        <v>41.19</v>
      </c>
      <c r="O172" s="65">
        <f t="shared" si="18"/>
        <v>2.69</v>
      </c>
      <c r="P172" s="65">
        <f t="shared" si="19"/>
        <v>41.19</v>
      </c>
      <c r="Q172" s="65">
        <v>41.25</v>
      </c>
      <c r="R172" s="74"/>
      <c r="U172" s="69"/>
      <c r="V172" s="73"/>
    </row>
    <row r="173" spans="1:22" x14ac:dyDescent="0.4">
      <c r="A173" s="51">
        <v>169</v>
      </c>
      <c r="B173" s="116" t="s">
        <v>3698</v>
      </c>
      <c r="C173" s="26" t="s">
        <v>3708</v>
      </c>
      <c r="D173" s="3" t="s">
        <v>2110</v>
      </c>
      <c r="E173" s="64" t="s">
        <v>2111</v>
      </c>
      <c r="F173" s="64" t="s">
        <v>2112</v>
      </c>
      <c r="G173" s="115" t="s">
        <v>3</v>
      </c>
      <c r="H173" s="114">
        <v>0</v>
      </c>
      <c r="I173" s="99">
        <v>0</v>
      </c>
      <c r="J173" s="99">
        <f t="shared" si="23"/>
        <v>0</v>
      </c>
      <c r="K173" s="100">
        <v>21</v>
      </c>
      <c r="L173" s="65">
        <f t="shared" si="20"/>
        <v>73.5</v>
      </c>
      <c r="M173" s="65">
        <f t="shared" si="21"/>
        <v>5.14</v>
      </c>
      <c r="N173" s="6">
        <f t="shared" si="24"/>
        <v>78.64</v>
      </c>
      <c r="O173" s="65">
        <f t="shared" si="18"/>
        <v>5.14</v>
      </c>
      <c r="P173" s="65">
        <f t="shared" si="19"/>
        <v>78.64</v>
      </c>
      <c r="Q173" s="65">
        <v>78.75</v>
      </c>
      <c r="R173" s="74"/>
      <c r="S173" s="73"/>
      <c r="T173" s="73"/>
      <c r="U173" s="73"/>
      <c r="V173" s="73"/>
    </row>
    <row r="174" spans="1:22" x14ac:dyDescent="0.4">
      <c r="A174" s="51">
        <v>170</v>
      </c>
      <c r="B174" s="116" t="s">
        <v>3698</v>
      </c>
      <c r="C174" s="26" t="s">
        <v>3709</v>
      </c>
      <c r="D174" s="3" t="s">
        <v>2120</v>
      </c>
      <c r="E174" s="64" t="s">
        <v>2121</v>
      </c>
      <c r="F174" s="64" t="s">
        <v>2122</v>
      </c>
      <c r="G174" s="115" t="s">
        <v>3</v>
      </c>
      <c r="H174" s="114">
        <v>0</v>
      </c>
      <c r="I174" s="99">
        <v>0</v>
      </c>
      <c r="J174" s="99">
        <f t="shared" si="23"/>
        <v>0</v>
      </c>
      <c r="K174" s="100">
        <v>3</v>
      </c>
      <c r="L174" s="65">
        <f t="shared" si="20"/>
        <v>10.5</v>
      </c>
      <c r="M174" s="65">
        <f t="shared" si="21"/>
        <v>0.73</v>
      </c>
      <c r="N174" s="6">
        <f t="shared" si="24"/>
        <v>11.23</v>
      </c>
      <c r="O174" s="65">
        <f t="shared" si="18"/>
        <v>0.73</v>
      </c>
      <c r="P174" s="65">
        <f t="shared" si="19"/>
        <v>11.23</v>
      </c>
      <c r="Q174" s="65">
        <v>11.25</v>
      </c>
      <c r="R174" s="74"/>
      <c r="S174" s="73"/>
      <c r="T174" s="73"/>
      <c r="U174" s="73"/>
      <c r="V174" s="73"/>
    </row>
    <row r="175" spans="1:22" x14ac:dyDescent="0.4">
      <c r="A175" s="51">
        <v>171</v>
      </c>
      <c r="B175" s="116" t="s">
        <v>3698</v>
      </c>
      <c r="C175" s="26" t="s">
        <v>3710</v>
      </c>
      <c r="D175" s="3" t="s">
        <v>2117</v>
      </c>
      <c r="E175" s="64" t="s">
        <v>2118</v>
      </c>
      <c r="F175" s="64" t="s">
        <v>2119</v>
      </c>
      <c r="G175" s="115" t="s">
        <v>3</v>
      </c>
      <c r="H175" s="114">
        <v>0</v>
      </c>
      <c r="I175" s="99">
        <v>0</v>
      </c>
      <c r="J175" s="99">
        <f t="shared" si="23"/>
        <v>0</v>
      </c>
      <c r="K175" s="100">
        <v>4</v>
      </c>
      <c r="L175" s="65">
        <f t="shared" si="20"/>
        <v>14</v>
      </c>
      <c r="M175" s="65">
        <f t="shared" si="21"/>
        <v>0.98</v>
      </c>
      <c r="N175" s="6">
        <f t="shared" si="24"/>
        <v>14.98</v>
      </c>
      <c r="O175" s="65">
        <f t="shared" si="18"/>
        <v>0.98</v>
      </c>
      <c r="P175" s="65">
        <f t="shared" si="19"/>
        <v>14.98</v>
      </c>
      <c r="Q175" s="65">
        <v>15</v>
      </c>
      <c r="R175" s="74"/>
      <c r="U175" s="69"/>
      <c r="V175" s="73"/>
    </row>
    <row r="176" spans="1:22" x14ac:dyDescent="0.4">
      <c r="A176" s="51">
        <v>172</v>
      </c>
      <c r="B176" s="116" t="s">
        <v>3698</v>
      </c>
      <c r="C176" s="26" t="s">
        <v>3711</v>
      </c>
      <c r="D176" s="3" t="s">
        <v>2107</v>
      </c>
      <c r="E176" s="64" t="s">
        <v>2108</v>
      </c>
      <c r="F176" s="64" t="s">
        <v>2109</v>
      </c>
      <c r="G176" s="115" t="s">
        <v>3</v>
      </c>
      <c r="H176" s="114">
        <v>0</v>
      </c>
      <c r="I176" s="99">
        <v>0</v>
      </c>
      <c r="J176" s="99">
        <f t="shared" si="23"/>
        <v>0</v>
      </c>
      <c r="K176" s="100">
        <v>30</v>
      </c>
      <c r="L176" s="65">
        <f t="shared" si="20"/>
        <v>105</v>
      </c>
      <c r="M176" s="65">
        <f t="shared" si="21"/>
        <v>7.35</v>
      </c>
      <c r="N176" s="6">
        <f t="shared" si="24"/>
        <v>112.35</v>
      </c>
      <c r="O176" s="65">
        <f t="shared" si="18"/>
        <v>7.35</v>
      </c>
      <c r="P176" s="65">
        <f t="shared" si="19"/>
        <v>112.35</v>
      </c>
      <c r="Q176" s="65">
        <v>112.5</v>
      </c>
      <c r="R176" s="74"/>
      <c r="S176" s="71"/>
      <c r="T176" s="71"/>
      <c r="U176" s="71"/>
      <c r="V176" s="73"/>
    </row>
    <row r="177" spans="1:22" x14ac:dyDescent="0.4">
      <c r="A177" s="51">
        <v>173</v>
      </c>
      <c r="B177" s="116" t="s">
        <v>3698</v>
      </c>
      <c r="C177" s="26" t="s">
        <v>3712</v>
      </c>
      <c r="D177" s="3" t="s">
        <v>2084</v>
      </c>
      <c r="E177" s="64" t="s">
        <v>2085</v>
      </c>
      <c r="F177" s="64" t="s">
        <v>2086</v>
      </c>
      <c r="G177" s="115" t="s">
        <v>3</v>
      </c>
      <c r="H177" s="114">
        <v>0</v>
      </c>
      <c r="I177" s="99">
        <v>0</v>
      </c>
      <c r="J177" s="99">
        <f t="shared" si="23"/>
        <v>0</v>
      </c>
      <c r="K177" s="100">
        <v>20</v>
      </c>
      <c r="L177" s="65">
        <f t="shared" si="20"/>
        <v>70</v>
      </c>
      <c r="M177" s="65">
        <f t="shared" si="21"/>
        <v>4.9000000000000004</v>
      </c>
      <c r="N177" s="6">
        <f t="shared" si="24"/>
        <v>74.900000000000006</v>
      </c>
      <c r="O177" s="65">
        <f t="shared" si="18"/>
        <v>4.9000000000000004</v>
      </c>
      <c r="P177" s="65">
        <f t="shared" si="19"/>
        <v>74.900000000000006</v>
      </c>
      <c r="Q177" s="65">
        <v>75</v>
      </c>
      <c r="R177" s="74"/>
      <c r="S177" s="71"/>
      <c r="T177" s="71"/>
      <c r="U177" s="71"/>
      <c r="V177" s="73"/>
    </row>
    <row r="178" spans="1:22" x14ac:dyDescent="0.4">
      <c r="A178" s="51">
        <v>174</v>
      </c>
      <c r="B178" s="116" t="s">
        <v>3698</v>
      </c>
      <c r="C178" s="26" t="s">
        <v>3713</v>
      </c>
      <c r="D178" s="3" t="s">
        <v>2087</v>
      </c>
      <c r="E178" s="64" t="s">
        <v>2088</v>
      </c>
      <c r="F178" s="64" t="s">
        <v>2089</v>
      </c>
      <c r="G178" s="115" t="s">
        <v>3</v>
      </c>
      <c r="H178" s="114">
        <v>0</v>
      </c>
      <c r="I178" s="99">
        <v>0</v>
      </c>
      <c r="J178" s="99">
        <f t="shared" si="23"/>
        <v>0</v>
      </c>
      <c r="K178" s="100">
        <v>9</v>
      </c>
      <c r="L178" s="65">
        <f t="shared" si="20"/>
        <v>31.5</v>
      </c>
      <c r="M178" s="65">
        <f t="shared" si="21"/>
        <v>2.2000000000000002</v>
      </c>
      <c r="N178" s="6">
        <f t="shared" si="24"/>
        <v>33.700000000000003</v>
      </c>
      <c r="O178" s="65">
        <f t="shared" si="18"/>
        <v>2.2000000000000002</v>
      </c>
      <c r="P178" s="65">
        <f t="shared" si="19"/>
        <v>33.700000000000003</v>
      </c>
      <c r="Q178" s="65">
        <v>33.75</v>
      </c>
      <c r="R178" s="74"/>
      <c r="S178" s="73"/>
      <c r="T178" s="73"/>
      <c r="U178" s="73"/>
      <c r="V178" s="73"/>
    </row>
    <row r="179" spans="1:22" x14ac:dyDescent="0.4">
      <c r="A179" s="51">
        <v>175</v>
      </c>
      <c r="B179" s="116" t="s">
        <v>3698</v>
      </c>
      <c r="C179" s="26" t="s">
        <v>3714</v>
      </c>
      <c r="D179" s="3" t="s">
        <v>2090</v>
      </c>
      <c r="E179" s="64" t="s">
        <v>2091</v>
      </c>
      <c r="F179" s="64" t="s">
        <v>2092</v>
      </c>
      <c r="G179" s="115" t="s">
        <v>3</v>
      </c>
      <c r="H179" s="114">
        <v>0</v>
      </c>
      <c r="I179" s="99">
        <v>0</v>
      </c>
      <c r="J179" s="99">
        <f t="shared" si="23"/>
        <v>0</v>
      </c>
      <c r="K179" s="100">
        <v>26</v>
      </c>
      <c r="L179" s="65">
        <f t="shared" si="20"/>
        <v>91</v>
      </c>
      <c r="M179" s="65">
        <f t="shared" si="21"/>
        <v>6.37</v>
      </c>
      <c r="N179" s="6">
        <f t="shared" si="24"/>
        <v>97.37</v>
      </c>
      <c r="O179" s="65">
        <f t="shared" si="18"/>
        <v>6.37</v>
      </c>
      <c r="P179" s="65">
        <f t="shared" si="19"/>
        <v>97.37</v>
      </c>
      <c r="Q179" s="65">
        <v>97.5</v>
      </c>
      <c r="R179" s="74"/>
      <c r="U179" s="69"/>
      <c r="V179" s="73"/>
    </row>
    <row r="180" spans="1:22" x14ac:dyDescent="0.4">
      <c r="A180" s="51">
        <v>176</v>
      </c>
      <c r="B180" s="116" t="s">
        <v>3698</v>
      </c>
      <c r="C180" s="26" t="s">
        <v>3715</v>
      </c>
      <c r="D180" s="3" t="s">
        <v>2067</v>
      </c>
      <c r="E180" s="64" t="s">
        <v>2068</v>
      </c>
      <c r="F180" s="64" t="s">
        <v>2069</v>
      </c>
      <c r="G180" s="115" t="s">
        <v>3</v>
      </c>
      <c r="H180" s="114">
        <v>0</v>
      </c>
      <c r="I180" s="99">
        <v>0</v>
      </c>
      <c r="J180" s="99">
        <f t="shared" si="23"/>
        <v>0</v>
      </c>
      <c r="K180" s="100">
        <v>13</v>
      </c>
      <c r="L180" s="65">
        <f t="shared" si="20"/>
        <v>45.5</v>
      </c>
      <c r="M180" s="65">
        <f t="shared" si="21"/>
        <v>3.18</v>
      </c>
      <c r="N180" s="6">
        <f t="shared" si="24"/>
        <v>48.68</v>
      </c>
      <c r="O180" s="65">
        <f t="shared" si="18"/>
        <v>3.18</v>
      </c>
      <c r="P180" s="65">
        <f t="shared" si="19"/>
        <v>48.68</v>
      </c>
      <c r="Q180" s="137">
        <v>48.75</v>
      </c>
      <c r="R180" s="74"/>
      <c r="S180" s="73"/>
      <c r="T180" s="73"/>
      <c r="U180" s="73"/>
      <c r="V180" s="73"/>
    </row>
    <row r="181" spans="1:22" x14ac:dyDescent="0.4">
      <c r="A181" s="51">
        <v>177</v>
      </c>
      <c r="B181" s="116" t="s">
        <v>3698</v>
      </c>
      <c r="C181" s="26" t="s">
        <v>3716</v>
      </c>
      <c r="D181" s="3" t="s">
        <v>2070</v>
      </c>
      <c r="E181" s="64" t="s">
        <v>2068</v>
      </c>
      <c r="F181" s="64" t="s">
        <v>2071</v>
      </c>
      <c r="G181" s="115" t="s">
        <v>3</v>
      </c>
      <c r="H181" s="114">
        <v>0</v>
      </c>
      <c r="I181" s="99">
        <v>0</v>
      </c>
      <c r="J181" s="99">
        <f t="shared" si="23"/>
        <v>0</v>
      </c>
      <c r="K181" s="100">
        <v>17</v>
      </c>
      <c r="L181" s="65">
        <f t="shared" si="20"/>
        <v>59.5</v>
      </c>
      <c r="M181" s="65">
        <f t="shared" si="21"/>
        <v>4.16</v>
      </c>
      <c r="N181" s="6">
        <f t="shared" si="24"/>
        <v>63.66</v>
      </c>
      <c r="O181" s="65">
        <f t="shared" si="18"/>
        <v>4.16</v>
      </c>
      <c r="P181" s="65">
        <f t="shared" si="19"/>
        <v>63.66</v>
      </c>
      <c r="Q181" s="137">
        <v>63.75</v>
      </c>
      <c r="R181" s="74"/>
      <c r="U181" s="69"/>
      <c r="V181" s="73"/>
    </row>
    <row r="182" spans="1:22" x14ac:dyDescent="0.4">
      <c r="A182" s="51">
        <v>178</v>
      </c>
      <c r="B182" s="116" t="s">
        <v>3698</v>
      </c>
      <c r="C182" s="26" t="s">
        <v>3717</v>
      </c>
      <c r="D182" s="3" t="s">
        <v>2072</v>
      </c>
      <c r="E182" s="64" t="s">
        <v>2073</v>
      </c>
      <c r="F182" s="64" t="s">
        <v>2074</v>
      </c>
      <c r="G182" s="115" t="s">
        <v>3</v>
      </c>
      <c r="H182" s="114">
        <v>0</v>
      </c>
      <c r="I182" s="99">
        <v>0</v>
      </c>
      <c r="J182" s="99">
        <f t="shared" si="23"/>
        <v>0</v>
      </c>
      <c r="K182" s="100">
        <v>20</v>
      </c>
      <c r="L182" s="65">
        <f t="shared" si="20"/>
        <v>70</v>
      </c>
      <c r="M182" s="65">
        <f t="shared" si="21"/>
        <v>4.9000000000000004</v>
      </c>
      <c r="N182" s="6">
        <f t="shared" si="24"/>
        <v>74.900000000000006</v>
      </c>
      <c r="O182" s="65">
        <f t="shared" si="18"/>
        <v>4.9000000000000004</v>
      </c>
      <c r="P182" s="65">
        <f t="shared" si="19"/>
        <v>74.900000000000006</v>
      </c>
      <c r="Q182" s="137">
        <v>75</v>
      </c>
      <c r="R182" s="74"/>
      <c r="S182" s="73"/>
      <c r="T182" s="73"/>
      <c r="U182" s="73"/>
      <c r="V182" s="73"/>
    </row>
    <row r="183" spans="1:22" x14ac:dyDescent="0.4">
      <c r="A183" s="51">
        <v>179</v>
      </c>
      <c r="B183" s="116" t="s">
        <v>3698</v>
      </c>
      <c r="C183" s="26" t="s">
        <v>3718</v>
      </c>
      <c r="D183" s="3" t="s">
        <v>2075</v>
      </c>
      <c r="E183" s="64" t="s">
        <v>2076</v>
      </c>
      <c r="F183" s="64" t="s">
        <v>2077</v>
      </c>
      <c r="G183" s="115" t="s">
        <v>3</v>
      </c>
      <c r="H183" s="114">
        <v>0</v>
      </c>
      <c r="I183" s="99">
        <v>0</v>
      </c>
      <c r="J183" s="99">
        <f t="shared" si="23"/>
        <v>0</v>
      </c>
      <c r="K183" s="100">
        <v>2</v>
      </c>
      <c r="L183" s="65">
        <f t="shared" si="20"/>
        <v>7</v>
      </c>
      <c r="M183" s="65">
        <f t="shared" si="21"/>
        <v>0.49</v>
      </c>
      <c r="N183" s="6">
        <f t="shared" si="24"/>
        <v>7.49</v>
      </c>
      <c r="O183" s="65">
        <f t="shared" si="18"/>
        <v>0.49</v>
      </c>
      <c r="P183" s="65">
        <f t="shared" si="19"/>
        <v>7.49</v>
      </c>
      <c r="Q183" s="137">
        <v>7.5</v>
      </c>
      <c r="R183" s="74"/>
      <c r="S183" s="73"/>
      <c r="T183" s="73"/>
      <c r="U183" s="73"/>
      <c r="V183" s="73"/>
    </row>
    <row r="184" spans="1:22" x14ac:dyDescent="0.4">
      <c r="A184" s="51">
        <v>180</v>
      </c>
      <c r="B184" s="116" t="s">
        <v>3698</v>
      </c>
      <c r="C184" s="26" t="s">
        <v>3719</v>
      </c>
      <c r="D184" s="3" t="s">
        <v>2057</v>
      </c>
      <c r="E184" s="64" t="s">
        <v>2058</v>
      </c>
      <c r="F184" s="64" t="s">
        <v>2059</v>
      </c>
      <c r="G184" s="115" t="s">
        <v>3</v>
      </c>
      <c r="H184" s="114">
        <v>0</v>
      </c>
      <c r="I184" s="99">
        <v>0</v>
      </c>
      <c r="J184" s="99">
        <f t="shared" si="23"/>
        <v>0</v>
      </c>
      <c r="K184" s="100">
        <v>11</v>
      </c>
      <c r="L184" s="65">
        <f t="shared" si="20"/>
        <v>38.5</v>
      </c>
      <c r="M184" s="65">
        <f t="shared" si="21"/>
        <v>2.69</v>
      </c>
      <c r="N184" s="6">
        <f t="shared" si="24"/>
        <v>41.19</v>
      </c>
      <c r="O184" s="65">
        <f t="shared" si="18"/>
        <v>2.69</v>
      </c>
      <c r="P184" s="65">
        <f t="shared" si="19"/>
        <v>41.19</v>
      </c>
      <c r="Q184" s="137">
        <v>41.25</v>
      </c>
      <c r="R184" s="74"/>
      <c r="U184" s="69"/>
      <c r="V184" s="73"/>
    </row>
    <row r="185" spans="1:22" x14ac:dyDescent="0.4">
      <c r="A185" s="51">
        <v>181</v>
      </c>
      <c r="B185" s="116" t="s">
        <v>3698</v>
      </c>
      <c r="C185" s="26" t="s">
        <v>3720</v>
      </c>
      <c r="D185" s="3" t="s">
        <v>2049</v>
      </c>
      <c r="E185" s="64" t="s">
        <v>2047</v>
      </c>
      <c r="F185" s="64" t="s">
        <v>2050</v>
      </c>
      <c r="G185" s="115" t="s">
        <v>3</v>
      </c>
      <c r="H185" s="114">
        <v>0</v>
      </c>
      <c r="I185" s="99">
        <v>0</v>
      </c>
      <c r="J185" s="99">
        <f t="shared" si="23"/>
        <v>0</v>
      </c>
      <c r="K185" s="100">
        <v>36</v>
      </c>
      <c r="L185" s="65">
        <f t="shared" si="20"/>
        <v>126</v>
      </c>
      <c r="M185" s="65">
        <f t="shared" si="21"/>
        <v>8.82</v>
      </c>
      <c r="N185" s="6">
        <f t="shared" si="24"/>
        <v>134.82</v>
      </c>
      <c r="O185" s="65">
        <f t="shared" si="18"/>
        <v>8.82</v>
      </c>
      <c r="P185" s="65">
        <f t="shared" si="19"/>
        <v>134.82</v>
      </c>
      <c r="Q185" s="65">
        <v>135</v>
      </c>
      <c r="R185" s="74"/>
      <c r="U185" s="69"/>
      <c r="V185" s="73"/>
    </row>
    <row r="186" spans="1:22" x14ac:dyDescent="0.4">
      <c r="A186" s="51">
        <v>182</v>
      </c>
      <c r="B186" s="116" t="s">
        <v>3698</v>
      </c>
      <c r="C186" s="26" t="s">
        <v>3721</v>
      </c>
      <c r="D186" s="3" t="s">
        <v>2046</v>
      </c>
      <c r="E186" s="64" t="s">
        <v>2047</v>
      </c>
      <c r="F186" s="64" t="s">
        <v>2048</v>
      </c>
      <c r="G186" s="115" t="s">
        <v>3</v>
      </c>
      <c r="H186" s="114">
        <v>0</v>
      </c>
      <c r="I186" s="99">
        <v>0</v>
      </c>
      <c r="J186" s="99">
        <f t="shared" si="23"/>
        <v>0</v>
      </c>
      <c r="K186" s="100">
        <v>19</v>
      </c>
      <c r="L186" s="65">
        <f t="shared" si="20"/>
        <v>66.5</v>
      </c>
      <c r="M186" s="65">
        <f t="shared" si="21"/>
        <v>4.6500000000000004</v>
      </c>
      <c r="N186" s="6">
        <f t="shared" si="24"/>
        <v>71.150000000000006</v>
      </c>
      <c r="O186" s="65">
        <f t="shared" si="18"/>
        <v>4.6500000000000004</v>
      </c>
      <c r="P186" s="65">
        <f t="shared" si="19"/>
        <v>71.150000000000006</v>
      </c>
      <c r="Q186" s="65">
        <v>71.25</v>
      </c>
      <c r="R186" s="74"/>
      <c r="S186" s="73"/>
      <c r="T186" s="73"/>
      <c r="U186" s="73"/>
      <c r="V186" s="73"/>
    </row>
    <row r="187" spans="1:22" x14ac:dyDescent="0.4">
      <c r="A187" s="51">
        <v>183</v>
      </c>
      <c r="B187" s="116" t="s">
        <v>3698</v>
      </c>
      <c r="C187" s="26" t="s">
        <v>3722</v>
      </c>
      <c r="D187" s="3" t="s">
        <v>2037</v>
      </c>
      <c r="E187" s="64" t="s">
        <v>2038</v>
      </c>
      <c r="F187" s="64" t="s">
        <v>2039</v>
      </c>
      <c r="G187" s="115" t="s">
        <v>3</v>
      </c>
      <c r="H187" s="114">
        <v>0</v>
      </c>
      <c r="I187" s="99">
        <v>0</v>
      </c>
      <c r="J187" s="99">
        <f t="shared" si="23"/>
        <v>0</v>
      </c>
      <c r="K187" s="100">
        <v>41</v>
      </c>
      <c r="L187" s="65">
        <f t="shared" si="20"/>
        <v>143.5</v>
      </c>
      <c r="M187" s="65">
        <f t="shared" si="21"/>
        <v>10.039999999999999</v>
      </c>
      <c r="N187" s="6">
        <f t="shared" si="24"/>
        <v>153.54</v>
      </c>
      <c r="O187" s="65">
        <f t="shared" si="18"/>
        <v>10.039999999999999</v>
      </c>
      <c r="P187" s="65">
        <f t="shared" si="19"/>
        <v>153.54</v>
      </c>
      <c r="Q187" s="65">
        <v>153.75</v>
      </c>
      <c r="R187" s="74"/>
      <c r="S187" s="69">
        <f>SUM(O164:O187)</f>
        <v>146.68</v>
      </c>
      <c r="T187" s="69">
        <f>SUM(P164:P187)</f>
        <v>2243.1300000000006</v>
      </c>
      <c r="U187" s="69">
        <f>SUM(Q164:Q187)</f>
        <v>2245.5</v>
      </c>
      <c r="V187" s="73">
        <v>2245.5</v>
      </c>
    </row>
    <row r="188" spans="1:22" x14ac:dyDescent="0.4">
      <c r="A188" s="51">
        <v>184</v>
      </c>
      <c r="B188" s="116" t="s">
        <v>3739</v>
      </c>
      <c r="C188" s="26" t="s">
        <v>3740</v>
      </c>
      <c r="D188" s="3" t="s">
        <v>2191</v>
      </c>
      <c r="E188" s="64" t="s">
        <v>2192</v>
      </c>
      <c r="F188" s="64" t="s">
        <v>2174</v>
      </c>
      <c r="G188" s="115" t="s">
        <v>3</v>
      </c>
      <c r="H188" s="114">
        <v>0</v>
      </c>
      <c r="I188" s="99">
        <v>0</v>
      </c>
      <c r="J188" s="99">
        <f t="shared" si="23"/>
        <v>0</v>
      </c>
      <c r="K188" s="100">
        <v>12</v>
      </c>
      <c r="L188" s="65">
        <f t="shared" si="20"/>
        <v>42</v>
      </c>
      <c r="M188" s="65">
        <f t="shared" si="21"/>
        <v>2.94</v>
      </c>
      <c r="N188" s="6">
        <f t="shared" si="24"/>
        <v>44.94</v>
      </c>
      <c r="O188" s="65">
        <f t="shared" si="18"/>
        <v>2.94</v>
      </c>
      <c r="P188" s="65">
        <f t="shared" si="19"/>
        <v>44.94</v>
      </c>
      <c r="Q188" s="65">
        <v>45</v>
      </c>
      <c r="R188" s="74"/>
      <c r="U188" s="69"/>
      <c r="V188" s="73"/>
    </row>
    <row r="189" spans="1:22" x14ac:dyDescent="0.4">
      <c r="A189" s="51">
        <v>185</v>
      </c>
      <c r="B189" s="116" t="s">
        <v>3739</v>
      </c>
      <c r="C189" s="26" t="s">
        <v>3741</v>
      </c>
      <c r="D189" s="3" t="s">
        <v>2193</v>
      </c>
      <c r="E189" s="64" t="s">
        <v>2192</v>
      </c>
      <c r="F189" s="64" t="s">
        <v>2174</v>
      </c>
      <c r="G189" s="115" t="s">
        <v>3</v>
      </c>
      <c r="H189" s="114">
        <v>0</v>
      </c>
      <c r="I189" s="99">
        <v>0</v>
      </c>
      <c r="J189" s="99">
        <f t="shared" si="23"/>
        <v>0</v>
      </c>
      <c r="K189" s="100">
        <v>76</v>
      </c>
      <c r="L189" s="65">
        <f t="shared" si="20"/>
        <v>266</v>
      </c>
      <c r="M189" s="65">
        <f t="shared" si="21"/>
        <v>18.62</v>
      </c>
      <c r="N189" s="6">
        <f t="shared" si="24"/>
        <v>284.62</v>
      </c>
      <c r="O189" s="65">
        <f t="shared" si="18"/>
        <v>18.62</v>
      </c>
      <c r="P189" s="65">
        <f t="shared" si="19"/>
        <v>284.62</v>
      </c>
      <c r="Q189" s="65">
        <v>284.75</v>
      </c>
      <c r="R189" s="74"/>
      <c r="U189" s="69"/>
      <c r="V189" s="73"/>
    </row>
    <row r="190" spans="1:22" x14ac:dyDescent="0.4">
      <c r="A190" s="51">
        <v>186</v>
      </c>
      <c r="B190" s="116" t="s">
        <v>3739</v>
      </c>
      <c r="C190" s="26" t="s">
        <v>3742</v>
      </c>
      <c r="D190" s="3" t="s">
        <v>1023</v>
      </c>
      <c r="E190" s="64" t="s">
        <v>1011</v>
      </c>
      <c r="F190" s="64" t="s">
        <v>1024</v>
      </c>
      <c r="G190" s="115" t="s">
        <v>3155</v>
      </c>
      <c r="H190" s="114">
        <v>395.47</v>
      </c>
      <c r="I190" s="99">
        <v>27.68</v>
      </c>
      <c r="J190" s="99">
        <f t="shared" si="23"/>
        <v>423.15000000000003</v>
      </c>
      <c r="K190" s="100">
        <v>1</v>
      </c>
      <c r="L190" s="65">
        <f t="shared" si="20"/>
        <v>3.5</v>
      </c>
      <c r="M190" s="65">
        <f t="shared" si="21"/>
        <v>0.24</v>
      </c>
      <c r="N190" s="6">
        <f t="shared" si="24"/>
        <v>3.74</v>
      </c>
      <c r="O190" s="65">
        <f t="shared" si="18"/>
        <v>27.919999999999998</v>
      </c>
      <c r="P190" s="65">
        <f t="shared" si="19"/>
        <v>426.89</v>
      </c>
      <c r="Q190" s="65">
        <v>427</v>
      </c>
      <c r="R190" s="74"/>
      <c r="U190" s="69"/>
      <c r="V190" s="73"/>
    </row>
    <row r="191" spans="1:22" x14ac:dyDescent="0.4">
      <c r="A191" s="51">
        <v>187</v>
      </c>
      <c r="B191" s="116" t="s">
        <v>3739</v>
      </c>
      <c r="C191" s="26" t="s">
        <v>3743</v>
      </c>
      <c r="D191" s="3" t="s">
        <v>1025</v>
      </c>
      <c r="E191" s="64" t="s">
        <v>1011</v>
      </c>
      <c r="F191" s="64" t="s">
        <v>1026</v>
      </c>
      <c r="G191" s="115" t="s">
        <v>3288</v>
      </c>
      <c r="H191" s="114">
        <v>90.96</v>
      </c>
      <c r="I191" s="99">
        <v>6.37</v>
      </c>
      <c r="J191" s="99">
        <f t="shared" si="23"/>
        <v>97.33</v>
      </c>
      <c r="K191" s="100">
        <v>1</v>
      </c>
      <c r="L191" s="65">
        <f t="shared" si="20"/>
        <v>3.5</v>
      </c>
      <c r="M191" s="65">
        <f t="shared" si="21"/>
        <v>0.24</v>
      </c>
      <c r="N191" s="6">
        <f t="shared" si="24"/>
        <v>3.74</v>
      </c>
      <c r="O191" s="65">
        <f t="shared" si="18"/>
        <v>6.61</v>
      </c>
      <c r="P191" s="65">
        <f t="shared" si="19"/>
        <v>101.07</v>
      </c>
      <c r="Q191" s="65">
        <v>101.25</v>
      </c>
      <c r="R191" s="74"/>
      <c r="U191" s="69"/>
      <c r="V191" s="73"/>
    </row>
    <row r="192" spans="1:22" x14ac:dyDescent="0.4">
      <c r="A192" s="51">
        <v>188</v>
      </c>
      <c r="B192" s="116" t="s">
        <v>3739</v>
      </c>
      <c r="C192" s="26" t="s">
        <v>3744</v>
      </c>
      <c r="D192" s="3" t="s">
        <v>1982</v>
      </c>
      <c r="E192" s="64" t="s">
        <v>1054</v>
      </c>
      <c r="F192" s="64" t="s">
        <v>1983</v>
      </c>
      <c r="G192" s="115" t="s">
        <v>3</v>
      </c>
      <c r="H192" s="114">
        <v>0</v>
      </c>
      <c r="I192" s="99">
        <v>0</v>
      </c>
      <c r="J192" s="99">
        <f t="shared" si="23"/>
        <v>0</v>
      </c>
      <c r="K192" s="100">
        <v>7</v>
      </c>
      <c r="L192" s="65">
        <f t="shared" si="20"/>
        <v>24.5</v>
      </c>
      <c r="M192" s="65">
        <f t="shared" si="21"/>
        <v>1.71</v>
      </c>
      <c r="N192" s="6">
        <f t="shared" si="24"/>
        <v>26.21</v>
      </c>
      <c r="O192" s="65">
        <f t="shared" si="18"/>
        <v>1.71</v>
      </c>
      <c r="P192" s="65">
        <f t="shared" si="19"/>
        <v>26.21</v>
      </c>
      <c r="Q192" s="65">
        <v>26.25</v>
      </c>
      <c r="R192" s="74"/>
      <c r="S192" s="73"/>
      <c r="T192" s="73"/>
      <c r="U192" s="73"/>
      <c r="V192" s="73"/>
    </row>
    <row r="193" spans="1:22" x14ac:dyDescent="0.4">
      <c r="A193" s="51">
        <v>189</v>
      </c>
      <c r="B193" s="116" t="s">
        <v>3739</v>
      </c>
      <c r="C193" s="26" t="s">
        <v>3745</v>
      </c>
      <c r="D193" s="116" t="s">
        <v>2361</v>
      </c>
      <c r="E193" s="120" t="s">
        <v>2362</v>
      </c>
      <c r="F193" s="120" t="s">
        <v>2363</v>
      </c>
      <c r="G193" s="115" t="s">
        <v>3</v>
      </c>
      <c r="H193" s="114">
        <v>0</v>
      </c>
      <c r="I193" s="99">
        <v>0</v>
      </c>
      <c r="J193" s="99">
        <f t="shared" si="23"/>
        <v>0</v>
      </c>
      <c r="K193" s="100">
        <v>53</v>
      </c>
      <c r="L193" s="65">
        <f t="shared" si="20"/>
        <v>185.5</v>
      </c>
      <c r="M193" s="65">
        <f t="shared" si="21"/>
        <v>12.98</v>
      </c>
      <c r="N193" s="6">
        <f t="shared" si="24"/>
        <v>198.48</v>
      </c>
      <c r="O193" s="65">
        <f t="shared" si="18"/>
        <v>12.98</v>
      </c>
      <c r="P193" s="65">
        <f t="shared" si="19"/>
        <v>198.48</v>
      </c>
      <c r="Q193" s="65">
        <v>198.5</v>
      </c>
      <c r="R193" s="120"/>
      <c r="U193" s="69"/>
      <c r="V193" s="73"/>
    </row>
    <row r="194" spans="1:22" x14ac:dyDescent="0.4">
      <c r="A194" s="51">
        <v>190</v>
      </c>
      <c r="B194" s="116" t="s">
        <v>3739</v>
      </c>
      <c r="C194" s="26" t="s">
        <v>3746</v>
      </c>
      <c r="D194" s="116" t="s">
        <v>154</v>
      </c>
      <c r="E194" s="120" t="s">
        <v>155</v>
      </c>
      <c r="F194" s="120" t="s">
        <v>156</v>
      </c>
      <c r="G194" s="115" t="s">
        <v>3</v>
      </c>
      <c r="H194" s="114">
        <v>0</v>
      </c>
      <c r="I194" s="99">
        <v>0</v>
      </c>
      <c r="J194" s="99">
        <f t="shared" si="23"/>
        <v>0</v>
      </c>
      <c r="K194" s="100">
        <v>19</v>
      </c>
      <c r="L194" s="65">
        <f t="shared" si="20"/>
        <v>66.5</v>
      </c>
      <c r="M194" s="65">
        <f t="shared" si="21"/>
        <v>4.6500000000000004</v>
      </c>
      <c r="N194" s="6">
        <f t="shared" si="24"/>
        <v>71.150000000000006</v>
      </c>
      <c r="O194" s="65">
        <f t="shared" si="18"/>
        <v>4.6500000000000004</v>
      </c>
      <c r="P194" s="65">
        <f t="shared" si="19"/>
        <v>71.150000000000006</v>
      </c>
      <c r="Q194" s="65">
        <v>71.25</v>
      </c>
      <c r="R194" s="120"/>
      <c r="U194" s="69"/>
      <c r="V194" s="73"/>
    </row>
    <row r="195" spans="1:22" x14ac:dyDescent="0.4">
      <c r="A195" s="51">
        <v>191</v>
      </c>
      <c r="B195" s="116" t="s">
        <v>3739</v>
      </c>
      <c r="C195" s="26" t="s">
        <v>3747</v>
      </c>
      <c r="D195" s="116" t="s">
        <v>158</v>
      </c>
      <c r="E195" s="120" t="s">
        <v>159</v>
      </c>
      <c r="F195" s="120" t="s">
        <v>160</v>
      </c>
      <c r="G195" s="115" t="s">
        <v>3</v>
      </c>
      <c r="H195" s="114">
        <v>0</v>
      </c>
      <c r="I195" s="99">
        <v>0</v>
      </c>
      <c r="J195" s="99">
        <f t="shared" si="23"/>
        <v>0</v>
      </c>
      <c r="K195" s="100">
        <v>6</v>
      </c>
      <c r="L195" s="65">
        <f t="shared" si="20"/>
        <v>21</v>
      </c>
      <c r="M195" s="65">
        <f t="shared" si="21"/>
        <v>1.47</v>
      </c>
      <c r="N195" s="6">
        <f t="shared" si="24"/>
        <v>22.47</v>
      </c>
      <c r="O195" s="65">
        <f t="shared" si="18"/>
        <v>1.47</v>
      </c>
      <c r="P195" s="65">
        <f t="shared" si="19"/>
        <v>22.47</v>
      </c>
      <c r="Q195" s="65">
        <v>22.5</v>
      </c>
      <c r="R195" s="120"/>
      <c r="U195" s="69"/>
      <c r="V195" s="73"/>
    </row>
    <row r="196" spans="1:22" x14ac:dyDescent="0.4">
      <c r="A196" s="51">
        <v>192</v>
      </c>
      <c r="B196" s="116" t="s">
        <v>3739</v>
      </c>
      <c r="C196" s="26" t="s">
        <v>3748</v>
      </c>
      <c r="D196" s="116" t="s">
        <v>161</v>
      </c>
      <c r="E196" s="120" t="s">
        <v>162</v>
      </c>
      <c r="F196" s="120" t="s">
        <v>163</v>
      </c>
      <c r="G196" s="115" t="s">
        <v>3</v>
      </c>
      <c r="H196" s="114">
        <v>0</v>
      </c>
      <c r="I196" s="99">
        <v>0</v>
      </c>
      <c r="J196" s="99">
        <f t="shared" si="23"/>
        <v>0</v>
      </c>
      <c r="K196" s="100">
        <v>54</v>
      </c>
      <c r="L196" s="65">
        <f t="shared" si="20"/>
        <v>189</v>
      </c>
      <c r="M196" s="65">
        <f t="shared" si="21"/>
        <v>13.23</v>
      </c>
      <c r="N196" s="6">
        <f t="shared" si="24"/>
        <v>202.23</v>
      </c>
      <c r="O196" s="65">
        <f t="shared" si="18"/>
        <v>13.23</v>
      </c>
      <c r="P196" s="65">
        <f t="shared" si="19"/>
        <v>202.23</v>
      </c>
      <c r="Q196" s="65">
        <v>202.25</v>
      </c>
      <c r="R196" s="120"/>
      <c r="S196" s="73"/>
      <c r="T196" s="73"/>
      <c r="U196" s="73"/>
      <c r="V196" s="73"/>
    </row>
    <row r="197" spans="1:22" x14ac:dyDescent="0.4">
      <c r="A197" s="51">
        <v>193</v>
      </c>
      <c r="B197" s="116" t="s">
        <v>3739</v>
      </c>
      <c r="C197" s="26" t="s">
        <v>3749</v>
      </c>
      <c r="D197" s="3" t="s">
        <v>130</v>
      </c>
      <c r="E197" s="64" t="s">
        <v>131</v>
      </c>
      <c r="F197" s="64" t="s">
        <v>132</v>
      </c>
      <c r="G197" s="115" t="s">
        <v>3</v>
      </c>
      <c r="H197" s="114">
        <v>0</v>
      </c>
      <c r="I197" s="99">
        <v>0</v>
      </c>
      <c r="J197" s="99">
        <f t="shared" si="23"/>
        <v>0</v>
      </c>
      <c r="K197" s="100">
        <v>63</v>
      </c>
      <c r="L197" s="65">
        <f t="shared" si="20"/>
        <v>220.5</v>
      </c>
      <c r="M197" s="65">
        <f t="shared" si="21"/>
        <v>15.43</v>
      </c>
      <c r="N197" s="6">
        <f t="shared" si="24"/>
        <v>235.93</v>
      </c>
      <c r="O197" s="65">
        <f t="shared" si="18"/>
        <v>15.43</v>
      </c>
      <c r="P197" s="65">
        <f t="shared" si="19"/>
        <v>235.93</v>
      </c>
      <c r="Q197" s="65">
        <v>236</v>
      </c>
      <c r="R197" s="74"/>
      <c r="U197" s="69"/>
      <c r="V197" s="73"/>
    </row>
    <row r="198" spans="1:22" x14ac:dyDescent="0.4">
      <c r="A198" s="51">
        <v>194</v>
      </c>
      <c r="B198" s="116" t="s">
        <v>3739</v>
      </c>
      <c r="C198" s="26" t="s">
        <v>3750</v>
      </c>
      <c r="D198" s="3" t="s">
        <v>134</v>
      </c>
      <c r="E198" s="64" t="s">
        <v>135</v>
      </c>
      <c r="F198" s="64" t="s">
        <v>136</v>
      </c>
      <c r="G198" s="115" t="s">
        <v>3</v>
      </c>
      <c r="H198" s="114">
        <v>0</v>
      </c>
      <c r="I198" s="99">
        <v>0</v>
      </c>
      <c r="J198" s="99">
        <f t="shared" si="23"/>
        <v>0</v>
      </c>
      <c r="K198" s="100">
        <v>41</v>
      </c>
      <c r="L198" s="65">
        <f t="shared" si="20"/>
        <v>143.5</v>
      </c>
      <c r="M198" s="65">
        <f t="shared" si="21"/>
        <v>10.039999999999999</v>
      </c>
      <c r="N198" s="6">
        <f t="shared" si="24"/>
        <v>153.54</v>
      </c>
      <c r="O198" s="65">
        <f t="shared" si="18"/>
        <v>10.039999999999999</v>
      </c>
      <c r="P198" s="65">
        <f t="shared" si="19"/>
        <v>153.54</v>
      </c>
      <c r="Q198" s="65">
        <v>153.75</v>
      </c>
      <c r="R198" s="74"/>
      <c r="U198" s="69"/>
      <c r="V198" s="73"/>
    </row>
    <row r="199" spans="1:22" x14ac:dyDescent="0.4">
      <c r="A199" s="51">
        <v>195</v>
      </c>
      <c r="B199" s="116" t="s">
        <v>3739</v>
      </c>
      <c r="C199" s="26" t="s">
        <v>3751</v>
      </c>
      <c r="D199" s="3" t="s">
        <v>138</v>
      </c>
      <c r="E199" s="64" t="s">
        <v>139</v>
      </c>
      <c r="F199" s="64" t="s">
        <v>140</v>
      </c>
      <c r="G199" s="115" t="s">
        <v>3</v>
      </c>
      <c r="H199" s="114">
        <v>0</v>
      </c>
      <c r="I199" s="99">
        <v>0</v>
      </c>
      <c r="J199" s="99">
        <f t="shared" si="23"/>
        <v>0</v>
      </c>
      <c r="K199" s="100">
        <v>59</v>
      </c>
      <c r="L199" s="65">
        <f t="shared" si="20"/>
        <v>206.5</v>
      </c>
      <c r="M199" s="65">
        <f t="shared" si="21"/>
        <v>14.45</v>
      </c>
      <c r="N199" s="6">
        <f t="shared" si="24"/>
        <v>220.95</v>
      </c>
      <c r="O199" s="65">
        <f t="shared" si="18"/>
        <v>14.45</v>
      </c>
      <c r="P199" s="65">
        <f t="shared" si="19"/>
        <v>220.95</v>
      </c>
      <c r="Q199" s="65">
        <v>221</v>
      </c>
      <c r="R199" s="74"/>
      <c r="U199" s="69"/>
      <c r="V199" s="73"/>
    </row>
    <row r="200" spans="1:22" x14ac:dyDescent="0.4">
      <c r="A200" s="51">
        <v>196</v>
      </c>
      <c r="B200" s="116" t="s">
        <v>3739</v>
      </c>
      <c r="C200" s="26" t="s">
        <v>3752</v>
      </c>
      <c r="D200" s="3" t="s">
        <v>142</v>
      </c>
      <c r="E200" s="64" t="s">
        <v>143</v>
      </c>
      <c r="F200" s="64" t="s">
        <v>144</v>
      </c>
      <c r="G200" s="115" t="s">
        <v>3</v>
      </c>
      <c r="H200" s="114">
        <v>0</v>
      </c>
      <c r="I200" s="99">
        <v>0</v>
      </c>
      <c r="J200" s="99">
        <f t="shared" si="23"/>
        <v>0</v>
      </c>
      <c r="K200" s="100">
        <v>141</v>
      </c>
      <c r="L200" s="65">
        <f t="shared" si="20"/>
        <v>493.5</v>
      </c>
      <c r="M200" s="65">
        <f t="shared" si="21"/>
        <v>34.54</v>
      </c>
      <c r="N200" s="6">
        <f t="shared" si="24"/>
        <v>528.04</v>
      </c>
      <c r="O200" s="65">
        <f t="shared" si="18"/>
        <v>34.54</v>
      </c>
      <c r="P200" s="65">
        <f t="shared" si="19"/>
        <v>528.04</v>
      </c>
      <c r="Q200" s="65">
        <v>528.25</v>
      </c>
      <c r="R200" s="74"/>
      <c r="U200" s="69"/>
      <c r="V200" s="73"/>
    </row>
    <row r="201" spans="1:22" x14ac:dyDescent="0.4">
      <c r="A201" s="51">
        <v>197</v>
      </c>
      <c r="B201" s="116" t="s">
        <v>3739</v>
      </c>
      <c r="C201" s="26" t="s">
        <v>3753</v>
      </c>
      <c r="D201" s="3" t="s">
        <v>1762</v>
      </c>
      <c r="E201" s="119" t="s">
        <v>1763</v>
      </c>
      <c r="F201" s="119" t="s">
        <v>1764</v>
      </c>
      <c r="G201" s="115" t="s">
        <v>3186</v>
      </c>
      <c r="H201" s="114">
        <v>178.5</v>
      </c>
      <c r="I201" s="99">
        <v>12.49</v>
      </c>
      <c r="J201" s="99">
        <f t="shared" si="23"/>
        <v>190.99</v>
      </c>
      <c r="K201" s="100">
        <v>20</v>
      </c>
      <c r="L201" s="65">
        <f t="shared" si="20"/>
        <v>70</v>
      </c>
      <c r="M201" s="65">
        <f t="shared" si="21"/>
        <v>4.9000000000000004</v>
      </c>
      <c r="N201" s="6">
        <f t="shared" si="24"/>
        <v>74.900000000000006</v>
      </c>
      <c r="O201" s="65">
        <f t="shared" si="18"/>
        <v>17.39</v>
      </c>
      <c r="P201" s="65">
        <f t="shared" si="19"/>
        <v>265.89</v>
      </c>
      <c r="Q201" s="138">
        <v>266</v>
      </c>
      <c r="R201" s="74"/>
      <c r="U201" s="69"/>
      <c r="V201" s="73"/>
    </row>
    <row r="202" spans="1:22" x14ac:dyDescent="0.4">
      <c r="A202" s="51">
        <v>198</v>
      </c>
      <c r="B202" s="116" t="s">
        <v>3739</v>
      </c>
      <c r="C202" s="26" t="s">
        <v>3754</v>
      </c>
      <c r="D202" s="3" t="s">
        <v>104</v>
      </c>
      <c r="E202" s="119" t="s">
        <v>105</v>
      </c>
      <c r="F202" s="119" t="s">
        <v>106</v>
      </c>
      <c r="G202" s="115" t="s">
        <v>3</v>
      </c>
      <c r="H202" s="114">
        <v>0</v>
      </c>
      <c r="I202" s="99">
        <v>0</v>
      </c>
      <c r="J202" s="99">
        <f t="shared" si="23"/>
        <v>0</v>
      </c>
      <c r="K202" s="100">
        <v>7</v>
      </c>
      <c r="L202" s="65">
        <f t="shared" si="20"/>
        <v>24.5</v>
      </c>
      <c r="M202" s="65">
        <f t="shared" si="21"/>
        <v>1.71</v>
      </c>
      <c r="N202" s="6">
        <f t="shared" si="24"/>
        <v>26.21</v>
      </c>
      <c r="O202" s="65">
        <f t="shared" si="18"/>
        <v>1.71</v>
      </c>
      <c r="P202" s="65">
        <f t="shared" si="19"/>
        <v>26.21</v>
      </c>
      <c r="Q202" s="138">
        <v>26.25</v>
      </c>
      <c r="R202" s="74"/>
      <c r="U202" s="69"/>
      <c r="V202" s="73"/>
    </row>
    <row r="203" spans="1:22" x14ac:dyDescent="0.4">
      <c r="A203" s="51">
        <v>199</v>
      </c>
      <c r="B203" s="116" t="s">
        <v>3739</v>
      </c>
      <c r="C203" s="26" t="s">
        <v>3755</v>
      </c>
      <c r="D203" s="3" t="s">
        <v>108</v>
      </c>
      <c r="E203" s="119" t="s">
        <v>109</v>
      </c>
      <c r="F203" s="119" t="s">
        <v>110</v>
      </c>
      <c r="G203" s="115" t="s">
        <v>3</v>
      </c>
      <c r="H203" s="114">
        <v>0</v>
      </c>
      <c r="I203" s="99">
        <v>0</v>
      </c>
      <c r="J203" s="99">
        <f t="shared" si="23"/>
        <v>0</v>
      </c>
      <c r="K203" s="100">
        <v>50</v>
      </c>
      <c r="L203" s="65">
        <f t="shared" si="20"/>
        <v>175</v>
      </c>
      <c r="M203" s="65">
        <f t="shared" si="21"/>
        <v>12.25</v>
      </c>
      <c r="N203" s="6">
        <f t="shared" si="24"/>
        <v>187.25</v>
      </c>
      <c r="O203" s="65">
        <f t="shared" ref="O203:O230" si="25">SUM(I203+M203)</f>
        <v>12.25</v>
      </c>
      <c r="P203" s="65">
        <f t="shared" ref="P203:P230" si="26">ROUNDDOWN(H203+I203+N203,2)</f>
        <v>187.25</v>
      </c>
      <c r="Q203" s="138">
        <v>187.25</v>
      </c>
      <c r="R203" s="74"/>
      <c r="U203" s="69"/>
      <c r="V203" s="73"/>
    </row>
    <row r="204" spans="1:22" x14ac:dyDescent="0.4">
      <c r="A204" s="51">
        <v>200</v>
      </c>
      <c r="B204" s="116" t="s">
        <v>3739</v>
      </c>
      <c r="C204" s="26" t="s">
        <v>3756</v>
      </c>
      <c r="D204" s="3" t="s">
        <v>96</v>
      </c>
      <c r="E204" s="64" t="s">
        <v>3763</v>
      </c>
      <c r="F204" s="64" t="s">
        <v>98</v>
      </c>
      <c r="G204" s="115" t="s">
        <v>3</v>
      </c>
      <c r="H204" s="114">
        <v>0</v>
      </c>
      <c r="I204" s="99">
        <v>0</v>
      </c>
      <c r="J204" s="99">
        <f t="shared" si="23"/>
        <v>0</v>
      </c>
      <c r="K204" s="100">
        <v>8</v>
      </c>
      <c r="L204" s="65">
        <f t="shared" si="20"/>
        <v>28</v>
      </c>
      <c r="M204" s="65">
        <f t="shared" si="21"/>
        <v>1.96</v>
      </c>
      <c r="N204" s="6">
        <f t="shared" si="24"/>
        <v>29.96</v>
      </c>
      <c r="O204" s="65">
        <f t="shared" si="25"/>
        <v>1.96</v>
      </c>
      <c r="P204" s="65">
        <f t="shared" si="26"/>
        <v>29.96</v>
      </c>
      <c r="Q204" s="65">
        <v>30</v>
      </c>
      <c r="R204" s="74"/>
      <c r="U204" s="69"/>
      <c r="V204" s="73"/>
    </row>
    <row r="205" spans="1:22" x14ac:dyDescent="0.4">
      <c r="A205" s="51">
        <v>201</v>
      </c>
      <c r="B205" s="116" t="s">
        <v>3739</v>
      </c>
      <c r="C205" s="26" t="s">
        <v>3757</v>
      </c>
      <c r="D205" s="116" t="s">
        <v>92</v>
      </c>
      <c r="E205" s="143" t="s">
        <v>93</v>
      </c>
      <c r="F205" s="143" t="s">
        <v>94</v>
      </c>
      <c r="G205" s="115" t="s">
        <v>3</v>
      </c>
      <c r="H205" s="114">
        <v>0</v>
      </c>
      <c r="I205" s="99">
        <v>0</v>
      </c>
      <c r="J205" s="99">
        <f t="shared" si="23"/>
        <v>0</v>
      </c>
      <c r="K205" s="100">
        <v>46</v>
      </c>
      <c r="L205" s="65">
        <f t="shared" si="20"/>
        <v>161</v>
      </c>
      <c r="M205" s="65">
        <f t="shared" si="21"/>
        <v>11.27</v>
      </c>
      <c r="N205" s="6">
        <f t="shared" si="24"/>
        <v>172.27</v>
      </c>
      <c r="O205" s="65">
        <f t="shared" si="25"/>
        <v>11.27</v>
      </c>
      <c r="P205" s="65">
        <f t="shared" si="26"/>
        <v>172.27</v>
      </c>
      <c r="Q205" s="138">
        <v>172.5</v>
      </c>
      <c r="R205" s="119"/>
      <c r="U205" s="69"/>
      <c r="V205" s="73"/>
    </row>
    <row r="206" spans="1:22" x14ac:dyDescent="0.4">
      <c r="A206" s="51">
        <v>202</v>
      </c>
      <c r="B206" s="116" t="s">
        <v>3739</v>
      </c>
      <c r="C206" s="26" t="s">
        <v>3758</v>
      </c>
      <c r="D206" s="116" t="s">
        <v>66</v>
      </c>
      <c r="E206" s="143" t="s">
        <v>67</v>
      </c>
      <c r="F206" s="143" t="s">
        <v>68</v>
      </c>
      <c r="G206" s="115" t="s">
        <v>3764</v>
      </c>
      <c r="H206" s="114">
        <v>3881.52</v>
      </c>
      <c r="I206" s="99">
        <v>271.70999999999998</v>
      </c>
      <c r="J206" s="99">
        <f t="shared" si="23"/>
        <v>4153.2299999999996</v>
      </c>
      <c r="K206" s="100">
        <v>0</v>
      </c>
      <c r="L206" s="65">
        <f t="shared" ref="L206:L230" si="27">ROUNDDOWN(K206*3.5,2)</f>
        <v>0</v>
      </c>
      <c r="M206" s="65">
        <f t="shared" ref="M206:M230" si="28">ROUNDDOWN(L206*7%,2)</f>
        <v>0</v>
      </c>
      <c r="N206" s="6">
        <f t="shared" ref="N206:N230" si="29">ROUNDDOWN(L206+M206,2)</f>
        <v>0</v>
      </c>
      <c r="O206" s="65">
        <f t="shared" si="25"/>
        <v>271.70999999999998</v>
      </c>
      <c r="P206" s="65">
        <f t="shared" si="26"/>
        <v>4153.2299999999996</v>
      </c>
      <c r="Q206" s="138">
        <v>4153.25</v>
      </c>
      <c r="R206" s="119"/>
      <c r="U206" s="69"/>
      <c r="V206" s="73"/>
    </row>
    <row r="207" spans="1:22" x14ac:dyDescent="0.4">
      <c r="A207" s="51">
        <v>203</v>
      </c>
      <c r="B207" s="116" t="s">
        <v>3739</v>
      </c>
      <c r="C207" s="26" t="s">
        <v>3759</v>
      </c>
      <c r="D207" s="116" t="s">
        <v>455</v>
      </c>
      <c r="E207" s="143" t="s">
        <v>456</v>
      </c>
      <c r="F207" s="143" t="s">
        <v>457</v>
      </c>
      <c r="G207" s="115" t="s">
        <v>3</v>
      </c>
      <c r="H207" s="114">
        <v>0</v>
      </c>
      <c r="I207" s="99">
        <v>0</v>
      </c>
      <c r="J207" s="99">
        <f t="shared" si="23"/>
        <v>0</v>
      </c>
      <c r="K207" s="100">
        <v>72</v>
      </c>
      <c r="L207" s="65">
        <f t="shared" si="27"/>
        <v>252</v>
      </c>
      <c r="M207" s="65">
        <f t="shared" si="28"/>
        <v>17.64</v>
      </c>
      <c r="N207" s="6">
        <f t="shared" si="29"/>
        <v>269.64</v>
      </c>
      <c r="O207" s="65">
        <f t="shared" si="25"/>
        <v>17.64</v>
      </c>
      <c r="P207" s="65">
        <f t="shared" si="26"/>
        <v>269.64</v>
      </c>
      <c r="Q207" s="138">
        <v>269.64</v>
      </c>
      <c r="R207" s="119" t="s">
        <v>3766</v>
      </c>
      <c r="U207" s="69"/>
      <c r="V207" s="73"/>
    </row>
    <row r="208" spans="1:22" x14ac:dyDescent="0.4">
      <c r="A208" s="51">
        <v>204</v>
      </c>
      <c r="B208" s="116" t="s">
        <v>3739</v>
      </c>
      <c r="C208" s="26" t="s">
        <v>3760</v>
      </c>
      <c r="D208" s="116" t="s">
        <v>1640</v>
      </c>
      <c r="E208" s="120" t="s">
        <v>1641</v>
      </c>
      <c r="F208" s="120" t="s">
        <v>1642</v>
      </c>
      <c r="G208" s="115" t="s">
        <v>3148</v>
      </c>
      <c r="H208" s="114">
        <v>3.5</v>
      </c>
      <c r="I208" s="99">
        <v>0.24</v>
      </c>
      <c r="J208" s="99">
        <f t="shared" si="23"/>
        <v>3.74</v>
      </c>
      <c r="K208" s="100">
        <v>0</v>
      </c>
      <c r="L208" s="65">
        <f t="shared" si="27"/>
        <v>0</v>
      </c>
      <c r="M208" s="65">
        <f t="shared" si="28"/>
        <v>0</v>
      </c>
      <c r="N208" s="6">
        <f t="shared" si="29"/>
        <v>0</v>
      </c>
      <c r="O208" s="65">
        <f t="shared" si="25"/>
        <v>0.24</v>
      </c>
      <c r="P208" s="65">
        <f t="shared" si="26"/>
        <v>3.74</v>
      </c>
      <c r="Q208" s="160">
        <v>11.22</v>
      </c>
      <c r="R208" s="119" t="s">
        <v>3765</v>
      </c>
      <c r="S208" s="73"/>
      <c r="T208" s="73"/>
      <c r="U208" s="73"/>
      <c r="V208" s="73"/>
    </row>
    <row r="209" spans="1:22" x14ac:dyDescent="0.4">
      <c r="A209" s="51">
        <v>205</v>
      </c>
      <c r="B209" s="116" t="s">
        <v>3739</v>
      </c>
      <c r="C209" s="26" t="s">
        <v>3761</v>
      </c>
      <c r="D209" s="116" t="s">
        <v>1640</v>
      </c>
      <c r="E209" s="120" t="s">
        <v>1641</v>
      </c>
      <c r="F209" s="120" t="s">
        <v>1642</v>
      </c>
      <c r="G209" s="115" t="s">
        <v>3204</v>
      </c>
      <c r="H209" s="114">
        <v>3.5</v>
      </c>
      <c r="I209" s="99">
        <v>0.24</v>
      </c>
      <c r="J209" s="99">
        <f t="shared" si="23"/>
        <v>3.74</v>
      </c>
      <c r="K209" s="100">
        <v>0</v>
      </c>
      <c r="L209" s="65">
        <f t="shared" si="27"/>
        <v>0</v>
      </c>
      <c r="M209" s="65">
        <f t="shared" si="28"/>
        <v>0</v>
      </c>
      <c r="N209" s="6">
        <f t="shared" si="29"/>
        <v>0</v>
      </c>
      <c r="O209" s="65">
        <f t="shared" si="25"/>
        <v>0.24</v>
      </c>
      <c r="P209" s="65">
        <f t="shared" si="26"/>
        <v>3.74</v>
      </c>
      <c r="Q209" s="161"/>
      <c r="R209" s="119" t="s">
        <v>3765</v>
      </c>
      <c r="S209" s="73"/>
      <c r="T209" s="73"/>
      <c r="U209" s="73"/>
      <c r="V209" s="73"/>
    </row>
    <row r="210" spans="1:22" ht="24.75" customHeight="1" x14ac:dyDescent="0.4">
      <c r="A210" s="51">
        <v>206</v>
      </c>
      <c r="B210" s="116" t="s">
        <v>3739</v>
      </c>
      <c r="C210" s="26" t="s">
        <v>3762</v>
      </c>
      <c r="D210" s="116" t="s">
        <v>1640</v>
      </c>
      <c r="E210" s="120" t="s">
        <v>1641</v>
      </c>
      <c r="F210" s="120" t="s">
        <v>1642</v>
      </c>
      <c r="G210" s="115" t="s">
        <v>3</v>
      </c>
      <c r="H210" s="114">
        <v>0</v>
      </c>
      <c r="I210" s="99">
        <v>0</v>
      </c>
      <c r="J210" s="99">
        <f t="shared" si="23"/>
        <v>0</v>
      </c>
      <c r="K210" s="100">
        <v>1</v>
      </c>
      <c r="L210" s="65">
        <f t="shared" si="27"/>
        <v>3.5</v>
      </c>
      <c r="M210" s="65">
        <f t="shared" si="28"/>
        <v>0.24</v>
      </c>
      <c r="N210" s="6">
        <f t="shared" si="29"/>
        <v>3.74</v>
      </c>
      <c r="O210" s="65">
        <f t="shared" si="25"/>
        <v>0.24</v>
      </c>
      <c r="P210" s="65">
        <f t="shared" si="26"/>
        <v>3.74</v>
      </c>
      <c r="Q210" s="162"/>
      <c r="R210" s="119" t="s">
        <v>3765</v>
      </c>
      <c r="S210" s="69">
        <f>SUM(O188:O210)</f>
        <v>499.24</v>
      </c>
      <c r="T210" s="69">
        <f>SUM(P188:P210)</f>
        <v>7632.19</v>
      </c>
      <c r="U210" s="69">
        <f>SUM(Q188:Q210)</f>
        <v>7633.8600000000006</v>
      </c>
      <c r="V210" s="73">
        <v>7633.86</v>
      </c>
    </row>
    <row r="211" spans="1:22" x14ac:dyDescent="0.4">
      <c r="A211" s="51">
        <v>207</v>
      </c>
      <c r="B211" s="116" t="s">
        <v>3775</v>
      </c>
      <c r="C211" s="26" t="s">
        <v>3776</v>
      </c>
      <c r="D211" s="3" t="s">
        <v>1337</v>
      </c>
      <c r="E211" s="64" t="s">
        <v>1338</v>
      </c>
      <c r="F211" s="64" t="s">
        <v>1339</v>
      </c>
      <c r="G211" s="115" t="s">
        <v>3828</v>
      </c>
      <c r="H211" s="114">
        <v>409.5</v>
      </c>
      <c r="I211" s="99">
        <v>28.66</v>
      </c>
      <c r="J211" s="99">
        <f t="shared" si="23"/>
        <v>438.16</v>
      </c>
      <c r="K211" s="100">
        <v>0</v>
      </c>
      <c r="L211" s="65">
        <f t="shared" si="27"/>
        <v>0</v>
      </c>
      <c r="M211" s="65">
        <f t="shared" si="28"/>
        <v>0</v>
      </c>
      <c r="N211" s="6">
        <f t="shared" si="29"/>
        <v>0</v>
      </c>
      <c r="O211" s="65">
        <f t="shared" si="25"/>
        <v>28.66</v>
      </c>
      <c r="P211" s="65">
        <f t="shared" si="26"/>
        <v>438.16</v>
      </c>
      <c r="Q211" s="65">
        <v>438.25</v>
      </c>
      <c r="R211" s="74"/>
      <c r="U211" s="69"/>
      <c r="V211" s="73"/>
    </row>
    <row r="212" spans="1:22" x14ac:dyDescent="0.4">
      <c r="A212" s="51">
        <v>208</v>
      </c>
      <c r="B212" s="116" t="s">
        <v>3775</v>
      </c>
      <c r="C212" s="26" t="s">
        <v>3777</v>
      </c>
      <c r="D212" s="3" t="s">
        <v>691</v>
      </c>
      <c r="E212" s="64" t="s">
        <v>692</v>
      </c>
      <c r="F212" s="64" t="s">
        <v>693</v>
      </c>
      <c r="G212" s="115" t="s">
        <v>3204</v>
      </c>
      <c r="H212" s="114">
        <v>77</v>
      </c>
      <c r="I212" s="99">
        <v>5.39</v>
      </c>
      <c r="J212" s="99">
        <f t="shared" ref="J212:J230" si="30">SUM(H212:I212)</f>
        <v>82.39</v>
      </c>
      <c r="K212" s="100">
        <v>0</v>
      </c>
      <c r="L212" s="65">
        <f t="shared" si="27"/>
        <v>0</v>
      </c>
      <c r="M212" s="65">
        <f t="shared" si="28"/>
        <v>0</v>
      </c>
      <c r="N212" s="6">
        <f t="shared" si="29"/>
        <v>0</v>
      </c>
      <c r="O212" s="65">
        <f t="shared" si="25"/>
        <v>5.39</v>
      </c>
      <c r="P212" s="65">
        <f t="shared" si="26"/>
        <v>82.39</v>
      </c>
      <c r="Q212" s="65">
        <v>176.25</v>
      </c>
      <c r="R212" s="74"/>
      <c r="U212" s="69"/>
      <c r="V212" s="73"/>
    </row>
    <row r="213" spans="1:22" x14ac:dyDescent="0.4">
      <c r="A213" s="51">
        <v>209</v>
      </c>
      <c r="B213" s="116" t="s">
        <v>3775</v>
      </c>
      <c r="C213" s="26" t="s">
        <v>3778</v>
      </c>
      <c r="D213" s="3" t="s">
        <v>691</v>
      </c>
      <c r="E213" s="119" t="s">
        <v>692</v>
      </c>
      <c r="F213" s="119" t="s">
        <v>693</v>
      </c>
      <c r="G213" s="115" t="s">
        <v>3</v>
      </c>
      <c r="H213" s="114">
        <v>0</v>
      </c>
      <c r="I213" s="99">
        <v>0</v>
      </c>
      <c r="J213" s="99">
        <f t="shared" si="30"/>
        <v>0</v>
      </c>
      <c r="K213" s="100">
        <v>25</v>
      </c>
      <c r="L213" s="65">
        <f t="shared" si="27"/>
        <v>87.5</v>
      </c>
      <c r="M213" s="65">
        <f t="shared" si="28"/>
        <v>6.12</v>
      </c>
      <c r="N213" s="6">
        <f t="shared" si="29"/>
        <v>93.62</v>
      </c>
      <c r="O213" s="65">
        <f t="shared" si="25"/>
        <v>6.12</v>
      </c>
      <c r="P213" s="65">
        <f t="shared" si="26"/>
        <v>93.62</v>
      </c>
      <c r="Q213" s="138"/>
      <c r="R213" s="74"/>
      <c r="U213" s="69"/>
      <c r="V213" s="73"/>
    </row>
    <row r="214" spans="1:22" x14ac:dyDescent="0.4">
      <c r="A214" s="51">
        <v>210</v>
      </c>
      <c r="B214" s="116" t="s">
        <v>3775</v>
      </c>
      <c r="C214" s="26" t="s">
        <v>3779</v>
      </c>
      <c r="D214" s="3" t="s">
        <v>755</v>
      </c>
      <c r="E214" s="119" t="s">
        <v>756</v>
      </c>
      <c r="F214" s="119" t="s">
        <v>757</v>
      </c>
      <c r="G214" s="115" t="s">
        <v>3</v>
      </c>
      <c r="H214" s="114">
        <v>0</v>
      </c>
      <c r="I214" s="99">
        <v>0</v>
      </c>
      <c r="J214" s="99">
        <f t="shared" si="30"/>
        <v>0</v>
      </c>
      <c r="K214" s="100">
        <v>13</v>
      </c>
      <c r="L214" s="65">
        <f t="shared" si="27"/>
        <v>45.5</v>
      </c>
      <c r="M214" s="65">
        <f t="shared" si="28"/>
        <v>3.18</v>
      </c>
      <c r="N214" s="6">
        <f t="shared" si="29"/>
        <v>48.68</v>
      </c>
      <c r="O214" s="65">
        <f t="shared" si="25"/>
        <v>3.18</v>
      </c>
      <c r="P214" s="65">
        <f t="shared" si="26"/>
        <v>48.68</v>
      </c>
      <c r="Q214" s="138">
        <v>48.75</v>
      </c>
      <c r="R214" s="74"/>
      <c r="U214" s="69"/>
      <c r="V214" s="73"/>
    </row>
    <row r="215" spans="1:22" x14ac:dyDescent="0.4">
      <c r="A215" s="51">
        <v>211</v>
      </c>
      <c r="B215" s="116" t="s">
        <v>3775</v>
      </c>
      <c r="C215" s="26" t="s">
        <v>3780</v>
      </c>
      <c r="D215" s="3" t="s">
        <v>602</v>
      </c>
      <c r="E215" s="64" t="s">
        <v>603</v>
      </c>
      <c r="F215" s="64" t="s">
        <v>604</v>
      </c>
      <c r="G215" s="115" t="s">
        <v>3</v>
      </c>
      <c r="H215" s="114">
        <v>0</v>
      </c>
      <c r="I215" s="99">
        <v>0</v>
      </c>
      <c r="J215" s="99">
        <f t="shared" si="30"/>
        <v>0</v>
      </c>
      <c r="K215" s="100">
        <v>25</v>
      </c>
      <c r="L215" s="65">
        <f t="shared" si="27"/>
        <v>87.5</v>
      </c>
      <c r="M215" s="65">
        <f t="shared" si="28"/>
        <v>6.12</v>
      </c>
      <c r="N215" s="6">
        <f t="shared" si="29"/>
        <v>93.62</v>
      </c>
      <c r="O215" s="65">
        <f t="shared" si="25"/>
        <v>6.12</v>
      </c>
      <c r="P215" s="65">
        <f t="shared" si="26"/>
        <v>93.62</v>
      </c>
      <c r="Q215" s="65">
        <v>93.75</v>
      </c>
      <c r="R215" s="74"/>
      <c r="U215" s="69"/>
      <c r="V215" s="73"/>
    </row>
    <row r="216" spans="1:22" x14ac:dyDescent="0.4">
      <c r="A216" s="51">
        <v>212</v>
      </c>
      <c r="B216" s="116" t="s">
        <v>3775</v>
      </c>
      <c r="C216" s="26" t="s">
        <v>3781</v>
      </c>
      <c r="D216" s="3" t="s">
        <v>605</v>
      </c>
      <c r="E216" s="64" t="s">
        <v>603</v>
      </c>
      <c r="F216" s="64" t="s">
        <v>606</v>
      </c>
      <c r="G216" s="115" t="s">
        <v>3</v>
      </c>
      <c r="H216" s="114">
        <v>0</v>
      </c>
      <c r="I216" s="99">
        <v>0</v>
      </c>
      <c r="J216" s="99">
        <f t="shared" si="30"/>
        <v>0</v>
      </c>
      <c r="K216" s="100">
        <v>18</v>
      </c>
      <c r="L216" s="65">
        <f t="shared" si="27"/>
        <v>63</v>
      </c>
      <c r="M216" s="65">
        <f t="shared" si="28"/>
        <v>4.41</v>
      </c>
      <c r="N216" s="6">
        <f t="shared" si="29"/>
        <v>67.41</v>
      </c>
      <c r="O216" s="65">
        <f t="shared" si="25"/>
        <v>4.41</v>
      </c>
      <c r="P216" s="65">
        <f t="shared" si="26"/>
        <v>67.41</v>
      </c>
      <c r="Q216" s="65">
        <v>67.5</v>
      </c>
      <c r="R216" s="74"/>
      <c r="U216" s="69"/>
      <c r="V216" s="73"/>
    </row>
    <row r="217" spans="1:22" x14ac:dyDescent="0.4">
      <c r="A217" s="51">
        <v>213</v>
      </c>
      <c r="B217" s="116" t="s">
        <v>3775</v>
      </c>
      <c r="C217" s="26" t="s">
        <v>3782</v>
      </c>
      <c r="D217" s="3" t="s">
        <v>607</v>
      </c>
      <c r="E217" s="64" t="s">
        <v>603</v>
      </c>
      <c r="F217" s="64" t="s">
        <v>608</v>
      </c>
      <c r="G217" s="115" t="s">
        <v>3</v>
      </c>
      <c r="H217" s="114">
        <v>0</v>
      </c>
      <c r="I217" s="99">
        <v>0</v>
      </c>
      <c r="J217" s="99">
        <f t="shared" si="30"/>
        <v>0</v>
      </c>
      <c r="K217" s="100">
        <v>5</v>
      </c>
      <c r="L217" s="65">
        <f t="shared" si="27"/>
        <v>17.5</v>
      </c>
      <c r="M217" s="65">
        <f t="shared" si="28"/>
        <v>1.22</v>
      </c>
      <c r="N217" s="6">
        <f t="shared" si="29"/>
        <v>18.72</v>
      </c>
      <c r="O217" s="65">
        <f t="shared" si="25"/>
        <v>1.22</v>
      </c>
      <c r="P217" s="65">
        <f t="shared" si="26"/>
        <v>18.72</v>
      </c>
      <c r="Q217" s="65">
        <v>18.75</v>
      </c>
      <c r="R217" s="74"/>
      <c r="U217" s="69"/>
      <c r="V217" s="73"/>
    </row>
    <row r="218" spans="1:22" x14ac:dyDescent="0.4">
      <c r="A218" s="51">
        <v>214</v>
      </c>
      <c r="B218" s="116" t="s">
        <v>3775</v>
      </c>
      <c r="C218" s="26" t="s">
        <v>3783</v>
      </c>
      <c r="D218" s="3" t="s">
        <v>463</v>
      </c>
      <c r="E218" s="64" t="s">
        <v>459</v>
      </c>
      <c r="F218" s="64" t="s">
        <v>464</v>
      </c>
      <c r="G218" s="115" t="s">
        <v>3204</v>
      </c>
      <c r="H218" s="114">
        <v>63</v>
      </c>
      <c r="I218" s="99">
        <v>4.41</v>
      </c>
      <c r="J218" s="99">
        <f t="shared" si="30"/>
        <v>67.41</v>
      </c>
      <c r="K218" s="100">
        <v>16</v>
      </c>
      <c r="L218" s="65">
        <f t="shared" si="27"/>
        <v>56</v>
      </c>
      <c r="M218" s="65">
        <f t="shared" si="28"/>
        <v>3.92</v>
      </c>
      <c r="N218" s="6">
        <f t="shared" si="29"/>
        <v>59.92</v>
      </c>
      <c r="O218" s="65">
        <f t="shared" si="25"/>
        <v>8.33</v>
      </c>
      <c r="P218" s="65">
        <f t="shared" si="26"/>
        <v>127.33</v>
      </c>
      <c r="Q218" s="65">
        <v>127.5</v>
      </c>
      <c r="R218" s="74"/>
      <c r="U218" s="69"/>
      <c r="V218" s="73"/>
    </row>
    <row r="219" spans="1:22" x14ac:dyDescent="0.4">
      <c r="A219" s="51">
        <v>215</v>
      </c>
      <c r="B219" s="116" t="s">
        <v>3775</v>
      </c>
      <c r="C219" s="26" t="s">
        <v>3784</v>
      </c>
      <c r="D219" s="3" t="s">
        <v>453</v>
      </c>
      <c r="E219" s="64" t="s">
        <v>451</v>
      </c>
      <c r="F219" s="64" t="s">
        <v>454</v>
      </c>
      <c r="G219" s="115" t="s">
        <v>3</v>
      </c>
      <c r="H219" s="114">
        <v>0</v>
      </c>
      <c r="I219" s="99">
        <v>0</v>
      </c>
      <c r="J219" s="99">
        <f t="shared" si="30"/>
        <v>0</v>
      </c>
      <c r="K219" s="100">
        <v>9</v>
      </c>
      <c r="L219" s="65">
        <f t="shared" si="27"/>
        <v>31.5</v>
      </c>
      <c r="M219" s="65">
        <f t="shared" si="28"/>
        <v>2.2000000000000002</v>
      </c>
      <c r="N219" s="6">
        <f t="shared" si="29"/>
        <v>33.700000000000003</v>
      </c>
      <c r="O219" s="65">
        <f t="shared" si="25"/>
        <v>2.2000000000000002</v>
      </c>
      <c r="P219" s="65">
        <f t="shared" si="26"/>
        <v>33.700000000000003</v>
      </c>
      <c r="Q219" s="65">
        <v>33.75</v>
      </c>
      <c r="R219" s="74"/>
      <c r="U219" s="69"/>
      <c r="V219" s="73"/>
    </row>
    <row r="220" spans="1:22" x14ac:dyDescent="0.4">
      <c r="A220" s="51">
        <v>216</v>
      </c>
      <c r="B220" s="116" t="s">
        <v>3775</v>
      </c>
      <c r="C220" s="26" t="s">
        <v>3785</v>
      </c>
      <c r="D220" s="3" t="s">
        <v>421</v>
      </c>
      <c r="E220" s="64" t="s">
        <v>422</v>
      </c>
      <c r="F220" s="64" t="s">
        <v>423</v>
      </c>
      <c r="G220" s="115" t="s">
        <v>3</v>
      </c>
      <c r="H220" s="114">
        <v>0</v>
      </c>
      <c r="I220" s="99">
        <v>0</v>
      </c>
      <c r="J220" s="99">
        <f t="shared" si="30"/>
        <v>0</v>
      </c>
      <c r="K220" s="100">
        <v>40</v>
      </c>
      <c r="L220" s="65">
        <f t="shared" si="27"/>
        <v>140</v>
      </c>
      <c r="M220" s="65">
        <f t="shared" si="28"/>
        <v>9.8000000000000007</v>
      </c>
      <c r="N220" s="6">
        <f t="shared" si="29"/>
        <v>149.80000000000001</v>
      </c>
      <c r="O220" s="65">
        <f t="shared" si="25"/>
        <v>9.8000000000000007</v>
      </c>
      <c r="P220" s="65">
        <f t="shared" si="26"/>
        <v>149.80000000000001</v>
      </c>
      <c r="Q220" s="65">
        <v>150</v>
      </c>
      <c r="R220" s="74"/>
      <c r="U220" s="69"/>
      <c r="V220" s="73"/>
    </row>
    <row r="221" spans="1:22" x14ac:dyDescent="0.4">
      <c r="A221" s="51">
        <v>217</v>
      </c>
      <c r="B221" s="116" t="s">
        <v>3775</v>
      </c>
      <c r="C221" s="26" t="s">
        <v>3786</v>
      </c>
      <c r="D221" s="3" t="s">
        <v>424</v>
      </c>
      <c r="E221" s="64" t="s">
        <v>425</v>
      </c>
      <c r="F221" s="64" t="s">
        <v>426</v>
      </c>
      <c r="G221" s="115" t="s">
        <v>3</v>
      </c>
      <c r="H221" s="114">
        <v>0</v>
      </c>
      <c r="I221" s="99">
        <v>0</v>
      </c>
      <c r="J221" s="99">
        <f t="shared" si="30"/>
        <v>0</v>
      </c>
      <c r="K221" s="100">
        <v>17</v>
      </c>
      <c r="L221" s="65">
        <f t="shared" si="27"/>
        <v>59.5</v>
      </c>
      <c r="M221" s="65">
        <f t="shared" si="28"/>
        <v>4.16</v>
      </c>
      <c r="N221" s="6">
        <f t="shared" si="29"/>
        <v>63.66</v>
      </c>
      <c r="O221" s="65">
        <f t="shared" si="25"/>
        <v>4.16</v>
      </c>
      <c r="P221" s="65">
        <f t="shared" si="26"/>
        <v>63.66</v>
      </c>
      <c r="Q221" s="65">
        <v>63.75</v>
      </c>
      <c r="R221" s="74"/>
      <c r="U221" s="69"/>
      <c r="V221" s="73"/>
    </row>
    <row r="222" spans="1:22" x14ac:dyDescent="0.4">
      <c r="A222" s="51">
        <v>218</v>
      </c>
      <c r="B222" s="116" t="s">
        <v>3775</v>
      </c>
      <c r="C222" s="26" t="s">
        <v>3787</v>
      </c>
      <c r="D222" s="3" t="s">
        <v>416</v>
      </c>
      <c r="E222" s="64" t="s">
        <v>414</v>
      </c>
      <c r="F222" s="64" t="s">
        <v>417</v>
      </c>
      <c r="G222" s="115" t="s">
        <v>3204</v>
      </c>
      <c r="H222" s="114">
        <v>59.5</v>
      </c>
      <c r="I222" s="99">
        <v>4.16</v>
      </c>
      <c r="J222" s="99">
        <f t="shared" si="30"/>
        <v>63.66</v>
      </c>
      <c r="K222" s="100">
        <v>19</v>
      </c>
      <c r="L222" s="65">
        <f t="shared" si="27"/>
        <v>66.5</v>
      </c>
      <c r="M222" s="65">
        <f t="shared" si="28"/>
        <v>4.6500000000000004</v>
      </c>
      <c r="N222" s="6">
        <f t="shared" si="29"/>
        <v>71.150000000000006</v>
      </c>
      <c r="O222" s="65">
        <f t="shared" si="25"/>
        <v>8.81</v>
      </c>
      <c r="P222" s="65">
        <f t="shared" si="26"/>
        <v>134.81</v>
      </c>
      <c r="Q222" s="65">
        <v>135</v>
      </c>
      <c r="R222" s="74"/>
      <c r="U222" s="69"/>
      <c r="V222" s="73"/>
    </row>
    <row r="223" spans="1:22" x14ac:dyDescent="0.4">
      <c r="A223" s="51">
        <v>219</v>
      </c>
      <c r="B223" s="116" t="s">
        <v>3775</v>
      </c>
      <c r="C223" s="26" t="s">
        <v>3788</v>
      </c>
      <c r="D223" s="3" t="s">
        <v>401</v>
      </c>
      <c r="E223" s="64" t="s">
        <v>402</v>
      </c>
      <c r="F223" s="64" t="s">
        <v>403</v>
      </c>
      <c r="G223" s="115" t="s">
        <v>3</v>
      </c>
      <c r="H223" s="114">
        <v>0</v>
      </c>
      <c r="I223" s="99">
        <v>0</v>
      </c>
      <c r="J223" s="99">
        <f t="shared" si="30"/>
        <v>0</v>
      </c>
      <c r="K223" s="100">
        <v>47</v>
      </c>
      <c r="L223" s="65">
        <f t="shared" si="27"/>
        <v>164.5</v>
      </c>
      <c r="M223" s="65">
        <f t="shared" si="28"/>
        <v>11.51</v>
      </c>
      <c r="N223" s="6">
        <f t="shared" si="29"/>
        <v>176.01</v>
      </c>
      <c r="O223" s="65">
        <f t="shared" si="25"/>
        <v>11.51</v>
      </c>
      <c r="P223" s="65">
        <f t="shared" si="26"/>
        <v>176.01</v>
      </c>
      <c r="Q223" s="65">
        <v>176.25</v>
      </c>
      <c r="R223" s="74"/>
      <c r="U223" s="69"/>
      <c r="V223" s="73"/>
    </row>
    <row r="224" spans="1:22" x14ac:dyDescent="0.4">
      <c r="A224" s="51">
        <v>220</v>
      </c>
      <c r="B224" s="116" t="s">
        <v>3775</v>
      </c>
      <c r="C224" s="26" t="s">
        <v>3789</v>
      </c>
      <c r="D224" s="3" t="s">
        <v>387</v>
      </c>
      <c r="E224" s="64" t="s">
        <v>388</v>
      </c>
      <c r="F224" s="64" t="s">
        <v>389</v>
      </c>
      <c r="G224" s="115" t="s">
        <v>3</v>
      </c>
      <c r="H224" s="114">
        <v>0</v>
      </c>
      <c r="I224" s="99">
        <v>0</v>
      </c>
      <c r="J224" s="99">
        <f t="shared" si="30"/>
        <v>0</v>
      </c>
      <c r="K224" s="100">
        <v>29</v>
      </c>
      <c r="L224" s="65">
        <f t="shared" si="27"/>
        <v>101.5</v>
      </c>
      <c r="M224" s="65">
        <f t="shared" si="28"/>
        <v>7.1</v>
      </c>
      <c r="N224" s="6">
        <f t="shared" si="29"/>
        <v>108.6</v>
      </c>
      <c r="O224" s="65">
        <f t="shared" si="25"/>
        <v>7.1</v>
      </c>
      <c r="P224" s="65">
        <f t="shared" si="26"/>
        <v>108.6</v>
      </c>
      <c r="Q224" s="65">
        <v>108.75</v>
      </c>
      <c r="R224" s="74"/>
      <c r="U224" s="69"/>
      <c r="V224" s="73"/>
    </row>
    <row r="225" spans="1:22" x14ac:dyDescent="0.4">
      <c r="A225" s="51">
        <v>221</v>
      </c>
      <c r="B225" s="116" t="s">
        <v>3775</v>
      </c>
      <c r="C225" s="26" t="s">
        <v>3790</v>
      </c>
      <c r="D225" s="3" t="s">
        <v>391</v>
      </c>
      <c r="E225" s="64" t="s">
        <v>392</v>
      </c>
      <c r="F225" s="64" t="s">
        <v>393</v>
      </c>
      <c r="G225" s="115" t="s">
        <v>3</v>
      </c>
      <c r="H225" s="114">
        <v>0</v>
      </c>
      <c r="I225" s="99">
        <v>0</v>
      </c>
      <c r="J225" s="99">
        <f t="shared" si="30"/>
        <v>0</v>
      </c>
      <c r="K225" s="100">
        <v>12</v>
      </c>
      <c r="L225" s="65">
        <f t="shared" si="27"/>
        <v>42</v>
      </c>
      <c r="M225" s="65">
        <f t="shared" si="28"/>
        <v>2.94</v>
      </c>
      <c r="N225" s="6">
        <f t="shared" si="29"/>
        <v>44.94</v>
      </c>
      <c r="O225" s="65">
        <f t="shared" si="25"/>
        <v>2.94</v>
      </c>
      <c r="P225" s="65">
        <f t="shared" si="26"/>
        <v>44.94</v>
      </c>
      <c r="Q225" s="65">
        <v>45</v>
      </c>
      <c r="R225" s="74"/>
      <c r="U225" s="69"/>
      <c r="V225" s="73"/>
    </row>
    <row r="226" spans="1:22" x14ac:dyDescent="0.4">
      <c r="A226" s="51">
        <v>222</v>
      </c>
      <c r="B226" s="116" t="s">
        <v>3775</v>
      </c>
      <c r="C226" s="26" t="s">
        <v>3791</v>
      </c>
      <c r="D226" s="3" t="s">
        <v>394</v>
      </c>
      <c r="E226" s="64" t="s">
        <v>395</v>
      </c>
      <c r="F226" s="64" t="s">
        <v>396</v>
      </c>
      <c r="G226" s="115" t="s">
        <v>3</v>
      </c>
      <c r="H226" s="114">
        <v>0</v>
      </c>
      <c r="I226" s="99">
        <v>0</v>
      </c>
      <c r="J226" s="99">
        <f t="shared" si="30"/>
        <v>0</v>
      </c>
      <c r="K226" s="100">
        <v>58</v>
      </c>
      <c r="L226" s="65">
        <f t="shared" si="27"/>
        <v>203</v>
      </c>
      <c r="M226" s="65">
        <f t="shared" si="28"/>
        <v>14.21</v>
      </c>
      <c r="N226" s="6">
        <f t="shared" si="29"/>
        <v>217.21</v>
      </c>
      <c r="O226" s="65">
        <f t="shared" si="25"/>
        <v>14.21</v>
      </c>
      <c r="P226" s="65">
        <f t="shared" si="26"/>
        <v>217.21</v>
      </c>
      <c r="Q226" s="65">
        <v>217.25</v>
      </c>
      <c r="R226" s="74"/>
      <c r="U226" s="69"/>
      <c r="V226" s="73"/>
    </row>
    <row r="227" spans="1:22" x14ac:dyDescent="0.4">
      <c r="A227" s="51">
        <v>223</v>
      </c>
      <c r="B227" s="116" t="s">
        <v>3775</v>
      </c>
      <c r="C227" s="26" t="s">
        <v>3792</v>
      </c>
      <c r="D227" s="3" t="s">
        <v>367</v>
      </c>
      <c r="E227" s="64" t="s">
        <v>368</v>
      </c>
      <c r="F227" s="64" t="s">
        <v>369</v>
      </c>
      <c r="G227" s="115" t="s">
        <v>3</v>
      </c>
      <c r="H227" s="114">
        <v>0</v>
      </c>
      <c r="I227" s="99">
        <v>0</v>
      </c>
      <c r="J227" s="99">
        <f t="shared" si="30"/>
        <v>0</v>
      </c>
      <c r="K227" s="100">
        <v>14</v>
      </c>
      <c r="L227" s="65">
        <f t="shared" si="27"/>
        <v>49</v>
      </c>
      <c r="M227" s="65">
        <f t="shared" si="28"/>
        <v>3.43</v>
      </c>
      <c r="N227" s="6">
        <f t="shared" si="29"/>
        <v>52.43</v>
      </c>
      <c r="O227" s="65">
        <f t="shared" si="25"/>
        <v>3.43</v>
      </c>
      <c r="P227" s="65">
        <f t="shared" si="26"/>
        <v>52.43</v>
      </c>
      <c r="Q227" s="65">
        <v>52.5</v>
      </c>
      <c r="R227" s="74"/>
      <c r="U227" s="69"/>
      <c r="V227" s="73"/>
    </row>
    <row r="228" spans="1:22" x14ac:dyDescent="0.4">
      <c r="A228" s="51">
        <v>224</v>
      </c>
      <c r="B228" s="116" t="s">
        <v>3775</v>
      </c>
      <c r="C228" s="26" t="s">
        <v>3793</v>
      </c>
      <c r="D228" s="3" t="s">
        <v>371</v>
      </c>
      <c r="E228" s="64" t="s">
        <v>372</v>
      </c>
      <c r="F228" s="64" t="s">
        <v>373</v>
      </c>
      <c r="G228" s="115" t="s">
        <v>3</v>
      </c>
      <c r="H228" s="114">
        <v>0</v>
      </c>
      <c r="I228" s="99">
        <v>0</v>
      </c>
      <c r="J228" s="99">
        <f t="shared" si="30"/>
        <v>0</v>
      </c>
      <c r="K228" s="100">
        <v>76</v>
      </c>
      <c r="L228" s="65">
        <f t="shared" si="27"/>
        <v>266</v>
      </c>
      <c r="M228" s="65">
        <f t="shared" si="28"/>
        <v>18.62</v>
      </c>
      <c r="N228" s="6">
        <f t="shared" si="29"/>
        <v>284.62</v>
      </c>
      <c r="O228" s="65">
        <f t="shared" si="25"/>
        <v>18.62</v>
      </c>
      <c r="P228" s="65">
        <f t="shared" si="26"/>
        <v>284.62</v>
      </c>
      <c r="Q228" s="65">
        <v>284.75</v>
      </c>
      <c r="R228" s="74"/>
      <c r="U228" s="69"/>
      <c r="V228" s="73"/>
    </row>
    <row r="229" spans="1:22" x14ac:dyDescent="0.4">
      <c r="A229" s="51">
        <v>225</v>
      </c>
      <c r="B229" s="116" t="s">
        <v>3775</v>
      </c>
      <c r="C229" s="26" t="s">
        <v>3794</v>
      </c>
      <c r="D229" s="116" t="s">
        <v>342</v>
      </c>
      <c r="E229" s="119" t="s">
        <v>343</v>
      </c>
      <c r="F229" s="119" t="s">
        <v>344</v>
      </c>
      <c r="G229" s="115" t="s">
        <v>3</v>
      </c>
      <c r="H229" s="114">
        <v>0</v>
      </c>
      <c r="I229" s="99">
        <v>0</v>
      </c>
      <c r="J229" s="99">
        <f t="shared" si="30"/>
        <v>0</v>
      </c>
      <c r="K229" s="100">
        <v>34</v>
      </c>
      <c r="L229" s="65">
        <f t="shared" si="27"/>
        <v>119</v>
      </c>
      <c r="M229" s="65">
        <f t="shared" si="28"/>
        <v>8.33</v>
      </c>
      <c r="N229" s="6">
        <f t="shared" si="29"/>
        <v>127.33</v>
      </c>
      <c r="O229" s="65">
        <f t="shared" si="25"/>
        <v>8.33</v>
      </c>
      <c r="P229" s="65">
        <f t="shared" si="26"/>
        <v>127.33</v>
      </c>
      <c r="Q229" s="65">
        <v>127.5</v>
      </c>
      <c r="R229" s="74"/>
      <c r="U229" s="69"/>
      <c r="V229" s="69"/>
    </row>
    <row r="230" spans="1:22" x14ac:dyDescent="0.4">
      <c r="A230" s="51">
        <v>226</v>
      </c>
      <c r="B230" s="116" t="s">
        <v>3775</v>
      </c>
      <c r="C230" s="26" t="s">
        <v>3795</v>
      </c>
      <c r="D230" s="116" t="s">
        <v>333</v>
      </c>
      <c r="E230" s="119" t="s">
        <v>334</v>
      </c>
      <c r="F230" s="119" t="s">
        <v>335</v>
      </c>
      <c r="G230" s="115" t="s">
        <v>3</v>
      </c>
      <c r="H230" s="114">
        <v>0</v>
      </c>
      <c r="I230" s="99">
        <v>0</v>
      </c>
      <c r="J230" s="99">
        <f t="shared" si="30"/>
        <v>0</v>
      </c>
      <c r="K230" s="100">
        <v>19</v>
      </c>
      <c r="L230" s="65">
        <f t="shared" si="27"/>
        <v>66.5</v>
      </c>
      <c r="M230" s="65">
        <f t="shared" si="28"/>
        <v>4.6500000000000004</v>
      </c>
      <c r="N230" s="6">
        <f t="shared" si="29"/>
        <v>71.150000000000006</v>
      </c>
      <c r="O230" s="65">
        <f t="shared" si="25"/>
        <v>4.6500000000000004</v>
      </c>
      <c r="P230" s="65">
        <f t="shared" si="26"/>
        <v>71.150000000000006</v>
      </c>
      <c r="Q230" s="65">
        <v>71.25</v>
      </c>
      <c r="R230" s="74"/>
      <c r="S230" s="73"/>
      <c r="T230" s="73"/>
      <c r="U230" s="73"/>
      <c r="V230" s="73"/>
    </row>
    <row r="231" spans="1:22" x14ac:dyDescent="0.4">
      <c r="A231" s="51">
        <v>227</v>
      </c>
      <c r="B231" s="116" t="s">
        <v>3775</v>
      </c>
      <c r="C231" s="26" t="s">
        <v>3796</v>
      </c>
      <c r="D231" s="116" t="s">
        <v>336</v>
      </c>
      <c r="E231" s="119" t="s">
        <v>337</v>
      </c>
      <c r="F231" s="119" t="s">
        <v>338</v>
      </c>
      <c r="G231" s="115" t="s">
        <v>3</v>
      </c>
      <c r="H231" s="114">
        <v>0</v>
      </c>
      <c r="I231" s="99">
        <v>0</v>
      </c>
      <c r="J231" s="99">
        <f t="shared" ref="J231:J291" si="31">SUM(H231:I231)</f>
        <v>0</v>
      </c>
      <c r="K231" s="100">
        <v>32</v>
      </c>
      <c r="L231" s="65">
        <f t="shared" ref="L231:L286" si="32">ROUNDDOWN(K231*3.5,2)</f>
        <v>112</v>
      </c>
      <c r="M231" s="65">
        <f t="shared" ref="M231:M286" si="33">ROUNDDOWN(L231*7%,2)</f>
        <v>7.84</v>
      </c>
      <c r="N231" s="6">
        <f t="shared" ref="N231:N286" si="34">ROUNDDOWN(L231+M231,2)</f>
        <v>119.84</v>
      </c>
      <c r="O231" s="65">
        <f t="shared" ref="O231:O286" si="35">SUM(I231+M231)</f>
        <v>7.84</v>
      </c>
      <c r="P231" s="65">
        <f t="shared" ref="P231:P286" si="36">ROUNDDOWN(H231+I231+N231,2)</f>
        <v>119.84</v>
      </c>
      <c r="Q231" s="65">
        <v>120</v>
      </c>
      <c r="R231" s="74"/>
      <c r="U231" s="69"/>
      <c r="V231" s="73"/>
    </row>
    <row r="232" spans="1:22" x14ac:dyDescent="0.4">
      <c r="A232" s="51">
        <v>228</v>
      </c>
      <c r="B232" s="116" t="s">
        <v>3775</v>
      </c>
      <c r="C232" s="26" t="s">
        <v>3797</v>
      </c>
      <c r="D232" s="3" t="s">
        <v>326</v>
      </c>
      <c r="E232" s="64" t="s">
        <v>327</v>
      </c>
      <c r="F232" s="64" t="s">
        <v>328</v>
      </c>
      <c r="G232" s="115" t="s">
        <v>3</v>
      </c>
      <c r="H232" s="114">
        <v>0</v>
      </c>
      <c r="I232" s="99">
        <v>0</v>
      </c>
      <c r="J232" s="99">
        <f t="shared" si="31"/>
        <v>0</v>
      </c>
      <c r="K232" s="100">
        <v>12</v>
      </c>
      <c r="L232" s="65">
        <f t="shared" si="32"/>
        <v>42</v>
      </c>
      <c r="M232" s="65">
        <f t="shared" si="33"/>
        <v>2.94</v>
      </c>
      <c r="N232" s="6">
        <f t="shared" si="34"/>
        <v>44.94</v>
      </c>
      <c r="O232" s="65">
        <f t="shared" si="35"/>
        <v>2.94</v>
      </c>
      <c r="P232" s="65">
        <f t="shared" si="36"/>
        <v>44.94</v>
      </c>
      <c r="Q232" s="65">
        <v>45</v>
      </c>
      <c r="R232" s="74"/>
      <c r="S232" s="73"/>
      <c r="T232" s="73"/>
      <c r="U232" s="73"/>
      <c r="V232" s="73"/>
    </row>
    <row r="233" spans="1:22" x14ac:dyDescent="0.4">
      <c r="A233" s="51">
        <v>229</v>
      </c>
      <c r="B233" s="116" t="s">
        <v>3775</v>
      </c>
      <c r="C233" s="26" t="s">
        <v>3798</v>
      </c>
      <c r="D233" s="3" t="s">
        <v>323</v>
      </c>
      <c r="E233" s="64" t="s">
        <v>324</v>
      </c>
      <c r="F233" s="64" t="s">
        <v>325</v>
      </c>
      <c r="G233" s="115" t="s">
        <v>3</v>
      </c>
      <c r="H233" s="114">
        <v>0</v>
      </c>
      <c r="I233" s="99">
        <v>0</v>
      </c>
      <c r="J233" s="99">
        <f t="shared" si="31"/>
        <v>0</v>
      </c>
      <c r="K233" s="100">
        <v>20</v>
      </c>
      <c r="L233" s="65">
        <f t="shared" si="32"/>
        <v>70</v>
      </c>
      <c r="M233" s="65">
        <f t="shared" si="33"/>
        <v>4.9000000000000004</v>
      </c>
      <c r="N233" s="6">
        <f t="shared" si="34"/>
        <v>74.900000000000006</v>
      </c>
      <c r="O233" s="65">
        <f t="shared" si="35"/>
        <v>4.9000000000000004</v>
      </c>
      <c r="P233" s="65">
        <f t="shared" si="36"/>
        <v>74.900000000000006</v>
      </c>
      <c r="Q233" s="65">
        <v>75</v>
      </c>
      <c r="R233" s="74"/>
      <c r="S233" s="73"/>
      <c r="T233" s="73"/>
      <c r="U233" s="73"/>
      <c r="V233" s="73"/>
    </row>
    <row r="234" spans="1:22" x14ac:dyDescent="0.4">
      <c r="A234" s="51">
        <v>230</v>
      </c>
      <c r="B234" s="116" t="s">
        <v>3775</v>
      </c>
      <c r="C234" s="26" t="s">
        <v>3799</v>
      </c>
      <c r="D234" s="3" t="s">
        <v>292</v>
      </c>
      <c r="E234" s="64" t="s">
        <v>293</v>
      </c>
      <c r="F234" s="64" t="s">
        <v>294</v>
      </c>
      <c r="G234" s="115" t="s">
        <v>3</v>
      </c>
      <c r="H234" s="114">
        <v>0</v>
      </c>
      <c r="I234" s="99">
        <v>0</v>
      </c>
      <c r="J234" s="99">
        <f t="shared" si="31"/>
        <v>0</v>
      </c>
      <c r="K234" s="100">
        <v>110</v>
      </c>
      <c r="L234" s="65">
        <f t="shared" si="32"/>
        <v>385</v>
      </c>
      <c r="M234" s="65">
        <f t="shared" si="33"/>
        <v>26.95</v>
      </c>
      <c r="N234" s="6">
        <f t="shared" si="34"/>
        <v>411.95</v>
      </c>
      <c r="O234" s="65">
        <f t="shared" si="35"/>
        <v>26.95</v>
      </c>
      <c r="P234" s="65">
        <f t="shared" si="36"/>
        <v>411.95</v>
      </c>
      <c r="Q234" s="65">
        <v>412</v>
      </c>
      <c r="R234" s="74"/>
      <c r="V234" s="73"/>
    </row>
    <row r="235" spans="1:22" x14ac:dyDescent="0.4">
      <c r="A235" s="51">
        <v>231</v>
      </c>
      <c r="B235" s="116" t="s">
        <v>3775</v>
      </c>
      <c r="C235" s="26" t="s">
        <v>3800</v>
      </c>
      <c r="D235" s="3" t="s">
        <v>295</v>
      </c>
      <c r="E235" s="64" t="s">
        <v>296</v>
      </c>
      <c r="F235" s="64" t="s">
        <v>297</v>
      </c>
      <c r="G235" s="115" t="s">
        <v>3</v>
      </c>
      <c r="H235" s="114">
        <v>0</v>
      </c>
      <c r="I235" s="99">
        <v>0</v>
      </c>
      <c r="J235" s="99">
        <f t="shared" si="31"/>
        <v>0</v>
      </c>
      <c r="K235" s="100">
        <v>59</v>
      </c>
      <c r="L235" s="65">
        <f t="shared" si="32"/>
        <v>206.5</v>
      </c>
      <c r="M235" s="65">
        <f t="shared" si="33"/>
        <v>14.45</v>
      </c>
      <c r="N235" s="6">
        <f t="shared" si="34"/>
        <v>220.95</v>
      </c>
      <c r="O235" s="65">
        <f t="shared" si="35"/>
        <v>14.45</v>
      </c>
      <c r="P235" s="65">
        <f t="shared" si="36"/>
        <v>220.95</v>
      </c>
      <c r="Q235" s="65">
        <v>221</v>
      </c>
      <c r="R235" s="74"/>
      <c r="S235" s="71"/>
      <c r="T235" s="71"/>
      <c r="U235" s="71"/>
      <c r="V235" s="73"/>
    </row>
    <row r="236" spans="1:22" x14ac:dyDescent="0.4">
      <c r="A236" s="51">
        <v>232</v>
      </c>
      <c r="B236" s="116" t="s">
        <v>3775</v>
      </c>
      <c r="C236" s="26" t="s">
        <v>3801</v>
      </c>
      <c r="D236" s="3" t="s">
        <v>298</v>
      </c>
      <c r="E236" s="64" t="s">
        <v>296</v>
      </c>
      <c r="F236" s="64" t="s">
        <v>299</v>
      </c>
      <c r="G236" s="115" t="s">
        <v>3</v>
      </c>
      <c r="H236" s="114">
        <v>0</v>
      </c>
      <c r="I236" s="99">
        <v>0</v>
      </c>
      <c r="J236" s="99">
        <f t="shared" si="31"/>
        <v>0</v>
      </c>
      <c r="K236" s="100">
        <v>15</v>
      </c>
      <c r="L236" s="65">
        <f t="shared" si="32"/>
        <v>52.5</v>
      </c>
      <c r="M236" s="65">
        <f t="shared" si="33"/>
        <v>3.67</v>
      </c>
      <c r="N236" s="6">
        <f t="shared" si="34"/>
        <v>56.17</v>
      </c>
      <c r="O236" s="65">
        <f t="shared" si="35"/>
        <v>3.67</v>
      </c>
      <c r="P236" s="65">
        <f t="shared" si="36"/>
        <v>56.17</v>
      </c>
      <c r="Q236" s="65">
        <v>56.25</v>
      </c>
      <c r="R236" s="74"/>
      <c r="U236" s="69"/>
      <c r="V236" s="73"/>
    </row>
    <row r="237" spans="1:22" x14ac:dyDescent="0.4">
      <c r="A237" s="51">
        <v>233</v>
      </c>
      <c r="B237" s="116" t="s">
        <v>3775</v>
      </c>
      <c r="C237" s="26" t="s">
        <v>3802</v>
      </c>
      <c r="D237" s="3" t="s">
        <v>300</v>
      </c>
      <c r="E237" s="64" t="s">
        <v>296</v>
      </c>
      <c r="F237" s="64" t="s">
        <v>301</v>
      </c>
      <c r="G237" s="115" t="s">
        <v>3</v>
      </c>
      <c r="H237" s="114">
        <v>0</v>
      </c>
      <c r="I237" s="99">
        <v>0</v>
      </c>
      <c r="J237" s="99">
        <f t="shared" si="31"/>
        <v>0</v>
      </c>
      <c r="K237" s="100">
        <v>5</v>
      </c>
      <c r="L237" s="65">
        <f t="shared" si="32"/>
        <v>17.5</v>
      </c>
      <c r="M237" s="65">
        <f t="shared" si="33"/>
        <v>1.22</v>
      </c>
      <c r="N237" s="6">
        <f t="shared" si="34"/>
        <v>18.72</v>
      </c>
      <c r="O237" s="65">
        <f t="shared" si="35"/>
        <v>1.22</v>
      </c>
      <c r="P237" s="65">
        <f t="shared" si="36"/>
        <v>18.72</v>
      </c>
      <c r="Q237" s="65">
        <v>18.75</v>
      </c>
      <c r="R237" s="74"/>
      <c r="S237" s="73"/>
      <c r="T237" s="73"/>
      <c r="U237" s="73"/>
      <c r="V237" s="73"/>
    </row>
    <row r="238" spans="1:22" x14ac:dyDescent="0.4">
      <c r="A238" s="51">
        <v>234</v>
      </c>
      <c r="B238" s="116" t="s">
        <v>3775</v>
      </c>
      <c r="C238" s="26" t="s">
        <v>3803</v>
      </c>
      <c r="D238" s="3" t="s">
        <v>308</v>
      </c>
      <c r="E238" s="64" t="s">
        <v>309</v>
      </c>
      <c r="F238" s="64" t="s">
        <v>310</v>
      </c>
      <c r="G238" s="115" t="s">
        <v>3</v>
      </c>
      <c r="H238" s="114">
        <v>0</v>
      </c>
      <c r="I238" s="99">
        <v>0</v>
      </c>
      <c r="J238" s="99">
        <f t="shared" si="31"/>
        <v>0</v>
      </c>
      <c r="K238" s="100">
        <v>29</v>
      </c>
      <c r="L238" s="65">
        <f t="shared" si="32"/>
        <v>101.5</v>
      </c>
      <c r="M238" s="65">
        <f t="shared" si="33"/>
        <v>7.1</v>
      </c>
      <c r="N238" s="6">
        <f t="shared" si="34"/>
        <v>108.6</v>
      </c>
      <c r="O238" s="65">
        <f t="shared" si="35"/>
        <v>7.1</v>
      </c>
      <c r="P238" s="65">
        <f t="shared" si="36"/>
        <v>108.6</v>
      </c>
      <c r="Q238" s="65">
        <v>108.75</v>
      </c>
      <c r="R238" s="74"/>
      <c r="U238" s="69"/>
      <c r="V238" s="73"/>
    </row>
    <row r="239" spans="1:22" x14ac:dyDescent="0.4">
      <c r="A239" s="51">
        <v>235</v>
      </c>
      <c r="B239" s="116" t="s">
        <v>3775</v>
      </c>
      <c r="C239" s="26" t="s">
        <v>3804</v>
      </c>
      <c r="D239" s="3" t="s">
        <v>265</v>
      </c>
      <c r="E239" s="64" t="s">
        <v>266</v>
      </c>
      <c r="F239" s="64" t="s">
        <v>267</v>
      </c>
      <c r="G239" s="115" t="s">
        <v>3</v>
      </c>
      <c r="H239" s="114">
        <v>0</v>
      </c>
      <c r="I239" s="99">
        <v>0</v>
      </c>
      <c r="J239" s="99">
        <f t="shared" si="31"/>
        <v>0</v>
      </c>
      <c r="K239" s="100">
        <v>13</v>
      </c>
      <c r="L239" s="65">
        <f t="shared" si="32"/>
        <v>45.5</v>
      </c>
      <c r="M239" s="65">
        <f t="shared" si="33"/>
        <v>3.18</v>
      </c>
      <c r="N239" s="6">
        <f t="shared" si="34"/>
        <v>48.68</v>
      </c>
      <c r="O239" s="65">
        <f t="shared" si="35"/>
        <v>3.18</v>
      </c>
      <c r="P239" s="65">
        <f t="shared" si="36"/>
        <v>48.68</v>
      </c>
      <c r="Q239" s="65">
        <v>48.75</v>
      </c>
      <c r="R239" s="74"/>
      <c r="S239" s="73"/>
      <c r="T239" s="73"/>
      <c r="U239" s="73"/>
      <c r="V239" s="73"/>
    </row>
    <row r="240" spans="1:22" x14ac:dyDescent="0.4">
      <c r="A240" s="51">
        <v>236</v>
      </c>
      <c r="B240" s="116" t="s">
        <v>3775</v>
      </c>
      <c r="C240" s="26" t="s">
        <v>3805</v>
      </c>
      <c r="D240" s="3" t="s">
        <v>249</v>
      </c>
      <c r="E240" s="64" t="s">
        <v>250</v>
      </c>
      <c r="F240" s="64" t="s">
        <v>251</v>
      </c>
      <c r="G240" s="115" t="s">
        <v>3</v>
      </c>
      <c r="H240" s="114">
        <v>0</v>
      </c>
      <c r="I240" s="99">
        <v>0</v>
      </c>
      <c r="J240" s="99">
        <f t="shared" si="31"/>
        <v>0</v>
      </c>
      <c r="K240" s="100">
        <v>129</v>
      </c>
      <c r="L240" s="65">
        <f t="shared" si="32"/>
        <v>451.5</v>
      </c>
      <c r="M240" s="65">
        <f t="shared" si="33"/>
        <v>31.6</v>
      </c>
      <c r="N240" s="6">
        <f t="shared" si="34"/>
        <v>483.1</v>
      </c>
      <c r="O240" s="65">
        <f t="shared" si="35"/>
        <v>31.6</v>
      </c>
      <c r="P240" s="65">
        <f t="shared" si="36"/>
        <v>483.1</v>
      </c>
      <c r="Q240" s="65">
        <v>483.25</v>
      </c>
      <c r="R240" s="74"/>
      <c r="S240" s="73"/>
      <c r="T240" s="73"/>
      <c r="U240" s="73"/>
      <c r="V240" s="73"/>
    </row>
    <row r="241" spans="1:22" x14ac:dyDescent="0.4">
      <c r="A241" s="51">
        <v>237</v>
      </c>
      <c r="B241" s="116" t="s">
        <v>3775</v>
      </c>
      <c r="C241" s="26" t="s">
        <v>3806</v>
      </c>
      <c r="D241" s="3" t="s">
        <v>255</v>
      </c>
      <c r="E241" s="64" t="s">
        <v>256</v>
      </c>
      <c r="F241" s="64" t="s">
        <v>257</v>
      </c>
      <c r="G241" s="115" t="s">
        <v>3204</v>
      </c>
      <c r="H241" s="114">
        <v>17.5</v>
      </c>
      <c r="I241" s="99">
        <v>1.22</v>
      </c>
      <c r="J241" s="99">
        <f t="shared" si="31"/>
        <v>18.72</v>
      </c>
      <c r="K241" s="100">
        <v>4</v>
      </c>
      <c r="L241" s="65">
        <f t="shared" si="32"/>
        <v>14</v>
      </c>
      <c r="M241" s="65">
        <f t="shared" si="33"/>
        <v>0.98</v>
      </c>
      <c r="N241" s="6">
        <f t="shared" si="34"/>
        <v>14.98</v>
      </c>
      <c r="O241" s="65">
        <f t="shared" si="35"/>
        <v>2.2000000000000002</v>
      </c>
      <c r="P241" s="65">
        <f t="shared" si="36"/>
        <v>33.700000000000003</v>
      </c>
      <c r="Q241" s="65">
        <v>33.75</v>
      </c>
      <c r="R241" s="74"/>
      <c r="S241" s="73"/>
      <c r="T241" s="73"/>
      <c r="U241" s="73"/>
      <c r="V241" s="73"/>
    </row>
    <row r="242" spans="1:22" x14ac:dyDescent="0.4">
      <c r="A242" s="51">
        <v>238</v>
      </c>
      <c r="B242" s="116" t="s">
        <v>3775</v>
      </c>
      <c r="C242" s="26" t="s">
        <v>3807</v>
      </c>
      <c r="D242" s="3" t="s">
        <v>233</v>
      </c>
      <c r="E242" s="64" t="s">
        <v>234</v>
      </c>
      <c r="F242" s="64" t="s">
        <v>235</v>
      </c>
      <c r="G242" s="115" t="s">
        <v>3</v>
      </c>
      <c r="H242" s="114">
        <v>0</v>
      </c>
      <c r="I242" s="99">
        <v>0</v>
      </c>
      <c r="J242" s="99">
        <f t="shared" si="31"/>
        <v>0</v>
      </c>
      <c r="K242" s="100">
        <v>25</v>
      </c>
      <c r="L242" s="65">
        <f t="shared" si="32"/>
        <v>87.5</v>
      </c>
      <c r="M242" s="65">
        <f t="shared" si="33"/>
        <v>6.12</v>
      </c>
      <c r="N242" s="6">
        <f t="shared" si="34"/>
        <v>93.62</v>
      </c>
      <c r="O242" s="65">
        <f t="shared" si="35"/>
        <v>6.12</v>
      </c>
      <c r="P242" s="65">
        <f t="shared" si="36"/>
        <v>93.62</v>
      </c>
      <c r="Q242" s="65">
        <v>93.75</v>
      </c>
      <c r="R242" s="74"/>
      <c r="S242" s="73"/>
      <c r="T242" s="73"/>
      <c r="U242" s="73"/>
      <c r="V242" s="73"/>
    </row>
    <row r="243" spans="1:22" x14ac:dyDescent="0.4">
      <c r="A243" s="51">
        <v>239</v>
      </c>
      <c r="B243" s="116" t="s">
        <v>3775</v>
      </c>
      <c r="C243" s="26" t="s">
        <v>3808</v>
      </c>
      <c r="D243" s="3" t="s">
        <v>236</v>
      </c>
      <c r="E243" s="64" t="s">
        <v>237</v>
      </c>
      <c r="F243" s="64" t="s">
        <v>238</v>
      </c>
      <c r="G243" s="115" t="s">
        <v>3204</v>
      </c>
      <c r="H243" s="114">
        <v>10.5</v>
      </c>
      <c r="I243" s="99">
        <v>0.73</v>
      </c>
      <c r="J243" s="99">
        <f t="shared" si="31"/>
        <v>11.23</v>
      </c>
      <c r="K243" s="100">
        <v>2</v>
      </c>
      <c r="L243" s="65">
        <f t="shared" si="32"/>
        <v>7</v>
      </c>
      <c r="M243" s="65">
        <f t="shared" si="33"/>
        <v>0.49</v>
      </c>
      <c r="N243" s="6">
        <f t="shared" si="34"/>
        <v>7.49</v>
      </c>
      <c r="O243" s="65">
        <f t="shared" si="35"/>
        <v>1.22</v>
      </c>
      <c r="P243" s="65">
        <f t="shared" si="36"/>
        <v>18.72</v>
      </c>
      <c r="Q243" s="65">
        <v>18.75</v>
      </c>
      <c r="R243" s="74"/>
      <c r="S243" s="73"/>
      <c r="T243" s="73"/>
      <c r="U243" s="73"/>
      <c r="V243" s="73"/>
    </row>
    <row r="244" spans="1:22" x14ac:dyDescent="0.4">
      <c r="A244" s="51">
        <v>240</v>
      </c>
      <c r="B244" s="116" t="s">
        <v>3775</v>
      </c>
      <c r="C244" s="26" t="s">
        <v>3809</v>
      </c>
      <c r="D244" s="3" t="s">
        <v>213</v>
      </c>
      <c r="E244" s="64" t="s">
        <v>214</v>
      </c>
      <c r="F244" s="64" t="s">
        <v>215</v>
      </c>
      <c r="G244" s="115" t="s">
        <v>3</v>
      </c>
      <c r="H244" s="114">
        <v>0</v>
      </c>
      <c r="I244" s="99">
        <v>0</v>
      </c>
      <c r="J244" s="99">
        <f t="shared" si="31"/>
        <v>0</v>
      </c>
      <c r="K244" s="100">
        <v>37</v>
      </c>
      <c r="L244" s="65">
        <f t="shared" si="32"/>
        <v>129.5</v>
      </c>
      <c r="M244" s="65">
        <f t="shared" si="33"/>
        <v>9.06</v>
      </c>
      <c r="N244" s="6">
        <f t="shared" si="34"/>
        <v>138.56</v>
      </c>
      <c r="O244" s="65">
        <f t="shared" si="35"/>
        <v>9.06</v>
      </c>
      <c r="P244" s="65">
        <f t="shared" si="36"/>
        <v>138.56</v>
      </c>
      <c r="Q244" s="65">
        <v>138.75</v>
      </c>
      <c r="R244" s="74"/>
      <c r="S244" s="73"/>
      <c r="T244" s="73"/>
      <c r="U244" s="73"/>
      <c r="V244" s="73"/>
    </row>
    <row r="245" spans="1:22" x14ac:dyDescent="0.4">
      <c r="A245" s="51">
        <v>241</v>
      </c>
      <c r="B245" s="116" t="s">
        <v>3775</v>
      </c>
      <c r="C245" s="26" t="s">
        <v>3810</v>
      </c>
      <c r="D245" s="3" t="s">
        <v>2331</v>
      </c>
      <c r="E245" s="64" t="s">
        <v>2332</v>
      </c>
      <c r="F245" s="64" t="s">
        <v>2333</v>
      </c>
      <c r="G245" s="115" t="s">
        <v>3</v>
      </c>
      <c r="H245" s="114">
        <v>0</v>
      </c>
      <c r="I245" s="99">
        <v>0</v>
      </c>
      <c r="J245" s="99">
        <f t="shared" si="31"/>
        <v>0</v>
      </c>
      <c r="K245" s="100">
        <v>10</v>
      </c>
      <c r="L245" s="65">
        <f t="shared" si="32"/>
        <v>35</v>
      </c>
      <c r="M245" s="65">
        <f t="shared" si="33"/>
        <v>2.4500000000000002</v>
      </c>
      <c r="N245" s="6">
        <f t="shared" si="34"/>
        <v>37.450000000000003</v>
      </c>
      <c r="O245" s="65">
        <f t="shared" si="35"/>
        <v>2.4500000000000002</v>
      </c>
      <c r="P245" s="65">
        <f t="shared" si="36"/>
        <v>37.450000000000003</v>
      </c>
      <c r="Q245" s="65">
        <v>37.5</v>
      </c>
      <c r="R245" s="74"/>
      <c r="S245" s="73"/>
      <c r="T245" s="73"/>
      <c r="U245" s="73"/>
      <c r="V245" s="73"/>
    </row>
    <row r="246" spans="1:22" x14ac:dyDescent="0.4">
      <c r="A246" s="51">
        <v>242</v>
      </c>
      <c r="B246" s="116" t="s">
        <v>3775</v>
      </c>
      <c r="C246" s="26" t="s">
        <v>3811</v>
      </c>
      <c r="D246" s="3" t="s">
        <v>2317</v>
      </c>
      <c r="E246" s="64" t="s">
        <v>2318</v>
      </c>
      <c r="F246" s="64" t="s">
        <v>3826</v>
      </c>
      <c r="G246" s="115" t="s">
        <v>3</v>
      </c>
      <c r="H246" s="114">
        <v>0</v>
      </c>
      <c r="I246" s="99">
        <v>0</v>
      </c>
      <c r="J246" s="99">
        <f t="shared" si="31"/>
        <v>0</v>
      </c>
      <c r="K246" s="100">
        <v>31</v>
      </c>
      <c r="L246" s="65">
        <f t="shared" si="32"/>
        <v>108.5</v>
      </c>
      <c r="M246" s="65">
        <f t="shared" si="33"/>
        <v>7.59</v>
      </c>
      <c r="N246" s="6">
        <f t="shared" si="34"/>
        <v>116.09</v>
      </c>
      <c r="O246" s="65">
        <f t="shared" si="35"/>
        <v>7.59</v>
      </c>
      <c r="P246" s="65">
        <f t="shared" si="36"/>
        <v>116.09</v>
      </c>
      <c r="Q246" s="65">
        <v>116.25</v>
      </c>
      <c r="R246" s="74"/>
      <c r="S246" s="73"/>
      <c r="T246" s="73"/>
      <c r="U246" s="73"/>
      <c r="V246" s="73"/>
    </row>
    <row r="247" spans="1:22" x14ac:dyDescent="0.4">
      <c r="A247" s="51">
        <v>243</v>
      </c>
      <c r="B247" s="116" t="s">
        <v>3775</v>
      </c>
      <c r="C247" s="26" t="s">
        <v>3812</v>
      </c>
      <c r="D247" s="3" t="s">
        <v>2293</v>
      </c>
      <c r="E247" s="64" t="s">
        <v>2294</v>
      </c>
      <c r="F247" s="64" t="s">
        <v>2295</v>
      </c>
      <c r="G247" s="115" t="s">
        <v>3</v>
      </c>
      <c r="H247" s="114">
        <v>0</v>
      </c>
      <c r="I247" s="99">
        <v>0</v>
      </c>
      <c r="J247" s="99">
        <f t="shared" si="31"/>
        <v>0</v>
      </c>
      <c r="K247" s="100">
        <v>69</v>
      </c>
      <c r="L247" s="65">
        <f t="shared" si="32"/>
        <v>241.5</v>
      </c>
      <c r="M247" s="65">
        <f t="shared" si="33"/>
        <v>16.899999999999999</v>
      </c>
      <c r="N247" s="6">
        <f t="shared" si="34"/>
        <v>258.39999999999998</v>
      </c>
      <c r="O247" s="65">
        <f t="shared" si="35"/>
        <v>16.899999999999999</v>
      </c>
      <c r="P247" s="65">
        <f t="shared" si="36"/>
        <v>258.39999999999998</v>
      </c>
      <c r="Q247" s="65">
        <v>258.5</v>
      </c>
      <c r="R247" s="74"/>
      <c r="S247" s="73"/>
      <c r="T247" s="73"/>
      <c r="U247" s="73"/>
      <c r="V247" s="73"/>
    </row>
    <row r="248" spans="1:22" x14ac:dyDescent="0.4">
      <c r="A248" s="51">
        <v>244</v>
      </c>
      <c r="B248" s="116" t="s">
        <v>3775</v>
      </c>
      <c r="C248" s="26" t="s">
        <v>3813</v>
      </c>
      <c r="D248" s="3" t="s">
        <v>2253</v>
      </c>
      <c r="E248" s="64" t="s">
        <v>2254</v>
      </c>
      <c r="F248" s="64" t="s">
        <v>2255</v>
      </c>
      <c r="G248" s="115" t="s">
        <v>3</v>
      </c>
      <c r="H248" s="114">
        <v>0</v>
      </c>
      <c r="I248" s="99">
        <v>0</v>
      </c>
      <c r="J248" s="99">
        <f t="shared" si="31"/>
        <v>0</v>
      </c>
      <c r="K248" s="100">
        <v>1</v>
      </c>
      <c r="L248" s="65">
        <f t="shared" si="32"/>
        <v>3.5</v>
      </c>
      <c r="M248" s="65">
        <f t="shared" si="33"/>
        <v>0.24</v>
      </c>
      <c r="N248" s="6">
        <f t="shared" si="34"/>
        <v>3.74</v>
      </c>
      <c r="O248" s="65">
        <f t="shared" si="35"/>
        <v>0.24</v>
      </c>
      <c r="P248" s="65">
        <f t="shared" si="36"/>
        <v>3.74</v>
      </c>
      <c r="Q248" s="65">
        <v>3.75</v>
      </c>
      <c r="R248" s="74"/>
      <c r="S248" s="73"/>
      <c r="T248" s="73"/>
      <c r="U248" s="73"/>
      <c r="V248" s="73"/>
    </row>
    <row r="249" spans="1:22" x14ac:dyDescent="0.4">
      <c r="A249" s="51">
        <v>245</v>
      </c>
      <c r="B249" s="116" t="s">
        <v>3775</v>
      </c>
      <c r="C249" s="26" t="s">
        <v>3814</v>
      </c>
      <c r="D249" s="3" t="s">
        <v>2244</v>
      </c>
      <c r="E249" s="64" t="s">
        <v>2245</v>
      </c>
      <c r="F249" s="64" t="s">
        <v>2246</v>
      </c>
      <c r="G249" s="115" t="s">
        <v>3</v>
      </c>
      <c r="H249" s="114">
        <v>0</v>
      </c>
      <c r="I249" s="99">
        <v>0</v>
      </c>
      <c r="J249" s="99">
        <f t="shared" si="31"/>
        <v>0</v>
      </c>
      <c r="K249" s="100">
        <v>28</v>
      </c>
      <c r="L249" s="65">
        <f t="shared" si="32"/>
        <v>98</v>
      </c>
      <c r="M249" s="65">
        <f t="shared" si="33"/>
        <v>6.86</v>
      </c>
      <c r="N249" s="6">
        <f t="shared" si="34"/>
        <v>104.86</v>
      </c>
      <c r="O249" s="65">
        <f t="shared" si="35"/>
        <v>6.86</v>
      </c>
      <c r="P249" s="65">
        <f t="shared" si="36"/>
        <v>104.86</v>
      </c>
      <c r="Q249" s="65">
        <v>105</v>
      </c>
      <c r="R249" s="74"/>
      <c r="S249" s="73"/>
      <c r="T249" s="73"/>
      <c r="U249" s="73"/>
      <c r="V249" s="73"/>
    </row>
    <row r="250" spans="1:22" x14ac:dyDescent="0.4">
      <c r="A250" s="51">
        <v>246</v>
      </c>
      <c r="B250" s="116" t="s">
        <v>3775</v>
      </c>
      <c r="C250" s="26" t="s">
        <v>3815</v>
      </c>
      <c r="D250" s="3" t="s">
        <v>2223</v>
      </c>
      <c r="E250" s="64" t="s">
        <v>2224</v>
      </c>
      <c r="F250" s="64" t="s">
        <v>2225</v>
      </c>
      <c r="G250" s="115" t="s">
        <v>3</v>
      </c>
      <c r="H250" s="114">
        <v>0</v>
      </c>
      <c r="I250" s="99">
        <v>0</v>
      </c>
      <c r="J250" s="99">
        <f t="shared" si="31"/>
        <v>0</v>
      </c>
      <c r="K250" s="100">
        <v>21</v>
      </c>
      <c r="L250" s="65">
        <f t="shared" si="32"/>
        <v>73.5</v>
      </c>
      <c r="M250" s="65">
        <f t="shared" si="33"/>
        <v>5.14</v>
      </c>
      <c r="N250" s="6">
        <f t="shared" si="34"/>
        <v>78.64</v>
      </c>
      <c r="O250" s="65">
        <f t="shared" si="35"/>
        <v>5.14</v>
      </c>
      <c r="P250" s="65">
        <f t="shared" si="36"/>
        <v>78.64</v>
      </c>
      <c r="Q250" s="65">
        <v>78.75</v>
      </c>
      <c r="R250" s="74"/>
      <c r="S250" s="73"/>
      <c r="T250" s="73"/>
      <c r="U250" s="73"/>
      <c r="V250" s="73"/>
    </row>
    <row r="251" spans="1:22" x14ac:dyDescent="0.4">
      <c r="A251" s="51">
        <v>247</v>
      </c>
      <c r="B251" s="116" t="s">
        <v>3775</v>
      </c>
      <c r="C251" s="26" t="s">
        <v>3816</v>
      </c>
      <c r="D251" s="3" t="s">
        <v>2207</v>
      </c>
      <c r="E251" s="64" t="s">
        <v>2208</v>
      </c>
      <c r="F251" s="64" t="s">
        <v>2209</v>
      </c>
      <c r="G251" s="115" t="s">
        <v>3</v>
      </c>
      <c r="H251" s="114">
        <v>0</v>
      </c>
      <c r="I251" s="99">
        <v>0</v>
      </c>
      <c r="J251" s="99">
        <f t="shared" si="31"/>
        <v>0</v>
      </c>
      <c r="K251" s="100">
        <v>56</v>
      </c>
      <c r="L251" s="65">
        <f t="shared" si="32"/>
        <v>196</v>
      </c>
      <c r="M251" s="65">
        <f t="shared" si="33"/>
        <v>13.72</v>
      </c>
      <c r="N251" s="6">
        <f t="shared" si="34"/>
        <v>209.72</v>
      </c>
      <c r="O251" s="65">
        <f t="shared" si="35"/>
        <v>13.72</v>
      </c>
      <c r="P251" s="65">
        <f t="shared" si="36"/>
        <v>209.72</v>
      </c>
      <c r="Q251" s="65">
        <v>209.75</v>
      </c>
      <c r="R251" s="74"/>
      <c r="S251" s="73"/>
      <c r="T251" s="73"/>
      <c r="U251" s="73"/>
      <c r="V251" s="73"/>
    </row>
    <row r="252" spans="1:22" x14ac:dyDescent="0.4">
      <c r="A252" s="51">
        <v>248</v>
      </c>
      <c r="B252" s="116" t="s">
        <v>3775</v>
      </c>
      <c r="C252" s="26" t="s">
        <v>3817</v>
      </c>
      <c r="D252" s="3" t="s">
        <v>2201</v>
      </c>
      <c r="E252" s="64" t="s">
        <v>2202</v>
      </c>
      <c r="F252" s="64" t="s">
        <v>2203</v>
      </c>
      <c r="G252" s="115" t="s">
        <v>3</v>
      </c>
      <c r="H252" s="114">
        <v>0</v>
      </c>
      <c r="I252" s="99">
        <v>0</v>
      </c>
      <c r="J252" s="99">
        <f t="shared" si="31"/>
        <v>0</v>
      </c>
      <c r="K252" s="100">
        <v>7</v>
      </c>
      <c r="L252" s="65">
        <f t="shared" si="32"/>
        <v>24.5</v>
      </c>
      <c r="M252" s="65">
        <f t="shared" si="33"/>
        <v>1.71</v>
      </c>
      <c r="N252" s="6">
        <f t="shared" si="34"/>
        <v>26.21</v>
      </c>
      <c r="O252" s="65">
        <f t="shared" si="35"/>
        <v>1.71</v>
      </c>
      <c r="P252" s="65">
        <f t="shared" si="36"/>
        <v>26.21</v>
      </c>
      <c r="Q252" s="65">
        <v>26.25</v>
      </c>
      <c r="R252" s="74"/>
      <c r="S252" s="73"/>
      <c r="T252" s="73"/>
      <c r="U252" s="73"/>
      <c r="V252" s="73"/>
    </row>
    <row r="253" spans="1:22" x14ac:dyDescent="0.4">
      <c r="A253" s="51">
        <v>249</v>
      </c>
      <c r="B253" s="116" t="s">
        <v>3775</v>
      </c>
      <c r="C253" s="26" t="s">
        <v>3818</v>
      </c>
      <c r="D253" s="3" t="s">
        <v>2185</v>
      </c>
      <c r="E253" s="64" t="s">
        <v>2186</v>
      </c>
      <c r="F253" s="64" t="s">
        <v>2174</v>
      </c>
      <c r="G253" s="115" t="s">
        <v>3204</v>
      </c>
      <c r="H253" s="114">
        <v>1722</v>
      </c>
      <c r="I253" s="99">
        <v>120.54</v>
      </c>
      <c r="J253" s="99">
        <f t="shared" si="31"/>
        <v>1842.54</v>
      </c>
      <c r="K253" s="100">
        <v>0</v>
      </c>
      <c r="L253" s="65">
        <f t="shared" si="32"/>
        <v>0</v>
      </c>
      <c r="M253" s="65">
        <f t="shared" si="33"/>
        <v>0</v>
      </c>
      <c r="N253" s="6">
        <f t="shared" si="34"/>
        <v>0</v>
      </c>
      <c r="O253" s="65">
        <f t="shared" si="35"/>
        <v>120.54</v>
      </c>
      <c r="P253" s="65">
        <f t="shared" si="36"/>
        <v>1842.54</v>
      </c>
      <c r="Q253" s="65">
        <v>3898.75</v>
      </c>
      <c r="R253" s="74"/>
      <c r="S253" s="73"/>
      <c r="T253" s="73"/>
      <c r="U253" s="73"/>
      <c r="V253" s="73"/>
    </row>
    <row r="254" spans="1:22" x14ac:dyDescent="0.4">
      <c r="A254" s="51">
        <v>250</v>
      </c>
      <c r="B254" s="116" t="s">
        <v>3775</v>
      </c>
      <c r="C254" s="26" t="s">
        <v>3819</v>
      </c>
      <c r="D254" s="3" t="s">
        <v>2185</v>
      </c>
      <c r="E254" s="64" t="s">
        <v>2186</v>
      </c>
      <c r="F254" s="64" t="s">
        <v>2174</v>
      </c>
      <c r="G254" s="115" t="s">
        <v>3</v>
      </c>
      <c r="H254" s="114">
        <v>0</v>
      </c>
      <c r="I254" s="99">
        <v>0</v>
      </c>
      <c r="J254" s="99">
        <f t="shared" si="31"/>
        <v>0</v>
      </c>
      <c r="K254" s="100">
        <v>549</v>
      </c>
      <c r="L254" s="65">
        <f t="shared" si="32"/>
        <v>1921.5</v>
      </c>
      <c r="M254" s="65">
        <f t="shared" si="33"/>
        <v>134.5</v>
      </c>
      <c r="N254" s="6">
        <f t="shared" si="34"/>
        <v>2056</v>
      </c>
      <c r="O254" s="65">
        <f t="shared" si="35"/>
        <v>134.5</v>
      </c>
      <c r="P254" s="65">
        <f t="shared" si="36"/>
        <v>2056</v>
      </c>
      <c r="Q254" s="65"/>
      <c r="R254" s="74"/>
      <c r="S254" s="73"/>
      <c r="T254" s="73"/>
      <c r="U254" s="73"/>
      <c r="V254" s="73"/>
    </row>
    <row r="255" spans="1:22" x14ac:dyDescent="0.4">
      <c r="A255" s="51">
        <v>251</v>
      </c>
      <c r="B255" s="116" t="s">
        <v>3775</v>
      </c>
      <c r="C255" s="26" t="s">
        <v>3820</v>
      </c>
      <c r="D255" s="3" t="s">
        <v>2187</v>
      </c>
      <c r="E255" s="64" t="s">
        <v>3827</v>
      </c>
      <c r="F255" s="64" t="s">
        <v>2174</v>
      </c>
      <c r="G255" s="115" t="s">
        <v>3204</v>
      </c>
      <c r="H255" s="114">
        <v>1865.5</v>
      </c>
      <c r="I255" s="99">
        <v>130.58000000000001</v>
      </c>
      <c r="J255" s="99">
        <f t="shared" si="31"/>
        <v>1996.08</v>
      </c>
      <c r="K255" s="100">
        <v>0</v>
      </c>
      <c r="L255" s="65">
        <f t="shared" si="32"/>
        <v>0</v>
      </c>
      <c r="M255" s="65">
        <f t="shared" si="33"/>
        <v>0</v>
      </c>
      <c r="N255" s="6">
        <f t="shared" si="34"/>
        <v>0</v>
      </c>
      <c r="O255" s="65">
        <f t="shared" si="35"/>
        <v>130.58000000000001</v>
      </c>
      <c r="P255" s="65">
        <f t="shared" si="36"/>
        <v>1996.08</v>
      </c>
      <c r="Q255" s="65">
        <v>4542.75</v>
      </c>
      <c r="R255" s="74"/>
      <c r="U255" s="69"/>
    </row>
    <row r="256" spans="1:22" x14ac:dyDescent="0.4">
      <c r="A256" s="51">
        <v>252</v>
      </c>
      <c r="B256" s="116" t="s">
        <v>3775</v>
      </c>
      <c r="C256" s="26" t="s">
        <v>3821</v>
      </c>
      <c r="D256" s="3" t="s">
        <v>2187</v>
      </c>
      <c r="E256" s="64" t="s">
        <v>3827</v>
      </c>
      <c r="F256" s="64" t="s">
        <v>2174</v>
      </c>
      <c r="G256" s="115" t="s">
        <v>3</v>
      </c>
      <c r="H256" s="114">
        <v>0</v>
      </c>
      <c r="I256" s="99">
        <v>0</v>
      </c>
      <c r="J256" s="99">
        <f t="shared" si="31"/>
        <v>0</v>
      </c>
      <c r="K256" s="100">
        <v>680</v>
      </c>
      <c r="L256" s="65">
        <f t="shared" si="32"/>
        <v>2380</v>
      </c>
      <c r="M256" s="65">
        <f t="shared" si="33"/>
        <v>166.6</v>
      </c>
      <c r="N256" s="6">
        <f t="shared" si="34"/>
        <v>2546.6</v>
      </c>
      <c r="O256" s="65">
        <f t="shared" si="35"/>
        <v>166.6</v>
      </c>
      <c r="P256" s="65">
        <f t="shared" si="36"/>
        <v>2546.6</v>
      </c>
      <c r="Q256" s="65"/>
      <c r="R256" s="74"/>
      <c r="U256" s="69"/>
    </row>
    <row r="257" spans="1:22" x14ac:dyDescent="0.4">
      <c r="A257" s="51">
        <v>253</v>
      </c>
      <c r="B257" s="116" t="s">
        <v>3775</v>
      </c>
      <c r="C257" s="26" t="s">
        <v>3822</v>
      </c>
      <c r="D257" s="3" t="s">
        <v>2175</v>
      </c>
      <c r="E257" s="64" t="s">
        <v>2176</v>
      </c>
      <c r="F257" s="64" t="s">
        <v>2174</v>
      </c>
      <c r="G257" s="115" t="s">
        <v>3</v>
      </c>
      <c r="H257" s="114">
        <v>0</v>
      </c>
      <c r="I257" s="99">
        <v>0</v>
      </c>
      <c r="J257" s="99">
        <f t="shared" si="31"/>
        <v>0</v>
      </c>
      <c r="K257" s="100">
        <v>11</v>
      </c>
      <c r="L257" s="65">
        <f t="shared" si="32"/>
        <v>38.5</v>
      </c>
      <c r="M257" s="65">
        <f t="shared" si="33"/>
        <v>2.69</v>
      </c>
      <c r="N257" s="6">
        <f t="shared" si="34"/>
        <v>41.19</v>
      </c>
      <c r="O257" s="65">
        <f t="shared" si="35"/>
        <v>2.69</v>
      </c>
      <c r="P257" s="65">
        <f t="shared" si="36"/>
        <v>41.19</v>
      </c>
      <c r="Q257" s="65">
        <v>41.25</v>
      </c>
      <c r="R257" s="74"/>
      <c r="U257" s="69"/>
    </row>
    <row r="258" spans="1:22" x14ac:dyDescent="0.4">
      <c r="A258" s="51">
        <v>254</v>
      </c>
      <c r="B258" s="116" t="s">
        <v>3775</v>
      </c>
      <c r="C258" s="26" t="s">
        <v>3823</v>
      </c>
      <c r="D258" s="3" t="s">
        <v>2213</v>
      </c>
      <c r="E258" s="64" t="s">
        <v>2214</v>
      </c>
      <c r="F258" s="64" t="s">
        <v>2215</v>
      </c>
      <c r="G258" s="115" t="s">
        <v>3</v>
      </c>
      <c r="H258" s="114">
        <v>0</v>
      </c>
      <c r="I258" s="99">
        <v>0</v>
      </c>
      <c r="J258" s="99">
        <f t="shared" si="31"/>
        <v>0</v>
      </c>
      <c r="K258" s="100">
        <v>1</v>
      </c>
      <c r="L258" s="65">
        <f t="shared" si="32"/>
        <v>3.5</v>
      </c>
      <c r="M258" s="65">
        <f t="shared" si="33"/>
        <v>0.24</v>
      </c>
      <c r="N258" s="6">
        <f t="shared" si="34"/>
        <v>3.74</v>
      </c>
      <c r="O258" s="65">
        <f t="shared" si="35"/>
        <v>0.24</v>
      </c>
      <c r="P258" s="65">
        <f t="shared" si="36"/>
        <v>3.74</v>
      </c>
      <c r="Q258" s="65">
        <v>3.75</v>
      </c>
      <c r="R258" s="74"/>
      <c r="U258" s="69"/>
    </row>
    <row r="259" spans="1:22" x14ac:dyDescent="0.4">
      <c r="A259" s="51">
        <v>255</v>
      </c>
      <c r="B259" s="116" t="s">
        <v>3775</v>
      </c>
      <c r="C259" s="26" t="s">
        <v>3824</v>
      </c>
      <c r="D259" s="3" t="s">
        <v>770</v>
      </c>
      <c r="E259" s="64" t="s">
        <v>771</v>
      </c>
      <c r="F259" s="64" t="s">
        <v>772</v>
      </c>
      <c r="G259" s="115" t="s">
        <v>3204</v>
      </c>
      <c r="H259" s="114">
        <v>49</v>
      </c>
      <c r="I259" s="99">
        <v>3.43</v>
      </c>
      <c r="J259" s="99">
        <f t="shared" si="31"/>
        <v>52.43</v>
      </c>
      <c r="K259" s="100">
        <v>14</v>
      </c>
      <c r="L259" s="65">
        <f t="shared" si="32"/>
        <v>49</v>
      </c>
      <c r="M259" s="65">
        <f t="shared" si="33"/>
        <v>3.43</v>
      </c>
      <c r="N259" s="6">
        <f t="shared" si="34"/>
        <v>52.43</v>
      </c>
      <c r="O259" s="65">
        <f t="shared" si="35"/>
        <v>6.86</v>
      </c>
      <c r="P259" s="65">
        <f t="shared" si="36"/>
        <v>104.86</v>
      </c>
      <c r="Q259" s="65">
        <v>105</v>
      </c>
      <c r="R259" s="74"/>
      <c r="U259" s="69"/>
    </row>
    <row r="260" spans="1:22" x14ac:dyDescent="0.4">
      <c r="A260" s="51">
        <v>256</v>
      </c>
      <c r="B260" s="116" t="s">
        <v>3775</v>
      </c>
      <c r="C260" s="26" t="s">
        <v>3825</v>
      </c>
      <c r="D260" s="3" t="s">
        <v>435</v>
      </c>
      <c r="E260" s="64" t="s">
        <v>436</v>
      </c>
      <c r="F260" s="64" t="s">
        <v>437</v>
      </c>
      <c r="G260" s="115" t="s">
        <v>3</v>
      </c>
      <c r="H260" s="114">
        <v>0</v>
      </c>
      <c r="I260" s="99">
        <v>0</v>
      </c>
      <c r="J260" s="99">
        <f t="shared" si="31"/>
        <v>0</v>
      </c>
      <c r="K260" s="100">
        <v>19</v>
      </c>
      <c r="L260" s="65">
        <f t="shared" si="32"/>
        <v>66.5</v>
      </c>
      <c r="M260" s="65">
        <f t="shared" si="33"/>
        <v>4.6500000000000004</v>
      </c>
      <c r="N260" s="6">
        <f t="shared" si="34"/>
        <v>71.150000000000006</v>
      </c>
      <c r="O260" s="65">
        <f t="shared" si="35"/>
        <v>4.6500000000000004</v>
      </c>
      <c r="P260" s="65">
        <f t="shared" si="36"/>
        <v>71.150000000000006</v>
      </c>
      <c r="Q260" s="65">
        <v>71.150000000000006</v>
      </c>
      <c r="R260" s="74" t="s">
        <v>3829</v>
      </c>
      <c r="S260" s="69">
        <f>SUM(O211:O260)</f>
        <v>902.91000000000008</v>
      </c>
      <c r="T260" s="69">
        <f>SUM(P211:P260)</f>
        <v>13803.910000000002</v>
      </c>
      <c r="U260" s="69">
        <f>SUM(Q211:Q260)</f>
        <v>13808.65</v>
      </c>
      <c r="V260" s="72">
        <v>13808.65</v>
      </c>
    </row>
    <row r="261" spans="1:22" x14ac:dyDescent="0.4">
      <c r="A261" s="51">
        <v>257</v>
      </c>
      <c r="B261" s="116" t="s">
        <v>3873</v>
      </c>
      <c r="C261" s="26" t="s">
        <v>3858</v>
      </c>
      <c r="D261" s="3" t="s">
        <v>596</v>
      </c>
      <c r="E261" s="64" t="s">
        <v>597</v>
      </c>
      <c r="F261" s="64" t="s">
        <v>598</v>
      </c>
      <c r="G261" s="115" t="s">
        <v>3</v>
      </c>
      <c r="H261" s="114">
        <v>0</v>
      </c>
      <c r="I261" s="99">
        <v>0</v>
      </c>
      <c r="J261" s="99">
        <f t="shared" si="31"/>
        <v>0</v>
      </c>
      <c r="K261" s="100">
        <v>1</v>
      </c>
      <c r="L261" s="65">
        <f t="shared" si="32"/>
        <v>3.5</v>
      </c>
      <c r="M261" s="65">
        <f t="shared" si="33"/>
        <v>0.24</v>
      </c>
      <c r="N261" s="6">
        <f t="shared" si="34"/>
        <v>3.74</v>
      </c>
      <c r="O261" s="65">
        <f t="shared" si="35"/>
        <v>0.24</v>
      </c>
      <c r="P261" s="65">
        <f t="shared" si="36"/>
        <v>3.74</v>
      </c>
      <c r="Q261" s="65">
        <v>3.75</v>
      </c>
      <c r="R261" s="74"/>
      <c r="U261" s="69"/>
    </row>
    <row r="262" spans="1:22" x14ac:dyDescent="0.4">
      <c r="A262" s="51">
        <v>258</v>
      </c>
      <c r="B262" s="116" t="s">
        <v>3873</v>
      </c>
      <c r="C262" s="26" t="s">
        <v>3859</v>
      </c>
      <c r="D262" s="3" t="s">
        <v>800</v>
      </c>
      <c r="E262" s="64" t="s">
        <v>798</v>
      </c>
      <c r="F262" s="64" t="s">
        <v>799</v>
      </c>
      <c r="G262" s="115" t="s">
        <v>3204</v>
      </c>
      <c r="H262" s="114">
        <v>392</v>
      </c>
      <c r="I262" s="99">
        <v>27.44</v>
      </c>
      <c r="J262" s="99">
        <f t="shared" si="31"/>
        <v>419.44</v>
      </c>
      <c r="K262" s="100">
        <v>0</v>
      </c>
      <c r="L262" s="65">
        <f t="shared" si="32"/>
        <v>0</v>
      </c>
      <c r="M262" s="65">
        <f t="shared" si="33"/>
        <v>0</v>
      </c>
      <c r="N262" s="6">
        <f t="shared" si="34"/>
        <v>0</v>
      </c>
      <c r="O262" s="65">
        <f t="shared" si="35"/>
        <v>27.44</v>
      </c>
      <c r="P262" s="65">
        <f t="shared" si="36"/>
        <v>419.44</v>
      </c>
      <c r="Q262" s="195">
        <v>1104.77</v>
      </c>
      <c r="R262" s="74" t="s">
        <v>3877</v>
      </c>
      <c r="S262" s="73"/>
      <c r="T262" s="73"/>
      <c r="U262" s="73"/>
      <c r="V262" s="73"/>
    </row>
    <row r="263" spans="1:22" x14ac:dyDescent="0.4">
      <c r="A263" s="51">
        <v>259</v>
      </c>
      <c r="B263" s="116" t="s">
        <v>3873</v>
      </c>
      <c r="C263" s="26" t="s">
        <v>3860</v>
      </c>
      <c r="D263" s="3" t="s">
        <v>800</v>
      </c>
      <c r="E263" s="64" t="s">
        <v>798</v>
      </c>
      <c r="F263" s="64" t="s">
        <v>799</v>
      </c>
      <c r="G263" s="115" t="s">
        <v>3</v>
      </c>
      <c r="H263" s="114">
        <v>0</v>
      </c>
      <c r="I263" s="99">
        <v>0</v>
      </c>
      <c r="J263" s="99">
        <f t="shared" si="31"/>
        <v>0</v>
      </c>
      <c r="K263" s="100">
        <v>183</v>
      </c>
      <c r="L263" s="65">
        <f t="shared" si="32"/>
        <v>640.5</v>
      </c>
      <c r="M263" s="65">
        <f t="shared" si="33"/>
        <v>44.83</v>
      </c>
      <c r="N263" s="6">
        <f t="shared" si="34"/>
        <v>685.33</v>
      </c>
      <c r="O263" s="65">
        <f t="shared" si="35"/>
        <v>44.83</v>
      </c>
      <c r="P263" s="65">
        <f t="shared" si="36"/>
        <v>685.33</v>
      </c>
      <c r="Q263" s="196"/>
      <c r="R263" s="74" t="s">
        <v>3877</v>
      </c>
      <c r="U263" s="69"/>
      <c r="V263" s="73"/>
    </row>
    <row r="264" spans="1:22" x14ac:dyDescent="0.4">
      <c r="A264" s="51">
        <v>260</v>
      </c>
      <c r="B264" s="116" t="s">
        <v>3873</v>
      </c>
      <c r="C264" s="26" t="s">
        <v>3861</v>
      </c>
      <c r="D264" s="3" t="s">
        <v>797</v>
      </c>
      <c r="E264" s="64" t="s">
        <v>798</v>
      </c>
      <c r="F264" s="64" t="s">
        <v>799</v>
      </c>
      <c r="G264" s="115" t="s">
        <v>3204</v>
      </c>
      <c r="H264" s="114">
        <v>5138</v>
      </c>
      <c r="I264" s="99">
        <v>359.66</v>
      </c>
      <c r="J264" s="99">
        <f t="shared" si="31"/>
        <v>5497.66</v>
      </c>
      <c r="K264" s="100">
        <v>0</v>
      </c>
      <c r="L264" s="65">
        <f t="shared" si="32"/>
        <v>0</v>
      </c>
      <c r="M264" s="65">
        <f t="shared" si="33"/>
        <v>0</v>
      </c>
      <c r="N264" s="6">
        <f t="shared" si="34"/>
        <v>0</v>
      </c>
      <c r="O264" s="65">
        <f t="shared" si="35"/>
        <v>359.66</v>
      </c>
      <c r="P264" s="65">
        <f t="shared" si="36"/>
        <v>5497.66</v>
      </c>
      <c r="Q264" s="195">
        <v>9920.5</v>
      </c>
      <c r="R264" s="74" t="s">
        <v>3877</v>
      </c>
      <c r="S264" s="73"/>
      <c r="T264" s="73"/>
      <c r="U264" s="73"/>
      <c r="V264" s="73"/>
    </row>
    <row r="265" spans="1:22" x14ac:dyDescent="0.4">
      <c r="A265" s="51">
        <v>261</v>
      </c>
      <c r="B265" s="116" t="s">
        <v>3873</v>
      </c>
      <c r="C265" s="26" t="s">
        <v>3862</v>
      </c>
      <c r="D265" s="3" t="s">
        <v>797</v>
      </c>
      <c r="E265" s="64" t="s">
        <v>798</v>
      </c>
      <c r="F265" s="64" t="s">
        <v>799</v>
      </c>
      <c r="G265" s="115" t="s">
        <v>3</v>
      </c>
      <c r="H265" s="114">
        <v>0</v>
      </c>
      <c r="I265" s="99">
        <v>0</v>
      </c>
      <c r="J265" s="99">
        <f t="shared" si="31"/>
        <v>0</v>
      </c>
      <c r="K265" s="100">
        <v>1181</v>
      </c>
      <c r="L265" s="65">
        <f t="shared" si="32"/>
        <v>4133.5</v>
      </c>
      <c r="M265" s="65">
        <f t="shared" si="33"/>
        <v>289.33999999999997</v>
      </c>
      <c r="N265" s="6">
        <f t="shared" si="34"/>
        <v>4422.84</v>
      </c>
      <c r="O265" s="65">
        <f t="shared" si="35"/>
        <v>289.33999999999997</v>
      </c>
      <c r="P265" s="65">
        <f t="shared" si="36"/>
        <v>4422.84</v>
      </c>
      <c r="Q265" s="196"/>
      <c r="R265" s="74" t="s">
        <v>3877</v>
      </c>
      <c r="S265" s="73"/>
      <c r="T265" s="73"/>
      <c r="U265" s="73"/>
      <c r="V265" s="73"/>
    </row>
    <row r="266" spans="1:22" x14ac:dyDescent="0.4">
      <c r="A266" s="51">
        <v>262</v>
      </c>
      <c r="B266" s="116" t="s">
        <v>3873</v>
      </c>
      <c r="C266" s="26" t="s">
        <v>3863</v>
      </c>
      <c r="D266" s="3" t="s">
        <v>3855</v>
      </c>
      <c r="E266" s="64" t="s">
        <v>2321</v>
      </c>
      <c r="F266" s="64" t="s">
        <v>3874</v>
      </c>
      <c r="G266" s="115" t="s">
        <v>3</v>
      </c>
      <c r="H266" s="114">
        <v>0</v>
      </c>
      <c r="I266" s="99">
        <v>0</v>
      </c>
      <c r="J266" s="99">
        <f t="shared" si="31"/>
        <v>0</v>
      </c>
      <c r="K266" s="100">
        <v>25</v>
      </c>
      <c r="L266" s="65">
        <f t="shared" si="32"/>
        <v>87.5</v>
      </c>
      <c r="M266" s="65">
        <f t="shared" si="33"/>
        <v>6.12</v>
      </c>
      <c r="N266" s="6">
        <f t="shared" si="34"/>
        <v>93.62</v>
      </c>
      <c r="O266" s="65">
        <f t="shared" si="35"/>
        <v>6.12</v>
      </c>
      <c r="P266" s="65">
        <f t="shared" si="36"/>
        <v>93.62</v>
      </c>
      <c r="Q266" s="65">
        <v>93.75</v>
      </c>
      <c r="R266" s="74"/>
      <c r="S266" s="73"/>
      <c r="T266" s="73"/>
      <c r="U266" s="73"/>
      <c r="V266" s="73"/>
    </row>
    <row r="267" spans="1:22" x14ac:dyDescent="0.4">
      <c r="A267" s="51">
        <v>263</v>
      </c>
      <c r="B267" s="116" t="s">
        <v>3873</v>
      </c>
      <c r="C267" s="26" t="s">
        <v>3864</v>
      </c>
      <c r="D267" s="3" t="s">
        <v>320</v>
      </c>
      <c r="E267" s="64" t="s">
        <v>3875</v>
      </c>
      <c r="F267" s="64" t="s">
        <v>3876</v>
      </c>
      <c r="G267" s="115" t="s">
        <v>3</v>
      </c>
      <c r="H267" s="114">
        <v>0</v>
      </c>
      <c r="I267" s="99">
        <v>0</v>
      </c>
      <c r="J267" s="99">
        <f t="shared" si="31"/>
        <v>0</v>
      </c>
      <c r="K267" s="100">
        <v>23</v>
      </c>
      <c r="L267" s="65">
        <f t="shared" si="32"/>
        <v>80.5</v>
      </c>
      <c r="M267" s="65">
        <f t="shared" si="33"/>
        <v>5.63</v>
      </c>
      <c r="N267" s="6">
        <f t="shared" si="34"/>
        <v>86.13</v>
      </c>
      <c r="O267" s="65">
        <f t="shared" si="35"/>
        <v>5.63</v>
      </c>
      <c r="P267" s="65">
        <f t="shared" si="36"/>
        <v>86.13</v>
      </c>
      <c r="Q267" s="65">
        <v>86.25</v>
      </c>
      <c r="R267" s="74"/>
      <c r="S267" s="73"/>
      <c r="T267" s="73"/>
      <c r="U267" s="73"/>
      <c r="V267" s="73"/>
    </row>
    <row r="268" spans="1:22" x14ac:dyDescent="0.4">
      <c r="A268" s="51">
        <v>264</v>
      </c>
      <c r="B268" s="116" t="s">
        <v>3873</v>
      </c>
      <c r="C268" s="26" t="s">
        <v>3865</v>
      </c>
      <c r="D268" s="3" t="s">
        <v>3856</v>
      </c>
      <c r="E268" s="64" t="s">
        <v>3072</v>
      </c>
      <c r="F268" s="64" t="s">
        <v>586</v>
      </c>
      <c r="G268" s="115" t="s">
        <v>3</v>
      </c>
      <c r="H268" s="114">
        <v>0</v>
      </c>
      <c r="I268" s="99">
        <v>0</v>
      </c>
      <c r="J268" s="99">
        <f t="shared" si="31"/>
        <v>0</v>
      </c>
      <c r="K268" s="100">
        <v>14</v>
      </c>
      <c r="L268" s="65">
        <f t="shared" si="32"/>
        <v>49</v>
      </c>
      <c r="M268" s="65">
        <f t="shared" si="33"/>
        <v>3.43</v>
      </c>
      <c r="N268" s="6">
        <f t="shared" si="34"/>
        <v>52.43</v>
      </c>
      <c r="O268" s="65">
        <f t="shared" si="35"/>
        <v>3.43</v>
      </c>
      <c r="P268" s="65">
        <f t="shared" si="36"/>
        <v>52.43</v>
      </c>
      <c r="Q268" s="65">
        <v>52.5</v>
      </c>
      <c r="R268" s="74"/>
      <c r="S268" s="73"/>
      <c r="T268" s="73"/>
      <c r="U268" s="73"/>
      <c r="V268" s="73"/>
    </row>
    <row r="269" spans="1:22" x14ac:dyDescent="0.4">
      <c r="A269" s="51">
        <v>265</v>
      </c>
      <c r="B269" s="116" t="s">
        <v>3873</v>
      </c>
      <c r="C269" s="26" t="s">
        <v>3866</v>
      </c>
      <c r="D269" s="3" t="s">
        <v>587</v>
      </c>
      <c r="E269" s="64" t="s">
        <v>588</v>
      </c>
      <c r="F269" s="64" t="s">
        <v>589</v>
      </c>
      <c r="G269" s="115" t="s">
        <v>3</v>
      </c>
      <c r="H269" s="114">
        <v>0</v>
      </c>
      <c r="I269" s="99">
        <v>0</v>
      </c>
      <c r="J269" s="99">
        <f t="shared" si="31"/>
        <v>0</v>
      </c>
      <c r="K269" s="100">
        <v>7</v>
      </c>
      <c r="L269" s="65">
        <f t="shared" si="32"/>
        <v>24.5</v>
      </c>
      <c r="M269" s="65">
        <f t="shared" si="33"/>
        <v>1.71</v>
      </c>
      <c r="N269" s="6">
        <f t="shared" si="34"/>
        <v>26.21</v>
      </c>
      <c r="O269" s="65">
        <f t="shared" si="35"/>
        <v>1.71</v>
      </c>
      <c r="P269" s="65">
        <f t="shared" si="36"/>
        <v>26.21</v>
      </c>
      <c r="Q269" s="65">
        <v>26.25</v>
      </c>
      <c r="R269" s="74"/>
      <c r="S269" s="73"/>
      <c r="T269" s="73"/>
      <c r="U269" s="73"/>
      <c r="V269" s="73"/>
    </row>
    <row r="270" spans="1:22" x14ac:dyDescent="0.4">
      <c r="A270" s="51">
        <v>266</v>
      </c>
      <c r="B270" s="116" t="s">
        <v>3873</v>
      </c>
      <c r="C270" s="26" t="s">
        <v>3867</v>
      </c>
      <c r="D270" s="3" t="s">
        <v>670</v>
      </c>
      <c r="E270" s="64" t="s">
        <v>671</v>
      </c>
      <c r="F270" s="64" t="s">
        <v>672</v>
      </c>
      <c r="G270" s="115" t="s">
        <v>3</v>
      </c>
      <c r="H270" s="114">
        <v>0</v>
      </c>
      <c r="I270" s="99">
        <v>0</v>
      </c>
      <c r="J270" s="99">
        <f t="shared" si="31"/>
        <v>0</v>
      </c>
      <c r="K270" s="100">
        <v>40</v>
      </c>
      <c r="L270" s="65">
        <f t="shared" si="32"/>
        <v>140</v>
      </c>
      <c r="M270" s="65">
        <f t="shared" si="33"/>
        <v>9.8000000000000007</v>
      </c>
      <c r="N270" s="6">
        <f t="shared" si="34"/>
        <v>149.80000000000001</v>
      </c>
      <c r="O270" s="65">
        <f t="shared" si="35"/>
        <v>9.8000000000000007</v>
      </c>
      <c r="P270" s="65">
        <f t="shared" si="36"/>
        <v>149.80000000000001</v>
      </c>
      <c r="Q270" s="65">
        <v>150</v>
      </c>
      <c r="R270" s="74"/>
      <c r="S270" s="73"/>
      <c r="T270" s="73"/>
      <c r="U270" s="73"/>
      <c r="V270" s="73"/>
    </row>
    <row r="271" spans="1:22" x14ac:dyDescent="0.4">
      <c r="A271" s="51">
        <v>267</v>
      </c>
      <c r="B271" s="116" t="s">
        <v>3873</v>
      </c>
      <c r="C271" s="26" t="s">
        <v>3868</v>
      </c>
      <c r="D271" s="3" t="s">
        <v>1306</v>
      </c>
      <c r="E271" s="64" t="s">
        <v>1307</v>
      </c>
      <c r="F271" s="64" t="s">
        <v>1308</v>
      </c>
      <c r="G271" s="115" t="s">
        <v>3</v>
      </c>
      <c r="H271" s="114">
        <v>0</v>
      </c>
      <c r="I271" s="99">
        <v>0</v>
      </c>
      <c r="J271" s="99">
        <f t="shared" si="31"/>
        <v>0</v>
      </c>
      <c r="K271" s="100">
        <v>69</v>
      </c>
      <c r="L271" s="65">
        <f t="shared" si="32"/>
        <v>241.5</v>
      </c>
      <c r="M271" s="65">
        <f t="shared" si="33"/>
        <v>16.899999999999999</v>
      </c>
      <c r="N271" s="6">
        <f t="shared" si="34"/>
        <v>258.39999999999998</v>
      </c>
      <c r="O271" s="65">
        <f t="shared" si="35"/>
        <v>16.899999999999999</v>
      </c>
      <c r="P271" s="65">
        <f t="shared" si="36"/>
        <v>258.39999999999998</v>
      </c>
      <c r="Q271" s="65">
        <v>258.5</v>
      </c>
      <c r="R271" s="74"/>
      <c r="S271" s="73"/>
      <c r="T271" s="73"/>
      <c r="U271" s="73"/>
      <c r="V271" s="73"/>
    </row>
    <row r="272" spans="1:22" x14ac:dyDescent="0.4">
      <c r="A272" s="51">
        <v>268</v>
      </c>
      <c r="B272" s="116" t="s">
        <v>3873</v>
      </c>
      <c r="C272" s="26" t="s">
        <v>3869</v>
      </c>
      <c r="D272" s="3" t="s">
        <v>679</v>
      </c>
      <c r="E272" s="64" t="s">
        <v>680</v>
      </c>
      <c r="F272" s="64" t="s">
        <v>681</v>
      </c>
      <c r="G272" s="115" t="s">
        <v>3</v>
      </c>
      <c r="H272" s="114">
        <v>0</v>
      </c>
      <c r="I272" s="99">
        <v>0</v>
      </c>
      <c r="J272" s="99">
        <f t="shared" si="31"/>
        <v>0</v>
      </c>
      <c r="K272" s="100">
        <v>12</v>
      </c>
      <c r="L272" s="65">
        <f t="shared" si="32"/>
        <v>42</v>
      </c>
      <c r="M272" s="65">
        <f t="shared" si="33"/>
        <v>2.94</v>
      </c>
      <c r="N272" s="6">
        <f t="shared" si="34"/>
        <v>44.94</v>
      </c>
      <c r="O272" s="65">
        <f t="shared" si="35"/>
        <v>2.94</v>
      </c>
      <c r="P272" s="65">
        <f t="shared" si="36"/>
        <v>44.94</v>
      </c>
      <c r="Q272" s="65">
        <v>45</v>
      </c>
      <c r="R272" s="74"/>
      <c r="S272" s="69">
        <f>SUM(O261:O272)</f>
        <v>768.04</v>
      </c>
      <c r="T272" s="69">
        <f>SUM(P261:P272)</f>
        <v>11740.539999999999</v>
      </c>
      <c r="U272" s="69">
        <f>SUM(Q261:Q272)</f>
        <v>11741.27</v>
      </c>
      <c r="V272" s="73">
        <v>11741.27</v>
      </c>
    </row>
    <row r="273" spans="1:22" x14ac:dyDescent="0.4">
      <c r="A273" s="51">
        <v>269</v>
      </c>
      <c r="B273" s="116" t="s">
        <v>3883</v>
      </c>
      <c r="C273" s="26" t="s">
        <v>3870</v>
      </c>
      <c r="D273" s="3" t="s">
        <v>1237</v>
      </c>
      <c r="E273" s="64" t="s">
        <v>1238</v>
      </c>
      <c r="F273" s="64" t="s">
        <v>1239</v>
      </c>
      <c r="G273" s="115" t="s">
        <v>3</v>
      </c>
      <c r="H273" s="114">
        <v>0</v>
      </c>
      <c r="I273" s="99">
        <v>0</v>
      </c>
      <c r="J273" s="99">
        <f t="shared" si="31"/>
        <v>0</v>
      </c>
      <c r="K273" s="100">
        <v>158</v>
      </c>
      <c r="L273" s="65">
        <f t="shared" si="32"/>
        <v>553</v>
      </c>
      <c r="M273" s="65">
        <f t="shared" si="33"/>
        <v>38.71</v>
      </c>
      <c r="N273" s="6">
        <f t="shared" si="34"/>
        <v>591.71</v>
      </c>
      <c r="O273" s="65">
        <f t="shared" si="35"/>
        <v>38.71</v>
      </c>
      <c r="P273" s="65">
        <f t="shared" si="36"/>
        <v>591.71</v>
      </c>
      <c r="Q273" s="65">
        <v>591.75</v>
      </c>
      <c r="R273" s="74"/>
      <c r="S273" s="73"/>
      <c r="T273" s="73"/>
      <c r="U273" s="73"/>
      <c r="V273" s="73"/>
    </row>
    <row r="274" spans="1:22" x14ac:dyDescent="0.4">
      <c r="A274" s="51">
        <v>270</v>
      </c>
      <c r="B274" s="116" t="s">
        <v>3883</v>
      </c>
      <c r="C274" s="26" t="s">
        <v>3871</v>
      </c>
      <c r="D274" s="3" t="s">
        <v>1225</v>
      </c>
      <c r="E274" s="64" t="s">
        <v>1226</v>
      </c>
      <c r="F274" s="64" t="s">
        <v>1224</v>
      </c>
      <c r="G274" s="115" t="s">
        <v>3</v>
      </c>
      <c r="H274" s="114">
        <v>0</v>
      </c>
      <c r="I274" s="99">
        <v>0</v>
      </c>
      <c r="J274" s="99">
        <f t="shared" ref="J274:J280" si="37">SUM(H274:I274)</f>
        <v>0</v>
      </c>
      <c r="K274" s="100">
        <v>25</v>
      </c>
      <c r="L274" s="65">
        <f t="shared" ref="L274:L280" si="38">ROUNDDOWN(K274*3.5,2)</f>
        <v>87.5</v>
      </c>
      <c r="M274" s="65">
        <f t="shared" ref="M274:M280" si="39">ROUNDDOWN(L274*7%,2)</f>
        <v>6.12</v>
      </c>
      <c r="N274" s="6">
        <f t="shared" ref="N274:N280" si="40">ROUNDDOWN(L274+M274,2)</f>
        <v>93.62</v>
      </c>
      <c r="O274" s="65">
        <f t="shared" ref="O274:O280" si="41">SUM(I274+M274)</f>
        <v>6.12</v>
      </c>
      <c r="P274" s="65">
        <f t="shared" ref="P274:P280" si="42">ROUNDDOWN(H274+I274+N274,2)</f>
        <v>93.62</v>
      </c>
      <c r="Q274" s="65">
        <v>93.75</v>
      </c>
      <c r="R274" s="74"/>
      <c r="S274" s="73"/>
      <c r="T274" s="73"/>
      <c r="U274" s="73"/>
      <c r="V274" s="73"/>
    </row>
    <row r="275" spans="1:22" x14ac:dyDescent="0.4">
      <c r="A275" s="51">
        <v>271</v>
      </c>
      <c r="B275" s="116" t="s">
        <v>3883</v>
      </c>
      <c r="C275" s="26" t="s">
        <v>3872</v>
      </c>
      <c r="D275" s="3" t="s">
        <v>1227</v>
      </c>
      <c r="E275" s="64" t="s">
        <v>1228</v>
      </c>
      <c r="F275" s="64" t="s">
        <v>1224</v>
      </c>
      <c r="G275" s="115" t="s">
        <v>3</v>
      </c>
      <c r="H275" s="114">
        <v>0</v>
      </c>
      <c r="I275" s="99">
        <v>0</v>
      </c>
      <c r="J275" s="99">
        <f t="shared" si="37"/>
        <v>0</v>
      </c>
      <c r="K275" s="100">
        <v>8</v>
      </c>
      <c r="L275" s="65">
        <f t="shared" si="38"/>
        <v>28</v>
      </c>
      <c r="M275" s="65">
        <f t="shared" si="39"/>
        <v>1.96</v>
      </c>
      <c r="N275" s="6">
        <f t="shared" si="40"/>
        <v>29.96</v>
      </c>
      <c r="O275" s="65">
        <f t="shared" si="41"/>
        <v>1.96</v>
      </c>
      <c r="P275" s="65">
        <f t="shared" si="42"/>
        <v>29.96</v>
      </c>
      <c r="Q275" s="65">
        <v>30</v>
      </c>
      <c r="R275" s="74"/>
      <c r="S275" s="73"/>
      <c r="T275" s="73"/>
      <c r="U275" s="73"/>
      <c r="V275" s="73"/>
    </row>
    <row r="276" spans="1:22" x14ac:dyDescent="0.4">
      <c r="A276" s="51">
        <v>272</v>
      </c>
      <c r="B276" s="116" t="s">
        <v>3883</v>
      </c>
      <c r="C276" s="26" t="s">
        <v>3884</v>
      </c>
      <c r="D276" s="3" t="s">
        <v>1765</v>
      </c>
      <c r="E276" s="64" t="s">
        <v>1238</v>
      </c>
      <c r="F276" s="64" t="s">
        <v>1766</v>
      </c>
      <c r="G276" s="115" t="s">
        <v>3</v>
      </c>
      <c r="H276" s="114">
        <v>0</v>
      </c>
      <c r="I276" s="99">
        <v>0</v>
      </c>
      <c r="J276" s="99">
        <f t="shared" si="37"/>
        <v>0</v>
      </c>
      <c r="K276" s="100">
        <v>34</v>
      </c>
      <c r="L276" s="65">
        <f t="shared" si="38"/>
        <v>119</v>
      </c>
      <c r="M276" s="65">
        <f t="shared" si="39"/>
        <v>8.33</v>
      </c>
      <c r="N276" s="6">
        <f t="shared" si="40"/>
        <v>127.33</v>
      </c>
      <c r="O276" s="65">
        <f t="shared" si="41"/>
        <v>8.33</v>
      </c>
      <c r="P276" s="65">
        <f t="shared" si="42"/>
        <v>127.33</v>
      </c>
      <c r="Q276" s="65">
        <v>127.5</v>
      </c>
      <c r="R276" s="74"/>
      <c r="S276" s="73"/>
      <c r="T276" s="73"/>
      <c r="U276" s="73"/>
      <c r="V276" s="73"/>
    </row>
    <row r="277" spans="1:22" x14ac:dyDescent="0.4">
      <c r="A277" s="51">
        <v>273</v>
      </c>
      <c r="B277" s="116" t="s">
        <v>3883</v>
      </c>
      <c r="C277" s="26" t="s">
        <v>3885</v>
      </c>
      <c r="D277" s="3" t="s">
        <v>1316</v>
      </c>
      <c r="E277" s="64" t="s">
        <v>1238</v>
      </c>
      <c r="F277" s="64" t="s">
        <v>1317</v>
      </c>
      <c r="G277" s="115" t="s">
        <v>3</v>
      </c>
      <c r="H277" s="114">
        <v>0</v>
      </c>
      <c r="I277" s="99">
        <v>0</v>
      </c>
      <c r="J277" s="99">
        <f t="shared" si="37"/>
        <v>0</v>
      </c>
      <c r="K277" s="100">
        <v>10</v>
      </c>
      <c r="L277" s="65">
        <f t="shared" si="38"/>
        <v>35</v>
      </c>
      <c r="M277" s="65">
        <f t="shared" si="39"/>
        <v>2.4500000000000002</v>
      </c>
      <c r="N277" s="6">
        <f t="shared" si="40"/>
        <v>37.450000000000003</v>
      </c>
      <c r="O277" s="65">
        <f t="shared" si="41"/>
        <v>2.4500000000000002</v>
      </c>
      <c r="P277" s="65">
        <f t="shared" si="42"/>
        <v>37.450000000000003</v>
      </c>
      <c r="Q277" s="65">
        <v>37.5</v>
      </c>
      <c r="R277" s="74"/>
      <c r="S277" s="73"/>
      <c r="T277" s="73"/>
      <c r="U277" s="73"/>
      <c r="V277" s="73"/>
    </row>
    <row r="278" spans="1:22" x14ac:dyDescent="0.4">
      <c r="A278" s="51">
        <v>274</v>
      </c>
      <c r="B278" s="116" t="s">
        <v>3883</v>
      </c>
      <c r="C278" s="26" t="s">
        <v>3886</v>
      </c>
      <c r="D278" s="3" t="s">
        <v>1318</v>
      </c>
      <c r="E278" s="64" t="s">
        <v>1319</v>
      </c>
      <c r="F278" s="64" t="s">
        <v>1320</v>
      </c>
      <c r="G278" s="115" t="s">
        <v>3</v>
      </c>
      <c r="H278" s="114">
        <v>0</v>
      </c>
      <c r="I278" s="99">
        <v>0</v>
      </c>
      <c r="J278" s="99">
        <f t="shared" si="37"/>
        <v>0</v>
      </c>
      <c r="K278" s="100">
        <v>13</v>
      </c>
      <c r="L278" s="65">
        <f t="shared" si="38"/>
        <v>45.5</v>
      </c>
      <c r="M278" s="65">
        <f t="shared" si="39"/>
        <v>3.18</v>
      </c>
      <c r="N278" s="6">
        <f t="shared" si="40"/>
        <v>48.68</v>
      </c>
      <c r="O278" s="65">
        <f t="shared" si="41"/>
        <v>3.18</v>
      </c>
      <c r="P278" s="65">
        <f t="shared" si="42"/>
        <v>48.68</v>
      </c>
      <c r="Q278" s="65">
        <v>48.75</v>
      </c>
      <c r="R278" s="74"/>
      <c r="S278" s="73"/>
      <c r="T278" s="73"/>
      <c r="U278" s="73"/>
      <c r="V278" s="73"/>
    </row>
    <row r="279" spans="1:22" x14ac:dyDescent="0.4">
      <c r="A279" s="51">
        <v>275</v>
      </c>
      <c r="B279" s="116" t="s">
        <v>3883</v>
      </c>
      <c r="C279" s="26" t="s">
        <v>3887</v>
      </c>
      <c r="D279" s="3" t="s">
        <v>1321</v>
      </c>
      <c r="E279" s="64" t="s">
        <v>1319</v>
      </c>
      <c r="F279" s="64" t="s">
        <v>1322</v>
      </c>
      <c r="G279" s="115" t="s">
        <v>3</v>
      </c>
      <c r="H279" s="114">
        <v>0</v>
      </c>
      <c r="I279" s="99">
        <v>0</v>
      </c>
      <c r="J279" s="99">
        <f t="shared" si="37"/>
        <v>0</v>
      </c>
      <c r="K279" s="100">
        <v>18</v>
      </c>
      <c r="L279" s="65">
        <f t="shared" si="38"/>
        <v>63</v>
      </c>
      <c r="M279" s="65">
        <f t="shared" si="39"/>
        <v>4.41</v>
      </c>
      <c r="N279" s="6">
        <f t="shared" si="40"/>
        <v>67.41</v>
      </c>
      <c r="O279" s="65">
        <f t="shared" si="41"/>
        <v>4.41</v>
      </c>
      <c r="P279" s="65">
        <f t="shared" si="42"/>
        <v>67.41</v>
      </c>
      <c r="Q279" s="65">
        <v>67.5</v>
      </c>
      <c r="R279" s="74"/>
      <c r="S279" s="73"/>
      <c r="T279" s="73"/>
      <c r="U279" s="73"/>
      <c r="V279" s="73"/>
    </row>
    <row r="280" spans="1:22" x14ac:dyDescent="0.4">
      <c r="A280" s="51">
        <v>276</v>
      </c>
      <c r="B280" s="116" t="s">
        <v>3883</v>
      </c>
      <c r="C280" s="26" t="s">
        <v>3888</v>
      </c>
      <c r="D280" s="3" t="s">
        <v>1323</v>
      </c>
      <c r="E280" s="64" t="s">
        <v>1319</v>
      </c>
      <c r="F280" s="64" t="s">
        <v>1324</v>
      </c>
      <c r="G280" s="115" t="s">
        <v>3</v>
      </c>
      <c r="H280" s="114">
        <v>0</v>
      </c>
      <c r="I280" s="99">
        <v>0</v>
      </c>
      <c r="J280" s="99">
        <f t="shared" si="37"/>
        <v>0</v>
      </c>
      <c r="K280" s="100">
        <v>80</v>
      </c>
      <c r="L280" s="65">
        <f t="shared" si="38"/>
        <v>280</v>
      </c>
      <c r="M280" s="65">
        <f t="shared" si="39"/>
        <v>19.600000000000001</v>
      </c>
      <c r="N280" s="6">
        <f t="shared" si="40"/>
        <v>299.60000000000002</v>
      </c>
      <c r="O280" s="65">
        <f t="shared" si="41"/>
        <v>19.600000000000001</v>
      </c>
      <c r="P280" s="65">
        <f t="shared" si="42"/>
        <v>299.60000000000002</v>
      </c>
      <c r="Q280" s="65">
        <v>299.75</v>
      </c>
      <c r="R280" s="74"/>
      <c r="S280" s="73"/>
      <c r="T280" s="73"/>
      <c r="U280" s="73"/>
      <c r="V280" s="73"/>
    </row>
    <row r="281" spans="1:22" x14ac:dyDescent="0.4">
      <c r="A281" s="51">
        <v>277</v>
      </c>
      <c r="B281" s="116" t="s">
        <v>3883</v>
      </c>
      <c r="C281" s="26" t="s">
        <v>3889</v>
      </c>
      <c r="D281" s="3" t="s">
        <v>1325</v>
      </c>
      <c r="E281" s="64" t="s">
        <v>1238</v>
      </c>
      <c r="F281" s="64" t="s">
        <v>1326</v>
      </c>
      <c r="G281" s="115" t="s">
        <v>3</v>
      </c>
      <c r="H281" s="114">
        <v>0</v>
      </c>
      <c r="I281" s="99">
        <v>0</v>
      </c>
      <c r="J281" s="99">
        <f t="shared" si="31"/>
        <v>0</v>
      </c>
      <c r="K281" s="100">
        <v>56</v>
      </c>
      <c r="L281" s="65">
        <f t="shared" si="32"/>
        <v>196</v>
      </c>
      <c r="M281" s="65">
        <f t="shared" si="33"/>
        <v>13.72</v>
      </c>
      <c r="N281" s="6">
        <f t="shared" si="34"/>
        <v>209.72</v>
      </c>
      <c r="O281" s="65">
        <f t="shared" si="35"/>
        <v>13.72</v>
      </c>
      <c r="P281" s="65">
        <f t="shared" si="36"/>
        <v>209.72</v>
      </c>
      <c r="Q281" s="65">
        <v>209.75</v>
      </c>
      <c r="R281" s="74"/>
      <c r="S281" s="73"/>
      <c r="T281" s="73"/>
      <c r="U281" s="73"/>
      <c r="V281" s="73"/>
    </row>
    <row r="282" spans="1:22" x14ac:dyDescent="0.4">
      <c r="A282" s="51">
        <v>278</v>
      </c>
      <c r="B282" s="116" t="s">
        <v>3883</v>
      </c>
      <c r="C282" s="26" t="s">
        <v>3890</v>
      </c>
      <c r="D282" s="3" t="s">
        <v>1327</v>
      </c>
      <c r="E282" s="64" t="s">
        <v>1238</v>
      </c>
      <c r="F282" s="64" t="s">
        <v>1328</v>
      </c>
      <c r="G282" s="115" t="s">
        <v>3</v>
      </c>
      <c r="H282" s="114">
        <v>0</v>
      </c>
      <c r="I282" s="99">
        <v>0</v>
      </c>
      <c r="J282" s="99">
        <f t="shared" si="31"/>
        <v>0</v>
      </c>
      <c r="K282" s="100">
        <v>110</v>
      </c>
      <c r="L282" s="65">
        <f t="shared" si="32"/>
        <v>385</v>
      </c>
      <c r="M282" s="65">
        <f t="shared" si="33"/>
        <v>26.95</v>
      </c>
      <c r="N282" s="6">
        <f t="shared" si="34"/>
        <v>411.95</v>
      </c>
      <c r="O282" s="65">
        <f t="shared" si="35"/>
        <v>26.95</v>
      </c>
      <c r="P282" s="65">
        <f t="shared" si="36"/>
        <v>411.95</v>
      </c>
      <c r="Q282" s="65">
        <v>412</v>
      </c>
      <c r="R282" s="74"/>
      <c r="S282" s="73"/>
      <c r="T282" s="73"/>
      <c r="U282" s="73"/>
      <c r="V282" s="73"/>
    </row>
    <row r="283" spans="1:22" x14ac:dyDescent="0.4">
      <c r="A283" s="51">
        <v>279</v>
      </c>
      <c r="B283" s="116" t="s">
        <v>3883</v>
      </c>
      <c r="C283" s="26" t="s">
        <v>3891</v>
      </c>
      <c r="D283" s="3" t="s">
        <v>1329</v>
      </c>
      <c r="E283" s="64" t="s">
        <v>1330</v>
      </c>
      <c r="F283" s="64" t="s">
        <v>1331</v>
      </c>
      <c r="G283" s="115" t="s">
        <v>3</v>
      </c>
      <c r="H283" s="114">
        <v>0</v>
      </c>
      <c r="I283" s="99">
        <v>0</v>
      </c>
      <c r="J283" s="99">
        <f t="shared" si="31"/>
        <v>0</v>
      </c>
      <c r="K283" s="100">
        <v>13</v>
      </c>
      <c r="L283" s="65">
        <f t="shared" si="32"/>
        <v>45.5</v>
      </c>
      <c r="M283" s="65">
        <f t="shared" si="33"/>
        <v>3.18</v>
      </c>
      <c r="N283" s="6">
        <f t="shared" si="34"/>
        <v>48.68</v>
      </c>
      <c r="O283" s="65">
        <f t="shared" si="35"/>
        <v>3.18</v>
      </c>
      <c r="P283" s="65">
        <f t="shared" si="36"/>
        <v>48.68</v>
      </c>
      <c r="Q283" s="65">
        <v>48.75</v>
      </c>
      <c r="R283" s="74"/>
      <c r="S283" s="73"/>
      <c r="T283" s="73"/>
      <c r="U283" s="73"/>
      <c r="V283" s="73"/>
    </row>
    <row r="284" spans="1:22" x14ac:dyDescent="0.4">
      <c r="A284" s="51">
        <v>280</v>
      </c>
      <c r="B284" s="116" t="s">
        <v>3883</v>
      </c>
      <c r="C284" s="26" t="s">
        <v>3892</v>
      </c>
      <c r="D284" s="3" t="s">
        <v>1334</v>
      </c>
      <c r="E284" s="64" t="s">
        <v>1335</v>
      </c>
      <c r="F284" s="64" t="s">
        <v>1336</v>
      </c>
      <c r="G284" s="115" t="s">
        <v>3</v>
      </c>
      <c r="H284" s="114">
        <v>0</v>
      </c>
      <c r="I284" s="99">
        <v>0</v>
      </c>
      <c r="J284" s="99">
        <f t="shared" si="31"/>
        <v>0</v>
      </c>
      <c r="K284" s="100">
        <v>5</v>
      </c>
      <c r="L284" s="65">
        <f t="shared" si="32"/>
        <v>17.5</v>
      </c>
      <c r="M284" s="65">
        <f t="shared" si="33"/>
        <v>1.22</v>
      </c>
      <c r="N284" s="6">
        <f t="shared" si="34"/>
        <v>18.72</v>
      </c>
      <c r="O284" s="65">
        <f t="shared" si="35"/>
        <v>1.22</v>
      </c>
      <c r="P284" s="65">
        <f t="shared" si="36"/>
        <v>18.72</v>
      </c>
      <c r="Q284" s="65">
        <v>18.75</v>
      </c>
      <c r="R284" s="74"/>
      <c r="U284" s="69"/>
      <c r="V284" s="73"/>
    </row>
    <row r="285" spans="1:22" x14ac:dyDescent="0.4">
      <c r="A285" s="51">
        <v>281</v>
      </c>
      <c r="B285" s="116" t="s">
        <v>3883</v>
      </c>
      <c r="C285" s="26" t="s">
        <v>3893</v>
      </c>
      <c r="D285" s="3" t="s">
        <v>1240</v>
      </c>
      <c r="E285" s="64" t="s">
        <v>1241</v>
      </c>
      <c r="F285" s="64" t="s">
        <v>1242</v>
      </c>
      <c r="G285" s="115" t="s">
        <v>3</v>
      </c>
      <c r="H285" s="114">
        <v>0</v>
      </c>
      <c r="I285" s="99">
        <v>0</v>
      </c>
      <c r="J285" s="99">
        <f t="shared" si="31"/>
        <v>0</v>
      </c>
      <c r="K285" s="100">
        <v>148</v>
      </c>
      <c r="L285" s="65">
        <f t="shared" si="32"/>
        <v>518</v>
      </c>
      <c r="M285" s="65">
        <f t="shared" si="33"/>
        <v>36.26</v>
      </c>
      <c r="N285" s="6">
        <f t="shared" si="34"/>
        <v>554.26</v>
      </c>
      <c r="O285" s="65">
        <f t="shared" si="35"/>
        <v>36.26</v>
      </c>
      <c r="P285" s="65">
        <f t="shared" si="36"/>
        <v>554.26</v>
      </c>
      <c r="Q285" s="137">
        <v>554.5</v>
      </c>
      <c r="R285" s="74"/>
      <c r="S285" s="73"/>
      <c r="T285" s="73"/>
      <c r="U285" s="73"/>
      <c r="V285" s="73"/>
    </row>
    <row r="286" spans="1:22" x14ac:dyDescent="0.4">
      <c r="A286" s="51">
        <v>282</v>
      </c>
      <c r="B286" s="116" t="s">
        <v>3883</v>
      </c>
      <c r="C286" s="26" t="s">
        <v>3894</v>
      </c>
      <c r="D286" s="3" t="s">
        <v>1222</v>
      </c>
      <c r="E286" s="64" t="s">
        <v>1223</v>
      </c>
      <c r="F286" s="64" t="s">
        <v>1224</v>
      </c>
      <c r="G286" s="115" t="s">
        <v>3</v>
      </c>
      <c r="H286" s="114">
        <v>0</v>
      </c>
      <c r="I286" s="99">
        <v>0</v>
      </c>
      <c r="J286" s="99">
        <f t="shared" si="31"/>
        <v>0</v>
      </c>
      <c r="K286" s="100">
        <v>107</v>
      </c>
      <c r="L286" s="65">
        <f t="shared" si="32"/>
        <v>374.5</v>
      </c>
      <c r="M286" s="65">
        <f t="shared" si="33"/>
        <v>26.21</v>
      </c>
      <c r="N286" s="6">
        <f t="shared" si="34"/>
        <v>400.71</v>
      </c>
      <c r="O286" s="65">
        <f t="shared" si="35"/>
        <v>26.21</v>
      </c>
      <c r="P286" s="65">
        <f t="shared" si="36"/>
        <v>400.71</v>
      </c>
      <c r="Q286" s="137">
        <v>400.75</v>
      </c>
      <c r="R286" s="74"/>
      <c r="U286" s="69"/>
      <c r="V286" s="73"/>
    </row>
    <row r="287" spans="1:22" x14ac:dyDescent="0.4">
      <c r="A287" s="51">
        <v>283</v>
      </c>
      <c r="B287" s="116" t="s">
        <v>3883</v>
      </c>
      <c r="C287" s="26" t="s">
        <v>3895</v>
      </c>
      <c r="D287" s="3" t="s">
        <v>688</v>
      </c>
      <c r="E287" s="64" t="s">
        <v>689</v>
      </c>
      <c r="F287" s="64" t="s">
        <v>690</v>
      </c>
      <c r="G287" s="115" t="s">
        <v>3177</v>
      </c>
      <c r="H287" s="114">
        <v>797.97</v>
      </c>
      <c r="I287" s="99">
        <v>55.86</v>
      </c>
      <c r="J287" s="99">
        <f t="shared" si="31"/>
        <v>853.83</v>
      </c>
      <c r="K287" s="100">
        <v>33</v>
      </c>
      <c r="L287" s="65">
        <f>ROUNDDOWN(K287*3.5,2)</f>
        <v>115.5</v>
      </c>
      <c r="M287" s="65">
        <f>ROUNDDOWN(L287*7%,2)</f>
        <v>8.08</v>
      </c>
      <c r="N287" s="6">
        <f>ROUNDDOWN(L287+M287,2)</f>
        <v>123.58</v>
      </c>
      <c r="O287" s="65">
        <f>SUM(I287+M287)</f>
        <v>63.94</v>
      </c>
      <c r="P287" s="65">
        <f>ROUNDDOWN(H287+I287+N287,2)</f>
        <v>977.41</v>
      </c>
      <c r="Q287" s="65">
        <v>977.5</v>
      </c>
      <c r="R287" s="74"/>
      <c r="U287" s="69"/>
      <c r="V287" s="73"/>
    </row>
    <row r="288" spans="1:22" x14ac:dyDescent="0.4">
      <c r="A288" s="51">
        <v>284</v>
      </c>
      <c r="B288" s="116" t="s">
        <v>3883</v>
      </c>
      <c r="C288" s="26" t="s">
        <v>3896</v>
      </c>
      <c r="D288" s="3" t="s">
        <v>1198</v>
      </c>
      <c r="E288" s="64" t="s">
        <v>1199</v>
      </c>
      <c r="F288" s="64" t="s">
        <v>1200</v>
      </c>
      <c r="G288" s="115" t="s">
        <v>3</v>
      </c>
      <c r="H288" s="114">
        <v>0</v>
      </c>
      <c r="I288" s="99">
        <v>0</v>
      </c>
      <c r="J288" s="99">
        <f t="shared" si="31"/>
        <v>0</v>
      </c>
      <c r="K288" s="100">
        <v>55</v>
      </c>
      <c r="L288" s="65">
        <f>ROUNDDOWN(K288*3.5,2)</f>
        <v>192.5</v>
      </c>
      <c r="M288" s="65">
        <f>ROUNDDOWN(L288*7%,2)</f>
        <v>13.47</v>
      </c>
      <c r="N288" s="6">
        <f>ROUNDDOWN(L288+M288,2)</f>
        <v>205.97</v>
      </c>
      <c r="O288" s="65">
        <f>SUM(I288+M288)</f>
        <v>13.47</v>
      </c>
      <c r="P288" s="65">
        <f>ROUNDDOWN(H288+I288+N288,2)</f>
        <v>205.97</v>
      </c>
      <c r="Q288" s="65">
        <v>205.97</v>
      </c>
      <c r="R288" s="74"/>
      <c r="U288" s="69"/>
      <c r="V288" s="73"/>
    </row>
    <row r="289" spans="1:22" x14ac:dyDescent="0.4">
      <c r="A289" s="51">
        <v>285</v>
      </c>
      <c r="B289" s="116" t="s">
        <v>3883</v>
      </c>
      <c r="C289" s="26" t="s">
        <v>3897</v>
      </c>
      <c r="D289" s="3" t="s">
        <v>69</v>
      </c>
      <c r="E289" s="64" t="s">
        <v>70</v>
      </c>
      <c r="F289" s="64" t="s">
        <v>71</v>
      </c>
      <c r="G289" s="115" t="s">
        <v>3</v>
      </c>
      <c r="H289" s="114">
        <v>0</v>
      </c>
      <c r="I289" s="99">
        <v>0</v>
      </c>
      <c r="J289" s="99">
        <f t="shared" si="31"/>
        <v>0</v>
      </c>
      <c r="K289" s="100">
        <v>119</v>
      </c>
      <c r="L289" s="65">
        <f>ROUNDDOWN(K289*3.5,2)</f>
        <v>416.5</v>
      </c>
      <c r="M289" s="65">
        <f>ROUNDDOWN(L289*7%,2)</f>
        <v>29.15</v>
      </c>
      <c r="N289" s="6">
        <f>ROUNDDOWN(L289+M289,2)</f>
        <v>445.65</v>
      </c>
      <c r="O289" s="65">
        <f>SUM(I289+M289)</f>
        <v>29.15</v>
      </c>
      <c r="P289" s="65">
        <f>ROUNDDOWN(H289+I289+N289,2)</f>
        <v>445.65</v>
      </c>
      <c r="Q289" s="65">
        <v>445.75</v>
      </c>
      <c r="R289" s="74"/>
      <c r="U289" s="69"/>
      <c r="V289" s="73"/>
    </row>
    <row r="290" spans="1:22" x14ac:dyDescent="0.4">
      <c r="A290" s="51">
        <v>286</v>
      </c>
      <c r="B290" s="116" t="s">
        <v>3883</v>
      </c>
      <c r="C290" s="26" t="s">
        <v>3898</v>
      </c>
      <c r="D290" s="3" t="s">
        <v>84</v>
      </c>
      <c r="E290" s="64" t="s">
        <v>85</v>
      </c>
      <c r="F290" s="64" t="s">
        <v>86</v>
      </c>
      <c r="G290" s="115" t="s">
        <v>3204</v>
      </c>
      <c r="H290" s="114">
        <v>21</v>
      </c>
      <c r="I290" s="99">
        <v>1.47</v>
      </c>
      <c r="J290" s="99">
        <f t="shared" si="31"/>
        <v>22.47</v>
      </c>
      <c r="K290" s="100">
        <v>0</v>
      </c>
      <c r="L290" s="65">
        <f>ROUNDDOWN(K290*3.5,2)</f>
        <v>0</v>
      </c>
      <c r="M290" s="65">
        <f>ROUNDDOWN(L290*7%,2)</f>
        <v>0</v>
      </c>
      <c r="N290" s="6">
        <f>ROUNDDOWN(L290+M290,2)</f>
        <v>0</v>
      </c>
      <c r="O290" s="65">
        <f>SUM(I290+M290)</f>
        <v>1.47</v>
      </c>
      <c r="P290" s="65">
        <f>ROUNDDOWN(H290+I290+N290,2)</f>
        <v>22.47</v>
      </c>
      <c r="Q290" s="195">
        <v>52.43</v>
      </c>
      <c r="R290" s="74" t="s">
        <v>3900</v>
      </c>
      <c r="U290" s="69"/>
      <c r="V290" s="73"/>
    </row>
    <row r="291" spans="1:22" x14ac:dyDescent="0.4">
      <c r="A291" s="51">
        <v>287</v>
      </c>
      <c r="B291" s="116" t="s">
        <v>3883</v>
      </c>
      <c r="C291" s="26" t="s">
        <v>3899</v>
      </c>
      <c r="D291" s="3" t="s">
        <v>84</v>
      </c>
      <c r="E291" s="64" t="s">
        <v>85</v>
      </c>
      <c r="F291" s="64" t="s">
        <v>86</v>
      </c>
      <c r="G291" s="115" t="s">
        <v>3</v>
      </c>
      <c r="H291" s="114">
        <v>0</v>
      </c>
      <c r="I291" s="99">
        <v>0</v>
      </c>
      <c r="J291" s="99">
        <f t="shared" si="31"/>
        <v>0</v>
      </c>
      <c r="K291" s="100">
        <v>8</v>
      </c>
      <c r="L291" s="65">
        <f>ROUNDDOWN(K291*3.5,2)</f>
        <v>28</v>
      </c>
      <c r="M291" s="65">
        <f>ROUNDDOWN(L291*7%,2)</f>
        <v>1.96</v>
      </c>
      <c r="N291" s="6">
        <f>ROUNDDOWN(L291+M291,2)</f>
        <v>29.96</v>
      </c>
      <c r="O291" s="65">
        <f>SUM(I291+M291)</f>
        <v>1.96</v>
      </c>
      <c r="P291" s="65">
        <f>ROUNDDOWN(H291+I291+N291,2)</f>
        <v>29.96</v>
      </c>
      <c r="Q291" s="196"/>
      <c r="R291" s="74" t="s">
        <v>3901</v>
      </c>
      <c r="S291" s="69">
        <f>SUM(O273:O291)</f>
        <v>302.29000000000002</v>
      </c>
      <c r="T291" s="69">
        <f>SUM(P273:P291)</f>
        <v>4621.26</v>
      </c>
      <c r="U291" s="69">
        <f>SUM(Q273:Q291)</f>
        <v>4622.6500000000005</v>
      </c>
      <c r="V291" s="73">
        <v>4622.6499999999996</v>
      </c>
    </row>
    <row r="292" spans="1:22" ht="25" thickBot="1" x14ac:dyDescent="0.45">
      <c r="E292" s="79" t="s">
        <v>22</v>
      </c>
      <c r="G292" s="80"/>
      <c r="H292" s="80">
        <f>SUM(H5:H291)</f>
        <v>23764.739999999998</v>
      </c>
      <c r="I292" s="80">
        <f>SUM(I5:I291)</f>
        <v>1663.4300000000003</v>
      </c>
      <c r="J292" s="80"/>
      <c r="K292" s="80"/>
      <c r="L292" s="81"/>
      <c r="M292" s="81"/>
      <c r="N292" s="82">
        <f>SUM(N5:N291)</f>
        <v>37126.240000000013</v>
      </c>
      <c r="O292" s="80">
        <f>SUM(O5:O291)</f>
        <v>4091.6699999999969</v>
      </c>
      <c r="P292" s="83">
        <f>SUM(P5:P291)</f>
        <v>62554.410000000011</v>
      </c>
      <c r="Q292" s="84">
        <f>SUM(Q5:Q291)</f>
        <v>62576.73</v>
      </c>
      <c r="R292" s="85"/>
      <c r="U292" s="69"/>
      <c r="V292" s="69"/>
    </row>
    <row r="293" spans="1:22" ht="25" thickTop="1" x14ac:dyDescent="0.4">
      <c r="G293" s="73"/>
      <c r="H293" s="73"/>
      <c r="I293" s="86">
        <f>SUM(H292:I292)</f>
        <v>25428.17</v>
      </c>
      <c r="J293" s="86"/>
      <c r="K293" s="71"/>
      <c r="L293" s="73"/>
      <c r="M293" s="73"/>
      <c r="N293" s="98">
        <f>SUM(I293+N292)</f>
        <v>62554.410000000011</v>
      </c>
      <c r="O293" s="87">
        <f>SUM(I293+N292)</f>
        <v>62554.410000000011</v>
      </c>
      <c r="Q293" s="89"/>
      <c r="R293" s="68"/>
      <c r="S293" s="90">
        <f>SUM(S5:S292)</f>
        <v>4091.67</v>
      </c>
      <c r="T293" s="101">
        <f>SUM(T5:T292)</f>
        <v>62554.41</v>
      </c>
      <c r="U293" s="102">
        <f>SUM(U5:U292)</f>
        <v>62576.73</v>
      </c>
      <c r="V293" s="102">
        <f>SUM(V5:V292)</f>
        <v>62576.73</v>
      </c>
    </row>
    <row r="294" spans="1:22" x14ac:dyDescent="0.4">
      <c r="U294" s="52"/>
    </row>
    <row r="303" spans="1:22" x14ac:dyDescent="0.4">
      <c r="H303" s="91" t="s">
        <v>23</v>
      </c>
      <c r="I303" s="91" t="s">
        <v>24</v>
      </c>
      <c r="K303" s="93" t="s">
        <v>25</v>
      </c>
      <c r="L303" s="88" t="s">
        <v>1</v>
      </c>
      <c r="M303" s="88" t="s">
        <v>26</v>
      </c>
    </row>
    <row r="304" spans="1:22" x14ac:dyDescent="0.4">
      <c r="H304" s="88">
        <v>25</v>
      </c>
      <c r="I304" s="88">
        <v>3.5</v>
      </c>
      <c r="J304" s="88"/>
      <c r="K304" s="88">
        <f>ROUNDDOWN(H304*I304,2)</f>
        <v>87.5</v>
      </c>
      <c r="L304" s="88">
        <f>ROUNDDOWN(K304*7%,2)</f>
        <v>6.12</v>
      </c>
      <c r="M304" s="88">
        <f>SUM(K304:L304)</f>
        <v>93.62</v>
      </c>
    </row>
    <row r="305" spans="11:13" x14ac:dyDescent="0.4">
      <c r="K305" s="88">
        <f>ROUNDUP(K304,2)</f>
        <v>87.5</v>
      </c>
      <c r="L305" s="88">
        <f>ROUNDUP(K305*7%,2)</f>
        <v>6.13</v>
      </c>
      <c r="M305" s="88">
        <f>SUM(K305:L305)</f>
        <v>93.63</v>
      </c>
    </row>
  </sheetData>
  <mergeCells count="20">
    <mergeCell ref="E3:E4"/>
    <mergeCell ref="A1:Q1"/>
    <mergeCell ref="A3:A4"/>
    <mergeCell ref="B3:B4"/>
    <mergeCell ref="C3:C4"/>
    <mergeCell ref="D3:D4"/>
    <mergeCell ref="F3:F4"/>
    <mergeCell ref="I3:I4"/>
    <mergeCell ref="H3:H4"/>
    <mergeCell ref="L3:L4"/>
    <mergeCell ref="V3:V4"/>
    <mergeCell ref="M3:M4"/>
    <mergeCell ref="N3:N4"/>
    <mergeCell ref="O3:O4"/>
    <mergeCell ref="Q3:Q4"/>
    <mergeCell ref="U3:U4"/>
    <mergeCell ref="K3:K4"/>
    <mergeCell ref="R3:R4"/>
    <mergeCell ref="S3:S4"/>
    <mergeCell ref="T3:T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5"/>
  <sheetViews>
    <sheetView tabSelected="1" topLeftCell="D1" zoomScale="70" zoomScaleNormal="70" workbookViewId="0">
      <selection activeCell="P10" sqref="P10"/>
    </sheetView>
  </sheetViews>
  <sheetFormatPr baseColWidth="10" defaultColWidth="9" defaultRowHeight="24" x14ac:dyDescent="0.4"/>
  <cols>
    <col min="1" max="1" width="6.1640625" style="77" customWidth="1"/>
    <col min="2" max="2" width="14.83203125" style="75" customWidth="1"/>
    <col min="3" max="3" width="16.1640625" style="78" customWidth="1"/>
    <col min="4" max="4" width="18.1640625" style="75" customWidth="1"/>
    <col min="5" max="5" width="40" style="77" customWidth="1"/>
    <col min="6" max="6" width="50.33203125" style="77" customWidth="1"/>
    <col min="7" max="7" width="14.6640625" style="77" customWidth="1"/>
    <col min="8" max="8" width="15" style="91" customWidth="1"/>
    <col min="9" max="10" width="13" style="91" customWidth="1"/>
    <col min="11" max="11" width="11.5" style="88" customWidth="1"/>
    <col min="12" max="12" width="14.1640625" style="88" bestFit="1" customWidth="1"/>
    <col min="13" max="13" width="9.33203125" style="88" customWidth="1"/>
    <col min="14" max="14" width="16.6640625" style="88" customWidth="1"/>
    <col min="15" max="15" width="15.1640625" style="88" customWidth="1"/>
    <col min="16" max="16" width="15.33203125" style="88" customWidth="1"/>
    <col min="17" max="17" width="14.5" style="69" customWidth="1"/>
    <col min="18" max="18" width="42" style="92" customWidth="1"/>
    <col min="19" max="20" width="14.6640625" style="71" customWidth="1"/>
    <col min="21" max="21" width="14.6640625" style="151" customWidth="1"/>
    <col min="22" max="22" width="12.1640625" style="145" customWidth="1"/>
    <col min="23" max="25" width="13.5" style="70" customWidth="1"/>
    <col min="26" max="26" width="13.5" style="72" customWidth="1"/>
    <col min="27" max="16384" width="9" style="70"/>
  </cols>
  <sheetData>
    <row r="1" spans="1:26" s="1" customFormat="1" ht="30" x14ac:dyDescent="0.5">
      <c r="A1" s="188" t="s">
        <v>3167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54"/>
      <c r="S1" s="144"/>
      <c r="T1" s="144"/>
      <c r="V1" s="24"/>
      <c r="Z1" s="24"/>
    </row>
    <row r="2" spans="1:26" s="1" customFormat="1" ht="30" x14ac:dyDescent="0.5">
      <c r="A2" s="95"/>
      <c r="B2" s="144"/>
      <c r="C2" s="139"/>
      <c r="D2" s="56"/>
      <c r="E2" s="95"/>
      <c r="F2" s="95"/>
      <c r="G2" s="95"/>
      <c r="H2" s="95"/>
      <c r="I2" s="95"/>
      <c r="J2" s="128"/>
      <c r="K2" s="94"/>
      <c r="L2" s="95"/>
      <c r="M2" s="95"/>
      <c r="N2" s="95"/>
      <c r="O2" s="95"/>
      <c r="P2" s="57" t="s">
        <v>4</v>
      </c>
      <c r="Q2" s="58" t="s">
        <v>5</v>
      </c>
      <c r="R2" s="59"/>
      <c r="S2" s="144"/>
      <c r="T2" s="144"/>
      <c r="V2" s="24"/>
      <c r="Z2" s="24"/>
    </row>
    <row r="3" spans="1:26" s="1" customFormat="1" x14ac:dyDescent="0.4">
      <c r="A3" s="163" t="s">
        <v>6</v>
      </c>
      <c r="B3" s="163" t="s">
        <v>7</v>
      </c>
      <c r="C3" s="163" t="s">
        <v>8</v>
      </c>
      <c r="D3" s="189" t="s">
        <v>9</v>
      </c>
      <c r="E3" s="163" t="s">
        <v>10</v>
      </c>
      <c r="F3" s="168" t="s">
        <v>32</v>
      </c>
      <c r="G3" s="60" t="s">
        <v>11</v>
      </c>
      <c r="H3" s="168" t="s">
        <v>12</v>
      </c>
      <c r="I3" s="180" t="s">
        <v>13</v>
      </c>
      <c r="J3" s="126"/>
      <c r="K3" s="174" t="s">
        <v>14</v>
      </c>
      <c r="L3" s="182" t="s">
        <v>15</v>
      </c>
      <c r="M3" s="174" t="s">
        <v>1</v>
      </c>
      <c r="N3" s="174" t="s">
        <v>16</v>
      </c>
      <c r="O3" s="174" t="s">
        <v>17</v>
      </c>
      <c r="P3" s="96" t="s">
        <v>0</v>
      </c>
      <c r="Q3" s="185" t="s">
        <v>18</v>
      </c>
      <c r="R3" s="191" t="s">
        <v>19</v>
      </c>
      <c r="S3" s="178">
        <v>7.0000000000000007E-2</v>
      </c>
      <c r="T3" s="179" t="s">
        <v>0</v>
      </c>
      <c r="U3" s="187" t="s">
        <v>18</v>
      </c>
      <c r="V3" s="184" t="s">
        <v>20</v>
      </c>
      <c r="Z3" s="24"/>
    </row>
    <row r="4" spans="1:26" s="1" customFormat="1" x14ac:dyDescent="0.4">
      <c r="A4" s="163"/>
      <c r="B4" s="163"/>
      <c r="C4" s="163"/>
      <c r="D4" s="189"/>
      <c r="E4" s="163"/>
      <c r="F4" s="169"/>
      <c r="G4" s="62" t="s">
        <v>2</v>
      </c>
      <c r="H4" s="169"/>
      <c r="I4" s="181"/>
      <c r="J4" s="127"/>
      <c r="K4" s="175"/>
      <c r="L4" s="183"/>
      <c r="M4" s="175"/>
      <c r="N4" s="175"/>
      <c r="O4" s="175"/>
      <c r="P4" s="97" t="s">
        <v>21</v>
      </c>
      <c r="Q4" s="190"/>
      <c r="R4" s="191"/>
      <c r="S4" s="178"/>
      <c r="T4" s="179"/>
      <c r="U4" s="187"/>
      <c r="V4" s="184"/>
      <c r="Z4" s="24"/>
    </row>
    <row r="5" spans="1:26" ht="24" customHeight="1" x14ac:dyDescent="0.4">
      <c r="A5" s="192">
        <v>1</v>
      </c>
      <c r="B5" s="116" t="s">
        <v>3442</v>
      </c>
      <c r="C5" s="117" t="s">
        <v>3170</v>
      </c>
      <c r="D5" s="116" t="s">
        <v>2477</v>
      </c>
      <c r="E5" s="134" t="s">
        <v>3488</v>
      </c>
      <c r="F5" s="120" t="s">
        <v>3489</v>
      </c>
      <c r="G5" s="3" t="s">
        <v>3266</v>
      </c>
      <c r="H5" s="5">
        <v>12332</v>
      </c>
      <c r="I5" s="65">
        <v>863.24</v>
      </c>
      <c r="J5" s="65">
        <f>SUM(H5:I5)</f>
        <v>13195.24</v>
      </c>
      <c r="K5" s="66">
        <v>0</v>
      </c>
      <c r="L5" s="65">
        <f t="shared" ref="L5:L10" si="0">ROUNDDOWN(K5*4,2)</f>
        <v>0</v>
      </c>
      <c r="M5" s="65">
        <f t="shared" ref="M5:M10" si="1">ROUNDDOWN(L5*7%,2)</f>
        <v>0</v>
      </c>
      <c r="N5" s="6">
        <f t="shared" ref="N5:N10" si="2">ROUNDDOWN(L5+M5,2)</f>
        <v>0</v>
      </c>
      <c r="O5" s="65">
        <f t="shared" ref="O5:O10" si="3">SUM(I5+M5)</f>
        <v>863.24</v>
      </c>
      <c r="P5" s="65">
        <f t="shared" ref="P5:P68" si="4">ROUNDDOWN(H5+I5+N5,2)</f>
        <v>13195.24</v>
      </c>
      <c r="Q5" s="65">
        <v>13195.24</v>
      </c>
      <c r="R5" s="67" t="s">
        <v>3490</v>
      </c>
      <c r="U5" s="71"/>
      <c r="V5" s="71"/>
    </row>
    <row r="6" spans="1:26" ht="24" customHeight="1" x14ac:dyDescent="0.4">
      <c r="A6" s="193"/>
      <c r="B6" s="116" t="s">
        <v>3442</v>
      </c>
      <c r="C6" s="117" t="s">
        <v>3170</v>
      </c>
      <c r="D6" s="116" t="s">
        <v>2944</v>
      </c>
      <c r="E6" s="134" t="s">
        <v>3488</v>
      </c>
      <c r="F6" s="120" t="s">
        <v>3489</v>
      </c>
      <c r="G6" s="3" t="s">
        <v>3266</v>
      </c>
      <c r="H6" s="5">
        <v>0</v>
      </c>
      <c r="I6" s="65">
        <v>0</v>
      </c>
      <c r="J6" s="65">
        <f>SUM(H6:I6)</f>
        <v>0</v>
      </c>
      <c r="K6" s="66">
        <v>0</v>
      </c>
      <c r="L6" s="65">
        <f t="shared" si="0"/>
        <v>0</v>
      </c>
      <c r="M6" s="65">
        <f t="shared" si="1"/>
        <v>0</v>
      </c>
      <c r="N6" s="6">
        <f t="shared" si="2"/>
        <v>0</v>
      </c>
      <c r="O6" s="65">
        <f t="shared" si="3"/>
        <v>0</v>
      </c>
      <c r="P6" s="65">
        <f t="shared" si="4"/>
        <v>0</v>
      </c>
      <c r="Q6" s="65"/>
      <c r="R6" s="67" t="s">
        <v>3490</v>
      </c>
      <c r="U6" s="71"/>
    </row>
    <row r="7" spans="1:26" x14ac:dyDescent="0.4">
      <c r="A7" s="193"/>
      <c r="B7" s="116" t="s">
        <v>3442</v>
      </c>
      <c r="C7" s="117" t="s">
        <v>3170</v>
      </c>
      <c r="D7" s="116" t="s">
        <v>2789</v>
      </c>
      <c r="E7" s="120" t="s">
        <v>3488</v>
      </c>
      <c r="F7" s="120" t="s">
        <v>3489</v>
      </c>
      <c r="G7" s="3" t="s">
        <v>3266</v>
      </c>
      <c r="H7" s="5">
        <v>0</v>
      </c>
      <c r="I7" s="65">
        <v>0</v>
      </c>
      <c r="J7" s="65">
        <f t="shared" ref="J7:J70" si="5">SUM(H7:I7)</f>
        <v>0</v>
      </c>
      <c r="K7" s="66">
        <v>0</v>
      </c>
      <c r="L7" s="65">
        <f t="shared" si="0"/>
        <v>0</v>
      </c>
      <c r="M7" s="65">
        <f t="shared" si="1"/>
        <v>0</v>
      </c>
      <c r="N7" s="6">
        <f t="shared" si="2"/>
        <v>0</v>
      </c>
      <c r="O7" s="65">
        <f t="shared" si="3"/>
        <v>0</v>
      </c>
      <c r="P7" s="65">
        <f t="shared" si="4"/>
        <v>0</v>
      </c>
      <c r="Q7" s="138"/>
      <c r="R7" s="67" t="s">
        <v>3490</v>
      </c>
      <c r="U7" s="71"/>
      <c r="V7" s="71"/>
    </row>
    <row r="8" spans="1:26" x14ac:dyDescent="0.4">
      <c r="A8" s="193"/>
      <c r="B8" s="116" t="s">
        <v>3442</v>
      </c>
      <c r="C8" s="117" t="s">
        <v>3170</v>
      </c>
      <c r="D8" s="116" t="s">
        <v>2854</v>
      </c>
      <c r="E8" s="120" t="s">
        <v>3488</v>
      </c>
      <c r="F8" s="120" t="s">
        <v>3489</v>
      </c>
      <c r="G8" s="3" t="s">
        <v>3266</v>
      </c>
      <c r="H8" s="5">
        <v>0</v>
      </c>
      <c r="I8" s="65">
        <v>0</v>
      </c>
      <c r="J8" s="65">
        <f t="shared" si="5"/>
        <v>0</v>
      </c>
      <c r="K8" s="66">
        <v>0</v>
      </c>
      <c r="L8" s="65">
        <f t="shared" si="0"/>
        <v>0</v>
      </c>
      <c r="M8" s="65">
        <f t="shared" si="1"/>
        <v>0</v>
      </c>
      <c r="N8" s="6">
        <f t="shared" si="2"/>
        <v>0</v>
      </c>
      <c r="O8" s="65">
        <f t="shared" si="3"/>
        <v>0</v>
      </c>
      <c r="P8" s="65">
        <f t="shared" si="4"/>
        <v>0</v>
      </c>
      <c r="Q8" s="138"/>
      <c r="R8" s="67" t="s">
        <v>3490</v>
      </c>
      <c r="S8" s="73"/>
      <c r="T8" s="73"/>
      <c r="U8" s="73"/>
    </row>
    <row r="9" spans="1:26" x14ac:dyDescent="0.4">
      <c r="A9" s="193"/>
      <c r="B9" s="116" t="s">
        <v>3442</v>
      </c>
      <c r="C9" s="117" t="s">
        <v>3170</v>
      </c>
      <c r="D9" s="116" t="s">
        <v>2698</v>
      </c>
      <c r="E9" s="120" t="s">
        <v>3488</v>
      </c>
      <c r="F9" s="120" t="s">
        <v>3489</v>
      </c>
      <c r="G9" s="3" t="s">
        <v>3266</v>
      </c>
      <c r="H9" s="5">
        <v>0</v>
      </c>
      <c r="I9" s="65">
        <v>0</v>
      </c>
      <c r="J9" s="65">
        <f t="shared" si="5"/>
        <v>0</v>
      </c>
      <c r="K9" s="66">
        <v>0</v>
      </c>
      <c r="L9" s="65">
        <f t="shared" si="0"/>
        <v>0</v>
      </c>
      <c r="M9" s="65">
        <f t="shared" si="1"/>
        <v>0</v>
      </c>
      <c r="N9" s="6">
        <f t="shared" si="2"/>
        <v>0</v>
      </c>
      <c r="O9" s="65">
        <f t="shared" si="3"/>
        <v>0</v>
      </c>
      <c r="P9" s="65">
        <f t="shared" si="4"/>
        <v>0</v>
      </c>
      <c r="Q9" s="138"/>
      <c r="R9" s="67" t="s">
        <v>3490</v>
      </c>
      <c r="U9" s="71"/>
    </row>
    <row r="10" spans="1:26" x14ac:dyDescent="0.4">
      <c r="A10" s="193"/>
      <c r="B10" s="116" t="s">
        <v>3442</v>
      </c>
      <c r="C10" s="117" t="s">
        <v>3170</v>
      </c>
      <c r="D10" s="116" t="s">
        <v>2695</v>
      </c>
      <c r="E10" s="120" t="s">
        <v>3488</v>
      </c>
      <c r="F10" s="120" t="s">
        <v>3489</v>
      </c>
      <c r="G10" s="3" t="s">
        <v>3266</v>
      </c>
      <c r="H10" s="5">
        <v>0</v>
      </c>
      <c r="I10" s="65">
        <v>0</v>
      </c>
      <c r="J10" s="65">
        <f t="shared" si="5"/>
        <v>0</v>
      </c>
      <c r="K10" s="66">
        <v>0</v>
      </c>
      <c r="L10" s="65">
        <f t="shared" si="0"/>
        <v>0</v>
      </c>
      <c r="M10" s="65">
        <f t="shared" si="1"/>
        <v>0</v>
      </c>
      <c r="N10" s="6">
        <f t="shared" si="2"/>
        <v>0</v>
      </c>
      <c r="O10" s="65">
        <f t="shared" si="3"/>
        <v>0</v>
      </c>
      <c r="P10" s="65">
        <f t="shared" si="4"/>
        <v>0</v>
      </c>
      <c r="Q10" s="138"/>
      <c r="R10" s="67" t="s">
        <v>3490</v>
      </c>
      <c r="U10" s="71"/>
      <c r="V10" s="71"/>
    </row>
    <row r="11" spans="1:26" x14ac:dyDescent="0.4">
      <c r="A11" s="194"/>
      <c r="B11" s="116" t="s">
        <v>3442</v>
      </c>
      <c r="C11" s="117" t="s">
        <v>3170</v>
      </c>
      <c r="D11" s="116" t="s">
        <v>2516</v>
      </c>
      <c r="E11" s="120" t="s">
        <v>3488</v>
      </c>
      <c r="F11" s="120" t="s">
        <v>3489</v>
      </c>
      <c r="G11" s="3" t="s">
        <v>3266</v>
      </c>
      <c r="H11" s="5">
        <v>0</v>
      </c>
      <c r="I11" s="65">
        <v>0</v>
      </c>
      <c r="J11" s="65">
        <f t="shared" si="5"/>
        <v>0</v>
      </c>
      <c r="K11" s="66">
        <v>0</v>
      </c>
      <c r="L11" s="65">
        <f t="shared" ref="L11:L17" si="6">ROUNDDOWN(K11*4,2)</f>
        <v>0</v>
      </c>
      <c r="M11" s="65">
        <f t="shared" ref="M11:M17" si="7">ROUNDDOWN(L11*7%,2)</f>
        <v>0</v>
      </c>
      <c r="N11" s="6">
        <f t="shared" ref="N11:N17" si="8">ROUNDDOWN(L11+M11,2)</f>
        <v>0</v>
      </c>
      <c r="O11" s="65">
        <f t="shared" ref="O11:O74" si="9">SUM(I11+M11)</f>
        <v>0</v>
      </c>
      <c r="P11" s="65">
        <f t="shared" si="4"/>
        <v>0</v>
      </c>
      <c r="Q11" s="138"/>
      <c r="R11" s="67" t="s">
        <v>3490</v>
      </c>
      <c r="S11" s="146">
        <f>SUM(O5:O11)</f>
        <v>863.24</v>
      </c>
      <c r="T11" s="146">
        <f>SUM(P5:P11)</f>
        <v>13195.24</v>
      </c>
      <c r="U11" s="146">
        <f>SUM(Q5:Q11)</f>
        <v>13195.24</v>
      </c>
      <c r="V11" s="146">
        <v>13195.24</v>
      </c>
      <c r="W11" s="31"/>
      <c r="X11" s="31"/>
      <c r="Y11" s="31"/>
    </row>
    <row r="12" spans="1:26" x14ac:dyDescent="0.4">
      <c r="A12" s="51">
        <v>2</v>
      </c>
      <c r="B12" s="116" t="s">
        <v>3494</v>
      </c>
      <c r="C12" s="120" t="s">
        <v>3171</v>
      </c>
      <c r="D12" s="116" t="s">
        <v>2778</v>
      </c>
      <c r="E12" s="120" t="s">
        <v>2779</v>
      </c>
      <c r="F12" s="120" t="s">
        <v>799</v>
      </c>
      <c r="G12" s="3" t="s">
        <v>3</v>
      </c>
      <c r="H12" s="5">
        <v>0</v>
      </c>
      <c r="I12" s="65">
        <v>0</v>
      </c>
      <c r="J12" s="65">
        <f t="shared" si="5"/>
        <v>0</v>
      </c>
      <c r="K12" s="66">
        <v>24</v>
      </c>
      <c r="L12" s="65">
        <f t="shared" si="6"/>
        <v>96</v>
      </c>
      <c r="M12" s="65">
        <f t="shared" si="7"/>
        <v>6.72</v>
      </c>
      <c r="N12" s="6">
        <f t="shared" si="8"/>
        <v>102.72</v>
      </c>
      <c r="O12" s="65">
        <f t="shared" si="9"/>
        <v>6.72</v>
      </c>
      <c r="P12" s="65">
        <f t="shared" si="4"/>
        <v>102.72</v>
      </c>
      <c r="Q12" s="138">
        <v>102.75</v>
      </c>
      <c r="R12" s="67"/>
      <c r="U12" s="71"/>
      <c r="V12" s="71"/>
    </row>
    <row r="13" spans="1:26" x14ac:dyDescent="0.4">
      <c r="A13" s="51">
        <v>3</v>
      </c>
      <c r="B13" s="116" t="s">
        <v>3494</v>
      </c>
      <c r="C13" s="120" t="s">
        <v>3482</v>
      </c>
      <c r="D13" s="116" t="s">
        <v>2751</v>
      </c>
      <c r="E13" s="120" t="s">
        <v>2752</v>
      </c>
      <c r="F13" s="120" t="s">
        <v>2753</v>
      </c>
      <c r="G13" s="3" t="s">
        <v>3</v>
      </c>
      <c r="H13" s="5">
        <v>0</v>
      </c>
      <c r="I13" s="65">
        <v>0</v>
      </c>
      <c r="J13" s="65">
        <f t="shared" si="5"/>
        <v>0</v>
      </c>
      <c r="K13" s="66">
        <v>8</v>
      </c>
      <c r="L13" s="65">
        <f t="shared" si="6"/>
        <v>32</v>
      </c>
      <c r="M13" s="65">
        <f t="shared" si="7"/>
        <v>2.2400000000000002</v>
      </c>
      <c r="N13" s="6">
        <f t="shared" si="8"/>
        <v>34.24</v>
      </c>
      <c r="O13" s="65">
        <f t="shared" si="9"/>
        <v>2.2400000000000002</v>
      </c>
      <c r="P13" s="65">
        <f t="shared" si="4"/>
        <v>34.24</v>
      </c>
      <c r="Q13" s="138">
        <v>34.25</v>
      </c>
      <c r="R13" s="67"/>
      <c r="U13" s="71"/>
    </row>
    <row r="14" spans="1:26" x14ac:dyDescent="0.4">
      <c r="A14" s="51">
        <v>4</v>
      </c>
      <c r="B14" s="116" t="s">
        <v>3494</v>
      </c>
      <c r="C14" s="120" t="s">
        <v>3483</v>
      </c>
      <c r="D14" s="116" t="s">
        <v>2706</v>
      </c>
      <c r="E14" s="120" t="s">
        <v>2707</v>
      </c>
      <c r="F14" s="120" t="s">
        <v>2708</v>
      </c>
      <c r="G14" s="3" t="s">
        <v>3</v>
      </c>
      <c r="H14" s="5">
        <v>0</v>
      </c>
      <c r="I14" s="65">
        <v>0</v>
      </c>
      <c r="J14" s="65">
        <f t="shared" si="5"/>
        <v>0</v>
      </c>
      <c r="K14" s="66">
        <v>44</v>
      </c>
      <c r="L14" s="65">
        <f t="shared" si="6"/>
        <v>176</v>
      </c>
      <c r="M14" s="65">
        <f t="shared" si="7"/>
        <v>12.32</v>
      </c>
      <c r="N14" s="6">
        <f t="shared" si="8"/>
        <v>188.32</v>
      </c>
      <c r="O14" s="65">
        <f t="shared" si="9"/>
        <v>12.32</v>
      </c>
      <c r="P14" s="65">
        <f t="shared" si="4"/>
        <v>188.32</v>
      </c>
      <c r="Q14" s="138">
        <v>188.5</v>
      </c>
      <c r="R14" s="67"/>
      <c r="U14" s="71"/>
    </row>
    <row r="15" spans="1:26" x14ac:dyDescent="0.4">
      <c r="A15" s="51">
        <v>5</v>
      </c>
      <c r="B15" s="116" t="s">
        <v>3494</v>
      </c>
      <c r="C15" s="120" t="s">
        <v>3484</v>
      </c>
      <c r="D15" s="3" t="s">
        <v>2712</v>
      </c>
      <c r="E15" s="64" t="s">
        <v>2713</v>
      </c>
      <c r="F15" s="64" t="s">
        <v>2714</v>
      </c>
      <c r="G15" s="3" t="s">
        <v>3204</v>
      </c>
      <c r="H15" s="5">
        <v>16</v>
      </c>
      <c r="I15" s="65">
        <v>1.1200000000000001</v>
      </c>
      <c r="J15" s="65">
        <f t="shared" si="5"/>
        <v>17.12</v>
      </c>
      <c r="K15" s="66">
        <v>4</v>
      </c>
      <c r="L15" s="65">
        <f t="shared" si="6"/>
        <v>16</v>
      </c>
      <c r="M15" s="65">
        <f t="shared" si="7"/>
        <v>1.1200000000000001</v>
      </c>
      <c r="N15" s="6">
        <f t="shared" si="8"/>
        <v>17.12</v>
      </c>
      <c r="O15" s="65">
        <f t="shared" si="9"/>
        <v>2.2400000000000002</v>
      </c>
      <c r="P15" s="65">
        <f t="shared" si="4"/>
        <v>34.24</v>
      </c>
      <c r="Q15" s="65">
        <v>34.25</v>
      </c>
      <c r="R15" s="67"/>
      <c r="U15" s="71"/>
      <c r="V15" s="71"/>
    </row>
    <row r="16" spans="1:26" x14ac:dyDescent="0.4">
      <c r="A16" s="51">
        <v>6</v>
      </c>
      <c r="B16" s="116" t="s">
        <v>3494</v>
      </c>
      <c r="C16" s="120" t="s">
        <v>3485</v>
      </c>
      <c r="D16" s="3" t="s">
        <v>2718</v>
      </c>
      <c r="E16" s="64" t="s">
        <v>2719</v>
      </c>
      <c r="F16" s="64" t="s">
        <v>2720</v>
      </c>
      <c r="G16" s="3" t="s">
        <v>3</v>
      </c>
      <c r="H16" s="5">
        <v>0</v>
      </c>
      <c r="I16" s="65">
        <v>0</v>
      </c>
      <c r="J16" s="65">
        <f t="shared" si="5"/>
        <v>0</v>
      </c>
      <c r="K16" s="66">
        <v>149</v>
      </c>
      <c r="L16" s="65">
        <f t="shared" si="6"/>
        <v>596</v>
      </c>
      <c r="M16" s="65">
        <f t="shared" si="7"/>
        <v>41.72</v>
      </c>
      <c r="N16" s="6">
        <f t="shared" si="8"/>
        <v>637.72</v>
      </c>
      <c r="O16" s="65">
        <f t="shared" si="9"/>
        <v>41.72</v>
      </c>
      <c r="P16" s="65">
        <f t="shared" si="4"/>
        <v>637.72</v>
      </c>
      <c r="Q16" s="65">
        <v>637.75</v>
      </c>
      <c r="R16" s="67"/>
      <c r="S16" s="73"/>
      <c r="T16" s="73"/>
      <c r="U16" s="71"/>
    </row>
    <row r="17" spans="1:27" x14ac:dyDescent="0.4">
      <c r="A17" s="51">
        <v>7</v>
      </c>
      <c r="B17" s="116" t="s">
        <v>3494</v>
      </c>
      <c r="C17" s="120" t="s">
        <v>3486</v>
      </c>
      <c r="D17" s="3" t="s">
        <v>2723</v>
      </c>
      <c r="E17" s="64" t="s">
        <v>3547</v>
      </c>
      <c r="F17" s="64" t="s">
        <v>2725</v>
      </c>
      <c r="G17" s="3" t="s">
        <v>3</v>
      </c>
      <c r="H17" s="5">
        <v>0</v>
      </c>
      <c r="I17" s="65">
        <v>0</v>
      </c>
      <c r="J17" s="65">
        <f t="shared" si="5"/>
        <v>0</v>
      </c>
      <c r="K17" s="66">
        <v>3</v>
      </c>
      <c r="L17" s="65">
        <f t="shared" si="6"/>
        <v>12</v>
      </c>
      <c r="M17" s="65">
        <f t="shared" si="7"/>
        <v>0.84</v>
      </c>
      <c r="N17" s="6">
        <f t="shared" si="8"/>
        <v>12.84</v>
      </c>
      <c r="O17" s="65">
        <f t="shared" si="9"/>
        <v>0.84</v>
      </c>
      <c r="P17" s="65">
        <f t="shared" si="4"/>
        <v>12.84</v>
      </c>
      <c r="Q17" s="65">
        <v>13</v>
      </c>
      <c r="R17" s="67"/>
      <c r="U17" s="71"/>
      <c r="V17" s="71"/>
    </row>
    <row r="18" spans="1:27" x14ac:dyDescent="0.4">
      <c r="A18" s="51">
        <v>8</v>
      </c>
      <c r="B18" s="116" t="s">
        <v>3494</v>
      </c>
      <c r="C18" s="120" t="s">
        <v>3487</v>
      </c>
      <c r="D18" s="3" t="s">
        <v>2632</v>
      </c>
      <c r="E18" s="64" t="s">
        <v>1672</v>
      </c>
      <c r="F18" s="64" t="s">
        <v>2633</v>
      </c>
      <c r="G18" s="3" t="s">
        <v>3</v>
      </c>
      <c r="H18" s="5">
        <v>0</v>
      </c>
      <c r="I18" s="65">
        <v>0</v>
      </c>
      <c r="J18" s="65">
        <f t="shared" si="5"/>
        <v>0</v>
      </c>
      <c r="K18" s="66">
        <v>1</v>
      </c>
      <c r="L18" s="65">
        <f t="shared" ref="L18:L28" si="10">ROUNDDOWN(K18*4,2)</f>
        <v>4</v>
      </c>
      <c r="M18" s="65">
        <f t="shared" ref="M18:M28" si="11">ROUNDDOWN(L18*7%,2)</f>
        <v>0.28000000000000003</v>
      </c>
      <c r="N18" s="6">
        <f t="shared" ref="N18:N28" si="12">ROUNDDOWN(L18+M18,2)</f>
        <v>4.28</v>
      </c>
      <c r="O18" s="65">
        <f t="shared" si="9"/>
        <v>0.28000000000000003</v>
      </c>
      <c r="P18" s="65">
        <f t="shared" si="4"/>
        <v>4.28</v>
      </c>
      <c r="Q18" s="65">
        <v>4.5</v>
      </c>
      <c r="R18" s="67"/>
      <c r="U18" s="71"/>
    </row>
    <row r="19" spans="1:27" x14ac:dyDescent="0.4">
      <c r="A19" s="51">
        <v>9</v>
      </c>
      <c r="B19" s="116" t="s">
        <v>3494</v>
      </c>
      <c r="C19" s="120" t="s">
        <v>3550</v>
      </c>
      <c r="D19" s="3" t="s">
        <v>3044</v>
      </c>
      <c r="E19" s="64" t="s">
        <v>3045</v>
      </c>
      <c r="F19" s="64" t="s">
        <v>3046</v>
      </c>
      <c r="G19" s="3" t="s">
        <v>3</v>
      </c>
      <c r="H19" s="5">
        <v>0</v>
      </c>
      <c r="I19" s="65">
        <v>0</v>
      </c>
      <c r="J19" s="65">
        <f t="shared" si="5"/>
        <v>0</v>
      </c>
      <c r="K19" s="66">
        <v>59</v>
      </c>
      <c r="L19" s="65">
        <f t="shared" si="10"/>
        <v>236</v>
      </c>
      <c r="M19" s="65">
        <f t="shared" si="11"/>
        <v>16.52</v>
      </c>
      <c r="N19" s="6">
        <f t="shared" si="12"/>
        <v>252.52</v>
      </c>
      <c r="O19" s="65">
        <f t="shared" si="9"/>
        <v>16.52</v>
      </c>
      <c r="P19" s="65">
        <f t="shared" si="4"/>
        <v>252.52</v>
      </c>
      <c r="Q19" s="65">
        <v>252.75</v>
      </c>
      <c r="R19" s="67"/>
      <c r="S19" s="73"/>
      <c r="T19" s="73"/>
      <c r="U19" s="71"/>
    </row>
    <row r="20" spans="1:27" x14ac:dyDescent="0.4">
      <c r="A20" s="51">
        <v>10</v>
      </c>
      <c r="B20" s="116" t="s">
        <v>3494</v>
      </c>
      <c r="C20" s="120" t="s">
        <v>3551</v>
      </c>
      <c r="D20" s="3" t="s">
        <v>2648</v>
      </c>
      <c r="E20" s="64" t="s">
        <v>2649</v>
      </c>
      <c r="F20" s="64" t="s">
        <v>2650</v>
      </c>
      <c r="G20" s="3" t="s">
        <v>3</v>
      </c>
      <c r="H20" s="5">
        <v>0</v>
      </c>
      <c r="I20" s="65">
        <v>0</v>
      </c>
      <c r="J20" s="65">
        <f t="shared" si="5"/>
        <v>0</v>
      </c>
      <c r="K20" s="66">
        <v>95</v>
      </c>
      <c r="L20" s="65">
        <f t="shared" si="10"/>
        <v>380</v>
      </c>
      <c r="M20" s="65">
        <f t="shared" si="11"/>
        <v>26.6</v>
      </c>
      <c r="N20" s="6">
        <f t="shared" si="12"/>
        <v>406.6</v>
      </c>
      <c r="O20" s="65">
        <f t="shared" si="9"/>
        <v>26.6</v>
      </c>
      <c r="P20" s="65">
        <f t="shared" si="4"/>
        <v>406.6</v>
      </c>
      <c r="Q20" s="65">
        <v>406.75</v>
      </c>
      <c r="R20" s="67"/>
      <c r="U20" s="71"/>
      <c r="V20" s="71"/>
    </row>
    <row r="21" spans="1:27" x14ac:dyDescent="0.4">
      <c r="A21" s="51">
        <v>11</v>
      </c>
      <c r="B21" s="116" t="s">
        <v>3494</v>
      </c>
      <c r="C21" s="120" t="s">
        <v>3552</v>
      </c>
      <c r="D21" s="3" t="s">
        <v>2490</v>
      </c>
      <c r="E21" s="64" t="s">
        <v>2491</v>
      </c>
      <c r="F21" s="64" t="s">
        <v>2492</v>
      </c>
      <c r="G21" s="3" t="s">
        <v>3556</v>
      </c>
      <c r="H21" s="5">
        <v>204</v>
      </c>
      <c r="I21" s="65">
        <v>14.28</v>
      </c>
      <c r="J21" s="65">
        <f t="shared" si="5"/>
        <v>218.28</v>
      </c>
      <c r="K21" s="66">
        <v>0</v>
      </c>
      <c r="L21" s="65">
        <f t="shared" si="10"/>
        <v>0</v>
      </c>
      <c r="M21" s="65">
        <f t="shared" si="11"/>
        <v>0</v>
      </c>
      <c r="N21" s="6">
        <f t="shared" si="12"/>
        <v>0</v>
      </c>
      <c r="O21" s="65">
        <f t="shared" si="9"/>
        <v>14.28</v>
      </c>
      <c r="P21" s="65">
        <f t="shared" si="4"/>
        <v>218.28</v>
      </c>
      <c r="Q21" s="65">
        <v>218.5</v>
      </c>
      <c r="R21" s="67"/>
      <c r="U21" s="71"/>
    </row>
    <row r="22" spans="1:27" x14ac:dyDescent="0.4">
      <c r="A22" s="51">
        <v>12</v>
      </c>
      <c r="B22" s="116" t="s">
        <v>3494</v>
      </c>
      <c r="C22" s="120" t="s">
        <v>3553</v>
      </c>
      <c r="D22" s="3" t="s">
        <v>2462</v>
      </c>
      <c r="E22" s="64" t="s">
        <v>3548</v>
      </c>
      <c r="F22" s="64" t="s">
        <v>3549</v>
      </c>
      <c r="G22" s="3" t="s">
        <v>3</v>
      </c>
      <c r="H22" s="5">
        <v>0</v>
      </c>
      <c r="I22" s="65">
        <v>0</v>
      </c>
      <c r="J22" s="65">
        <f t="shared" si="5"/>
        <v>0</v>
      </c>
      <c r="K22" s="66">
        <v>2</v>
      </c>
      <c r="L22" s="65">
        <f t="shared" si="10"/>
        <v>8</v>
      </c>
      <c r="M22" s="65">
        <f t="shared" si="11"/>
        <v>0.56000000000000005</v>
      </c>
      <c r="N22" s="6">
        <f t="shared" si="12"/>
        <v>8.56</v>
      </c>
      <c r="O22" s="65">
        <f t="shared" si="9"/>
        <v>0.56000000000000005</v>
      </c>
      <c r="P22" s="65">
        <f t="shared" si="4"/>
        <v>8.56</v>
      </c>
      <c r="Q22" s="65">
        <v>8.75</v>
      </c>
      <c r="R22" s="67"/>
      <c r="U22" s="71"/>
      <c r="V22" s="71"/>
    </row>
    <row r="23" spans="1:27" x14ac:dyDescent="0.4">
      <c r="A23" s="51">
        <v>13</v>
      </c>
      <c r="B23" s="116" t="s">
        <v>3494</v>
      </c>
      <c r="C23" s="120" t="s">
        <v>3554</v>
      </c>
      <c r="D23" s="3" t="s">
        <v>2692</v>
      </c>
      <c r="E23" s="64" t="s">
        <v>2693</v>
      </c>
      <c r="F23" s="64" t="s">
        <v>2694</v>
      </c>
      <c r="G23" s="3" t="s">
        <v>3</v>
      </c>
      <c r="H23" s="5">
        <v>0</v>
      </c>
      <c r="I23" s="65">
        <v>0</v>
      </c>
      <c r="J23" s="65">
        <f t="shared" si="5"/>
        <v>0</v>
      </c>
      <c r="K23" s="66">
        <v>118</v>
      </c>
      <c r="L23" s="65">
        <f t="shared" si="10"/>
        <v>472</v>
      </c>
      <c r="M23" s="65">
        <f t="shared" si="11"/>
        <v>33.04</v>
      </c>
      <c r="N23" s="6">
        <f t="shared" si="12"/>
        <v>505.04</v>
      </c>
      <c r="O23" s="65">
        <f t="shared" si="9"/>
        <v>33.04</v>
      </c>
      <c r="P23" s="65">
        <f t="shared" si="4"/>
        <v>505.04</v>
      </c>
      <c r="Q23" s="65">
        <v>505.25</v>
      </c>
      <c r="R23" s="67"/>
      <c r="U23" s="73"/>
    </row>
    <row r="24" spans="1:27" x14ac:dyDescent="0.4">
      <c r="A24" s="51">
        <v>14</v>
      </c>
      <c r="B24" s="116" t="s">
        <v>3494</v>
      </c>
      <c r="C24" s="120" t="s">
        <v>3555</v>
      </c>
      <c r="D24" s="3" t="s">
        <v>2851</v>
      </c>
      <c r="E24" s="64" t="s">
        <v>2852</v>
      </c>
      <c r="F24" s="64" t="s">
        <v>2853</v>
      </c>
      <c r="G24" s="3" t="s">
        <v>3</v>
      </c>
      <c r="H24" s="5">
        <v>0</v>
      </c>
      <c r="I24" s="65">
        <v>0</v>
      </c>
      <c r="J24" s="65">
        <f t="shared" si="5"/>
        <v>0</v>
      </c>
      <c r="K24" s="66">
        <v>261</v>
      </c>
      <c r="L24" s="65">
        <f t="shared" si="10"/>
        <v>1044</v>
      </c>
      <c r="M24" s="65">
        <f t="shared" si="11"/>
        <v>73.08</v>
      </c>
      <c r="N24" s="6">
        <f t="shared" si="12"/>
        <v>1117.08</v>
      </c>
      <c r="O24" s="65">
        <f t="shared" si="9"/>
        <v>73.08</v>
      </c>
      <c r="P24" s="65">
        <f t="shared" si="4"/>
        <v>1117.08</v>
      </c>
      <c r="Q24" s="65">
        <v>1117.08</v>
      </c>
      <c r="R24" s="67" t="s">
        <v>3557</v>
      </c>
      <c r="S24" s="146">
        <f>SUM(O12:O24)</f>
        <v>230.44</v>
      </c>
      <c r="T24" s="146">
        <f>SUM(P12:P24)</f>
        <v>3522.44</v>
      </c>
      <c r="U24" s="146">
        <f>SUM(Q12:Q24)</f>
        <v>3524.08</v>
      </c>
      <c r="V24" s="145">
        <v>3524.08</v>
      </c>
    </row>
    <row r="25" spans="1:27" x14ac:dyDescent="0.4">
      <c r="A25" s="51">
        <v>15</v>
      </c>
      <c r="B25" s="116" t="s">
        <v>3558</v>
      </c>
      <c r="C25" s="120" t="s">
        <v>3592</v>
      </c>
      <c r="D25" s="3" t="s">
        <v>3591</v>
      </c>
      <c r="E25" s="64" t="s">
        <v>2651</v>
      </c>
      <c r="F25" s="64" t="s">
        <v>2652</v>
      </c>
      <c r="G25" s="3" t="s">
        <v>3</v>
      </c>
      <c r="H25" s="5">
        <v>0</v>
      </c>
      <c r="I25" s="65">
        <v>0</v>
      </c>
      <c r="J25" s="65">
        <f t="shared" si="5"/>
        <v>0</v>
      </c>
      <c r="K25" s="66">
        <v>1</v>
      </c>
      <c r="L25" s="65">
        <f t="shared" si="10"/>
        <v>4</v>
      </c>
      <c r="M25" s="65">
        <f t="shared" si="11"/>
        <v>0.28000000000000003</v>
      </c>
      <c r="N25" s="6">
        <f t="shared" si="12"/>
        <v>4.28</v>
      </c>
      <c r="O25" s="65">
        <f t="shared" si="9"/>
        <v>0.28000000000000003</v>
      </c>
      <c r="P25" s="65">
        <f t="shared" si="4"/>
        <v>4.28</v>
      </c>
      <c r="Q25" s="65">
        <v>4.5</v>
      </c>
      <c r="R25" s="67"/>
      <c r="U25" s="71"/>
      <c r="V25" s="71"/>
    </row>
    <row r="26" spans="1:27" x14ac:dyDescent="0.4">
      <c r="A26" s="51">
        <v>16</v>
      </c>
      <c r="B26" s="116" t="s">
        <v>3558</v>
      </c>
      <c r="C26" s="120" t="s">
        <v>3593</v>
      </c>
      <c r="D26" s="3" t="s">
        <v>2689</v>
      </c>
      <c r="E26" s="64" t="s">
        <v>2690</v>
      </c>
      <c r="F26" s="64" t="s">
        <v>2691</v>
      </c>
      <c r="G26" s="3" t="s">
        <v>3</v>
      </c>
      <c r="H26" s="5">
        <v>0</v>
      </c>
      <c r="I26" s="65">
        <v>0</v>
      </c>
      <c r="J26" s="65">
        <f t="shared" si="5"/>
        <v>0</v>
      </c>
      <c r="K26" s="66">
        <v>72</v>
      </c>
      <c r="L26" s="65">
        <f t="shared" si="10"/>
        <v>288</v>
      </c>
      <c r="M26" s="65">
        <f t="shared" si="11"/>
        <v>20.16</v>
      </c>
      <c r="N26" s="6">
        <f t="shared" si="12"/>
        <v>308.16000000000003</v>
      </c>
      <c r="O26" s="65">
        <f t="shared" si="9"/>
        <v>20.16</v>
      </c>
      <c r="P26" s="65">
        <f t="shared" si="4"/>
        <v>308.16000000000003</v>
      </c>
      <c r="Q26" s="65">
        <v>308.25</v>
      </c>
      <c r="R26" s="67"/>
      <c r="U26" s="71"/>
    </row>
    <row r="27" spans="1:27" x14ac:dyDescent="0.4">
      <c r="A27" s="51">
        <v>17</v>
      </c>
      <c r="B27" s="116" t="s">
        <v>3558</v>
      </c>
      <c r="C27" s="120" t="s">
        <v>3594</v>
      </c>
      <c r="D27" s="3" t="s">
        <v>2785</v>
      </c>
      <c r="E27" s="64" t="s">
        <v>2786</v>
      </c>
      <c r="F27" s="64" t="s">
        <v>2787</v>
      </c>
      <c r="G27" s="3" t="s">
        <v>3</v>
      </c>
      <c r="H27" s="5">
        <v>0</v>
      </c>
      <c r="I27" s="65">
        <v>0</v>
      </c>
      <c r="J27" s="65">
        <f t="shared" si="5"/>
        <v>0</v>
      </c>
      <c r="K27" s="66">
        <v>8</v>
      </c>
      <c r="L27" s="65">
        <f t="shared" si="10"/>
        <v>32</v>
      </c>
      <c r="M27" s="65">
        <f t="shared" si="11"/>
        <v>2.2400000000000002</v>
      </c>
      <c r="N27" s="6">
        <f t="shared" si="12"/>
        <v>34.24</v>
      </c>
      <c r="O27" s="65">
        <f t="shared" si="9"/>
        <v>2.2400000000000002</v>
      </c>
      <c r="P27" s="65">
        <f t="shared" si="4"/>
        <v>34.24</v>
      </c>
      <c r="Q27" s="65">
        <v>34.25</v>
      </c>
      <c r="R27" s="67"/>
      <c r="S27" s="73"/>
      <c r="T27" s="73"/>
      <c r="U27" s="71"/>
      <c r="V27" s="71"/>
    </row>
    <row r="28" spans="1:27" x14ac:dyDescent="0.4">
      <c r="A28" s="51">
        <v>18</v>
      </c>
      <c r="B28" s="116" t="s">
        <v>3558</v>
      </c>
      <c r="C28" s="120" t="s">
        <v>3595</v>
      </c>
      <c r="D28" s="3" t="s">
        <v>3059</v>
      </c>
      <c r="E28" s="64" t="s">
        <v>3599</v>
      </c>
      <c r="F28" s="64" t="s">
        <v>2788</v>
      </c>
      <c r="G28" s="3" t="s">
        <v>3</v>
      </c>
      <c r="H28" s="5">
        <v>0</v>
      </c>
      <c r="I28" s="65">
        <v>0</v>
      </c>
      <c r="J28" s="65">
        <f t="shared" si="5"/>
        <v>0</v>
      </c>
      <c r="K28" s="66">
        <v>15</v>
      </c>
      <c r="L28" s="65">
        <f t="shared" si="10"/>
        <v>60</v>
      </c>
      <c r="M28" s="65">
        <f t="shared" si="11"/>
        <v>4.2</v>
      </c>
      <c r="N28" s="6">
        <f t="shared" si="12"/>
        <v>64.2</v>
      </c>
      <c r="O28" s="65">
        <f t="shared" si="9"/>
        <v>4.2</v>
      </c>
      <c r="P28" s="65">
        <f t="shared" si="4"/>
        <v>64.2</v>
      </c>
      <c r="Q28" s="65">
        <v>64.25</v>
      </c>
      <c r="R28" s="67"/>
      <c r="U28" s="73"/>
    </row>
    <row r="29" spans="1:27" x14ac:dyDescent="0.4">
      <c r="A29" s="51">
        <v>19</v>
      </c>
      <c r="B29" s="116" t="s">
        <v>3558</v>
      </c>
      <c r="C29" s="120" t="s">
        <v>3596</v>
      </c>
      <c r="D29" s="3" t="s">
        <v>2504</v>
      </c>
      <c r="E29" s="64" t="s">
        <v>2505</v>
      </c>
      <c r="F29" s="64" t="s">
        <v>2506</v>
      </c>
      <c r="G29" s="3" t="s">
        <v>3</v>
      </c>
      <c r="H29" s="5">
        <v>0</v>
      </c>
      <c r="I29" s="65">
        <v>0</v>
      </c>
      <c r="J29" s="65">
        <f t="shared" si="5"/>
        <v>0</v>
      </c>
      <c r="K29" s="66">
        <v>20</v>
      </c>
      <c r="L29" s="65">
        <f t="shared" ref="L29:L92" si="13">ROUNDDOWN(K29*4,2)</f>
        <v>80</v>
      </c>
      <c r="M29" s="65">
        <f t="shared" ref="M29:M92" si="14">ROUNDDOWN(L29*7%,2)</f>
        <v>5.6</v>
      </c>
      <c r="N29" s="6">
        <f t="shared" ref="N29:N92" si="15">ROUNDDOWN(L29+M29,2)</f>
        <v>85.6</v>
      </c>
      <c r="O29" s="65">
        <f t="shared" si="9"/>
        <v>5.6</v>
      </c>
      <c r="P29" s="65">
        <f t="shared" si="4"/>
        <v>85.6</v>
      </c>
      <c r="Q29" s="65">
        <v>85.75</v>
      </c>
      <c r="R29" s="67"/>
      <c r="U29" s="71"/>
    </row>
    <row r="30" spans="1:27" x14ac:dyDescent="0.4">
      <c r="A30" s="51">
        <v>20</v>
      </c>
      <c r="B30" s="116" t="s">
        <v>3558</v>
      </c>
      <c r="C30" s="120" t="s">
        <v>3597</v>
      </c>
      <c r="D30" s="3" t="s">
        <v>3041</v>
      </c>
      <c r="E30" s="64" t="s">
        <v>3042</v>
      </c>
      <c r="F30" s="64" t="s">
        <v>3043</v>
      </c>
      <c r="G30" s="3" t="s">
        <v>3204</v>
      </c>
      <c r="H30" s="5">
        <v>160</v>
      </c>
      <c r="I30" s="65">
        <v>11.2</v>
      </c>
      <c r="J30" s="65">
        <f t="shared" si="5"/>
        <v>171.2</v>
      </c>
      <c r="K30" s="66">
        <v>0</v>
      </c>
      <c r="L30" s="65">
        <f t="shared" si="13"/>
        <v>0</v>
      </c>
      <c r="M30" s="65">
        <f t="shared" si="14"/>
        <v>0</v>
      </c>
      <c r="N30" s="6">
        <f t="shared" si="15"/>
        <v>0</v>
      </c>
      <c r="O30" s="65">
        <f t="shared" si="9"/>
        <v>11.2</v>
      </c>
      <c r="P30" s="65">
        <f t="shared" si="4"/>
        <v>171.2</v>
      </c>
      <c r="Q30" s="65">
        <v>171.25</v>
      </c>
      <c r="R30" s="67"/>
      <c r="U30" s="71"/>
      <c r="V30" s="71"/>
    </row>
    <row r="31" spans="1:27" x14ac:dyDescent="0.4">
      <c r="A31" s="51">
        <v>21</v>
      </c>
      <c r="B31" s="116" t="s">
        <v>3558</v>
      </c>
      <c r="C31" s="120" t="s">
        <v>3598</v>
      </c>
      <c r="D31" s="3" t="s">
        <v>2742</v>
      </c>
      <c r="E31" s="64" t="s">
        <v>2743</v>
      </c>
      <c r="F31" s="64" t="s">
        <v>2744</v>
      </c>
      <c r="G31" s="3" t="s">
        <v>3204</v>
      </c>
      <c r="H31" s="5">
        <v>252</v>
      </c>
      <c r="I31" s="65">
        <v>17.64</v>
      </c>
      <c r="J31" s="65">
        <f t="shared" si="5"/>
        <v>269.64</v>
      </c>
      <c r="K31" s="66">
        <v>49</v>
      </c>
      <c r="L31" s="65">
        <f t="shared" si="13"/>
        <v>196</v>
      </c>
      <c r="M31" s="65">
        <f t="shared" si="14"/>
        <v>13.72</v>
      </c>
      <c r="N31" s="6">
        <f t="shared" si="15"/>
        <v>209.72</v>
      </c>
      <c r="O31" s="65">
        <f t="shared" si="9"/>
        <v>31.36</v>
      </c>
      <c r="P31" s="65">
        <f t="shared" si="4"/>
        <v>479.36</v>
      </c>
      <c r="Q31" s="65">
        <v>479.5</v>
      </c>
      <c r="R31" s="67"/>
      <c r="S31" s="146">
        <f>SUM(O25:O31)</f>
        <v>75.039999999999992</v>
      </c>
      <c r="T31" s="146">
        <f>SUM(P25:P31)</f>
        <v>1147.04</v>
      </c>
      <c r="U31" s="146">
        <f>SUM(Q25:Q31)</f>
        <v>1147.75</v>
      </c>
      <c r="V31" s="145">
        <v>1147.75</v>
      </c>
    </row>
    <row r="32" spans="1:27" x14ac:dyDescent="0.4">
      <c r="A32" s="51">
        <v>22</v>
      </c>
      <c r="B32" s="116" t="s">
        <v>3603</v>
      </c>
      <c r="C32" s="120" t="s">
        <v>3607</v>
      </c>
      <c r="D32" s="3" t="s">
        <v>2380</v>
      </c>
      <c r="E32" s="64" t="s">
        <v>85</v>
      </c>
      <c r="F32" s="64" t="s">
        <v>2381</v>
      </c>
      <c r="G32" s="3" t="s">
        <v>3479</v>
      </c>
      <c r="H32" s="5">
        <v>28</v>
      </c>
      <c r="I32" s="65">
        <v>1.96</v>
      </c>
      <c r="J32" s="65">
        <f t="shared" si="5"/>
        <v>29.96</v>
      </c>
      <c r="K32" s="66">
        <v>0</v>
      </c>
      <c r="L32" s="65">
        <f t="shared" si="13"/>
        <v>0</v>
      </c>
      <c r="M32" s="65">
        <f t="shared" si="14"/>
        <v>0</v>
      </c>
      <c r="N32" s="6">
        <f t="shared" si="15"/>
        <v>0</v>
      </c>
      <c r="O32" s="65">
        <f t="shared" si="9"/>
        <v>1.96</v>
      </c>
      <c r="P32" s="65">
        <f t="shared" si="4"/>
        <v>29.96</v>
      </c>
      <c r="Q32" s="65">
        <v>29.96</v>
      </c>
      <c r="R32" s="67" t="s">
        <v>3611</v>
      </c>
      <c r="S32" s="73"/>
      <c r="T32" s="73"/>
      <c r="U32" s="71"/>
      <c r="V32" s="71"/>
      <c r="AA32" s="65"/>
    </row>
    <row r="33" spans="1:22" x14ac:dyDescent="0.4">
      <c r="A33" s="51">
        <v>23</v>
      </c>
      <c r="B33" s="116" t="s">
        <v>3603</v>
      </c>
      <c r="C33" s="120" t="s">
        <v>3608</v>
      </c>
      <c r="D33" s="3" t="s">
        <v>2382</v>
      </c>
      <c r="E33" s="64" t="s">
        <v>2383</v>
      </c>
      <c r="F33" s="64" t="s">
        <v>2384</v>
      </c>
      <c r="G33" s="3" t="s">
        <v>3479</v>
      </c>
      <c r="H33" s="5">
        <v>1644</v>
      </c>
      <c r="I33" s="65">
        <v>115.08</v>
      </c>
      <c r="J33" s="65">
        <f t="shared" si="5"/>
        <v>1759.08</v>
      </c>
      <c r="K33" s="66">
        <v>0</v>
      </c>
      <c r="L33" s="65">
        <f t="shared" si="13"/>
        <v>0</v>
      </c>
      <c r="M33" s="65">
        <f t="shared" si="14"/>
        <v>0</v>
      </c>
      <c r="N33" s="6">
        <f t="shared" si="15"/>
        <v>0</v>
      </c>
      <c r="O33" s="65">
        <f t="shared" si="9"/>
        <v>115.08</v>
      </c>
      <c r="P33" s="65">
        <f t="shared" si="4"/>
        <v>1759.08</v>
      </c>
      <c r="Q33" s="65">
        <v>1759.08</v>
      </c>
      <c r="R33" s="67" t="s">
        <v>3611</v>
      </c>
      <c r="U33" s="73"/>
    </row>
    <row r="34" spans="1:22" x14ac:dyDescent="0.4">
      <c r="A34" s="51">
        <v>24</v>
      </c>
      <c r="B34" s="116" t="s">
        <v>3603</v>
      </c>
      <c r="C34" s="120" t="s">
        <v>3609</v>
      </c>
      <c r="D34" s="3" t="s">
        <v>2380</v>
      </c>
      <c r="E34" s="64" t="s">
        <v>85</v>
      </c>
      <c r="F34" s="64" t="s">
        <v>2381</v>
      </c>
      <c r="G34" s="3" t="s">
        <v>3148</v>
      </c>
      <c r="H34" s="5">
        <v>20</v>
      </c>
      <c r="I34" s="65">
        <v>1.4</v>
      </c>
      <c r="J34" s="65">
        <f t="shared" si="5"/>
        <v>21.4</v>
      </c>
      <c r="K34" s="66">
        <v>0</v>
      </c>
      <c r="L34" s="65">
        <f t="shared" si="13"/>
        <v>0</v>
      </c>
      <c r="M34" s="65">
        <f t="shared" si="14"/>
        <v>0</v>
      </c>
      <c r="N34" s="6">
        <f t="shared" si="15"/>
        <v>0</v>
      </c>
      <c r="O34" s="65">
        <f t="shared" si="9"/>
        <v>1.4</v>
      </c>
      <c r="P34" s="65">
        <f t="shared" si="4"/>
        <v>21.4</v>
      </c>
      <c r="Q34" s="65">
        <v>21.4</v>
      </c>
      <c r="R34" s="67" t="s">
        <v>3612</v>
      </c>
      <c r="U34" s="71"/>
    </row>
    <row r="35" spans="1:22" x14ac:dyDescent="0.4">
      <c r="A35" s="51">
        <v>25</v>
      </c>
      <c r="B35" s="116" t="s">
        <v>3603</v>
      </c>
      <c r="C35" s="120" t="s">
        <v>3610</v>
      </c>
      <c r="D35" s="3" t="s">
        <v>2382</v>
      </c>
      <c r="E35" s="64" t="s">
        <v>2383</v>
      </c>
      <c r="F35" s="64" t="s">
        <v>2384</v>
      </c>
      <c r="G35" s="3" t="s">
        <v>3148</v>
      </c>
      <c r="H35" s="5">
        <v>1768</v>
      </c>
      <c r="I35" s="65">
        <v>123.76</v>
      </c>
      <c r="J35" s="65">
        <f t="shared" si="5"/>
        <v>1891.76</v>
      </c>
      <c r="K35" s="66">
        <v>0</v>
      </c>
      <c r="L35" s="65">
        <f t="shared" si="13"/>
        <v>0</v>
      </c>
      <c r="M35" s="65">
        <f t="shared" si="14"/>
        <v>0</v>
      </c>
      <c r="N35" s="6">
        <f t="shared" si="15"/>
        <v>0</v>
      </c>
      <c r="O35" s="65">
        <f t="shared" si="9"/>
        <v>123.76</v>
      </c>
      <c r="P35" s="65">
        <f t="shared" si="4"/>
        <v>1891.76</v>
      </c>
      <c r="Q35" s="65">
        <v>1891.76</v>
      </c>
      <c r="R35" s="67" t="s">
        <v>3612</v>
      </c>
      <c r="S35" s="146">
        <f>SUM(O32:O35)</f>
        <v>242.2</v>
      </c>
      <c r="T35" s="146">
        <f>SUM(P32:P35)</f>
        <v>3702.2</v>
      </c>
      <c r="U35" s="146">
        <f>SUM(Q32:Q35)</f>
        <v>3702.2</v>
      </c>
      <c r="V35" s="71">
        <v>3702.2</v>
      </c>
    </row>
    <row r="36" spans="1:22" x14ac:dyDescent="0.4">
      <c r="A36" s="51">
        <v>26</v>
      </c>
      <c r="B36" s="116" t="s">
        <v>3613</v>
      </c>
      <c r="C36" s="120" t="s">
        <v>3673</v>
      </c>
      <c r="D36" s="3" t="s">
        <v>2519</v>
      </c>
      <c r="E36" s="64" t="s">
        <v>2520</v>
      </c>
      <c r="F36" s="64" t="s">
        <v>2521</v>
      </c>
      <c r="G36" s="3" t="s">
        <v>3</v>
      </c>
      <c r="H36" s="5">
        <v>0</v>
      </c>
      <c r="I36" s="65">
        <v>0</v>
      </c>
      <c r="J36" s="65">
        <f t="shared" si="5"/>
        <v>0</v>
      </c>
      <c r="K36" s="66">
        <v>1</v>
      </c>
      <c r="L36" s="65">
        <f t="shared" si="13"/>
        <v>4</v>
      </c>
      <c r="M36" s="65">
        <f t="shared" si="14"/>
        <v>0.28000000000000003</v>
      </c>
      <c r="N36" s="6">
        <f t="shared" si="15"/>
        <v>4.28</v>
      </c>
      <c r="O36" s="65">
        <f t="shared" si="9"/>
        <v>0.28000000000000003</v>
      </c>
      <c r="P36" s="65">
        <f t="shared" si="4"/>
        <v>4.28</v>
      </c>
      <c r="Q36" s="65">
        <v>4.5</v>
      </c>
      <c r="R36" s="67"/>
      <c r="U36" s="71"/>
    </row>
    <row r="37" spans="1:22" x14ac:dyDescent="0.4">
      <c r="A37" s="51">
        <v>27</v>
      </c>
      <c r="B37" s="116" t="s">
        <v>3613</v>
      </c>
      <c r="C37" s="120" t="s">
        <v>3674</v>
      </c>
      <c r="D37" s="3" t="s">
        <v>2537</v>
      </c>
      <c r="E37" s="64" t="s">
        <v>2538</v>
      </c>
      <c r="F37" s="64" t="s">
        <v>2539</v>
      </c>
      <c r="G37" s="3" t="s">
        <v>3</v>
      </c>
      <c r="H37" s="5">
        <v>0</v>
      </c>
      <c r="I37" s="65">
        <v>0</v>
      </c>
      <c r="J37" s="65">
        <f t="shared" si="5"/>
        <v>0</v>
      </c>
      <c r="K37" s="66">
        <v>22</v>
      </c>
      <c r="L37" s="65">
        <f t="shared" si="13"/>
        <v>88</v>
      </c>
      <c r="M37" s="65">
        <f t="shared" si="14"/>
        <v>6.16</v>
      </c>
      <c r="N37" s="6">
        <f t="shared" si="15"/>
        <v>94.16</v>
      </c>
      <c r="O37" s="65">
        <f t="shared" si="9"/>
        <v>6.16</v>
      </c>
      <c r="P37" s="65">
        <f t="shared" si="4"/>
        <v>94.16</v>
      </c>
      <c r="Q37" s="65">
        <v>94.25</v>
      </c>
      <c r="R37" s="67"/>
      <c r="U37" s="71"/>
      <c r="V37" s="71"/>
    </row>
    <row r="38" spans="1:22" x14ac:dyDescent="0.4">
      <c r="A38" s="51">
        <v>28</v>
      </c>
      <c r="B38" s="116" t="s">
        <v>3613</v>
      </c>
      <c r="C38" s="120" t="s">
        <v>3675</v>
      </c>
      <c r="D38" s="3" t="s">
        <v>2534</v>
      </c>
      <c r="E38" s="64" t="s">
        <v>2535</v>
      </c>
      <c r="F38" s="64" t="s">
        <v>2536</v>
      </c>
      <c r="G38" s="3" t="s">
        <v>3</v>
      </c>
      <c r="H38" s="5">
        <v>0</v>
      </c>
      <c r="I38" s="65">
        <v>0</v>
      </c>
      <c r="J38" s="65">
        <f t="shared" si="5"/>
        <v>0</v>
      </c>
      <c r="K38" s="66">
        <v>38</v>
      </c>
      <c r="L38" s="65">
        <f t="shared" si="13"/>
        <v>152</v>
      </c>
      <c r="M38" s="65">
        <f t="shared" si="14"/>
        <v>10.64</v>
      </c>
      <c r="N38" s="6">
        <f t="shared" si="15"/>
        <v>162.63999999999999</v>
      </c>
      <c r="O38" s="65">
        <f t="shared" si="9"/>
        <v>10.64</v>
      </c>
      <c r="P38" s="65">
        <f t="shared" si="4"/>
        <v>162.63999999999999</v>
      </c>
      <c r="Q38" s="65">
        <v>162.75</v>
      </c>
      <c r="R38" s="67"/>
      <c r="U38" s="73"/>
    </row>
    <row r="39" spans="1:22" ht="24.75" customHeight="1" x14ac:dyDescent="0.4">
      <c r="A39" s="51">
        <v>29</v>
      </c>
      <c r="B39" s="116" t="s">
        <v>3613</v>
      </c>
      <c r="C39" s="120" t="s">
        <v>3676</v>
      </c>
      <c r="D39" s="3" t="s">
        <v>2546</v>
      </c>
      <c r="E39" s="64" t="s">
        <v>2544</v>
      </c>
      <c r="F39" s="64" t="s">
        <v>3694</v>
      </c>
      <c r="G39" s="3" t="s">
        <v>3</v>
      </c>
      <c r="H39" s="5">
        <v>0</v>
      </c>
      <c r="I39" s="65">
        <v>0</v>
      </c>
      <c r="J39" s="65">
        <f t="shared" si="5"/>
        <v>0</v>
      </c>
      <c r="K39" s="66">
        <v>22</v>
      </c>
      <c r="L39" s="65">
        <f t="shared" si="13"/>
        <v>88</v>
      </c>
      <c r="M39" s="65">
        <f t="shared" si="14"/>
        <v>6.16</v>
      </c>
      <c r="N39" s="6">
        <f t="shared" si="15"/>
        <v>94.16</v>
      </c>
      <c r="O39" s="65">
        <f t="shared" si="9"/>
        <v>6.16</v>
      </c>
      <c r="P39" s="65">
        <f t="shared" si="4"/>
        <v>94.16</v>
      </c>
      <c r="Q39" s="65">
        <v>94.25</v>
      </c>
      <c r="R39" s="67"/>
      <c r="U39" s="71"/>
    </row>
    <row r="40" spans="1:22" x14ac:dyDescent="0.4">
      <c r="A40" s="51">
        <v>30</v>
      </c>
      <c r="B40" s="116" t="s">
        <v>3613</v>
      </c>
      <c r="C40" s="120" t="s">
        <v>3677</v>
      </c>
      <c r="D40" s="3" t="s">
        <v>2543</v>
      </c>
      <c r="E40" s="64" t="s">
        <v>2544</v>
      </c>
      <c r="F40" s="64" t="s">
        <v>3695</v>
      </c>
      <c r="G40" s="3" t="s">
        <v>3</v>
      </c>
      <c r="H40" s="5">
        <v>0</v>
      </c>
      <c r="I40" s="65">
        <v>0</v>
      </c>
      <c r="J40" s="65">
        <f t="shared" si="5"/>
        <v>0</v>
      </c>
      <c r="K40" s="66">
        <v>21</v>
      </c>
      <c r="L40" s="65">
        <f t="shared" si="13"/>
        <v>84</v>
      </c>
      <c r="M40" s="65">
        <f t="shared" si="14"/>
        <v>5.88</v>
      </c>
      <c r="N40" s="6">
        <f t="shared" si="15"/>
        <v>89.88</v>
      </c>
      <c r="O40" s="65">
        <f t="shared" si="9"/>
        <v>5.88</v>
      </c>
      <c r="P40" s="65">
        <f t="shared" si="4"/>
        <v>89.88</v>
      </c>
      <c r="Q40" s="65">
        <v>90</v>
      </c>
      <c r="R40" s="67"/>
      <c r="S40" s="73"/>
      <c r="T40" s="73"/>
      <c r="U40" s="71"/>
      <c r="V40" s="71"/>
    </row>
    <row r="41" spans="1:22" x14ac:dyDescent="0.4">
      <c r="A41" s="51">
        <v>31</v>
      </c>
      <c r="B41" s="116" t="s">
        <v>3613</v>
      </c>
      <c r="C41" s="120" t="s">
        <v>3678</v>
      </c>
      <c r="D41" s="3" t="s">
        <v>2550</v>
      </c>
      <c r="E41" s="64" t="s">
        <v>571</v>
      </c>
      <c r="F41" s="64" t="s">
        <v>2551</v>
      </c>
      <c r="G41" s="3" t="s">
        <v>3</v>
      </c>
      <c r="H41" s="5">
        <v>0</v>
      </c>
      <c r="I41" s="65">
        <v>0</v>
      </c>
      <c r="J41" s="65">
        <f t="shared" si="5"/>
        <v>0</v>
      </c>
      <c r="K41" s="66">
        <v>14</v>
      </c>
      <c r="L41" s="65">
        <f t="shared" si="13"/>
        <v>56</v>
      </c>
      <c r="M41" s="65">
        <f t="shared" si="14"/>
        <v>3.92</v>
      </c>
      <c r="N41" s="6">
        <f t="shared" si="15"/>
        <v>59.92</v>
      </c>
      <c r="O41" s="65">
        <f t="shared" si="9"/>
        <v>3.92</v>
      </c>
      <c r="P41" s="65">
        <f t="shared" si="4"/>
        <v>59.92</v>
      </c>
      <c r="Q41" s="65">
        <v>60</v>
      </c>
      <c r="R41" s="67"/>
      <c r="U41" s="71"/>
    </row>
    <row r="42" spans="1:22" x14ac:dyDescent="0.4">
      <c r="A42" s="51">
        <v>32</v>
      </c>
      <c r="B42" s="116" t="s">
        <v>3613</v>
      </c>
      <c r="C42" s="120" t="s">
        <v>3679</v>
      </c>
      <c r="D42" s="3" t="s">
        <v>2576</v>
      </c>
      <c r="E42" s="64" t="s">
        <v>2577</v>
      </c>
      <c r="F42" s="64" t="s">
        <v>2578</v>
      </c>
      <c r="G42" s="3" t="s">
        <v>3</v>
      </c>
      <c r="H42" s="5">
        <v>0</v>
      </c>
      <c r="I42" s="65">
        <v>0</v>
      </c>
      <c r="J42" s="65">
        <f t="shared" si="5"/>
        <v>0</v>
      </c>
      <c r="K42" s="66">
        <v>3</v>
      </c>
      <c r="L42" s="65">
        <f t="shared" si="13"/>
        <v>12</v>
      </c>
      <c r="M42" s="65">
        <f t="shared" si="14"/>
        <v>0.84</v>
      </c>
      <c r="N42" s="6">
        <f t="shared" si="15"/>
        <v>12.84</v>
      </c>
      <c r="O42" s="65">
        <f t="shared" si="9"/>
        <v>0.84</v>
      </c>
      <c r="P42" s="65">
        <f t="shared" si="4"/>
        <v>12.84</v>
      </c>
      <c r="Q42" s="65">
        <v>13</v>
      </c>
      <c r="R42" s="67"/>
      <c r="U42" s="71"/>
      <c r="V42" s="71"/>
    </row>
    <row r="43" spans="1:22" x14ac:dyDescent="0.4">
      <c r="A43" s="51">
        <v>33</v>
      </c>
      <c r="B43" s="116" t="s">
        <v>3613</v>
      </c>
      <c r="C43" s="120" t="s">
        <v>3680</v>
      </c>
      <c r="D43" s="3" t="s">
        <v>2552</v>
      </c>
      <c r="E43" s="64" t="s">
        <v>2553</v>
      </c>
      <c r="F43" s="64" t="s">
        <v>2554</v>
      </c>
      <c r="G43" s="3" t="s">
        <v>3</v>
      </c>
      <c r="H43" s="5">
        <v>0</v>
      </c>
      <c r="I43" s="65">
        <v>0</v>
      </c>
      <c r="J43" s="65">
        <f t="shared" si="5"/>
        <v>0</v>
      </c>
      <c r="K43" s="66">
        <v>12</v>
      </c>
      <c r="L43" s="65">
        <f t="shared" si="13"/>
        <v>48</v>
      </c>
      <c r="M43" s="65">
        <f t="shared" si="14"/>
        <v>3.36</v>
      </c>
      <c r="N43" s="6">
        <f t="shared" si="15"/>
        <v>51.36</v>
      </c>
      <c r="O43" s="65">
        <f t="shared" si="9"/>
        <v>3.36</v>
      </c>
      <c r="P43" s="65">
        <f t="shared" si="4"/>
        <v>51.36</v>
      </c>
      <c r="Q43" s="65">
        <v>51.5</v>
      </c>
      <c r="R43" s="67"/>
      <c r="S43" s="73"/>
      <c r="T43" s="73"/>
      <c r="U43" s="73"/>
    </row>
    <row r="44" spans="1:22" x14ac:dyDescent="0.4">
      <c r="A44" s="51">
        <v>34</v>
      </c>
      <c r="B44" s="116" t="s">
        <v>3613</v>
      </c>
      <c r="C44" s="120" t="s">
        <v>3681</v>
      </c>
      <c r="D44" s="3" t="s">
        <v>2848</v>
      </c>
      <c r="E44" s="64" t="s">
        <v>2849</v>
      </c>
      <c r="F44" s="64" t="s">
        <v>2850</v>
      </c>
      <c r="G44" s="3" t="s">
        <v>3</v>
      </c>
      <c r="H44" s="5">
        <v>0</v>
      </c>
      <c r="I44" s="65">
        <v>0</v>
      </c>
      <c r="J44" s="65">
        <f t="shared" si="5"/>
        <v>0</v>
      </c>
      <c r="K44" s="66">
        <v>32</v>
      </c>
      <c r="L44" s="65">
        <f t="shared" si="13"/>
        <v>128</v>
      </c>
      <c r="M44" s="65">
        <f t="shared" si="14"/>
        <v>8.9600000000000009</v>
      </c>
      <c r="N44" s="6">
        <f t="shared" si="15"/>
        <v>136.96</v>
      </c>
      <c r="O44" s="65">
        <f t="shared" si="9"/>
        <v>8.9600000000000009</v>
      </c>
      <c r="P44" s="65">
        <f t="shared" si="4"/>
        <v>136.96</v>
      </c>
      <c r="Q44" s="65">
        <v>137</v>
      </c>
      <c r="R44" s="67"/>
      <c r="U44" s="71"/>
    </row>
    <row r="45" spans="1:22" x14ac:dyDescent="0.4">
      <c r="A45" s="51">
        <v>35</v>
      </c>
      <c r="B45" s="116" t="s">
        <v>3613</v>
      </c>
      <c r="C45" s="120" t="s">
        <v>3682</v>
      </c>
      <c r="D45" s="3" t="s">
        <v>2862</v>
      </c>
      <c r="E45" s="64" t="s">
        <v>635</v>
      </c>
      <c r="F45" s="64" t="s">
        <v>2863</v>
      </c>
      <c r="G45" s="3" t="s">
        <v>3</v>
      </c>
      <c r="H45" s="5">
        <v>0</v>
      </c>
      <c r="I45" s="65">
        <v>0</v>
      </c>
      <c r="J45" s="65">
        <f t="shared" si="5"/>
        <v>0</v>
      </c>
      <c r="K45" s="66">
        <v>17</v>
      </c>
      <c r="L45" s="65">
        <f t="shared" si="13"/>
        <v>68</v>
      </c>
      <c r="M45" s="65">
        <f t="shared" si="14"/>
        <v>4.76</v>
      </c>
      <c r="N45" s="6">
        <f t="shared" si="15"/>
        <v>72.760000000000005</v>
      </c>
      <c r="O45" s="65">
        <f t="shared" si="9"/>
        <v>4.76</v>
      </c>
      <c r="P45" s="65">
        <f t="shared" si="4"/>
        <v>72.760000000000005</v>
      </c>
      <c r="Q45" s="65">
        <v>73</v>
      </c>
      <c r="R45" s="67"/>
      <c r="U45" s="71"/>
      <c r="V45" s="71"/>
    </row>
    <row r="46" spans="1:22" x14ac:dyDescent="0.4">
      <c r="A46" s="51">
        <v>36</v>
      </c>
      <c r="B46" s="116" t="s">
        <v>3613</v>
      </c>
      <c r="C46" s="120" t="s">
        <v>3683</v>
      </c>
      <c r="D46" s="3" t="s">
        <v>2864</v>
      </c>
      <c r="E46" s="64" t="s">
        <v>2865</v>
      </c>
      <c r="F46" s="64" t="s">
        <v>2866</v>
      </c>
      <c r="G46" s="3" t="s">
        <v>3</v>
      </c>
      <c r="H46" s="5">
        <v>0</v>
      </c>
      <c r="I46" s="65">
        <v>0</v>
      </c>
      <c r="J46" s="65">
        <f t="shared" si="5"/>
        <v>0</v>
      </c>
      <c r="K46" s="66">
        <v>17</v>
      </c>
      <c r="L46" s="65">
        <f t="shared" si="13"/>
        <v>68</v>
      </c>
      <c r="M46" s="65">
        <f t="shared" si="14"/>
        <v>4.76</v>
      </c>
      <c r="N46" s="6">
        <f t="shared" si="15"/>
        <v>72.760000000000005</v>
      </c>
      <c r="O46" s="65">
        <f t="shared" si="9"/>
        <v>4.76</v>
      </c>
      <c r="P46" s="65">
        <f t="shared" si="4"/>
        <v>72.760000000000005</v>
      </c>
      <c r="Q46" s="65">
        <v>73</v>
      </c>
      <c r="R46" s="67"/>
      <c r="U46" s="71"/>
    </row>
    <row r="47" spans="1:22" x14ac:dyDescent="0.4">
      <c r="A47" s="51">
        <v>37</v>
      </c>
      <c r="B47" s="116" t="s">
        <v>3613</v>
      </c>
      <c r="C47" s="120" t="s">
        <v>3684</v>
      </c>
      <c r="D47" s="3" t="s">
        <v>2870</v>
      </c>
      <c r="E47" s="64" t="s">
        <v>2871</v>
      </c>
      <c r="F47" s="64" t="s">
        <v>2872</v>
      </c>
      <c r="G47" s="3" t="s">
        <v>3</v>
      </c>
      <c r="H47" s="5">
        <v>0</v>
      </c>
      <c r="I47" s="65">
        <v>0</v>
      </c>
      <c r="J47" s="65">
        <f t="shared" si="5"/>
        <v>0</v>
      </c>
      <c r="K47" s="66">
        <v>13</v>
      </c>
      <c r="L47" s="65">
        <f t="shared" si="13"/>
        <v>52</v>
      </c>
      <c r="M47" s="65">
        <f t="shared" si="14"/>
        <v>3.64</v>
      </c>
      <c r="N47" s="6">
        <f t="shared" si="15"/>
        <v>55.64</v>
      </c>
      <c r="O47" s="65">
        <f t="shared" si="9"/>
        <v>3.64</v>
      </c>
      <c r="P47" s="65">
        <f t="shared" si="4"/>
        <v>55.64</v>
      </c>
      <c r="Q47" s="65">
        <v>55.75</v>
      </c>
      <c r="R47" s="67"/>
      <c r="U47" s="71"/>
      <c r="V47" s="71"/>
    </row>
    <row r="48" spans="1:22" x14ac:dyDescent="0.4">
      <c r="A48" s="51">
        <v>38</v>
      </c>
      <c r="B48" s="116" t="s">
        <v>3613</v>
      </c>
      <c r="C48" s="120" t="s">
        <v>3685</v>
      </c>
      <c r="D48" s="3" t="s">
        <v>2606</v>
      </c>
      <c r="E48" s="64" t="s">
        <v>2607</v>
      </c>
      <c r="F48" s="64" t="s">
        <v>2608</v>
      </c>
      <c r="G48" s="3" t="s">
        <v>3</v>
      </c>
      <c r="H48" s="5">
        <v>0</v>
      </c>
      <c r="I48" s="65">
        <v>0</v>
      </c>
      <c r="J48" s="65">
        <f t="shared" si="5"/>
        <v>0</v>
      </c>
      <c r="K48" s="66">
        <v>2</v>
      </c>
      <c r="L48" s="65">
        <f t="shared" si="13"/>
        <v>8</v>
      </c>
      <c r="M48" s="65">
        <f t="shared" si="14"/>
        <v>0.56000000000000005</v>
      </c>
      <c r="N48" s="6">
        <f t="shared" si="15"/>
        <v>8.56</v>
      </c>
      <c r="O48" s="65">
        <f t="shared" si="9"/>
        <v>0.56000000000000005</v>
      </c>
      <c r="P48" s="65">
        <f t="shared" si="4"/>
        <v>8.56</v>
      </c>
      <c r="Q48" s="137">
        <v>8.75</v>
      </c>
      <c r="R48" s="67"/>
      <c r="S48" s="73"/>
      <c r="T48" s="73"/>
      <c r="U48" s="73"/>
    </row>
    <row r="49" spans="1:22" x14ac:dyDescent="0.4">
      <c r="A49" s="51">
        <v>39</v>
      </c>
      <c r="B49" s="116" t="s">
        <v>3613</v>
      </c>
      <c r="C49" s="120" t="s">
        <v>3686</v>
      </c>
      <c r="D49" s="3" t="s">
        <v>2609</v>
      </c>
      <c r="E49" s="64" t="s">
        <v>2610</v>
      </c>
      <c r="F49" s="64" t="s">
        <v>2611</v>
      </c>
      <c r="G49" s="3" t="s">
        <v>3</v>
      </c>
      <c r="H49" s="5">
        <v>0</v>
      </c>
      <c r="I49" s="65">
        <v>0</v>
      </c>
      <c r="J49" s="65">
        <f t="shared" si="5"/>
        <v>0</v>
      </c>
      <c r="K49" s="66">
        <v>27</v>
      </c>
      <c r="L49" s="65">
        <f t="shared" si="13"/>
        <v>108</v>
      </c>
      <c r="M49" s="65">
        <f t="shared" si="14"/>
        <v>7.56</v>
      </c>
      <c r="N49" s="6">
        <f t="shared" si="15"/>
        <v>115.56</v>
      </c>
      <c r="O49" s="65">
        <f t="shared" si="9"/>
        <v>7.56</v>
      </c>
      <c r="P49" s="65">
        <f t="shared" si="4"/>
        <v>115.56</v>
      </c>
      <c r="Q49" s="137">
        <v>115.75</v>
      </c>
      <c r="R49" s="67"/>
      <c r="S49" s="146"/>
      <c r="T49" s="146"/>
      <c r="U49" s="146"/>
    </row>
    <row r="50" spans="1:22" x14ac:dyDescent="0.4">
      <c r="A50" s="51">
        <v>40</v>
      </c>
      <c r="B50" s="116" t="s">
        <v>3613</v>
      </c>
      <c r="C50" s="120" t="s">
        <v>3687</v>
      </c>
      <c r="D50" s="3" t="s">
        <v>2619</v>
      </c>
      <c r="E50" s="64" t="s">
        <v>2620</v>
      </c>
      <c r="F50" s="64" t="s">
        <v>2621</v>
      </c>
      <c r="G50" s="3" t="s">
        <v>3</v>
      </c>
      <c r="H50" s="5">
        <v>0</v>
      </c>
      <c r="I50" s="65">
        <v>0</v>
      </c>
      <c r="J50" s="65">
        <f t="shared" si="5"/>
        <v>0</v>
      </c>
      <c r="K50" s="66">
        <v>17</v>
      </c>
      <c r="L50" s="65">
        <f t="shared" si="13"/>
        <v>68</v>
      </c>
      <c r="M50" s="65">
        <f t="shared" si="14"/>
        <v>4.76</v>
      </c>
      <c r="N50" s="6">
        <f t="shared" si="15"/>
        <v>72.760000000000005</v>
      </c>
      <c r="O50" s="65">
        <f t="shared" si="9"/>
        <v>4.76</v>
      </c>
      <c r="P50" s="65">
        <f t="shared" si="4"/>
        <v>72.760000000000005</v>
      </c>
      <c r="Q50" s="65">
        <v>73</v>
      </c>
      <c r="R50" s="67"/>
      <c r="U50" s="71"/>
      <c r="V50" s="71"/>
    </row>
    <row r="51" spans="1:22" x14ac:dyDescent="0.4">
      <c r="A51" s="51">
        <v>41</v>
      </c>
      <c r="B51" s="116" t="s">
        <v>3613</v>
      </c>
      <c r="C51" s="120" t="s">
        <v>3688</v>
      </c>
      <c r="D51" s="116" t="s">
        <v>2560</v>
      </c>
      <c r="E51" s="120" t="s">
        <v>2561</v>
      </c>
      <c r="F51" s="120" t="s">
        <v>2562</v>
      </c>
      <c r="G51" s="3" t="s">
        <v>3</v>
      </c>
      <c r="H51" s="5">
        <v>0</v>
      </c>
      <c r="I51" s="65">
        <v>0</v>
      </c>
      <c r="J51" s="65">
        <f t="shared" si="5"/>
        <v>0</v>
      </c>
      <c r="K51" s="66">
        <v>7</v>
      </c>
      <c r="L51" s="65">
        <f t="shared" si="13"/>
        <v>28</v>
      </c>
      <c r="M51" s="65">
        <f t="shared" si="14"/>
        <v>1.96</v>
      </c>
      <c r="N51" s="6">
        <f t="shared" si="15"/>
        <v>29.96</v>
      </c>
      <c r="O51" s="65">
        <f t="shared" si="9"/>
        <v>1.96</v>
      </c>
      <c r="P51" s="65">
        <f t="shared" si="4"/>
        <v>29.96</v>
      </c>
      <c r="Q51" s="65">
        <v>30</v>
      </c>
      <c r="R51" s="67"/>
      <c r="S51" s="73"/>
      <c r="T51" s="73"/>
      <c r="U51" s="71"/>
    </row>
    <row r="52" spans="1:22" x14ac:dyDescent="0.4">
      <c r="A52" s="51">
        <v>42</v>
      </c>
      <c r="B52" s="116" t="s">
        <v>3613</v>
      </c>
      <c r="C52" s="120" t="s">
        <v>3689</v>
      </c>
      <c r="D52" s="116" t="s">
        <v>3017</v>
      </c>
      <c r="E52" s="120" t="s">
        <v>3018</v>
      </c>
      <c r="F52" s="120" t="s">
        <v>3019</v>
      </c>
      <c r="G52" s="3" t="s">
        <v>3</v>
      </c>
      <c r="H52" s="5">
        <v>0</v>
      </c>
      <c r="I52" s="65">
        <v>0</v>
      </c>
      <c r="J52" s="65">
        <f t="shared" si="5"/>
        <v>0</v>
      </c>
      <c r="K52" s="66">
        <v>137</v>
      </c>
      <c r="L52" s="65">
        <f t="shared" si="13"/>
        <v>548</v>
      </c>
      <c r="M52" s="65">
        <f t="shared" si="14"/>
        <v>38.36</v>
      </c>
      <c r="N52" s="6">
        <f t="shared" si="15"/>
        <v>586.36</v>
      </c>
      <c r="O52" s="65">
        <f t="shared" si="9"/>
        <v>38.36</v>
      </c>
      <c r="P52" s="65">
        <f t="shared" si="4"/>
        <v>586.36</v>
      </c>
      <c r="Q52" s="65">
        <v>586.5</v>
      </c>
      <c r="R52" s="67"/>
      <c r="U52" s="71"/>
      <c r="V52" s="71"/>
    </row>
    <row r="53" spans="1:22" x14ac:dyDescent="0.4">
      <c r="A53" s="51">
        <v>43</v>
      </c>
      <c r="B53" s="116" t="s">
        <v>3613</v>
      </c>
      <c r="C53" s="120" t="s">
        <v>3690</v>
      </c>
      <c r="D53" s="3" t="s">
        <v>2947</v>
      </c>
      <c r="E53" s="64" t="s">
        <v>2948</v>
      </c>
      <c r="F53" s="64" t="s">
        <v>2949</v>
      </c>
      <c r="G53" s="3" t="s">
        <v>3204</v>
      </c>
      <c r="H53" s="5">
        <v>1032</v>
      </c>
      <c r="I53" s="65">
        <v>72.239999999999995</v>
      </c>
      <c r="J53" s="65">
        <f t="shared" si="5"/>
        <v>1104.24</v>
      </c>
      <c r="K53" s="66">
        <v>0</v>
      </c>
      <c r="L53" s="65">
        <f t="shared" si="13"/>
        <v>0</v>
      </c>
      <c r="M53" s="65">
        <f t="shared" si="14"/>
        <v>0</v>
      </c>
      <c r="N53" s="6">
        <f t="shared" si="15"/>
        <v>0</v>
      </c>
      <c r="O53" s="65">
        <f t="shared" si="9"/>
        <v>72.239999999999995</v>
      </c>
      <c r="P53" s="65">
        <f t="shared" si="4"/>
        <v>1104.24</v>
      </c>
      <c r="Q53" s="195">
        <v>1113</v>
      </c>
      <c r="R53" s="67"/>
      <c r="U53" s="73"/>
    </row>
    <row r="54" spans="1:22" x14ac:dyDescent="0.4">
      <c r="A54" s="51">
        <v>44</v>
      </c>
      <c r="B54" s="116" t="s">
        <v>3613</v>
      </c>
      <c r="C54" s="120" t="s">
        <v>3691</v>
      </c>
      <c r="D54" s="3" t="s">
        <v>2947</v>
      </c>
      <c r="E54" s="64" t="s">
        <v>2948</v>
      </c>
      <c r="F54" s="64" t="s">
        <v>2949</v>
      </c>
      <c r="G54" s="3" t="s">
        <v>3</v>
      </c>
      <c r="H54" s="5">
        <v>0</v>
      </c>
      <c r="I54" s="65">
        <v>0</v>
      </c>
      <c r="J54" s="65">
        <f t="shared" si="5"/>
        <v>0</v>
      </c>
      <c r="K54" s="66">
        <v>2</v>
      </c>
      <c r="L54" s="65">
        <f t="shared" si="13"/>
        <v>8</v>
      </c>
      <c r="M54" s="65">
        <f t="shared" si="14"/>
        <v>0.56000000000000005</v>
      </c>
      <c r="N54" s="6">
        <f t="shared" si="15"/>
        <v>8.56</v>
      </c>
      <c r="O54" s="65">
        <f t="shared" si="9"/>
        <v>0.56000000000000005</v>
      </c>
      <c r="P54" s="65">
        <f t="shared" si="4"/>
        <v>8.56</v>
      </c>
      <c r="Q54" s="196"/>
      <c r="R54" s="67"/>
      <c r="U54" s="71"/>
    </row>
    <row r="55" spans="1:22" x14ac:dyDescent="0.4">
      <c r="A55" s="51">
        <v>45</v>
      </c>
      <c r="B55" s="116" t="s">
        <v>3613</v>
      </c>
      <c r="C55" s="120" t="s">
        <v>3692</v>
      </c>
      <c r="D55" s="3" t="s">
        <v>2667</v>
      </c>
      <c r="E55" s="64" t="s">
        <v>1584</v>
      </c>
      <c r="F55" s="64" t="s">
        <v>2668</v>
      </c>
      <c r="G55" s="3" t="s">
        <v>3</v>
      </c>
      <c r="H55" s="5">
        <v>0</v>
      </c>
      <c r="I55" s="65">
        <v>0</v>
      </c>
      <c r="J55" s="65">
        <f t="shared" si="5"/>
        <v>0</v>
      </c>
      <c r="K55" s="66">
        <v>3</v>
      </c>
      <c r="L55" s="65">
        <f t="shared" si="13"/>
        <v>12</v>
      </c>
      <c r="M55" s="65">
        <f t="shared" si="14"/>
        <v>0.84</v>
      </c>
      <c r="N55" s="6">
        <f t="shared" si="15"/>
        <v>12.84</v>
      </c>
      <c r="O55" s="65">
        <f t="shared" si="9"/>
        <v>0.84</v>
      </c>
      <c r="P55" s="65">
        <f t="shared" si="4"/>
        <v>12.84</v>
      </c>
      <c r="Q55" s="65">
        <v>13</v>
      </c>
      <c r="R55" s="67"/>
      <c r="U55" s="71"/>
      <c r="V55" s="71"/>
    </row>
    <row r="56" spans="1:22" x14ac:dyDescent="0.4">
      <c r="A56" s="51">
        <v>46</v>
      </c>
      <c r="B56" s="116" t="s">
        <v>3613</v>
      </c>
      <c r="C56" s="120" t="s">
        <v>3693</v>
      </c>
      <c r="D56" s="3" t="s">
        <v>2775</v>
      </c>
      <c r="E56" s="64" t="s">
        <v>2776</v>
      </c>
      <c r="F56" s="64" t="s">
        <v>2777</v>
      </c>
      <c r="G56" s="3" t="s">
        <v>3196</v>
      </c>
      <c r="H56" s="5">
        <v>1060</v>
      </c>
      <c r="I56" s="65">
        <v>74.2</v>
      </c>
      <c r="J56" s="65">
        <f t="shared" si="5"/>
        <v>1134.2</v>
      </c>
      <c r="K56" s="66">
        <v>28</v>
      </c>
      <c r="L56" s="65">
        <f t="shared" si="13"/>
        <v>112</v>
      </c>
      <c r="M56" s="65">
        <f t="shared" si="14"/>
        <v>7.84</v>
      </c>
      <c r="N56" s="6">
        <f t="shared" si="15"/>
        <v>119.84</v>
      </c>
      <c r="O56" s="65">
        <f t="shared" si="9"/>
        <v>82.04</v>
      </c>
      <c r="P56" s="65">
        <f t="shared" si="4"/>
        <v>1254.04</v>
      </c>
      <c r="Q56" s="65">
        <v>1254.25</v>
      </c>
      <c r="R56" s="74"/>
      <c r="S56" s="73"/>
      <c r="T56" s="73"/>
      <c r="U56" s="71"/>
    </row>
    <row r="57" spans="1:22" x14ac:dyDescent="0.4">
      <c r="A57" s="51">
        <v>47</v>
      </c>
      <c r="B57" s="116" t="s">
        <v>3613</v>
      </c>
      <c r="C57" s="120" t="s">
        <v>3696</v>
      </c>
      <c r="D57" s="3" t="s">
        <v>2627</v>
      </c>
      <c r="E57" s="64" t="s">
        <v>2628</v>
      </c>
      <c r="F57" s="64" t="s">
        <v>2629</v>
      </c>
      <c r="G57" s="3" t="s">
        <v>3</v>
      </c>
      <c r="H57" s="5">
        <v>0</v>
      </c>
      <c r="I57" s="65">
        <v>0</v>
      </c>
      <c r="J57" s="65">
        <f t="shared" si="5"/>
        <v>0</v>
      </c>
      <c r="K57" s="66">
        <v>506</v>
      </c>
      <c r="L57" s="65">
        <f t="shared" si="13"/>
        <v>2024</v>
      </c>
      <c r="M57" s="65">
        <f t="shared" si="14"/>
        <v>141.68</v>
      </c>
      <c r="N57" s="6">
        <f t="shared" si="15"/>
        <v>2165.6799999999998</v>
      </c>
      <c r="O57" s="65">
        <f t="shared" si="9"/>
        <v>141.68</v>
      </c>
      <c r="P57" s="65">
        <f t="shared" si="4"/>
        <v>2165.6799999999998</v>
      </c>
      <c r="Q57" s="65">
        <v>2165.75</v>
      </c>
      <c r="R57" s="74"/>
      <c r="S57" s="146">
        <f>SUM(O36:O57)</f>
        <v>409.92</v>
      </c>
      <c r="T57" s="146">
        <f>SUM(P36:P57)</f>
        <v>6265.92</v>
      </c>
      <c r="U57" s="146">
        <f>SUM(Q36:Q57)</f>
        <v>6269</v>
      </c>
      <c r="V57" s="71">
        <v>6269</v>
      </c>
    </row>
    <row r="58" spans="1:22" x14ac:dyDescent="0.4">
      <c r="A58" s="51">
        <v>48</v>
      </c>
      <c r="B58" s="116" t="s">
        <v>3698</v>
      </c>
      <c r="C58" s="120" t="s">
        <v>3723</v>
      </c>
      <c r="D58" s="3" t="s">
        <v>2887</v>
      </c>
      <c r="E58" s="64" t="s">
        <v>2888</v>
      </c>
      <c r="F58" s="64" t="s">
        <v>2889</v>
      </c>
      <c r="G58" s="3" t="s">
        <v>3</v>
      </c>
      <c r="H58" s="5">
        <v>0</v>
      </c>
      <c r="I58" s="65">
        <v>0</v>
      </c>
      <c r="J58" s="65">
        <f t="shared" si="5"/>
        <v>0</v>
      </c>
      <c r="K58" s="66">
        <v>9</v>
      </c>
      <c r="L58" s="65">
        <f t="shared" si="13"/>
        <v>36</v>
      </c>
      <c r="M58" s="65">
        <f t="shared" si="14"/>
        <v>2.52</v>
      </c>
      <c r="N58" s="6">
        <f t="shared" si="15"/>
        <v>38.520000000000003</v>
      </c>
      <c r="O58" s="65">
        <f t="shared" si="9"/>
        <v>2.52</v>
      </c>
      <c r="P58" s="65">
        <f t="shared" si="4"/>
        <v>38.520000000000003</v>
      </c>
      <c r="Q58" s="65">
        <v>38.75</v>
      </c>
      <c r="R58" s="74"/>
      <c r="U58" s="71"/>
    </row>
    <row r="59" spans="1:22" x14ac:dyDescent="0.4">
      <c r="A59" s="51">
        <v>49</v>
      </c>
      <c r="B59" s="116" t="s">
        <v>3698</v>
      </c>
      <c r="C59" s="120" t="s">
        <v>3724</v>
      </c>
      <c r="D59" s="116" t="s">
        <v>2890</v>
      </c>
      <c r="E59" s="120" t="s">
        <v>2891</v>
      </c>
      <c r="F59" s="120" t="s">
        <v>2892</v>
      </c>
      <c r="G59" s="3" t="s">
        <v>3</v>
      </c>
      <c r="H59" s="5">
        <v>0</v>
      </c>
      <c r="I59" s="65">
        <v>0</v>
      </c>
      <c r="J59" s="65">
        <f t="shared" si="5"/>
        <v>0</v>
      </c>
      <c r="K59" s="66">
        <v>19</v>
      </c>
      <c r="L59" s="65">
        <f t="shared" si="13"/>
        <v>76</v>
      </c>
      <c r="M59" s="65">
        <f t="shared" si="14"/>
        <v>5.32</v>
      </c>
      <c r="N59" s="6">
        <f t="shared" si="15"/>
        <v>81.319999999999993</v>
      </c>
      <c r="O59" s="65">
        <f t="shared" si="9"/>
        <v>5.32</v>
      </c>
      <c r="P59" s="65">
        <f t="shared" si="4"/>
        <v>81.319999999999993</v>
      </c>
      <c r="Q59" s="138">
        <v>81.5</v>
      </c>
      <c r="R59" s="74"/>
      <c r="U59" s="71"/>
    </row>
    <row r="60" spans="1:22" x14ac:dyDescent="0.4">
      <c r="A60" s="51">
        <v>50</v>
      </c>
      <c r="B60" s="116" t="s">
        <v>3698</v>
      </c>
      <c r="C60" s="120" t="s">
        <v>3725</v>
      </c>
      <c r="D60" s="116" t="s">
        <v>2908</v>
      </c>
      <c r="E60" s="120" t="s">
        <v>2909</v>
      </c>
      <c r="F60" s="120" t="s">
        <v>2910</v>
      </c>
      <c r="G60" s="3" t="s">
        <v>3</v>
      </c>
      <c r="H60" s="5">
        <v>0</v>
      </c>
      <c r="I60" s="65">
        <v>0</v>
      </c>
      <c r="J60" s="65">
        <f t="shared" si="5"/>
        <v>0</v>
      </c>
      <c r="K60" s="66">
        <v>21</v>
      </c>
      <c r="L60" s="65">
        <f t="shared" si="13"/>
        <v>84</v>
      </c>
      <c r="M60" s="65">
        <f t="shared" si="14"/>
        <v>5.88</v>
      </c>
      <c r="N60" s="6">
        <f t="shared" si="15"/>
        <v>89.88</v>
      </c>
      <c r="O60" s="65">
        <f t="shared" si="9"/>
        <v>5.88</v>
      </c>
      <c r="P60" s="65">
        <f t="shared" si="4"/>
        <v>89.88</v>
      </c>
      <c r="Q60" s="138">
        <v>90</v>
      </c>
      <c r="R60" s="74"/>
      <c r="U60" s="71"/>
      <c r="V60" s="71"/>
    </row>
    <row r="61" spans="1:22" x14ac:dyDescent="0.4">
      <c r="A61" s="51">
        <v>51</v>
      </c>
      <c r="B61" s="116" t="s">
        <v>3698</v>
      </c>
      <c r="C61" s="120" t="s">
        <v>3726</v>
      </c>
      <c r="D61" s="118" t="s">
        <v>2905</v>
      </c>
      <c r="E61" s="64" t="s">
        <v>2906</v>
      </c>
      <c r="F61" s="64" t="s">
        <v>2907</v>
      </c>
      <c r="G61" s="3" t="s">
        <v>3</v>
      </c>
      <c r="H61" s="5">
        <v>0</v>
      </c>
      <c r="I61" s="65">
        <v>0</v>
      </c>
      <c r="J61" s="65">
        <f t="shared" si="5"/>
        <v>0</v>
      </c>
      <c r="K61" s="66">
        <v>9</v>
      </c>
      <c r="L61" s="65">
        <f t="shared" si="13"/>
        <v>36</v>
      </c>
      <c r="M61" s="65">
        <f t="shared" si="14"/>
        <v>2.52</v>
      </c>
      <c r="N61" s="6">
        <f t="shared" si="15"/>
        <v>38.520000000000003</v>
      </c>
      <c r="O61" s="65">
        <f t="shared" si="9"/>
        <v>2.52</v>
      </c>
      <c r="P61" s="65">
        <f t="shared" si="4"/>
        <v>38.520000000000003</v>
      </c>
      <c r="Q61" s="65">
        <v>38.75</v>
      </c>
      <c r="R61" s="74"/>
      <c r="U61" s="71"/>
    </row>
    <row r="62" spans="1:22" x14ac:dyDescent="0.4">
      <c r="A62" s="51">
        <v>52</v>
      </c>
      <c r="B62" s="116" t="s">
        <v>3698</v>
      </c>
      <c r="C62" s="120" t="s">
        <v>3727</v>
      </c>
      <c r="D62" s="118" t="s">
        <v>2914</v>
      </c>
      <c r="E62" s="64" t="s">
        <v>2915</v>
      </c>
      <c r="F62" s="64" t="s">
        <v>2916</v>
      </c>
      <c r="G62" s="3" t="s">
        <v>3</v>
      </c>
      <c r="H62" s="5">
        <v>0</v>
      </c>
      <c r="I62" s="65">
        <v>0</v>
      </c>
      <c r="J62" s="65">
        <f t="shared" si="5"/>
        <v>0</v>
      </c>
      <c r="K62" s="66">
        <v>26</v>
      </c>
      <c r="L62" s="65">
        <f t="shared" si="13"/>
        <v>104</v>
      </c>
      <c r="M62" s="65">
        <f t="shared" si="14"/>
        <v>7.28</v>
      </c>
      <c r="N62" s="6">
        <f t="shared" si="15"/>
        <v>111.28</v>
      </c>
      <c r="O62" s="65">
        <f t="shared" si="9"/>
        <v>7.28</v>
      </c>
      <c r="P62" s="65">
        <f t="shared" si="4"/>
        <v>111.28</v>
      </c>
      <c r="Q62" s="65">
        <v>111.5</v>
      </c>
      <c r="R62" s="74"/>
      <c r="U62" s="71"/>
      <c r="V62" s="71"/>
    </row>
    <row r="63" spans="1:22" x14ac:dyDescent="0.4">
      <c r="A63" s="51">
        <v>53</v>
      </c>
      <c r="B63" s="116" t="s">
        <v>3698</v>
      </c>
      <c r="C63" s="120" t="s">
        <v>3728</v>
      </c>
      <c r="D63" s="3" t="s">
        <v>2911</v>
      </c>
      <c r="E63" s="64" t="s">
        <v>2912</v>
      </c>
      <c r="F63" s="64" t="s">
        <v>2913</v>
      </c>
      <c r="G63" s="3" t="s">
        <v>3</v>
      </c>
      <c r="H63" s="5">
        <v>0</v>
      </c>
      <c r="I63" s="65">
        <v>0</v>
      </c>
      <c r="J63" s="65">
        <f t="shared" si="5"/>
        <v>0</v>
      </c>
      <c r="K63" s="66">
        <v>17</v>
      </c>
      <c r="L63" s="65">
        <f t="shared" si="13"/>
        <v>68</v>
      </c>
      <c r="M63" s="65">
        <f t="shared" si="14"/>
        <v>4.76</v>
      </c>
      <c r="N63" s="6">
        <f t="shared" si="15"/>
        <v>72.760000000000005</v>
      </c>
      <c r="O63" s="65">
        <f t="shared" si="9"/>
        <v>4.76</v>
      </c>
      <c r="P63" s="65">
        <f t="shared" si="4"/>
        <v>72.760000000000005</v>
      </c>
      <c r="Q63" s="65">
        <v>73</v>
      </c>
      <c r="R63" s="74"/>
      <c r="U63" s="73"/>
    </row>
    <row r="64" spans="1:22" x14ac:dyDescent="0.4">
      <c r="A64" s="51">
        <v>54</v>
      </c>
      <c r="B64" s="116" t="s">
        <v>3698</v>
      </c>
      <c r="C64" s="120" t="s">
        <v>3729</v>
      </c>
      <c r="D64" s="3" t="s">
        <v>2811</v>
      </c>
      <c r="E64" s="64" t="s">
        <v>2802</v>
      </c>
      <c r="F64" s="64" t="s">
        <v>2812</v>
      </c>
      <c r="G64" s="3" t="s">
        <v>3</v>
      </c>
      <c r="H64" s="5">
        <v>0</v>
      </c>
      <c r="I64" s="65">
        <v>0</v>
      </c>
      <c r="J64" s="65">
        <f t="shared" si="5"/>
        <v>0</v>
      </c>
      <c r="K64" s="66">
        <v>19</v>
      </c>
      <c r="L64" s="65">
        <f t="shared" si="13"/>
        <v>76</v>
      </c>
      <c r="M64" s="65">
        <f t="shared" si="14"/>
        <v>5.32</v>
      </c>
      <c r="N64" s="6">
        <f t="shared" si="15"/>
        <v>81.319999999999993</v>
      </c>
      <c r="O64" s="65">
        <f t="shared" si="9"/>
        <v>5.32</v>
      </c>
      <c r="P64" s="65">
        <f t="shared" si="4"/>
        <v>81.319999999999993</v>
      </c>
      <c r="Q64" s="65">
        <v>81.5</v>
      </c>
      <c r="R64" s="74"/>
      <c r="S64" s="73"/>
      <c r="T64" s="73"/>
      <c r="U64" s="71"/>
    </row>
    <row r="65" spans="1:27" x14ac:dyDescent="0.4">
      <c r="A65" s="51">
        <v>55</v>
      </c>
      <c r="B65" s="116" t="s">
        <v>3698</v>
      </c>
      <c r="C65" s="120" t="s">
        <v>3730</v>
      </c>
      <c r="D65" s="3" t="s">
        <v>2809</v>
      </c>
      <c r="E65" s="119" t="s">
        <v>2802</v>
      </c>
      <c r="F65" s="119" t="s">
        <v>2810</v>
      </c>
      <c r="G65" s="3" t="s">
        <v>3</v>
      </c>
      <c r="H65" s="5">
        <v>0</v>
      </c>
      <c r="I65" s="65">
        <v>0</v>
      </c>
      <c r="J65" s="65">
        <f t="shared" si="5"/>
        <v>0</v>
      </c>
      <c r="K65" s="66">
        <v>11</v>
      </c>
      <c r="L65" s="65">
        <f t="shared" si="13"/>
        <v>44</v>
      </c>
      <c r="M65" s="65">
        <f t="shared" si="14"/>
        <v>3.08</v>
      </c>
      <c r="N65" s="6">
        <f t="shared" si="15"/>
        <v>47.08</v>
      </c>
      <c r="O65" s="65">
        <f t="shared" si="9"/>
        <v>3.08</v>
      </c>
      <c r="P65" s="65">
        <f t="shared" si="4"/>
        <v>47.08</v>
      </c>
      <c r="Q65" s="138">
        <v>47.25</v>
      </c>
      <c r="R65" s="74"/>
      <c r="U65" s="71"/>
      <c r="V65" s="71"/>
      <c r="AA65" s="70" t="s">
        <v>3076</v>
      </c>
    </row>
    <row r="66" spans="1:27" x14ac:dyDescent="0.4">
      <c r="A66" s="51">
        <v>56</v>
      </c>
      <c r="B66" s="116" t="s">
        <v>3698</v>
      </c>
      <c r="C66" s="120" t="s">
        <v>3731</v>
      </c>
      <c r="D66" s="3" t="s">
        <v>2806</v>
      </c>
      <c r="E66" s="119" t="s">
        <v>2807</v>
      </c>
      <c r="F66" s="119" t="s">
        <v>2808</v>
      </c>
      <c r="G66" s="3" t="s">
        <v>3</v>
      </c>
      <c r="H66" s="5">
        <v>0</v>
      </c>
      <c r="I66" s="65">
        <v>0</v>
      </c>
      <c r="J66" s="65">
        <f t="shared" si="5"/>
        <v>0</v>
      </c>
      <c r="K66" s="66">
        <v>14</v>
      </c>
      <c r="L66" s="65">
        <f t="shared" si="13"/>
        <v>56</v>
      </c>
      <c r="M66" s="65">
        <f t="shared" si="14"/>
        <v>3.92</v>
      </c>
      <c r="N66" s="6">
        <f t="shared" si="15"/>
        <v>59.92</v>
      </c>
      <c r="O66" s="65">
        <f t="shared" si="9"/>
        <v>3.92</v>
      </c>
      <c r="P66" s="65">
        <f t="shared" si="4"/>
        <v>59.92</v>
      </c>
      <c r="Q66" s="138">
        <v>60</v>
      </c>
      <c r="R66" s="74"/>
      <c r="U66" s="71"/>
    </row>
    <row r="67" spans="1:27" x14ac:dyDescent="0.4">
      <c r="A67" s="51">
        <v>57</v>
      </c>
      <c r="B67" s="116" t="s">
        <v>3698</v>
      </c>
      <c r="C67" s="120" t="s">
        <v>3732</v>
      </c>
      <c r="D67" s="3" t="s">
        <v>2804</v>
      </c>
      <c r="E67" s="64" t="s">
        <v>2802</v>
      </c>
      <c r="F67" s="64" t="s">
        <v>2805</v>
      </c>
      <c r="G67" s="3" t="s">
        <v>3</v>
      </c>
      <c r="H67" s="5">
        <v>0</v>
      </c>
      <c r="I67" s="65">
        <v>0</v>
      </c>
      <c r="J67" s="65">
        <f t="shared" si="5"/>
        <v>0</v>
      </c>
      <c r="K67" s="66">
        <v>7</v>
      </c>
      <c r="L67" s="65">
        <f t="shared" si="13"/>
        <v>28</v>
      </c>
      <c r="M67" s="65">
        <f t="shared" si="14"/>
        <v>1.96</v>
      </c>
      <c r="N67" s="6">
        <f t="shared" si="15"/>
        <v>29.96</v>
      </c>
      <c r="O67" s="65">
        <f t="shared" si="9"/>
        <v>1.96</v>
      </c>
      <c r="P67" s="65">
        <f t="shared" si="4"/>
        <v>29.96</v>
      </c>
      <c r="Q67" s="65">
        <v>30</v>
      </c>
      <c r="R67" s="74"/>
      <c r="S67" s="73"/>
      <c r="T67" s="73"/>
      <c r="U67" s="71"/>
      <c r="V67" s="71"/>
    </row>
    <row r="68" spans="1:27" x14ac:dyDescent="0.4">
      <c r="A68" s="51">
        <v>58</v>
      </c>
      <c r="B68" s="116" t="s">
        <v>3698</v>
      </c>
      <c r="C68" s="120" t="s">
        <v>3733</v>
      </c>
      <c r="D68" s="3" t="s">
        <v>2801</v>
      </c>
      <c r="E68" s="64" t="s">
        <v>2802</v>
      </c>
      <c r="F68" s="64" t="s">
        <v>2803</v>
      </c>
      <c r="G68" s="3" t="s">
        <v>3</v>
      </c>
      <c r="H68" s="5">
        <v>0</v>
      </c>
      <c r="I68" s="65">
        <v>0</v>
      </c>
      <c r="J68" s="65">
        <f t="shared" si="5"/>
        <v>0</v>
      </c>
      <c r="K68" s="66">
        <v>19</v>
      </c>
      <c r="L68" s="65">
        <f t="shared" si="13"/>
        <v>76</v>
      </c>
      <c r="M68" s="65">
        <f t="shared" si="14"/>
        <v>5.32</v>
      </c>
      <c r="N68" s="6">
        <f t="shared" si="15"/>
        <v>81.319999999999993</v>
      </c>
      <c r="O68" s="65">
        <f t="shared" si="9"/>
        <v>5.32</v>
      </c>
      <c r="P68" s="65">
        <f t="shared" si="4"/>
        <v>81.319999999999993</v>
      </c>
      <c r="Q68" s="65">
        <v>81.5</v>
      </c>
      <c r="R68" s="74"/>
      <c r="U68" s="73"/>
    </row>
    <row r="69" spans="1:27" x14ac:dyDescent="0.4">
      <c r="A69" s="51">
        <v>59</v>
      </c>
      <c r="B69" s="116" t="s">
        <v>3698</v>
      </c>
      <c r="C69" s="120" t="s">
        <v>3734</v>
      </c>
      <c r="D69" s="3" t="s">
        <v>2798</v>
      </c>
      <c r="E69" s="64" t="s">
        <v>2799</v>
      </c>
      <c r="F69" s="64" t="s">
        <v>2800</v>
      </c>
      <c r="G69" s="3" t="s">
        <v>3</v>
      </c>
      <c r="H69" s="5">
        <v>0</v>
      </c>
      <c r="I69" s="65">
        <v>0</v>
      </c>
      <c r="J69" s="65">
        <f t="shared" si="5"/>
        <v>0</v>
      </c>
      <c r="K69" s="66">
        <v>27</v>
      </c>
      <c r="L69" s="65">
        <f t="shared" si="13"/>
        <v>108</v>
      </c>
      <c r="M69" s="65">
        <f t="shared" si="14"/>
        <v>7.56</v>
      </c>
      <c r="N69" s="6">
        <f t="shared" si="15"/>
        <v>115.56</v>
      </c>
      <c r="O69" s="65">
        <f t="shared" si="9"/>
        <v>7.56</v>
      </c>
      <c r="P69" s="65">
        <f t="shared" ref="P69:P87" si="16">ROUNDDOWN(H69+I69+N69,2)</f>
        <v>115.56</v>
      </c>
      <c r="Q69" s="65">
        <v>115.75</v>
      </c>
      <c r="R69" s="74"/>
      <c r="S69" s="146"/>
      <c r="T69" s="146"/>
      <c r="U69" s="146"/>
    </row>
    <row r="70" spans="1:27" ht="23.25" customHeight="1" x14ac:dyDescent="0.4">
      <c r="A70" s="51">
        <v>60</v>
      </c>
      <c r="B70" s="116" t="s">
        <v>3698</v>
      </c>
      <c r="C70" s="120" t="s">
        <v>3735</v>
      </c>
      <c r="D70" s="3" t="s">
        <v>2819</v>
      </c>
      <c r="E70" s="64" t="s">
        <v>2820</v>
      </c>
      <c r="F70" s="64" t="s">
        <v>2821</v>
      </c>
      <c r="G70" s="3" t="s">
        <v>3</v>
      </c>
      <c r="H70" s="5">
        <v>0</v>
      </c>
      <c r="I70" s="65">
        <v>0</v>
      </c>
      <c r="J70" s="65">
        <f t="shared" si="5"/>
        <v>0</v>
      </c>
      <c r="K70" s="66">
        <v>8</v>
      </c>
      <c r="L70" s="65">
        <f t="shared" si="13"/>
        <v>32</v>
      </c>
      <c r="M70" s="65">
        <f t="shared" si="14"/>
        <v>2.2400000000000002</v>
      </c>
      <c r="N70" s="6">
        <f t="shared" si="15"/>
        <v>34.24</v>
      </c>
      <c r="O70" s="65">
        <f t="shared" si="9"/>
        <v>2.2400000000000002</v>
      </c>
      <c r="P70" s="65">
        <f t="shared" si="16"/>
        <v>34.24</v>
      </c>
      <c r="Q70" s="65">
        <v>34.25</v>
      </c>
      <c r="R70" s="74"/>
      <c r="U70" s="71"/>
      <c r="V70" s="71"/>
    </row>
    <row r="71" spans="1:27" x14ac:dyDescent="0.4">
      <c r="A71" s="51">
        <v>61</v>
      </c>
      <c r="B71" s="116" t="s">
        <v>3698</v>
      </c>
      <c r="C71" s="120" t="s">
        <v>3736</v>
      </c>
      <c r="D71" s="3" t="s">
        <v>2825</v>
      </c>
      <c r="E71" s="64" t="s">
        <v>2826</v>
      </c>
      <c r="F71" s="64" t="s">
        <v>2827</v>
      </c>
      <c r="G71" s="3" t="s">
        <v>3</v>
      </c>
      <c r="H71" s="5">
        <v>0</v>
      </c>
      <c r="I71" s="65">
        <v>0</v>
      </c>
      <c r="J71" s="65">
        <f t="shared" ref="J71:J95" si="17">SUM(H71:I71)</f>
        <v>0</v>
      </c>
      <c r="K71" s="66">
        <v>6</v>
      </c>
      <c r="L71" s="65">
        <f t="shared" si="13"/>
        <v>24</v>
      </c>
      <c r="M71" s="65">
        <f t="shared" si="14"/>
        <v>1.68</v>
      </c>
      <c r="N71" s="6">
        <f t="shared" si="15"/>
        <v>25.68</v>
      </c>
      <c r="O71" s="65">
        <f t="shared" si="9"/>
        <v>1.68</v>
      </c>
      <c r="P71" s="65">
        <f t="shared" si="16"/>
        <v>25.68</v>
      </c>
      <c r="Q71" s="65">
        <v>25.75</v>
      </c>
      <c r="R71" s="74"/>
      <c r="U71" s="71"/>
    </row>
    <row r="72" spans="1:27" x14ac:dyDescent="0.4">
      <c r="A72" s="51">
        <v>62</v>
      </c>
      <c r="B72" s="116" t="s">
        <v>3698</v>
      </c>
      <c r="C72" s="120" t="s">
        <v>3737</v>
      </c>
      <c r="D72" s="3" t="s">
        <v>2839</v>
      </c>
      <c r="E72" s="64" t="s">
        <v>2840</v>
      </c>
      <c r="F72" s="64" t="s">
        <v>2841</v>
      </c>
      <c r="G72" s="3" t="s">
        <v>3</v>
      </c>
      <c r="H72" s="5">
        <v>0</v>
      </c>
      <c r="I72" s="65">
        <v>0</v>
      </c>
      <c r="J72" s="65">
        <f t="shared" si="17"/>
        <v>0</v>
      </c>
      <c r="K72" s="66">
        <v>2</v>
      </c>
      <c r="L72" s="65">
        <f t="shared" si="13"/>
        <v>8</v>
      </c>
      <c r="M72" s="65">
        <f t="shared" si="14"/>
        <v>0.56000000000000005</v>
      </c>
      <c r="N72" s="6">
        <f t="shared" si="15"/>
        <v>8.56</v>
      </c>
      <c r="O72" s="65">
        <f t="shared" si="9"/>
        <v>0.56000000000000005</v>
      </c>
      <c r="P72" s="65">
        <f t="shared" si="16"/>
        <v>8.56</v>
      </c>
      <c r="Q72" s="65">
        <v>8.75</v>
      </c>
      <c r="R72" s="74"/>
      <c r="S72" s="73"/>
      <c r="T72" s="73"/>
      <c r="U72" s="71"/>
      <c r="V72" s="71"/>
    </row>
    <row r="73" spans="1:27" x14ac:dyDescent="0.4">
      <c r="A73" s="51">
        <v>63</v>
      </c>
      <c r="B73" s="116" t="s">
        <v>3698</v>
      </c>
      <c r="C73" s="120" t="s">
        <v>3738</v>
      </c>
      <c r="D73" s="3" t="s">
        <v>2837</v>
      </c>
      <c r="E73" s="64" t="s">
        <v>2159</v>
      </c>
      <c r="F73" s="64" t="s">
        <v>2838</v>
      </c>
      <c r="G73" s="3" t="s">
        <v>3</v>
      </c>
      <c r="H73" s="5">
        <v>0</v>
      </c>
      <c r="I73" s="65">
        <v>0</v>
      </c>
      <c r="J73" s="65">
        <f>SUM(H73:I73)</f>
        <v>0</v>
      </c>
      <c r="K73" s="66">
        <v>10</v>
      </c>
      <c r="L73" s="65">
        <f t="shared" si="13"/>
        <v>40</v>
      </c>
      <c r="M73" s="65">
        <f t="shared" si="14"/>
        <v>2.8</v>
      </c>
      <c r="N73" s="6">
        <f t="shared" si="15"/>
        <v>42.8</v>
      </c>
      <c r="O73" s="65">
        <f t="shared" si="9"/>
        <v>2.8</v>
      </c>
      <c r="P73" s="65">
        <f t="shared" si="16"/>
        <v>42.8</v>
      </c>
      <c r="Q73" s="65">
        <v>43</v>
      </c>
      <c r="R73" s="74"/>
      <c r="S73" s="146">
        <f>SUM(O58:O73)</f>
        <v>62.720000000000006</v>
      </c>
      <c r="T73" s="146">
        <f>SUM(P58:P73)</f>
        <v>958.71999999999969</v>
      </c>
      <c r="U73" s="146">
        <f>SUM(Q58:Q73)</f>
        <v>961.25</v>
      </c>
      <c r="V73" s="145">
        <v>961.25</v>
      </c>
    </row>
    <row r="74" spans="1:27" x14ac:dyDescent="0.4">
      <c r="A74" s="51">
        <v>64</v>
      </c>
      <c r="B74" s="116" t="s">
        <v>3739</v>
      </c>
      <c r="C74" s="120" t="s">
        <v>3767</v>
      </c>
      <c r="D74" s="3" t="s">
        <v>3771</v>
      </c>
      <c r="E74" s="64" t="s">
        <v>2376</v>
      </c>
      <c r="F74" s="64" t="s">
        <v>2377</v>
      </c>
      <c r="G74" s="3" t="s">
        <v>3</v>
      </c>
      <c r="H74" s="5">
        <v>0</v>
      </c>
      <c r="I74" s="65">
        <v>0</v>
      </c>
      <c r="J74" s="65">
        <f t="shared" si="17"/>
        <v>0</v>
      </c>
      <c r="K74" s="66">
        <v>70</v>
      </c>
      <c r="L74" s="65">
        <f t="shared" si="13"/>
        <v>280</v>
      </c>
      <c r="M74" s="65">
        <f t="shared" si="14"/>
        <v>19.600000000000001</v>
      </c>
      <c r="N74" s="6">
        <f t="shared" si="15"/>
        <v>299.60000000000002</v>
      </c>
      <c r="O74" s="65">
        <f t="shared" si="9"/>
        <v>19.600000000000001</v>
      </c>
      <c r="P74" s="65">
        <f t="shared" si="16"/>
        <v>299.60000000000002</v>
      </c>
      <c r="Q74" s="65">
        <v>299.75</v>
      </c>
      <c r="R74" s="74"/>
      <c r="U74" s="71"/>
    </row>
    <row r="75" spans="1:27" x14ac:dyDescent="0.4">
      <c r="A75" s="51">
        <v>65</v>
      </c>
      <c r="B75" s="116" t="s">
        <v>3739</v>
      </c>
      <c r="C75" s="120" t="s">
        <v>3768</v>
      </c>
      <c r="D75" s="3" t="s">
        <v>2390</v>
      </c>
      <c r="E75" s="64" t="s">
        <v>2391</v>
      </c>
      <c r="F75" s="64" t="s">
        <v>2392</v>
      </c>
      <c r="G75" s="3" t="s">
        <v>3</v>
      </c>
      <c r="H75" s="5">
        <v>0</v>
      </c>
      <c r="I75" s="65">
        <v>0</v>
      </c>
      <c r="J75" s="65">
        <f t="shared" si="17"/>
        <v>0</v>
      </c>
      <c r="K75" s="66">
        <v>26</v>
      </c>
      <c r="L75" s="65">
        <f t="shared" si="13"/>
        <v>104</v>
      </c>
      <c r="M75" s="65">
        <f t="shared" si="14"/>
        <v>7.28</v>
      </c>
      <c r="N75" s="6">
        <f t="shared" si="15"/>
        <v>111.28</v>
      </c>
      <c r="O75" s="65">
        <f t="shared" ref="O75:O87" si="18">SUM(I75+M75)</f>
        <v>7.28</v>
      </c>
      <c r="P75" s="65">
        <f t="shared" si="16"/>
        <v>111.28</v>
      </c>
      <c r="Q75" s="65">
        <v>111.5</v>
      </c>
      <c r="R75" s="74"/>
      <c r="S75" s="73"/>
      <c r="T75" s="73"/>
      <c r="U75" s="71"/>
      <c r="V75" s="71"/>
    </row>
    <row r="76" spans="1:27" x14ac:dyDescent="0.4">
      <c r="A76" s="51">
        <v>66</v>
      </c>
      <c r="B76" s="116" t="s">
        <v>3739</v>
      </c>
      <c r="C76" s="120" t="s">
        <v>3769</v>
      </c>
      <c r="D76" s="152" t="s">
        <v>2402</v>
      </c>
      <c r="E76" s="154" t="s">
        <v>2403</v>
      </c>
      <c r="F76" s="154" t="s">
        <v>2404</v>
      </c>
      <c r="G76" s="3" t="s">
        <v>3</v>
      </c>
      <c r="H76" s="5">
        <v>0</v>
      </c>
      <c r="I76" s="65">
        <v>0</v>
      </c>
      <c r="J76" s="65">
        <f t="shared" si="17"/>
        <v>0</v>
      </c>
      <c r="K76" s="66">
        <v>400</v>
      </c>
      <c r="L76" s="65">
        <f t="shared" si="13"/>
        <v>1600</v>
      </c>
      <c r="M76" s="65">
        <f t="shared" si="14"/>
        <v>112</v>
      </c>
      <c r="N76" s="6">
        <f t="shared" si="15"/>
        <v>1712</v>
      </c>
      <c r="O76" s="65">
        <f t="shared" si="18"/>
        <v>112</v>
      </c>
      <c r="P76" s="65">
        <f t="shared" si="16"/>
        <v>1712</v>
      </c>
      <c r="Q76" s="65">
        <v>1712</v>
      </c>
      <c r="R76" s="74"/>
      <c r="U76" s="71"/>
    </row>
    <row r="77" spans="1:27" x14ac:dyDescent="0.4">
      <c r="A77" s="51">
        <v>67</v>
      </c>
      <c r="B77" s="116" t="s">
        <v>3739</v>
      </c>
      <c r="C77" s="120" t="s">
        <v>3770</v>
      </c>
      <c r="D77" s="116" t="s">
        <v>2405</v>
      </c>
      <c r="E77" s="119" t="s">
        <v>2406</v>
      </c>
      <c r="F77" s="119" t="s">
        <v>2407</v>
      </c>
      <c r="G77" s="3" t="s">
        <v>3</v>
      </c>
      <c r="H77" s="5">
        <v>0</v>
      </c>
      <c r="I77" s="65">
        <v>0</v>
      </c>
      <c r="J77" s="65">
        <f t="shared" si="17"/>
        <v>0</v>
      </c>
      <c r="K77" s="66">
        <v>106</v>
      </c>
      <c r="L77" s="65">
        <f t="shared" si="13"/>
        <v>424</v>
      </c>
      <c r="M77" s="65">
        <f t="shared" si="14"/>
        <v>29.68</v>
      </c>
      <c r="N77" s="6">
        <f t="shared" si="15"/>
        <v>453.68</v>
      </c>
      <c r="O77" s="65">
        <f t="shared" si="18"/>
        <v>29.68</v>
      </c>
      <c r="P77" s="65">
        <f t="shared" si="16"/>
        <v>453.68</v>
      </c>
      <c r="Q77" s="65">
        <v>453.75</v>
      </c>
      <c r="R77" s="74"/>
      <c r="S77" s="146">
        <f>SUM(O74:O77)</f>
        <v>168.56</v>
      </c>
      <c r="T77" s="146">
        <f>SUM(P74:P77)</f>
        <v>2576.56</v>
      </c>
      <c r="U77" s="146">
        <f>SUM(Q74:Q77)</f>
        <v>2577</v>
      </c>
      <c r="V77" s="71">
        <v>2577</v>
      </c>
    </row>
    <row r="78" spans="1:27" x14ac:dyDescent="0.4">
      <c r="A78" s="51">
        <v>68</v>
      </c>
      <c r="B78" s="116" t="s">
        <v>3772</v>
      </c>
      <c r="C78" s="120" t="s">
        <v>3773</v>
      </c>
      <c r="D78" s="116" t="s">
        <v>2525</v>
      </c>
      <c r="E78" s="119" t="s">
        <v>2526</v>
      </c>
      <c r="F78" s="119" t="s">
        <v>2527</v>
      </c>
      <c r="G78" s="3" t="s">
        <v>3</v>
      </c>
      <c r="H78" s="5">
        <v>0</v>
      </c>
      <c r="I78" s="65">
        <v>0</v>
      </c>
      <c r="J78" s="65">
        <f t="shared" si="17"/>
        <v>0</v>
      </c>
      <c r="K78" s="66">
        <v>1188</v>
      </c>
      <c r="L78" s="65">
        <f t="shared" si="13"/>
        <v>4752</v>
      </c>
      <c r="M78" s="65">
        <f t="shared" si="14"/>
        <v>332.64</v>
      </c>
      <c r="N78" s="6">
        <f t="shared" si="15"/>
        <v>5084.6400000000003</v>
      </c>
      <c r="O78" s="65">
        <f t="shared" si="18"/>
        <v>332.64</v>
      </c>
      <c r="P78" s="65">
        <f t="shared" si="16"/>
        <v>5084.6400000000003</v>
      </c>
      <c r="Q78" s="65">
        <v>5084.6400000000003</v>
      </c>
      <c r="R78" s="74" t="s">
        <v>3774</v>
      </c>
      <c r="S78" s="146">
        <f>SUM(O78)</f>
        <v>332.64</v>
      </c>
      <c r="T78" s="146">
        <f>SUM(P78)</f>
        <v>5084.6400000000003</v>
      </c>
      <c r="U78" s="146">
        <f>SUM(Q78)</f>
        <v>5084.6400000000003</v>
      </c>
      <c r="V78" s="145">
        <v>5084.6400000000003</v>
      </c>
    </row>
    <row r="79" spans="1:27" x14ac:dyDescent="0.4">
      <c r="A79" s="51">
        <v>69</v>
      </c>
      <c r="B79" s="116" t="s">
        <v>3775</v>
      </c>
      <c r="C79" s="120" t="s">
        <v>3830</v>
      </c>
      <c r="D79" s="116" t="s">
        <v>2920</v>
      </c>
      <c r="E79" s="119" t="s">
        <v>2921</v>
      </c>
      <c r="F79" s="119" t="s">
        <v>3853</v>
      </c>
      <c r="G79" s="3" t="s">
        <v>3</v>
      </c>
      <c r="H79" s="5">
        <v>0</v>
      </c>
      <c r="I79" s="65">
        <v>0</v>
      </c>
      <c r="J79" s="65">
        <f t="shared" si="17"/>
        <v>0</v>
      </c>
      <c r="K79" s="66">
        <v>65</v>
      </c>
      <c r="L79" s="65">
        <f t="shared" si="13"/>
        <v>260</v>
      </c>
      <c r="M79" s="65">
        <f t="shared" si="14"/>
        <v>18.2</v>
      </c>
      <c r="N79" s="6">
        <f t="shared" si="15"/>
        <v>278.2</v>
      </c>
      <c r="O79" s="65">
        <f t="shared" si="18"/>
        <v>18.2</v>
      </c>
      <c r="P79" s="65">
        <f t="shared" si="16"/>
        <v>278.2</v>
      </c>
      <c r="Q79" s="65">
        <v>278.25</v>
      </c>
      <c r="R79" s="74"/>
      <c r="U79" s="71"/>
    </row>
    <row r="80" spans="1:27" x14ac:dyDescent="0.4">
      <c r="A80" s="51">
        <v>70</v>
      </c>
      <c r="B80" s="116" t="s">
        <v>3775</v>
      </c>
      <c r="C80" s="120" t="s">
        <v>3831</v>
      </c>
      <c r="D80" s="116" t="s">
        <v>2923</v>
      </c>
      <c r="E80" s="119" t="s">
        <v>2924</v>
      </c>
      <c r="F80" s="119" t="s">
        <v>2925</v>
      </c>
      <c r="G80" s="3" t="s">
        <v>3204</v>
      </c>
      <c r="H80" s="5">
        <v>68</v>
      </c>
      <c r="I80" s="65">
        <v>4.76</v>
      </c>
      <c r="J80" s="65">
        <f t="shared" si="17"/>
        <v>72.760000000000005</v>
      </c>
      <c r="K80" s="66">
        <v>21</v>
      </c>
      <c r="L80" s="65">
        <f t="shared" si="13"/>
        <v>84</v>
      </c>
      <c r="M80" s="65">
        <f t="shared" si="14"/>
        <v>5.88</v>
      </c>
      <c r="N80" s="6">
        <f t="shared" si="15"/>
        <v>89.88</v>
      </c>
      <c r="O80" s="65">
        <f t="shared" si="18"/>
        <v>10.64</v>
      </c>
      <c r="P80" s="65">
        <f t="shared" si="16"/>
        <v>162.63999999999999</v>
      </c>
      <c r="Q80" s="138">
        <v>162.75</v>
      </c>
      <c r="R80" s="74"/>
      <c r="S80" s="73"/>
      <c r="T80" s="73"/>
      <c r="U80" s="71"/>
      <c r="V80" s="71"/>
    </row>
    <row r="81" spans="1:22" x14ac:dyDescent="0.4">
      <c r="A81" s="51">
        <v>71</v>
      </c>
      <c r="B81" s="116" t="s">
        <v>3775</v>
      </c>
      <c r="C81" s="120" t="s">
        <v>3832</v>
      </c>
      <c r="D81" s="116" t="s">
        <v>2935</v>
      </c>
      <c r="E81" s="119" t="s">
        <v>2936</v>
      </c>
      <c r="F81" s="119" t="s">
        <v>2937</v>
      </c>
      <c r="G81" s="3" t="s">
        <v>3</v>
      </c>
      <c r="H81" s="5">
        <v>0</v>
      </c>
      <c r="I81" s="65">
        <v>0</v>
      </c>
      <c r="J81" s="65">
        <f t="shared" si="17"/>
        <v>0</v>
      </c>
      <c r="K81" s="66">
        <v>46</v>
      </c>
      <c r="L81" s="65">
        <f t="shared" si="13"/>
        <v>184</v>
      </c>
      <c r="M81" s="65">
        <f t="shared" si="14"/>
        <v>12.88</v>
      </c>
      <c r="N81" s="6">
        <f t="shared" si="15"/>
        <v>196.88</v>
      </c>
      <c r="O81" s="65">
        <f t="shared" si="18"/>
        <v>12.88</v>
      </c>
      <c r="P81" s="65">
        <f t="shared" si="16"/>
        <v>196.88</v>
      </c>
      <c r="Q81" s="138">
        <v>197</v>
      </c>
      <c r="R81" s="74"/>
      <c r="U81" s="71"/>
    </row>
    <row r="82" spans="1:22" x14ac:dyDescent="0.4">
      <c r="A82" s="51">
        <v>72</v>
      </c>
      <c r="B82" s="116" t="s">
        <v>3775</v>
      </c>
      <c r="C82" s="120" t="s">
        <v>3833</v>
      </c>
      <c r="D82" s="116" t="s">
        <v>2938</v>
      </c>
      <c r="E82" s="119" t="s">
        <v>2939</v>
      </c>
      <c r="F82" s="119" t="s">
        <v>2940</v>
      </c>
      <c r="G82" s="3" t="s">
        <v>3</v>
      </c>
      <c r="H82" s="5">
        <v>0</v>
      </c>
      <c r="I82" s="65">
        <v>0</v>
      </c>
      <c r="J82" s="65">
        <f t="shared" si="17"/>
        <v>0</v>
      </c>
      <c r="K82" s="66">
        <v>30</v>
      </c>
      <c r="L82" s="65">
        <f t="shared" si="13"/>
        <v>120</v>
      </c>
      <c r="M82" s="65">
        <f t="shared" si="14"/>
        <v>8.4</v>
      </c>
      <c r="N82" s="6">
        <f t="shared" si="15"/>
        <v>128.4</v>
      </c>
      <c r="O82" s="65">
        <f t="shared" si="18"/>
        <v>8.4</v>
      </c>
      <c r="P82" s="65">
        <f t="shared" si="16"/>
        <v>128.4</v>
      </c>
      <c r="Q82" s="138">
        <v>128.5</v>
      </c>
      <c r="R82" s="74"/>
      <c r="U82" s="71"/>
    </row>
    <row r="83" spans="1:22" x14ac:dyDescent="0.4">
      <c r="A83" s="51">
        <v>73</v>
      </c>
      <c r="B83" s="116" t="s">
        <v>3775</v>
      </c>
      <c r="C83" s="120" t="s">
        <v>3834</v>
      </c>
      <c r="D83" s="116" t="s">
        <v>2959</v>
      </c>
      <c r="E83" s="119" t="s">
        <v>2960</v>
      </c>
      <c r="F83" s="119" t="s">
        <v>2961</v>
      </c>
      <c r="G83" s="3" t="s">
        <v>3</v>
      </c>
      <c r="H83" s="5">
        <v>0</v>
      </c>
      <c r="I83" s="65">
        <v>0</v>
      </c>
      <c r="J83" s="65">
        <f t="shared" si="17"/>
        <v>0</v>
      </c>
      <c r="K83" s="66">
        <v>13</v>
      </c>
      <c r="L83" s="65">
        <f t="shared" si="13"/>
        <v>52</v>
      </c>
      <c r="M83" s="65">
        <f t="shared" si="14"/>
        <v>3.64</v>
      </c>
      <c r="N83" s="6">
        <f t="shared" si="15"/>
        <v>55.64</v>
      </c>
      <c r="O83" s="65">
        <f t="shared" si="18"/>
        <v>3.64</v>
      </c>
      <c r="P83" s="65">
        <f t="shared" si="16"/>
        <v>55.64</v>
      </c>
      <c r="Q83" s="138">
        <v>55.75</v>
      </c>
      <c r="R83" s="74"/>
      <c r="U83" s="71"/>
    </row>
    <row r="84" spans="1:22" x14ac:dyDescent="0.4">
      <c r="A84" s="51">
        <v>74</v>
      </c>
      <c r="B84" s="116" t="s">
        <v>3775</v>
      </c>
      <c r="C84" s="120" t="s">
        <v>3835</v>
      </c>
      <c r="D84" s="116" t="s">
        <v>2971</v>
      </c>
      <c r="E84" s="119" t="s">
        <v>2972</v>
      </c>
      <c r="F84" s="119" t="s">
        <v>2973</v>
      </c>
      <c r="G84" s="3" t="s">
        <v>3</v>
      </c>
      <c r="H84" s="5">
        <v>0</v>
      </c>
      <c r="I84" s="65">
        <v>0</v>
      </c>
      <c r="J84" s="65">
        <f t="shared" si="17"/>
        <v>0</v>
      </c>
      <c r="K84" s="66">
        <v>8</v>
      </c>
      <c r="L84" s="65">
        <f t="shared" si="13"/>
        <v>32</v>
      </c>
      <c r="M84" s="65">
        <f t="shared" si="14"/>
        <v>2.2400000000000002</v>
      </c>
      <c r="N84" s="6">
        <f t="shared" si="15"/>
        <v>34.24</v>
      </c>
      <c r="O84" s="65">
        <f t="shared" si="18"/>
        <v>2.2400000000000002</v>
      </c>
      <c r="P84" s="65">
        <f>ROUNDDOWN(H84+I84+N84,2)</f>
        <v>34.24</v>
      </c>
      <c r="Q84" s="138">
        <v>34.25</v>
      </c>
      <c r="R84" s="74"/>
      <c r="U84" s="71"/>
    </row>
    <row r="85" spans="1:22" x14ac:dyDescent="0.4">
      <c r="A85" s="51">
        <v>75</v>
      </c>
      <c r="B85" s="116" t="s">
        <v>3775</v>
      </c>
      <c r="C85" s="120" t="s">
        <v>3836</v>
      </c>
      <c r="D85" s="3" t="s">
        <v>2956</v>
      </c>
      <c r="E85" s="64" t="s">
        <v>2957</v>
      </c>
      <c r="F85" s="64" t="s">
        <v>2958</v>
      </c>
      <c r="G85" s="3" t="s">
        <v>3</v>
      </c>
      <c r="H85" s="5">
        <v>0</v>
      </c>
      <c r="I85" s="65">
        <v>0</v>
      </c>
      <c r="J85" s="65">
        <f t="shared" si="17"/>
        <v>0</v>
      </c>
      <c r="K85" s="66">
        <v>1</v>
      </c>
      <c r="L85" s="65">
        <f t="shared" si="13"/>
        <v>4</v>
      </c>
      <c r="M85" s="65">
        <f t="shared" si="14"/>
        <v>0.28000000000000003</v>
      </c>
      <c r="N85" s="6">
        <f t="shared" si="15"/>
        <v>4.28</v>
      </c>
      <c r="O85" s="65">
        <f t="shared" si="18"/>
        <v>0.28000000000000003</v>
      </c>
      <c r="P85" s="65">
        <f t="shared" si="16"/>
        <v>4.28</v>
      </c>
      <c r="Q85" s="65">
        <v>4.5</v>
      </c>
      <c r="R85" s="74"/>
      <c r="U85" s="71"/>
      <c r="V85" s="71"/>
    </row>
    <row r="86" spans="1:22" x14ac:dyDescent="0.4">
      <c r="A86" s="51">
        <v>76</v>
      </c>
      <c r="B86" s="116" t="s">
        <v>3775</v>
      </c>
      <c r="C86" s="120" t="s">
        <v>3837</v>
      </c>
      <c r="D86" s="3" t="s">
        <v>2968</v>
      </c>
      <c r="E86" s="64" t="s">
        <v>2969</v>
      </c>
      <c r="F86" s="64" t="s">
        <v>2970</v>
      </c>
      <c r="G86" s="3" t="s">
        <v>3</v>
      </c>
      <c r="H86" s="5">
        <v>0</v>
      </c>
      <c r="I86" s="65">
        <v>0</v>
      </c>
      <c r="J86" s="65">
        <f t="shared" si="17"/>
        <v>0</v>
      </c>
      <c r="K86" s="66">
        <v>27</v>
      </c>
      <c r="L86" s="65">
        <f t="shared" si="13"/>
        <v>108</v>
      </c>
      <c r="M86" s="65">
        <f t="shared" si="14"/>
        <v>7.56</v>
      </c>
      <c r="N86" s="6">
        <f t="shared" si="15"/>
        <v>115.56</v>
      </c>
      <c r="O86" s="65">
        <f t="shared" si="18"/>
        <v>7.56</v>
      </c>
      <c r="P86" s="65">
        <f t="shared" si="16"/>
        <v>115.56</v>
      </c>
      <c r="Q86" s="65">
        <v>115.75</v>
      </c>
      <c r="R86" s="74"/>
      <c r="S86" s="73"/>
      <c r="T86" s="73"/>
      <c r="U86" s="73"/>
    </row>
    <row r="87" spans="1:22" x14ac:dyDescent="0.4">
      <c r="A87" s="51">
        <v>77</v>
      </c>
      <c r="B87" s="116" t="s">
        <v>3775</v>
      </c>
      <c r="C87" s="120" t="s">
        <v>3838</v>
      </c>
      <c r="D87" s="153" t="s">
        <v>2435</v>
      </c>
      <c r="E87" s="155" t="s">
        <v>2436</v>
      </c>
      <c r="F87" s="155" t="s">
        <v>221</v>
      </c>
      <c r="G87" s="3" t="s">
        <v>3</v>
      </c>
      <c r="H87" s="5">
        <v>0</v>
      </c>
      <c r="I87" s="65">
        <v>0</v>
      </c>
      <c r="J87" s="65">
        <f t="shared" si="17"/>
        <v>0</v>
      </c>
      <c r="K87" s="66">
        <v>8</v>
      </c>
      <c r="L87" s="65">
        <f t="shared" si="13"/>
        <v>32</v>
      </c>
      <c r="M87" s="65">
        <f t="shared" si="14"/>
        <v>2.2400000000000002</v>
      </c>
      <c r="N87" s="6">
        <f t="shared" si="15"/>
        <v>34.24</v>
      </c>
      <c r="O87" s="65">
        <f t="shared" si="18"/>
        <v>2.2400000000000002</v>
      </c>
      <c r="P87" s="65">
        <f t="shared" si="16"/>
        <v>34.24</v>
      </c>
      <c r="Q87" s="65">
        <v>34.25</v>
      </c>
      <c r="R87" s="74"/>
      <c r="U87" s="71"/>
    </row>
    <row r="88" spans="1:22" x14ac:dyDescent="0.4">
      <c r="A88" s="51">
        <v>78</v>
      </c>
      <c r="B88" s="116" t="s">
        <v>3775</v>
      </c>
      <c r="C88" s="120" t="s">
        <v>3839</v>
      </c>
      <c r="D88" s="3" t="s">
        <v>2437</v>
      </c>
      <c r="E88" s="64" t="s">
        <v>2438</v>
      </c>
      <c r="F88" s="64" t="s">
        <v>2439</v>
      </c>
      <c r="G88" s="3" t="s">
        <v>3</v>
      </c>
      <c r="H88" s="5">
        <v>0</v>
      </c>
      <c r="I88" s="65">
        <v>0</v>
      </c>
      <c r="J88" s="65">
        <f t="shared" si="17"/>
        <v>0</v>
      </c>
      <c r="K88" s="66">
        <v>36</v>
      </c>
      <c r="L88" s="65">
        <f t="shared" si="13"/>
        <v>144</v>
      </c>
      <c r="M88" s="65">
        <f t="shared" si="14"/>
        <v>10.08</v>
      </c>
      <c r="N88" s="6">
        <f t="shared" si="15"/>
        <v>154.08000000000001</v>
      </c>
      <c r="O88" s="65">
        <f t="shared" ref="O88:O95" si="19">SUM(I88+M88)</f>
        <v>10.08</v>
      </c>
      <c r="P88" s="65">
        <f t="shared" ref="P88:P95" si="20">ROUNDDOWN(H88+I88+N88,2)</f>
        <v>154.08000000000001</v>
      </c>
      <c r="Q88" s="65">
        <v>154.25</v>
      </c>
      <c r="R88" s="74"/>
      <c r="U88" s="71"/>
      <c r="V88" s="71"/>
    </row>
    <row r="89" spans="1:22" x14ac:dyDescent="0.4">
      <c r="A89" s="51">
        <v>79</v>
      </c>
      <c r="B89" s="116" t="s">
        <v>3775</v>
      </c>
      <c r="C89" s="120" t="s">
        <v>3840</v>
      </c>
      <c r="D89" s="3" t="s">
        <v>2440</v>
      </c>
      <c r="E89" s="64" t="s">
        <v>2441</v>
      </c>
      <c r="F89" s="64" t="s">
        <v>241</v>
      </c>
      <c r="G89" s="3" t="s">
        <v>3</v>
      </c>
      <c r="H89" s="5">
        <v>0</v>
      </c>
      <c r="I89" s="65">
        <v>0</v>
      </c>
      <c r="J89" s="65">
        <f t="shared" si="17"/>
        <v>0</v>
      </c>
      <c r="K89" s="66">
        <v>44</v>
      </c>
      <c r="L89" s="65">
        <f t="shared" si="13"/>
        <v>176</v>
      </c>
      <c r="M89" s="65">
        <f t="shared" si="14"/>
        <v>12.32</v>
      </c>
      <c r="N89" s="6">
        <f t="shared" si="15"/>
        <v>188.32</v>
      </c>
      <c r="O89" s="65">
        <f t="shared" si="19"/>
        <v>12.32</v>
      </c>
      <c r="P89" s="65">
        <f t="shared" si="20"/>
        <v>188.32</v>
      </c>
      <c r="Q89" s="65">
        <v>188.5</v>
      </c>
      <c r="R89" s="74"/>
      <c r="U89" s="71"/>
    </row>
    <row r="90" spans="1:22" x14ac:dyDescent="0.4">
      <c r="A90" s="51">
        <v>80</v>
      </c>
      <c r="B90" s="116" t="s">
        <v>3775</v>
      </c>
      <c r="C90" s="120" t="s">
        <v>3841</v>
      </c>
      <c r="D90" s="3" t="s">
        <v>2451</v>
      </c>
      <c r="E90" s="64" t="s">
        <v>2452</v>
      </c>
      <c r="F90" s="64" t="s">
        <v>270</v>
      </c>
      <c r="G90" s="3" t="s">
        <v>3</v>
      </c>
      <c r="H90" s="5">
        <v>0</v>
      </c>
      <c r="I90" s="65">
        <v>0</v>
      </c>
      <c r="J90" s="65">
        <f t="shared" si="17"/>
        <v>0</v>
      </c>
      <c r="K90" s="66">
        <v>16</v>
      </c>
      <c r="L90" s="65">
        <f t="shared" si="13"/>
        <v>64</v>
      </c>
      <c r="M90" s="65">
        <f t="shared" si="14"/>
        <v>4.4800000000000004</v>
      </c>
      <c r="N90" s="6">
        <f t="shared" si="15"/>
        <v>68.48</v>
      </c>
      <c r="O90" s="65">
        <f t="shared" si="19"/>
        <v>4.4800000000000004</v>
      </c>
      <c r="P90" s="65">
        <f t="shared" si="20"/>
        <v>68.48</v>
      </c>
      <c r="Q90" s="65">
        <v>68.5</v>
      </c>
      <c r="R90" s="74"/>
      <c r="U90" s="71"/>
      <c r="V90" s="71"/>
    </row>
    <row r="91" spans="1:22" x14ac:dyDescent="0.4">
      <c r="A91" s="51">
        <v>81</v>
      </c>
      <c r="B91" s="116" t="s">
        <v>3775</v>
      </c>
      <c r="C91" s="120" t="s">
        <v>3842</v>
      </c>
      <c r="D91" s="3" t="s">
        <v>2448</v>
      </c>
      <c r="E91" s="64" t="s">
        <v>2449</v>
      </c>
      <c r="F91" s="64" t="s">
        <v>2450</v>
      </c>
      <c r="G91" s="3" t="s">
        <v>3</v>
      </c>
      <c r="H91" s="5">
        <v>0</v>
      </c>
      <c r="I91" s="65">
        <v>0</v>
      </c>
      <c r="J91" s="65">
        <f t="shared" si="17"/>
        <v>0</v>
      </c>
      <c r="K91" s="66">
        <v>36</v>
      </c>
      <c r="L91" s="65">
        <f t="shared" si="13"/>
        <v>144</v>
      </c>
      <c r="M91" s="65">
        <f t="shared" si="14"/>
        <v>10.08</v>
      </c>
      <c r="N91" s="6">
        <f t="shared" si="15"/>
        <v>154.08000000000001</v>
      </c>
      <c r="O91" s="65">
        <f t="shared" si="19"/>
        <v>10.08</v>
      </c>
      <c r="P91" s="65">
        <f t="shared" si="20"/>
        <v>154.08000000000001</v>
      </c>
      <c r="Q91" s="65">
        <v>154.25</v>
      </c>
      <c r="R91" s="74"/>
      <c r="U91" s="71"/>
      <c r="V91" s="71"/>
    </row>
    <row r="92" spans="1:22" x14ac:dyDescent="0.4">
      <c r="A92" s="51">
        <v>82</v>
      </c>
      <c r="B92" s="116" t="s">
        <v>3775</v>
      </c>
      <c r="C92" s="120" t="s">
        <v>3843</v>
      </c>
      <c r="D92" s="3" t="s">
        <v>2456</v>
      </c>
      <c r="E92" s="64" t="s">
        <v>2457</v>
      </c>
      <c r="F92" s="64" t="s">
        <v>2458</v>
      </c>
      <c r="G92" s="3" t="s">
        <v>3</v>
      </c>
      <c r="H92" s="5">
        <v>0</v>
      </c>
      <c r="I92" s="65">
        <v>0</v>
      </c>
      <c r="J92" s="65">
        <f t="shared" si="17"/>
        <v>0</v>
      </c>
      <c r="K92" s="66">
        <v>8</v>
      </c>
      <c r="L92" s="65">
        <f t="shared" si="13"/>
        <v>32</v>
      </c>
      <c r="M92" s="65">
        <f t="shared" si="14"/>
        <v>2.2400000000000002</v>
      </c>
      <c r="N92" s="6">
        <f t="shared" si="15"/>
        <v>34.24</v>
      </c>
      <c r="O92" s="65">
        <f t="shared" si="19"/>
        <v>2.2400000000000002</v>
      </c>
      <c r="P92" s="65">
        <f t="shared" si="20"/>
        <v>34.24</v>
      </c>
      <c r="Q92" s="65">
        <v>34.25</v>
      </c>
      <c r="R92" s="74"/>
      <c r="U92" s="71"/>
      <c r="V92" s="71"/>
    </row>
    <row r="93" spans="1:22" x14ac:dyDescent="0.4">
      <c r="A93" s="51">
        <v>83</v>
      </c>
      <c r="B93" s="116" t="s">
        <v>3775</v>
      </c>
      <c r="C93" s="120" t="s">
        <v>3844</v>
      </c>
      <c r="D93" s="3" t="s">
        <v>2453</v>
      </c>
      <c r="E93" s="64" t="s">
        <v>2454</v>
      </c>
      <c r="F93" s="64" t="s">
        <v>2455</v>
      </c>
      <c r="G93" s="3" t="s">
        <v>3</v>
      </c>
      <c r="H93" s="5">
        <v>0</v>
      </c>
      <c r="I93" s="65">
        <v>0</v>
      </c>
      <c r="J93" s="65">
        <f t="shared" si="17"/>
        <v>0</v>
      </c>
      <c r="K93" s="66">
        <v>2</v>
      </c>
      <c r="L93" s="65">
        <f t="shared" ref="L93:L101" si="21">ROUNDDOWN(K93*4,2)</f>
        <v>8</v>
      </c>
      <c r="M93" s="65">
        <f t="shared" ref="M93:M101" si="22">ROUNDDOWN(L93*7%,2)</f>
        <v>0.56000000000000005</v>
      </c>
      <c r="N93" s="6">
        <f t="shared" ref="N93:N101" si="23">ROUNDDOWN(L93+M93,2)</f>
        <v>8.56</v>
      </c>
      <c r="O93" s="65">
        <f t="shared" si="19"/>
        <v>0.56000000000000005</v>
      </c>
      <c r="P93" s="65">
        <f t="shared" si="20"/>
        <v>8.56</v>
      </c>
      <c r="Q93" s="65">
        <v>8.75</v>
      </c>
      <c r="R93" s="74"/>
      <c r="U93" s="71"/>
      <c r="V93" s="71"/>
    </row>
    <row r="94" spans="1:22" x14ac:dyDescent="0.4">
      <c r="A94" s="51">
        <v>84</v>
      </c>
      <c r="B94" s="116" t="s">
        <v>3775</v>
      </c>
      <c r="C94" s="120" t="s">
        <v>3845</v>
      </c>
      <c r="D94" s="3" t="s">
        <v>2459</v>
      </c>
      <c r="E94" s="64" t="s">
        <v>3854</v>
      </c>
      <c r="F94" s="64" t="s">
        <v>2461</v>
      </c>
      <c r="G94" s="3" t="s">
        <v>3</v>
      </c>
      <c r="H94" s="5">
        <v>0</v>
      </c>
      <c r="I94" s="65">
        <v>0</v>
      </c>
      <c r="J94" s="65">
        <f t="shared" si="17"/>
        <v>0</v>
      </c>
      <c r="K94" s="66">
        <v>34</v>
      </c>
      <c r="L94" s="65">
        <f t="shared" si="21"/>
        <v>136</v>
      </c>
      <c r="M94" s="65">
        <f t="shared" si="22"/>
        <v>9.52</v>
      </c>
      <c r="N94" s="6">
        <f t="shared" si="23"/>
        <v>145.52000000000001</v>
      </c>
      <c r="O94" s="65">
        <f t="shared" si="19"/>
        <v>9.52</v>
      </c>
      <c r="P94" s="65">
        <f t="shared" si="20"/>
        <v>145.52000000000001</v>
      </c>
      <c r="Q94" s="65">
        <v>145.75</v>
      </c>
      <c r="R94" s="74"/>
      <c r="U94" s="71"/>
      <c r="V94" s="71"/>
    </row>
    <row r="95" spans="1:22" x14ac:dyDescent="0.4">
      <c r="A95" s="51">
        <v>85</v>
      </c>
      <c r="B95" s="116" t="s">
        <v>3775</v>
      </c>
      <c r="C95" s="120" t="s">
        <v>3846</v>
      </c>
      <c r="D95" s="3" t="s">
        <v>2471</v>
      </c>
      <c r="E95" s="64" t="s">
        <v>2472</v>
      </c>
      <c r="F95" s="64" t="s">
        <v>2473</v>
      </c>
      <c r="G95" s="3" t="s">
        <v>3</v>
      </c>
      <c r="H95" s="5">
        <v>0</v>
      </c>
      <c r="I95" s="65">
        <v>0</v>
      </c>
      <c r="J95" s="65">
        <f t="shared" si="17"/>
        <v>0</v>
      </c>
      <c r="K95" s="66">
        <v>53</v>
      </c>
      <c r="L95" s="65">
        <f t="shared" si="21"/>
        <v>212</v>
      </c>
      <c r="M95" s="65">
        <f t="shared" si="22"/>
        <v>14.84</v>
      </c>
      <c r="N95" s="6">
        <f t="shared" si="23"/>
        <v>226.84</v>
      </c>
      <c r="O95" s="65">
        <f t="shared" si="19"/>
        <v>14.84</v>
      </c>
      <c r="P95" s="65">
        <f t="shared" si="20"/>
        <v>226.84</v>
      </c>
      <c r="Q95" s="65">
        <v>227</v>
      </c>
      <c r="R95" s="74"/>
      <c r="U95" s="71"/>
      <c r="V95" s="71"/>
    </row>
    <row r="96" spans="1:22" x14ac:dyDescent="0.4">
      <c r="A96" s="51">
        <v>86</v>
      </c>
      <c r="B96" s="116" t="s">
        <v>3775</v>
      </c>
      <c r="C96" s="120" t="s">
        <v>3847</v>
      </c>
      <c r="D96" s="3" t="s">
        <v>2474</v>
      </c>
      <c r="E96" s="64" t="s">
        <v>2475</v>
      </c>
      <c r="F96" s="64" t="s">
        <v>2476</v>
      </c>
      <c r="G96" s="3" t="s">
        <v>3</v>
      </c>
      <c r="H96" s="5">
        <v>0</v>
      </c>
      <c r="I96" s="65">
        <v>0</v>
      </c>
      <c r="J96" s="65">
        <f t="shared" ref="J96:J101" si="24">SUM(H96:I96)</f>
        <v>0</v>
      </c>
      <c r="K96" s="66">
        <v>12</v>
      </c>
      <c r="L96" s="65">
        <f t="shared" si="21"/>
        <v>48</v>
      </c>
      <c r="M96" s="65">
        <f t="shared" si="22"/>
        <v>3.36</v>
      </c>
      <c r="N96" s="6">
        <f t="shared" si="23"/>
        <v>51.36</v>
      </c>
      <c r="O96" s="65">
        <f t="shared" ref="O96:O110" si="25">SUM(I96+M96)</f>
        <v>3.36</v>
      </c>
      <c r="P96" s="65">
        <f t="shared" ref="P96:P110" si="26">ROUNDDOWN(H96+I96+N96,2)</f>
        <v>51.36</v>
      </c>
      <c r="Q96" s="65">
        <v>51.5</v>
      </c>
      <c r="R96" s="74"/>
      <c r="U96" s="71"/>
      <c r="V96" s="71"/>
    </row>
    <row r="97" spans="1:22" x14ac:dyDescent="0.4">
      <c r="A97" s="51">
        <v>87</v>
      </c>
      <c r="B97" s="116" t="s">
        <v>3775</v>
      </c>
      <c r="C97" s="120" t="s">
        <v>3848</v>
      </c>
      <c r="D97" s="3" t="s">
        <v>2490</v>
      </c>
      <c r="E97" s="64" t="s">
        <v>2491</v>
      </c>
      <c r="F97" s="64" t="s">
        <v>2492</v>
      </c>
      <c r="G97" s="3" t="s">
        <v>3</v>
      </c>
      <c r="H97" s="5">
        <v>0</v>
      </c>
      <c r="I97" s="65">
        <v>0</v>
      </c>
      <c r="J97" s="65">
        <f t="shared" si="24"/>
        <v>0</v>
      </c>
      <c r="K97" s="66">
        <v>32</v>
      </c>
      <c r="L97" s="65">
        <f t="shared" si="21"/>
        <v>128</v>
      </c>
      <c r="M97" s="65">
        <f t="shared" si="22"/>
        <v>8.9600000000000009</v>
      </c>
      <c r="N97" s="6">
        <f t="shared" si="23"/>
        <v>136.96</v>
      </c>
      <c r="O97" s="65">
        <f t="shared" si="25"/>
        <v>8.9600000000000009</v>
      </c>
      <c r="P97" s="65">
        <f t="shared" si="26"/>
        <v>136.96</v>
      </c>
      <c r="Q97" s="65">
        <v>137</v>
      </c>
      <c r="R97" s="74"/>
      <c r="U97" s="71"/>
      <c r="V97" s="71"/>
    </row>
    <row r="98" spans="1:22" x14ac:dyDescent="0.4">
      <c r="A98" s="51">
        <v>88</v>
      </c>
      <c r="B98" s="116" t="s">
        <v>3775</v>
      </c>
      <c r="C98" s="120" t="s">
        <v>3849</v>
      </c>
      <c r="D98" s="3" t="s">
        <v>2493</v>
      </c>
      <c r="E98" s="64" t="s">
        <v>2491</v>
      </c>
      <c r="F98" s="64" t="s">
        <v>2494</v>
      </c>
      <c r="G98" s="3" t="s">
        <v>3</v>
      </c>
      <c r="H98" s="5">
        <v>0</v>
      </c>
      <c r="I98" s="65">
        <v>0</v>
      </c>
      <c r="J98" s="65">
        <f t="shared" si="24"/>
        <v>0</v>
      </c>
      <c r="K98" s="66">
        <v>32</v>
      </c>
      <c r="L98" s="65">
        <f t="shared" si="21"/>
        <v>128</v>
      </c>
      <c r="M98" s="65">
        <f t="shared" si="22"/>
        <v>8.9600000000000009</v>
      </c>
      <c r="N98" s="6">
        <f t="shared" si="23"/>
        <v>136.96</v>
      </c>
      <c r="O98" s="65">
        <f t="shared" si="25"/>
        <v>8.9600000000000009</v>
      </c>
      <c r="P98" s="65">
        <f t="shared" si="26"/>
        <v>136.96</v>
      </c>
      <c r="Q98" s="65">
        <v>137</v>
      </c>
      <c r="R98" s="74"/>
      <c r="U98" s="71"/>
      <c r="V98" s="71"/>
    </row>
    <row r="99" spans="1:22" x14ac:dyDescent="0.4">
      <c r="A99" s="51">
        <v>89</v>
      </c>
      <c r="B99" s="116" t="s">
        <v>3775</v>
      </c>
      <c r="C99" s="120" t="s">
        <v>3850</v>
      </c>
      <c r="D99" s="3" t="s">
        <v>2495</v>
      </c>
      <c r="E99" s="64" t="s">
        <v>2496</v>
      </c>
      <c r="F99" s="64" t="s">
        <v>2497</v>
      </c>
      <c r="G99" s="3" t="s">
        <v>3</v>
      </c>
      <c r="H99" s="5">
        <v>0</v>
      </c>
      <c r="I99" s="65">
        <v>0</v>
      </c>
      <c r="J99" s="65">
        <f t="shared" si="24"/>
        <v>0</v>
      </c>
      <c r="K99" s="66">
        <v>9</v>
      </c>
      <c r="L99" s="65">
        <f t="shared" si="21"/>
        <v>36</v>
      </c>
      <c r="M99" s="65">
        <f t="shared" si="22"/>
        <v>2.52</v>
      </c>
      <c r="N99" s="6">
        <f t="shared" si="23"/>
        <v>38.520000000000003</v>
      </c>
      <c r="O99" s="65">
        <f t="shared" si="25"/>
        <v>2.52</v>
      </c>
      <c r="P99" s="65">
        <f t="shared" si="26"/>
        <v>38.520000000000003</v>
      </c>
      <c r="Q99" s="65">
        <v>38.75</v>
      </c>
      <c r="R99" s="74"/>
      <c r="U99" s="71"/>
      <c r="V99" s="71"/>
    </row>
    <row r="100" spans="1:22" x14ac:dyDescent="0.4">
      <c r="A100" s="51">
        <v>90</v>
      </c>
      <c r="B100" s="116" t="s">
        <v>3775</v>
      </c>
      <c r="C100" s="120" t="s">
        <v>3851</v>
      </c>
      <c r="D100" s="3" t="s">
        <v>2795</v>
      </c>
      <c r="E100" s="64" t="s">
        <v>2796</v>
      </c>
      <c r="F100" s="64" t="s">
        <v>2797</v>
      </c>
      <c r="G100" s="3" t="s">
        <v>3</v>
      </c>
      <c r="H100" s="5">
        <v>0</v>
      </c>
      <c r="I100" s="65">
        <v>0</v>
      </c>
      <c r="J100" s="65">
        <f t="shared" si="24"/>
        <v>0</v>
      </c>
      <c r="K100" s="66">
        <v>1</v>
      </c>
      <c r="L100" s="65">
        <f t="shared" si="21"/>
        <v>4</v>
      </c>
      <c r="M100" s="65">
        <f t="shared" si="22"/>
        <v>0.28000000000000003</v>
      </c>
      <c r="N100" s="6">
        <f t="shared" si="23"/>
        <v>4.28</v>
      </c>
      <c r="O100" s="65">
        <f t="shared" si="25"/>
        <v>0.28000000000000003</v>
      </c>
      <c r="P100" s="65">
        <f t="shared" si="26"/>
        <v>4.28</v>
      </c>
      <c r="Q100" s="65">
        <v>4.5</v>
      </c>
      <c r="R100" s="74"/>
      <c r="U100" s="71"/>
      <c r="V100" s="71"/>
    </row>
    <row r="101" spans="1:22" ht="23.25" customHeight="1" x14ac:dyDescent="0.4">
      <c r="A101" s="51">
        <v>91</v>
      </c>
      <c r="B101" s="116" t="s">
        <v>3775</v>
      </c>
      <c r="C101" s="120" t="s">
        <v>3852</v>
      </c>
      <c r="D101" s="3" t="s">
        <v>2792</v>
      </c>
      <c r="E101" s="64" t="s">
        <v>2793</v>
      </c>
      <c r="F101" s="64" t="s">
        <v>2794</v>
      </c>
      <c r="G101" s="3" t="s">
        <v>3</v>
      </c>
      <c r="H101" s="5">
        <v>0</v>
      </c>
      <c r="I101" s="65">
        <v>0</v>
      </c>
      <c r="J101" s="65">
        <f t="shared" si="24"/>
        <v>0</v>
      </c>
      <c r="K101" s="66">
        <v>221</v>
      </c>
      <c r="L101" s="65">
        <f t="shared" si="21"/>
        <v>884</v>
      </c>
      <c r="M101" s="65">
        <f t="shared" si="22"/>
        <v>61.88</v>
      </c>
      <c r="N101" s="6">
        <f t="shared" si="23"/>
        <v>945.88</v>
      </c>
      <c r="O101" s="65">
        <f t="shared" si="25"/>
        <v>61.88</v>
      </c>
      <c r="P101" s="65">
        <f t="shared" si="26"/>
        <v>945.88</v>
      </c>
      <c r="Q101" s="65">
        <v>946</v>
      </c>
      <c r="R101" s="74"/>
      <c r="S101" s="146">
        <f>SUM(O79:O101)</f>
        <v>216.16000000000003</v>
      </c>
      <c r="T101" s="146">
        <f>SUM(P79:P101)</f>
        <v>3304.16</v>
      </c>
      <c r="U101" s="146">
        <f>SUM(Q79:Q101)</f>
        <v>3307</v>
      </c>
      <c r="V101" s="71">
        <v>3307</v>
      </c>
    </row>
    <row r="102" spans="1:22" ht="23.25" customHeight="1" x14ac:dyDescent="0.4">
      <c r="A102" s="51">
        <v>92</v>
      </c>
      <c r="B102" s="116" t="s">
        <v>3873</v>
      </c>
      <c r="C102" s="120" t="s">
        <v>3878</v>
      </c>
      <c r="D102" s="3" t="s">
        <v>2568</v>
      </c>
      <c r="E102" s="64" t="s">
        <v>2569</v>
      </c>
      <c r="F102" s="64" t="s">
        <v>2570</v>
      </c>
      <c r="G102" s="3" t="s">
        <v>3</v>
      </c>
      <c r="H102" s="5">
        <v>0</v>
      </c>
      <c r="I102" s="65">
        <v>0</v>
      </c>
      <c r="J102" s="65">
        <f t="shared" ref="J102:J111" si="27">SUM(H102:I102)</f>
        <v>0</v>
      </c>
      <c r="K102" s="66">
        <v>169</v>
      </c>
      <c r="L102" s="65">
        <f t="shared" ref="L102:L107" si="28">ROUNDDOWN(K102*4,2)</f>
        <v>676</v>
      </c>
      <c r="M102" s="65">
        <f t="shared" ref="M102:M110" si="29">ROUNDDOWN(L102*7%,2)</f>
        <v>47.32</v>
      </c>
      <c r="N102" s="6">
        <f t="shared" ref="N102:N110" si="30">ROUNDDOWN(L102+M102,2)</f>
        <v>723.32</v>
      </c>
      <c r="O102" s="65">
        <f t="shared" si="25"/>
        <v>47.32</v>
      </c>
      <c r="P102" s="65">
        <f t="shared" si="26"/>
        <v>723.32</v>
      </c>
      <c r="Q102" s="65">
        <v>723.5</v>
      </c>
      <c r="R102" s="74"/>
      <c r="S102" s="146"/>
      <c r="T102" s="146"/>
      <c r="U102" s="146"/>
      <c r="V102" s="71"/>
    </row>
    <row r="103" spans="1:22" ht="23.25" customHeight="1" x14ac:dyDescent="0.4">
      <c r="A103" s="51">
        <v>93</v>
      </c>
      <c r="B103" s="116" t="s">
        <v>3873</v>
      </c>
      <c r="C103" s="120" t="s">
        <v>3879</v>
      </c>
      <c r="D103" s="3" t="s">
        <v>2571</v>
      </c>
      <c r="E103" s="64" t="s">
        <v>2569</v>
      </c>
      <c r="F103" s="64" t="s">
        <v>2572</v>
      </c>
      <c r="G103" s="3" t="s">
        <v>3</v>
      </c>
      <c r="H103" s="5">
        <v>0</v>
      </c>
      <c r="I103" s="65">
        <v>0</v>
      </c>
      <c r="J103" s="65">
        <f t="shared" si="27"/>
        <v>0</v>
      </c>
      <c r="K103" s="66">
        <v>10</v>
      </c>
      <c r="L103" s="65">
        <f t="shared" si="28"/>
        <v>40</v>
      </c>
      <c r="M103" s="65">
        <f t="shared" si="29"/>
        <v>2.8</v>
      </c>
      <c r="N103" s="6">
        <f t="shared" si="30"/>
        <v>42.8</v>
      </c>
      <c r="O103" s="65">
        <f t="shared" si="25"/>
        <v>2.8</v>
      </c>
      <c r="P103" s="65">
        <f t="shared" si="26"/>
        <v>42.8</v>
      </c>
      <c r="Q103" s="65">
        <v>43</v>
      </c>
      <c r="R103" s="74"/>
      <c r="S103" s="146"/>
      <c r="T103" s="146"/>
      <c r="U103" s="146"/>
      <c r="V103" s="71"/>
    </row>
    <row r="104" spans="1:22" ht="23.25" customHeight="1" x14ac:dyDescent="0.4">
      <c r="A104" s="51">
        <v>94</v>
      </c>
      <c r="B104" s="116" t="s">
        <v>3873</v>
      </c>
      <c r="C104" s="120" t="s">
        <v>3880</v>
      </c>
      <c r="D104" s="3" t="s">
        <v>2547</v>
      </c>
      <c r="E104" s="64" t="s">
        <v>2548</v>
      </c>
      <c r="F104" s="64" t="s">
        <v>2549</v>
      </c>
      <c r="G104" s="3" t="s">
        <v>3</v>
      </c>
      <c r="H104" s="5">
        <v>0</v>
      </c>
      <c r="I104" s="65">
        <v>0</v>
      </c>
      <c r="J104" s="65">
        <f t="shared" si="27"/>
        <v>0</v>
      </c>
      <c r="K104" s="66">
        <v>39</v>
      </c>
      <c r="L104" s="65">
        <f t="shared" si="28"/>
        <v>156</v>
      </c>
      <c r="M104" s="65">
        <f t="shared" si="29"/>
        <v>10.92</v>
      </c>
      <c r="N104" s="6">
        <f t="shared" si="30"/>
        <v>166.92</v>
      </c>
      <c r="O104" s="65">
        <f t="shared" si="25"/>
        <v>10.92</v>
      </c>
      <c r="P104" s="65">
        <f t="shared" si="26"/>
        <v>166.92</v>
      </c>
      <c r="Q104" s="65">
        <v>167</v>
      </c>
      <c r="R104" s="74"/>
      <c r="S104" s="146"/>
      <c r="T104" s="146"/>
      <c r="U104" s="146"/>
      <c r="V104" s="71"/>
    </row>
    <row r="105" spans="1:22" ht="23.25" customHeight="1" x14ac:dyDescent="0.4">
      <c r="A105" s="51">
        <v>95</v>
      </c>
      <c r="B105" s="116" t="s">
        <v>3873</v>
      </c>
      <c r="C105" s="120" t="s">
        <v>3881</v>
      </c>
      <c r="D105" s="3" t="s">
        <v>3857</v>
      </c>
      <c r="E105" s="64" t="s">
        <v>3074</v>
      </c>
      <c r="F105" s="64" t="s">
        <v>2512</v>
      </c>
      <c r="G105" s="3" t="s">
        <v>3</v>
      </c>
      <c r="H105" s="5">
        <v>0</v>
      </c>
      <c r="I105" s="65">
        <v>0</v>
      </c>
      <c r="J105" s="65">
        <f t="shared" si="27"/>
        <v>0</v>
      </c>
      <c r="K105" s="66">
        <v>70</v>
      </c>
      <c r="L105" s="65">
        <f t="shared" si="28"/>
        <v>280</v>
      </c>
      <c r="M105" s="65">
        <f t="shared" si="29"/>
        <v>19.600000000000001</v>
      </c>
      <c r="N105" s="6">
        <f t="shared" si="30"/>
        <v>299.60000000000002</v>
      </c>
      <c r="O105" s="65">
        <f t="shared" si="25"/>
        <v>19.600000000000001</v>
      </c>
      <c r="P105" s="65">
        <f t="shared" si="26"/>
        <v>299.60000000000002</v>
      </c>
      <c r="Q105" s="65">
        <v>299.75</v>
      </c>
      <c r="R105" s="74"/>
      <c r="S105" s="146"/>
      <c r="T105" s="146"/>
      <c r="U105" s="146"/>
      <c r="V105" s="71"/>
    </row>
    <row r="106" spans="1:22" ht="23.25" customHeight="1" x14ac:dyDescent="0.4">
      <c r="A106" s="51">
        <v>96</v>
      </c>
      <c r="B106" s="116" t="s">
        <v>3873</v>
      </c>
      <c r="C106" s="120" t="s">
        <v>3882</v>
      </c>
      <c r="D106" s="3" t="s">
        <v>2642</v>
      </c>
      <c r="E106" s="64" t="s">
        <v>2643</v>
      </c>
      <c r="F106" s="64" t="s">
        <v>2644</v>
      </c>
      <c r="G106" s="3" t="s">
        <v>3</v>
      </c>
      <c r="H106" s="5">
        <v>0</v>
      </c>
      <c r="I106" s="65">
        <v>0</v>
      </c>
      <c r="J106" s="65">
        <f t="shared" si="27"/>
        <v>0</v>
      </c>
      <c r="K106" s="66">
        <v>337</v>
      </c>
      <c r="L106" s="65">
        <f t="shared" si="28"/>
        <v>1348</v>
      </c>
      <c r="M106" s="65">
        <f t="shared" si="29"/>
        <v>94.36</v>
      </c>
      <c r="N106" s="6">
        <f t="shared" si="30"/>
        <v>1442.36</v>
      </c>
      <c r="O106" s="65">
        <f t="shared" si="25"/>
        <v>94.36</v>
      </c>
      <c r="P106" s="65">
        <f t="shared" si="26"/>
        <v>1442.36</v>
      </c>
      <c r="Q106" s="65">
        <v>1442.36</v>
      </c>
      <c r="R106" s="74"/>
      <c r="S106" s="146">
        <f>SUM(O102:O106)</f>
        <v>175</v>
      </c>
      <c r="T106" s="146">
        <f>SUM(P102:P106)</f>
        <v>2675</v>
      </c>
      <c r="U106" s="146">
        <f>SUM(Q102:Q106)</f>
        <v>2675.6099999999997</v>
      </c>
      <c r="V106" s="71">
        <v>2675.61</v>
      </c>
    </row>
    <row r="107" spans="1:22" ht="23.25" customHeight="1" x14ac:dyDescent="0.4">
      <c r="A107" s="51">
        <v>97</v>
      </c>
      <c r="B107" s="116" t="s">
        <v>3883</v>
      </c>
      <c r="C107" s="120" t="s">
        <v>3902</v>
      </c>
      <c r="D107" s="3" t="s">
        <v>2487</v>
      </c>
      <c r="E107" s="64" t="s">
        <v>2488</v>
      </c>
      <c r="F107" s="64" t="s">
        <v>2489</v>
      </c>
      <c r="G107" s="3" t="s">
        <v>3190</v>
      </c>
      <c r="H107" s="5">
        <v>1416</v>
      </c>
      <c r="I107" s="65">
        <v>99.12</v>
      </c>
      <c r="J107" s="65">
        <f t="shared" si="27"/>
        <v>1515.12</v>
      </c>
      <c r="K107" s="66">
        <v>14</v>
      </c>
      <c r="L107" s="65">
        <f t="shared" si="28"/>
        <v>56</v>
      </c>
      <c r="M107" s="65">
        <f t="shared" si="29"/>
        <v>3.92</v>
      </c>
      <c r="N107" s="6">
        <f t="shared" si="30"/>
        <v>59.92</v>
      </c>
      <c r="O107" s="65">
        <f t="shared" si="25"/>
        <v>103.04</v>
      </c>
      <c r="P107" s="65">
        <f t="shared" si="26"/>
        <v>1575.04</v>
      </c>
      <c r="Q107" s="65">
        <v>1575.25</v>
      </c>
      <c r="R107" s="74"/>
      <c r="S107" s="146"/>
      <c r="T107" s="146"/>
      <c r="U107" s="146"/>
      <c r="V107" s="71"/>
    </row>
    <row r="108" spans="1:22" ht="23.25" customHeight="1" x14ac:dyDescent="0.4">
      <c r="A108" s="51">
        <v>98</v>
      </c>
      <c r="B108" s="116" t="s">
        <v>3883</v>
      </c>
      <c r="C108" s="120" t="s">
        <v>3903</v>
      </c>
      <c r="D108" s="3" t="s">
        <v>2382</v>
      </c>
      <c r="E108" s="64" t="s">
        <v>2383</v>
      </c>
      <c r="F108" s="64" t="s">
        <v>2384</v>
      </c>
      <c r="G108" s="3" t="s">
        <v>3204</v>
      </c>
      <c r="H108" s="5">
        <v>1948</v>
      </c>
      <c r="I108" s="65">
        <v>136.36000000000001</v>
      </c>
      <c r="J108" s="65">
        <f t="shared" si="27"/>
        <v>2084.36</v>
      </c>
      <c r="K108" s="66">
        <v>0</v>
      </c>
      <c r="L108" s="65">
        <v>0</v>
      </c>
      <c r="M108" s="65">
        <f t="shared" si="29"/>
        <v>0</v>
      </c>
      <c r="N108" s="6">
        <f t="shared" si="30"/>
        <v>0</v>
      </c>
      <c r="O108" s="65">
        <f t="shared" si="25"/>
        <v>136.36000000000001</v>
      </c>
      <c r="P108" s="65">
        <f>ROUNDDOWN(H108+I108+N108,2)</f>
        <v>2084.36</v>
      </c>
      <c r="Q108" s="195">
        <v>4074.56</v>
      </c>
      <c r="R108" s="74" t="s">
        <v>3905</v>
      </c>
      <c r="S108" s="146"/>
      <c r="T108" s="146"/>
      <c r="U108" s="146"/>
      <c r="V108" s="71"/>
    </row>
    <row r="109" spans="1:22" ht="23.25" customHeight="1" x14ac:dyDescent="0.4">
      <c r="A109" s="51">
        <v>99</v>
      </c>
      <c r="B109" s="116" t="s">
        <v>3883</v>
      </c>
      <c r="C109" s="120" t="s">
        <v>3904</v>
      </c>
      <c r="D109" s="3" t="s">
        <v>2382</v>
      </c>
      <c r="E109" s="64" t="s">
        <v>2383</v>
      </c>
      <c r="F109" s="64" t="s">
        <v>2384</v>
      </c>
      <c r="G109" s="3" t="s">
        <v>3</v>
      </c>
      <c r="H109" s="5">
        <v>0</v>
      </c>
      <c r="I109" s="65">
        <v>0</v>
      </c>
      <c r="J109" s="65">
        <f t="shared" si="27"/>
        <v>0</v>
      </c>
      <c r="K109" s="66">
        <v>465</v>
      </c>
      <c r="L109" s="65">
        <f>ROUNDDOWN(K109*4,2)</f>
        <v>1860</v>
      </c>
      <c r="M109" s="65">
        <f t="shared" si="29"/>
        <v>130.19999999999999</v>
      </c>
      <c r="N109" s="6">
        <f t="shared" si="30"/>
        <v>1990.2</v>
      </c>
      <c r="O109" s="65">
        <f t="shared" si="25"/>
        <v>130.19999999999999</v>
      </c>
      <c r="P109" s="65">
        <f t="shared" si="26"/>
        <v>1990.2</v>
      </c>
      <c r="Q109" s="196"/>
      <c r="R109" s="74" t="s">
        <v>3906</v>
      </c>
      <c r="S109" s="146"/>
      <c r="T109" s="146"/>
      <c r="U109" s="146"/>
      <c r="V109" s="71"/>
    </row>
    <row r="110" spans="1:22" ht="23.25" customHeight="1" x14ac:dyDescent="0.4">
      <c r="A110" s="51">
        <v>100</v>
      </c>
      <c r="B110" s="116" t="s">
        <v>3883</v>
      </c>
      <c r="C110" s="120" t="s">
        <v>3908</v>
      </c>
      <c r="D110" s="3" t="s">
        <v>2380</v>
      </c>
      <c r="E110" s="64" t="s">
        <v>85</v>
      </c>
      <c r="F110" s="64" t="s">
        <v>2381</v>
      </c>
      <c r="G110" s="3" t="s">
        <v>3204</v>
      </c>
      <c r="H110" s="5">
        <v>36</v>
      </c>
      <c r="I110" s="65">
        <v>2.52</v>
      </c>
      <c r="J110" s="65">
        <f t="shared" si="27"/>
        <v>38.520000000000003</v>
      </c>
      <c r="K110" s="66">
        <v>0</v>
      </c>
      <c r="L110" s="65">
        <v>0</v>
      </c>
      <c r="M110" s="65">
        <f t="shared" si="29"/>
        <v>0</v>
      </c>
      <c r="N110" s="6">
        <f t="shared" si="30"/>
        <v>0</v>
      </c>
      <c r="O110" s="65">
        <f t="shared" si="25"/>
        <v>2.52</v>
      </c>
      <c r="P110" s="65">
        <f t="shared" si="26"/>
        <v>38.520000000000003</v>
      </c>
      <c r="Q110" s="195">
        <v>81.319999999999993</v>
      </c>
      <c r="R110" s="74" t="s">
        <v>3907</v>
      </c>
      <c r="S110" s="146"/>
      <c r="T110" s="146"/>
      <c r="U110" s="146"/>
      <c r="V110" s="71"/>
    </row>
    <row r="111" spans="1:22" ht="23.25" customHeight="1" x14ac:dyDescent="0.4">
      <c r="A111" s="51">
        <v>101</v>
      </c>
      <c r="B111" s="116" t="s">
        <v>3883</v>
      </c>
      <c r="C111" s="120" t="s">
        <v>3909</v>
      </c>
      <c r="D111" s="3" t="s">
        <v>2380</v>
      </c>
      <c r="E111" s="64" t="s">
        <v>85</v>
      </c>
      <c r="F111" s="64" t="s">
        <v>2381</v>
      </c>
      <c r="G111" s="3" t="s">
        <v>3</v>
      </c>
      <c r="H111" s="5">
        <v>0</v>
      </c>
      <c r="I111" s="65">
        <v>0</v>
      </c>
      <c r="J111" s="65">
        <f t="shared" si="27"/>
        <v>0</v>
      </c>
      <c r="K111" s="66">
        <v>10</v>
      </c>
      <c r="L111" s="65">
        <v>40</v>
      </c>
      <c r="M111" s="65">
        <f>ROUNDDOWN(L111*7%,2)</f>
        <v>2.8</v>
      </c>
      <c r="N111" s="6">
        <f>ROUNDDOWN(L111+M111,2)</f>
        <v>42.8</v>
      </c>
      <c r="O111" s="65">
        <f>SUM(I111+M111)</f>
        <v>2.8</v>
      </c>
      <c r="P111" s="65">
        <f>ROUNDDOWN(H111+I111+N111,2)</f>
        <v>42.8</v>
      </c>
      <c r="Q111" s="196"/>
      <c r="R111" s="74" t="s">
        <v>3907</v>
      </c>
      <c r="S111" s="146">
        <f>SUM(O107:O111)</f>
        <v>374.92</v>
      </c>
      <c r="T111" s="146">
        <f>SUM(P107:P111)</f>
        <v>5730.920000000001</v>
      </c>
      <c r="U111" s="146">
        <f>SUM(Q107:Q111)</f>
        <v>5731.1299999999992</v>
      </c>
      <c r="V111" s="71">
        <v>5731.13</v>
      </c>
    </row>
    <row r="112" spans="1:22" ht="25" thickBot="1" x14ac:dyDescent="0.45">
      <c r="E112" s="79" t="s">
        <v>22</v>
      </c>
      <c r="G112" s="80"/>
      <c r="H112" s="80">
        <f>SUM(H5:H111)</f>
        <v>21984</v>
      </c>
      <c r="I112" s="80">
        <f>SUM(I5:I111)</f>
        <v>1538.88</v>
      </c>
      <c r="J112" s="82">
        <f>SUM(J5:J111)</f>
        <v>23522.880000000001</v>
      </c>
      <c r="K112" s="80"/>
      <c r="L112" s="81"/>
      <c r="M112" s="81"/>
      <c r="N112" s="82">
        <f>SUM(N5:N111)</f>
        <v>24639.960000000006</v>
      </c>
      <c r="O112" s="80">
        <f>SUM(O5:O111)</f>
        <v>3150.84</v>
      </c>
      <c r="P112" s="83">
        <f>SUM(P5:P111)</f>
        <v>48162.839999999975</v>
      </c>
      <c r="Q112" s="84">
        <f>SUM(Q5:Q110)</f>
        <v>48174.9</v>
      </c>
      <c r="R112" s="85"/>
      <c r="U112" s="71"/>
      <c r="V112" s="71"/>
    </row>
    <row r="113" spans="7:22" ht="25" thickTop="1" x14ac:dyDescent="0.4">
      <c r="G113" s="73"/>
      <c r="H113" s="73"/>
      <c r="I113" s="86">
        <f>SUM(H112:I112)</f>
        <v>23522.880000000001</v>
      </c>
      <c r="J113" s="73"/>
      <c r="K113" s="71"/>
      <c r="L113" s="73"/>
      <c r="M113" s="73"/>
      <c r="N113" s="98">
        <f>SUM(I113+N112)</f>
        <v>48162.840000000011</v>
      </c>
      <c r="O113" s="87">
        <f>SUM(I113+N112)</f>
        <v>48162.840000000011</v>
      </c>
      <c r="Q113" s="89"/>
      <c r="R113" s="68"/>
      <c r="S113" s="147">
        <f>SUM(S5:S112)</f>
        <v>3150.84</v>
      </c>
      <c r="T113" s="148">
        <f>SUM(T5:T112)</f>
        <v>48162.840000000011</v>
      </c>
      <c r="U113" s="149">
        <f>SUM(U5:U112)</f>
        <v>48174.9</v>
      </c>
      <c r="V113" s="149">
        <f>SUM(V5:V112)</f>
        <v>48174.9</v>
      </c>
    </row>
    <row r="114" spans="7:22" x14ac:dyDescent="0.4">
      <c r="U114" s="150"/>
    </row>
    <row r="123" spans="7:22" x14ac:dyDescent="0.4">
      <c r="H123" s="91" t="s">
        <v>23</v>
      </c>
      <c r="I123" s="91" t="s">
        <v>24</v>
      </c>
      <c r="K123" s="93" t="s">
        <v>25</v>
      </c>
      <c r="L123" s="88" t="s">
        <v>1</v>
      </c>
      <c r="M123" s="88" t="s">
        <v>26</v>
      </c>
    </row>
    <row r="124" spans="7:22" x14ac:dyDescent="0.4">
      <c r="H124" s="88">
        <v>25</v>
      </c>
      <c r="I124" s="88">
        <v>3.5</v>
      </c>
      <c r="J124" s="88"/>
      <c r="K124" s="88">
        <f>ROUNDDOWN(H124*I124,2)</f>
        <v>87.5</v>
      </c>
      <c r="L124" s="88">
        <f>ROUNDDOWN(K124*7%,2)</f>
        <v>6.12</v>
      </c>
      <c r="M124" s="88">
        <f>SUM(K124:L124)</f>
        <v>93.62</v>
      </c>
    </row>
    <row r="125" spans="7:22" x14ac:dyDescent="0.4">
      <c r="K125" s="88">
        <f>ROUNDUP(K124,2)</f>
        <v>87.5</v>
      </c>
      <c r="L125" s="88">
        <f>ROUNDUP(K125*7%,2)</f>
        <v>6.13</v>
      </c>
      <c r="M125" s="88">
        <f>SUM(K125:L125)</f>
        <v>93.63</v>
      </c>
    </row>
  </sheetData>
  <mergeCells count="21">
    <mergeCell ref="A5:A11"/>
    <mergeCell ref="L3:L4"/>
    <mergeCell ref="H3:H4"/>
    <mergeCell ref="I3:I4"/>
    <mergeCell ref="K3:K4"/>
    <mergeCell ref="A1:Q1"/>
    <mergeCell ref="A3:A4"/>
    <mergeCell ref="B3:B4"/>
    <mergeCell ref="C3:C4"/>
    <mergeCell ref="D3:D4"/>
    <mergeCell ref="E3:E4"/>
    <mergeCell ref="F3:F4"/>
    <mergeCell ref="U3:U4"/>
    <mergeCell ref="V3:V4"/>
    <mergeCell ref="M3:M4"/>
    <mergeCell ref="N3:N4"/>
    <mergeCell ref="O3:O4"/>
    <mergeCell ref="Q3:Q4"/>
    <mergeCell ref="T3:T4"/>
    <mergeCell ref="R3:R4"/>
    <mergeCell ref="S3:S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2019-12-04T06:48:56Z</cp:lastPrinted>
  <dcterms:created xsi:type="dcterms:W3CDTF">2017-03-29T02:52:56Z</dcterms:created>
  <dcterms:modified xsi:type="dcterms:W3CDTF">2021-07-21T02:30:21Z</dcterms:modified>
</cp:coreProperties>
</file>