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PVV\PvvReportAPI\"/>
    </mc:Choice>
  </mc:AlternateContent>
  <xr:revisionPtr revIDLastSave="0" documentId="13_ncr:1_{0E91164B-ECB7-42AC-A1FF-2D62E5DB466C}" xr6:coauthVersionLast="47" xr6:coauthVersionMax="47" xr10:uidLastSave="{00000000-0000-0000-0000-000000000000}"/>
  <bookViews>
    <workbookView xWindow="9600" yWindow="2745" windowWidth="28800" windowHeight="15435" xr2:uid="{00000000-000D-0000-FFFF-FFFF00000000}"/>
  </bookViews>
  <sheets>
    <sheet name="Sheet1" sheetId="1" r:id="rId1"/>
  </sheets>
  <definedNames>
    <definedName name="_xlnm.Print_Area" localSheetId="0">Sheet1!$A$1:$K$34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20" i="1"/>
  <c r="I17" i="1"/>
  <c r="F17" i="1"/>
  <c r="F16" i="1"/>
  <c r="F15" i="1"/>
  <c r="F21" i="1" s="1"/>
  <c r="J5" i="1"/>
  <c r="E26" i="1" l="1"/>
  <c r="J11" i="1"/>
  <c r="G21" i="1"/>
  <c r="G23" i="1" s="1"/>
  <c r="E25" i="1" s="1"/>
</calcChain>
</file>

<file path=xl/sharedStrings.xml><?xml version="1.0" encoding="utf-8"?>
<sst xmlns="http://schemas.openxmlformats.org/spreadsheetml/2006/main" count="43" uniqueCount="42">
  <si>
    <t>เรื่อง</t>
  </si>
  <si>
    <t>แจ้งค่าไฟฟ้า</t>
  </si>
  <si>
    <t>เรียน</t>
  </si>
  <si>
    <t>วันที่</t>
  </si>
  <si>
    <t>ตามรายละเอียดดังนี้</t>
  </si>
  <si>
    <t>รหัสมหิดล</t>
  </si>
  <si>
    <t>หมายเลขผู้ใช้ฟ้า</t>
  </si>
  <si>
    <t>รหัสเครื่องวัด</t>
  </si>
  <si>
    <t>ประเภทอัตรา</t>
  </si>
  <si>
    <t>แรงดัน</t>
  </si>
  <si>
    <t>ตัวคูณ</t>
  </si>
  <si>
    <t>วันที่อ่านหน่วย</t>
  </si>
  <si>
    <t>115kV</t>
  </si>
  <si>
    <t>เลขอ่านครั้งก่อน</t>
  </si>
  <si>
    <t>จำนวนเงิน (บาท)</t>
  </si>
  <si>
    <t>รวมเงินที่ต้องชำระ</t>
  </si>
  <si>
    <t>โปรดชำระภายในวันที่</t>
  </si>
  <si>
    <t>หมายเหตุ</t>
  </si>
  <si>
    <t>จึงเรียนมาเพื่อโปรดชำระเงินภายในวันกำหนดต่อไปด้วย จะขอบคุณยิ่ง</t>
  </si>
  <si>
    <t>ได้รับหนังสือแจ้งค่าไฟฟ้าเมื่อวันที่.........................................................</t>
  </si>
  <si>
    <t>(ลงชื่อ)..................................................................ผู้ใช้ไฟฟ้าหรือตัวแทน</t>
  </si>
  <si>
    <t>(.........................................................................)</t>
  </si>
  <si>
    <t>โทร ..........................................................................................................</t>
  </si>
  <si>
    <t>ขอแสดงความนับถือ</t>
  </si>
  <si>
    <t>ลงชื่อ..........................................................</t>
  </si>
  <si>
    <t>(..................................................................)</t>
  </si>
  <si>
    <t>ตำแหน่ง......................................................</t>
  </si>
  <si>
    <t>หน่วย</t>
  </si>
  <si>
    <t>หนังสือแจ้งค่าไฟฟ้า ระบบโซล่าเซลล์</t>
  </si>
  <si>
    <t>เลขอ่านล่าสุด</t>
  </si>
  <si>
    <t>พลังงาน Solar ที่ใช้งาน</t>
  </si>
  <si>
    <t>ค่าอัตราต่อหน่วย(บาท)</t>
  </si>
  <si>
    <t>-</t>
  </si>
  <si>
    <t>ค่าอัตราต่อหน่วยลด35% (บาท)</t>
  </si>
  <si>
    <t>วิทยาลัยวิทยาศาสตร์และเทคโนโลยีการกีฬา</t>
  </si>
  <si>
    <t>พลังงาน Solar อาคาร  SS1</t>
  </si>
  <si>
    <t>พลังงาน Solar อาคาร  SS2</t>
  </si>
  <si>
    <t>พลังงาน Solar อาคาร  SS3</t>
  </si>
  <si>
    <t>M231</t>
  </si>
  <si>
    <t>พลังงาน Solar ที่ไหลออก  อาคาร  SS1</t>
  </si>
  <si>
    <t>พลังงาน Solar ที่ไหลออก  อาคาร  SS2</t>
  </si>
  <si>
    <t>พลังงาน Solar ที่ไหลออก  อาคาร  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</si>
</sst>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07041E]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" fontId="0" fillId="0" borderId="6" xfId="0" applyNumberFormat="1" applyBorder="1"/>
    <xf numFmtId="165" fontId="0" fillId="0" borderId="0" xfId="0" applyNumberFormat="1" applyAlignment="1">
      <alignment horizontal="center"/>
    </xf>
    <xf numFmtId="0" fontId="0" fillId="0" borderId="7" xfId="0" applyBorder="1"/>
    <xf numFmtId="4" fontId="0" fillId="0" borderId="4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4" fontId="0" fillId="0" borderId="9" xfId="0" applyNumberFormat="1" applyBorder="1"/>
    <xf numFmtId="4" fontId="0" fillId="0" borderId="1" xfId="0" applyNumberFormat="1" applyBorder="1"/>
    <xf numFmtId="4" fontId="1" fillId="0" borderId="1" xfId="0" applyNumberFormat="1" applyFont="1" applyBorder="1"/>
    <xf numFmtId="4" fontId="1" fillId="0" borderId="3" xfId="0" applyNumberFormat="1" applyFont="1" applyBorder="1"/>
    <xf numFmtId="4" fontId="1" fillId="0" borderId="8" xfId="0" applyNumberFormat="1" applyFont="1" applyBorder="1"/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right"/>
    </xf>
    <xf numFmtId="0" fontId="0" fillId="0" borderId="5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4" fillId="0" borderId="5" xfId="0" applyFont="1" applyBorder="1"/>
    <xf numFmtId="0" fontId="4" fillId="0" borderId="6" xfId="0" applyFont="1" applyBorder="1"/>
    <xf numFmtId="4" fontId="4" fillId="0" borderId="9" xfId="0" applyNumberFormat="1" applyFont="1" applyBorder="1"/>
    <xf numFmtId="0" fontId="3" fillId="0" borderId="1" xfId="0" applyFont="1" applyBorder="1" applyAlignment="1">
      <alignment horizontal="center"/>
    </xf>
    <xf numFmtId="4" fontId="4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364435</xdr:colOff>
      <xdr:row>1</xdr:row>
      <xdr:rowOff>132523</xdr:rowOff>
    </xdr:from>
    <xdr:to>
      <xdr:col>2</xdr:col>
      <xdr:colOff>724918</xdr:colOff>
      <xdr:row>4</xdr:row>
      <xdr:rowOff>141762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5" y="311817"/>
          <a:ext cx="1805024" cy="5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K35"/>
  <sheetViews>
    <sheetView tabSelected="1" view="pageBreakPreview" zoomScale="85" zoomScaleNormal="55" zoomScaleSheetLayoutView="85" workbookViewId="0">
      <selection activeCell="Q24" sqref="Q24"/>
    </sheetView>
  </sheetViews>
  <sheetFormatPr defaultColWidth="8.85546875" defaultRowHeight="15" x14ac:dyDescent="0.25"/>
  <cols>
    <col min="1" max="1" width="6.7109375" customWidth="1"/>
    <col min="2" max="2" width="14" bestFit="1" customWidth="1"/>
    <col min="3" max="3" width="20.140625" customWidth="1"/>
    <col min="4" max="4" width="19.28515625" customWidth="1"/>
    <col min="5" max="5" width="23.7109375" bestFit="1" customWidth="1"/>
    <col min="6" max="6" width="13.7109375" bestFit="1" customWidth="1"/>
    <col min="7" max="7" width="15.5703125" bestFit="1" customWidth="1"/>
    <col min="8" max="8" width="9.140625"/>
    <col min="9" max="9" width="7.42578125" customWidth="1"/>
    <col min="10" max="10" width="20.7109375" bestFit="1" customWidth="1"/>
    <col min="11" max="11" width="3.5703125" customWidth="1"/>
    <col min="12" max="16384" width="8.85546875" style="4"/>
  </cols>
  <sheetData>
    <row r="4" spans="2:11" ht="15.75" x14ac:dyDescent="0.25">
      <c r="D4" s="23" t="s">
        <v>28</v>
      </c>
      <c r="E4" s="23"/>
      <c r="F4" s="23"/>
      <c r="G4" s="23"/>
      <c r="H4" s="23"/>
    </row>
    <row r="5" spans="2:11" x14ac:dyDescent="0.25">
      <c r="G5" s="1"/>
      <c r="H5" s="1"/>
      <c r="I5" t="s">
        <v>3</v>
      </c>
      <c r="J5" s="7">
        <f ca="1">NOW()</f>
        <v>45156.588899421295</v>
      </c>
    </row>
    <row r="6" spans="2:11" x14ac:dyDescent="0.25">
      <c r="G6" s="1"/>
      <c r="H6" s="1"/>
      <c r="I6" s="1"/>
    </row>
    <row r="7" spans="2:11" x14ac:dyDescent="0.25">
      <c r="B7" s="11" t="s">
        <v>0</v>
      </c>
      <c r="C7" s="11"/>
      <c r="D7" s="11" t="s">
        <v>1</v>
      </c>
    </row>
    <row r="8" spans="2:11" x14ac:dyDescent="0.25">
      <c r="B8" s="11" t="s">
        <v>2</v>
      </c>
      <c r="C8" s="11"/>
      <c r="D8" s="11" t="s">
        <v>34</v>
      </c>
      <c r="H8" s="2"/>
      <c r="J8" s="11" t="s">
        <v>4</v>
      </c>
    </row>
    <row r="10" spans="2:11" x14ac:dyDescent="0.25">
      <c r="B10" s="29" t="s">
        <v>5</v>
      </c>
      <c r="C10" s="30"/>
      <c r="D10" s="29" t="s">
        <v>6</v>
      </c>
      <c r="E10" s="30"/>
      <c r="F10" s="12" t="s">
        <v>7</v>
      </c>
      <c r="G10" s="12" t="s">
        <v>8</v>
      </c>
      <c r="H10" s="12" t="s">
        <v>9</v>
      </c>
      <c r="I10" s="12" t="s">
        <v>10</v>
      </c>
      <c r="J10" s="12" t="s">
        <v>11</v>
      </c>
    </row>
    <row r="11" spans="2:11" x14ac:dyDescent="0.25">
      <c r="B11" s="34" t="s">
        <v>38</v>
      </c>
      <c r="C11" s="35"/>
      <c r="D11" s="34" t="s">
        <v>32</v>
      </c>
      <c r="E11" s="35"/>
      <c r="F11" s="3">
        <v>250613897</v>
      </c>
      <c r="G11" s="3">
        <v>2112</v>
      </c>
      <c r="H11" s="3" t="s">
        <v>12</v>
      </c>
      <c r="I11" s="3">
        <v>1200</v>
      </c>
      <c r="J11" s="20">
        <f ca="1">DATE(YEAR($J$5),MONTH($J$5),1)</f>
        <v>45139</v>
      </c>
    </row>
    <row r="14" spans="2:11" x14ac:dyDescent="0.25">
      <c r="B14" s="31"/>
      <c r="C14" s="32"/>
      <c r="D14" s="44" t="s">
        <v>29</v>
      </c>
      <c r="E14" s="44" t="s">
        <v>13</v>
      </c>
      <c r="F14" s="12" t="s">
        <v>27</v>
      </c>
      <c r="G14" s="13" t="s">
        <v>14</v>
      </c>
      <c r="I14" s="21" t="s">
        <v>31</v>
      </c>
      <c r="J14" s="21"/>
      <c r="K14" s="5"/>
    </row>
    <row r="15" spans="2:11" x14ac:dyDescent="0.25">
      <c r="B15" s="28" t="s">
        <v>35</v>
      </c>
      <c r="C15" s="33"/>
      <c r="D15" s="45">
        <v>790</v>
      </c>
      <c r="E15" s="45">
        <v>0</v>
      </c>
      <c r="F15" s="14">
        <f>D15-E15</f>
        <v>790</v>
      </c>
      <c r="G15" s="9"/>
      <c r="I15" s="22">
        <v>4</v>
      </c>
      <c r="J15" s="22"/>
    </row>
    <row r="16" spans="2:11" x14ac:dyDescent="0.25">
      <c r="B16" s="28" t="s">
        <v>36</v>
      </c>
      <c r="C16" s="33"/>
      <c r="D16" s="43">
        <v>800</v>
      </c>
      <c r="E16" s="43">
        <v>0</v>
      </c>
      <c r="F16" s="14">
        <f t="shared" ref="F16:F17" si="0">D16-E16</f>
        <v>800</v>
      </c>
      <c r="G16" s="10"/>
      <c r="I16" s="21" t="s">
        <v>33</v>
      </c>
      <c r="J16" s="21"/>
    </row>
    <row r="17" spans="2:10" x14ac:dyDescent="0.25">
      <c r="B17" s="28" t="s">
        <v>37</v>
      </c>
      <c r="C17" s="33"/>
      <c r="D17" s="43">
        <v>820</v>
      </c>
      <c r="E17" s="43">
        <v>0</v>
      </c>
      <c r="F17" s="14">
        <f t="shared" si="0"/>
        <v>820</v>
      </c>
      <c r="G17" s="6"/>
      <c r="I17" s="22">
        <f>I15-(I15*(35/100))</f>
        <v>2.6</v>
      </c>
      <c r="J17" s="22"/>
    </row>
    <row r="18" spans="2:10" x14ac:dyDescent="0.25">
      <c r="B18" s="41" t="s">
        <v>39</v>
      </c>
      <c r="C18" s="42"/>
      <c r="D18" s="43">
        <v>0</v>
      </c>
      <c r="E18" s="43">
        <v>0</v>
      </c>
      <c r="F18" s="43">
        <f>D18-E18</f>
        <v>0</v>
      </c>
      <c r="G18" s="6"/>
      <c r="H18" s="28"/>
      <c r="I18" s="24"/>
    </row>
    <row r="19" spans="2:10" x14ac:dyDescent="0.25">
      <c r="B19" s="41" t="s">
        <v>40</v>
      </c>
      <c r="C19" s="42"/>
      <c r="D19" s="43">
        <v>0</v>
      </c>
      <c r="E19" s="43">
        <v>0</v>
      </c>
      <c r="F19" s="43">
        <f>D19-E19</f>
        <v>0</v>
      </c>
      <c r="G19" s="6"/>
      <c r="H19" s="27"/>
      <c r="I19" s="25"/>
    </row>
    <row r="20" spans="2:10" x14ac:dyDescent="0.25">
      <c r="B20" s="41" t="s">
        <v>41</v>
      </c>
      <c r="C20" s="42"/>
      <c r="D20" s="43">
        <v>1500</v>
      </c>
      <c r="E20" s="43">
        <v>1500</v>
      </c>
      <c r="F20" s="43">
        <f>D20-E20</f>
        <v>0</v>
      </c>
      <c r="G20" s="6"/>
      <c r="H20" s="27"/>
      <c r="I20" s="25"/>
    </row>
    <row r="21" spans="2:10" x14ac:dyDescent="0.25">
      <c r="B21" s="39" t="s">
        <v>30</v>
      </c>
      <c r="C21" s="40"/>
      <c r="D21" s="15"/>
      <c r="E21" s="15"/>
      <c r="F21" s="16">
        <f>SUM(F15:F19)-SUM(F18:F20)</f>
        <v>2410</v>
      </c>
      <c r="G21" s="17">
        <f>F21*I17</f>
        <v>6266</v>
      </c>
      <c r="H21" s="27"/>
      <c r="I21" s="25"/>
    </row>
    <row r="22" spans="2:10" x14ac:dyDescent="0.25">
      <c r="G22" s="8"/>
    </row>
    <row r="23" spans="2:10" x14ac:dyDescent="0.25">
      <c r="B23" s="36" t="s">
        <v>15</v>
      </c>
      <c r="C23" s="36"/>
      <c r="D23" s="36"/>
      <c r="E23" s="36"/>
      <c r="F23" s="36"/>
      <c r="G23" s="18">
        <f>SUM(G15:G21)</f>
        <v>6266</v>
      </c>
    </row>
    <row r="24" spans="2:10" x14ac:dyDescent="0.25">
      <c r="B24" s="24"/>
      <c r="C24" s="24"/>
    </row>
    <row r="25" spans="2:10" x14ac:dyDescent="0.25">
      <c r="B25" s="38" t="s">
        <v>15</v>
      </c>
      <c r="C25" s="38"/>
      <c r="D25" s="38"/>
      <c r="E25" s="37" t="str">
        <f>BAHTTEXT(G23)</f>
        <v>หกพันสองร้อยหกสิบหกบาทถ้วน</v>
      </c>
      <c r="F25" s="37"/>
      <c r="G25" s="37"/>
      <c r="H25" s="37"/>
      <c r="I25" s="37"/>
      <c r="J25" s="37"/>
    </row>
    <row r="26" spans="2:10" x14ac:dyDescent="0.25">
      <c r="B26" s="25" t="s">
        <v>16</v>
      </c>
      <c r="C26" s="25"/>
      <c r="D26" s="25"/>
      <c r="E26" s="19">
        <f ca="1">DATE(YEAR($J$5),MONTH($J$5),20)</f>
        <v>45158</v>
      </c>
    </row>
    <row r="28" spans="2:10" x14ac:dyDescent="0.25">
      <c r="B28" t="s">
        <v>17</v>
      </c>
    </row>
    <row r="29" spans="2:10" x14ac:dyDescent="0.25">
      <c r="C29" s="24" t="s">
        <v>18</v>
      </c>
      <c r="D29" s="24"/>
      <c r="E29" s="24"/>
      <c r="F29" s="24"/>
      <c r="G29" s="24"/>
      <c r="H29" s="24"/>
      <c r="I29" s="24"/>
      <c r="J29" s="24"/>
    </row>
    <row r="31" spans="2:10" ht="28.15" customHeight="1" x14ac:dyDescent="0.25">
      <c r="H31" s="26" t="s">
        <v>23</v>
      </c>
      <c r="I31" s="24"/>
      <c r="J31" s="24"/>
    </row>
    <row r="32" spans="2:10" ht="24.6" customHeight="1" x14ac:dyDescent="0.25">
      <c r="B32" s="24" t="s">
        <v>19</v>
      </c>
      <c r="C32" s="24"/>
      <c r="D32" s="24"/>
      <c r="E32" s="24"/>
      <c r="H32" s="24" t="s">
        <v>24</v>
      </c>
      <c r="I32" s="24"/>
      <c r="J32" s="24"/>
    </row>
    <row r="33" spans="1:10" ht="24" customHeight="1" x14ac:dyDescent="0.25">
      <c r="B33" s="24" t="s">
        <v>20</v>
      </c>
      <c r="C33" s="24"/>
      <c r="D33" s="24"/>
      <c r="E33" s="24"/>
      <c r="H33" s="24" t="s">
        <v>25</v>
      </c>
      <c r="I33" s="24"/>
      <c r="J33" s="24"/>
    </row>
    <row r="34" spans="1:10" ht="23.45" customHeight="1" x14ac:dyDescent="0.25">
      <c r="A34" s="26" t="s">
        <v>21</v>
      </c>
      <c r="B34" s="24"/>
      <c r="C34" s="24"/>
      <c r="D34" s="24"/>
      <c r="E34" s="24"/>
      <c r="H34" s="24" t="s">
        <v>26</v>
      </c>
      <c r="I34" s="24"/>
      <c r="J34" s="24"/>
    </row>
    <row r="35" spans="1:10" x14ac:dyDescent="0.25">
      <c r="B35" s="24" t="s">
        <v>22</v>
      </c>
      <c r="C35" s="24"/>
      <c r="D35" s="24"/>
      <c r="E35" s="24"/>
    </row>
  </sheetData>
  <mergeCells count="35">
    <mergeCell ref="E25:J25"/>
    <mergeCell ref="B24:C24"/>
    <mergeCell ref="B25:D25"/>
    <mergeCell ref="B21:C21"/>
    <mergeCell ref="B20:C20"/>
    <mergeCell ref="B11:C11"/>
    <mergeCell ref="D11:E11"/>
    <mergeCell ref="H21:I21"/>
    <mergeCell ref="B23:F23"/>
    <mergeCell ref="I16:J16"/>
    <mergeCell ref="B17:C17"/>
    <mergeCell ref="I17:J17"/>
    <mergeCell ref="B18:C18"/>
    <mergeCell ref="B19:C19"/>
    <mergeCell ref="D10:E10"/>
    <mergeCell ref="B10:C10"/>
    <mergeCell ref="B14:C14"/>
    <mergeCell ref="B15:C15"/>
    <mergeCell ref="B16:C16"/>
    <mergeCell ref="I14:J14"/>
    <mergeCell ref="I15:J15"/>
    <mergeCell ref="D4:H4"/>
    <mergeCell ref="B35:E35"/>
    <mergeCell ref="B26:D26"/>
    <mergeCell ref="C29:J29"/>
    <mergeCell ref="B33:E33"/>
    <mergeCell ref="A34:E34"/>
    <mergeCell ref="H34:J34"/>
    <mergeCell ref="B32:E32"/>
    <mergeCell ref="H31:J31"/>
    <mergeCell ref="H32:J32"/>
    <mergeCell ref="H33:J33"/>
    <mergeCell ref="H19:I19"/>
    <mergeCell ref="H20:I20"/>
    <mergeCell ref="H18:I18"/>
  </mergeCells>
  <pageMargins left="0.25" right="0.25" top="0.75" bottom="0.75" header="0.3" footer="0.3"/>
  <pageSetup paperSize="9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sysadmin</cp:lastModifiedBy>
  <cp:lastPrinted>2022-12-28T05:30:53Z</cp:lastPrinted>
  <dcterms:created xsi:type="dcterms:W3CDTF">2022-10-31T07:38:52Z</dcterms:created>
  <dcterms:modified xsi:type="dcterms:W3CDTF">2023-08-18T07:08:28Z</dcterms:modified>
</cp:coreProperties>
</file>