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a\source\repos\ReportApi\ReportApi\"/>
    </mc:Choice>
  </mc:AlternateContent>
  <bookViews>
    <workbookView xWindow="0" yWindow="0" windowWidth="22992" windowHeight="9024"/>
  </bookViews>
  <sheets>
    <sheet name="Sheet1" sheetId="1" r:id="rId1"/>
    <sheet name="Sheet1 (2)" sheetId="2" r:id="rId2"/>
  </sheets>
  <definedNames>
    <definedName name="_xlnm.Print_Area" localSheetId="0">Sheet1!$A$1:$K$35</definedName>
    <definedName name="_xlnm.Print_Area" localSheetId="1">'Sheet1 (2)'!$A$1:$K$33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G17" i="1"/>
  <c r="G23" i="1" s="1"/>
  <c r="F17" i="1"/>
  <c r="F16" i="1"/>
  <c r="J5" i="1" l="1"/>
  <c r="F15" i="1" l="1"/>
  <c r="F17" i="2" l="1"/>
  <c r="G17" i="2" s="1"/>
  <c r="G19" i="2" l="1"/>
  <c r="J16" i="2"/>
  <c r="J17" i="2" l="1"/>
  <c r="J19" i="2"/>
</calcChain>
</file>

<file path=xl/sharedStrings.xml><?xml version="1.0" encoding="utf-8"?>
<sst xmlns="http://schemas.openxmlformats.org/spreadsheetml/2006/main" count="85" uniqueCount="53">
  <si>
    <t>หนังสือแจ้งค่าไฟฟ้า</t>
  </si>
  <si>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</si>
  <si>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</si>
  <si>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</si>
  <si>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</si>
  <si>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</si>
  <si>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</si>
  <si>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</si>
  <si>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</si>
  <si>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</si>
  <si>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</si>
  <si>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</si>
  <si>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</si>
  <si>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2M-01</t>
  </si>
  <si>
    <t>9073 0200003585484</t>
  </si>
  <si>
    <t>115kV</t>
  </si>
  <si>
    <t>เลขอ่านครั้งล่าสุด</t>
  </si>
  <si>
    <t>เลขอ่านครั้งก่อน</t>
  </si>
  <si>
    <t>จำนวนเงิน (บาท)</t>
  </si>
  <si>
    <t>พลังงานไฟฟ้า</t>
  </si>
  <si>
    <t>(หน่วย)</t>
  </si>
  <si>
    <t>จากโซล่าเซลล์</t>
  </si>
  <si>
    <t>ค่าไฟฟ้าจากโซล่าเซลล์</t>
  </si>
  <si>
    <t>ภาษีมูลค่าเพิ่ม 7%</t>
  </si>
  <si>
    <t>รวมเงินที่ต้องชำระ</t>
  </si>
  <si>
    <t>5 พฤศจิกายน 2565</t>
  </si>
  <si>
    <t>5 พ.ย. 2565</t>
  </si>
  <si>
    <t>โปรดชำระภายในวันที่</t>
  </si>
  <si>
    <t>20 พฤศจิกายน 2565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</si>
  <si>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</si>
  <si>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</si>
  <si>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</si>
  <si>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</si>
  <si>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</si>
  <si>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โทร ..........................................................................................................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</si>
  <si>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</si>
  <si>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</si>
  <si>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</si>
  <si>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</si>
  <si>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 xml:space="preserve"> ห้าแสนหกพันหกร้อยสี่สิบห้าบาทสี่สิบเอ็ดสตางค์</t>
  </si>
  <si>
    <t>มหาวิทยาลัยมหิดล</t>
  </si>
  <si>
    <t>หน่วย</t>
  </si>
  <si>
    <t>หนังสือแจ้งค่าไฟฟ้า ระบบโซล่าเซลล์</t>
  </si>
  <si>
    <t>เลขอ่านล่าสุด</t>
  </si>
  <si>
    <t>พลังงาน Solar</t>
  </si>
  <si>
    <t>พลังงาน Solar ที่ไหลออก</t>
  </si>
  <si>
    <t>พลังงาน Solar ที่ใช้งาน</t>
  </si>
  <si>
    <t>ค่าอัตราต่อหน่วย(บาท)</t>
  </si>
  <si>
    <t>2M-27</t>
  </si>
  <si>
    <t>5 ธ.ค. 2565</t>
  </si>
  <si>
    <t>20 ธันวาคม 2565</t>
  </si>
  <si>
    <t>-</t>
  </si>
  <si>
    <t>คณะวิศวกรรมศาสตร์1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</si>
</sst>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#,##0.000"/>
    <numFmt numFmtId="166" formatCode="[$-107041E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0" xfId="0" applyAlignment="1"/>
    <xf numFmtId="4" fontId="0" fillId="0" borderId="4" xfId="0" applyNumberFormat="1" applyBorder="1"/>
    <xf numFmtId="4" fontId="0" fillId="0" borderId="6" xfId="0" applyNumberFormat="1" applyBorder="1"/>
    <xf numFmtId="4" fontId="0" fillId="0" borderId="0" xfId="0" applyNumberFormat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10" xfId="0" applyBorder="1"/>
    <xf numFmtId="164" fontId="0" fillId="0" borderId="10" xfId="0" applyNumberFormat="1" applyFill="1" applyBorder="1"/>
    <xf numFmtId="0" fontId="0" fillId="0" borderId="9" xfId="0" applyBorder="1"/>
    <xf numFmtId="0" fontId="0" fillId="0" borderId="3" xfId="0" applyBorder="1"/>
    <xf numFmtId="43" fontId="0" fillId="0" borderId="8" xfId="0" applyNumberFormat="1" applyBorder="1"/>
    <xf numFmtId="43" fontId="0" fillId="0" borderId="10" xfId="0" applyNumberFormat="1" applyBorder="1"/>
    <xf numFmtId="164" fontId="0" fillId="0" borderId="9" xfId="0" applyNumberFormat="1" applyBorder="1"/>
    <xf numFmtId="43" fontId="0" fillId="0" borderId="9" xfId="0" applyNumberFormat="1" applyBorder="1"/>
    <xf numFmtId="165" fontId="0" fillId="0" borderId="8" xfId="0" applyNumberFormat="1" applyBorder="1"/>
    <xf numFmtId="166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4" fontId="0" fillId="0" borderId="4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6" xfId="0" applyFill="1" applyBorder="1" applyAlignment="1">
      <alignment horizontal="right"/>
    </xf>
    <xf numFmtId="0" fontId="0" fillId="0" borderId="5" xfId="0" applyBorder="1" applyAlignment="1"/>
    <xf numFmtId="0" fontId="0" fillId="0" borderId="6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3</xdr:col>
      <xdr:colOff>119801</xdr:colOff>
      <xdr:row>4</xdr:row>
      <xdr:rowOff>152968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295835</xdr:colOff>
      <xdr:row>0</xdr:row>
      <xdr:rowOff>53789</xdr:rowOff>
    </xdr:from>
    <xdr:to>
      <xdr:col>3</xdr:col>
      <xdr:colOff>161365</xdr:colOff>
      <xdr:row>7</xdr:row>
      <xdr:rowOff>106929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094" y="53789"/>
          <a:ext cx="1308847" cy="130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35"/>
  <sheetViews>
    <sheetView tabSelected="1" view="pageBreakPreview" zoomScale="85" zoomScaleNormal="55" zoomScaleSheetLayoutView="85" workbookViewId="0">
      <selection activeCell="G26" sqref="G26"/>
    </sheetView>
  </sheetViews>
  <sheetFormatPr defaultRowHeight="14.4" x14ac:dyDescent="0.3"/>
  <cols>
    <col min="1" max="1" width="6.77734375" customWidth="1"/>
    <col min="2" max="2" width="14" bestFit="1" customWidth="1"/>
    <col min="3" max="3" width="9" customWidth="1"/>
    <col min="4" max="4" width="19.21875" customWidth="1"/>
    <col min="5" max="5" width="23.6640625" bestFit="1" customWidth="1"/>
    <col min="6" max="6" width="13.6640625" bestFit="1" customWidth="1"/>
    <col min="7" max="7" width="15.5546875" bestFit="1" customWidth="1"/>
    <col min="9" max="9" width="7.44140625" customWidth="1"/>
    <col min="10" max="10" width="20.6640625" bestFit="1" customWidth="1"/>
    <col min="11" max="11" width="3.5546875" customWidth="1"/>
    <col min="12" max="16384" width="8.88671875" style="5"/>
  </cols>
  <sheetData>
    <row r="3" spans="2:11" x14ac:dyDescent="0.3">
      <c r="E3" s="42" t="s">
        <v>42</v>
      </c>
      <c r="F3" s="43"/>
      <c r="G3" s="43"/>
      <c r="H3" s="43"/>
    </row>
    <row r="5" spans="2:11" x14ac:dyDescent="0.3">
      <c r="G5" s="1"/>
      <c r="H5" s="1"/>
      <c r="I5" t="s">
        <v>4</v>
      </c>
      <c r="J5" s="29">
        <f ca="1">NOW()</f>
        <v>44922.481137037037</v>
      </c>
    </row>
    <row r="6" spans="2:11" x14ac:dyDescent="0.3">
      <c r="G6" s="1"/>
      <c r="H6" s="1"/>
      <c r="I6" s="1"/>
    </row>
    <row r="7" spans="2:11" x14ac:dyDescent="0.3">
      <c r="B7" t="s">
        <v>1</v>
      </c>
      <c r="D7" t="s">
        <v>2</v>
      </c>
    </row>
    <row r="8" spans="2:11" x14ac:dyDescent="0.3">
      <c r="B8" t="s">
        <v>3</v>
      </c>
      <c r="D8" t="s">
        <v>52</v>
      </c>
      <c r="H8" s="2"/>
      <c r="J8" t="s">
        <v>5</v>
      </c>
    </row>
    <row r="10" spans="2:11" x14ac:dyDescent="0.3">
      <c r="B10" s="47" t="s">
        <v>6</v>
      </c>
      <c r="C10" s="48"/>
      <c r="D10" s="47" t="s">
        <v>7</v>
      </c>
      <c r="E10" s="48"/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</row>
    <row r="11" spans="2:11" x14ac:dyDescent="0.3">
      <c r="B11" s="47" t="s">
        <v>48</v>
      </c>
      <c r="C11" s="48"/>
      <c r="D11" s="47" t="s">
        <v>14</v>
      </c>
      <c r="E11" s="48"/>
      <c r="F11" s="3">
        <v>250613870</v>
      </c>
      <c r="G11" s="3">
        <v>2112</v>
      </c>
      <c r="H11" s="3" t="s">
        <v>15</v>
      </c>
      <c r="I11" s="3">
        <v>1200</v>
      </c>
      <c r="J11" s="3" t="s">
        <v>49</v>
      </c>
    </row>
    <row r="14" spans="2:11" x14ac:dyDescent="0.3">
      <c r="B14" s="34"/>
      <c r="C14" s="35"/>
      <c r="D14" s="3" t="s">
        <v>43</v>
      </c>
      <c r="E14" s="3" t="s">
        <v>17</v>
      </c>
      <c r="F14" s="3" t="s">
        <v>41</v>
      </c>
      <c r="G14" s="23" t="s">
        <v>18</v>
      </c>
      <c r="H14" s="38"/>
      <c r="I14" s="36"/>
      <c r="J14" s="30" t="s">
        <v>47</v>
      </c>
      <c r="K14" s="6"/>
    </row>
    <row r="15" spans="2:11" x14ac:dyDescent="0.3">
      <c r="B15" s="38" t="s">
        <v>44</v>
      </c>
      <c r="C15" s="39"/>
      <c r="D15" s="28">
        <v>4500</v>
      </c>
      <c r="E15" s="18">
        <v>0</v>
      </c>
      <c r="F15" s="24">
        <f>D15-E15</f>
        <v>4500</v>
      </c>
      <c r="G15" s="32" t="s">
        <v>51</v>
      </c>
      <c r="H15" s="46"/>
      <c r="I15" s="45"/>
      <c r="J15" s="3">
        <v>4</v>
      </c>
    </row>
    <row r="16" spans="2:11" x14ac:dyDescent="0.3">
      <c r="B16" s="38" t="s">
        <v>45</v>
      </c>
      <c r="C16" s="39"/>
      <c r="D16" s="19">
        <v>1000</v>
      </c>
      <c r="E16" s="19">
        <v>0</v>
      </c>
      <c r="F16" s="25">
        <f>D16-E16</f>
        <v>1000</v>
      </c>
      <c r="G16" s="33" t="s">
        <v>51</v>
      </c>
      <c r="H16" s="46"/>
      <c r="I16" s="45"/>
    </row>
    <row r="17" spans="2:10" x14ac:dyDescent="0.3">
      <c r="B17" s="40" t="s">
        <v>46</v>
      </c>
      <c r="C17" s="41"/>
      <c r="D17" s="19"/>
      <c r="E17" s="19"/>
      <c r="F17" s="25">
        <f>F15-F16</f>
        <v>3500</v>
      </c>
      <c r="G17" s="11">
        <f>F17*J15</f>
        <v>14000</v>
      </c>
      <c r="H17" s="46"/>
      <c r="I17" s="45"/>
    </row>
    <row r="18" spans="2:10" x14ac:dyDescent="0.3">
      <c r="D18" s="20"/>
      <c r="E18" s="20"/>
      <c r="F18" s="25"/>
      <c r="G18" s="11"/>
      <c r="H18" s="38"/>
      <c r="I18" s="36"/>
    </row>
    <row r="19" spans="2:10" x14ac:dyDescent="0.3">
      <c r="D19" s="21"/>
      <c r="E19" s="21"/>
      <c r="F19" s="25"/>
      <c r="G19" s="11"/>
      <c r="H19" s="46"/>
      <c r="I19" s="45"/>
    </row>
    <row r="20" spans="2:10" x14ac:dyDescent="0.3">
      <c r="D20" s="20"/>
      <c r="E20" s="20"/>
      <c r="F20" s="20"/>
      <c r="G20" s="7"/>
      <c r="H20" s="46"/>
      <c r="I20" s="45"/>
    </row>
    <row r="21" spans="2:10" x14ac:dyDescent="0.3">
      <c r="D21" s="22"/>
      <c r="E21" s="22"/>
      <c r="F21" s="22"/>
      <c r="G21" s="8"/>
      <c r="H21" s="46"/>
      <c r="I21" s="45"/>
    </row>
    <row r="22" spans="2:10" x14ac:dyDescent="0.3">
      <c r="G22" s="31"/>
    </row>
    <row r="23" spans="2:10" x14ac:dyDescent="0.3">
      <c r="B23" s="37" t="s">
        <v>24</v>
      </c>
      <c r="C23" s="37"/>
      <c r="D23" s="37"/>
      <c r="E23" s="37"/>
      <c r="F23" s="37"/>
      <c r="G23" s="15">
        <f>SUM(G15:G21)</f>
        <v>14000</v>
      </c>
    </row>
    <row r="25" spans="2:10" x14ac:dyDescent="0.3">
      <c r="B25" s="44" t="s">
        <v>24</v>
      </c>
      <c r="C25" s="44"/>
      <c r="D25" s="44"/>
      <c r="E25" s="42" t="str">
        <f>BAHTTEXT(G23)</f>
        <v>หนึ่งหมื่นสี่พันบาทถ้วน</v>
      </c>
      <c r="F25" s="42"/>
      <c r="G25" s="42"/>
      <c r="H25" s="42"/>
      <c r="I25" s="42"/>
      <c r="J25" s="42"/>
    </row>
    <row r="26" spans="2:10" x14ac:dyDescent="0.3">
      <c r="B26" s="45" t="s">
        <v>27</v>
      </c>
      <c r="C26" s="45"/>
      <c r="D26" s="45"/>
      <c r="E26" s="5" t="s">
        <v>50</v>
      </c>
    </row>
    <row r="28" spans="2:10" x14ac:dyDescent="0.3">
      <c r="B28" t="s">
        <v>29</v>
      </c>
    </row>
    <row r="29" spans="2:10" x14ac:dyDescent="0.3">
      <c r="C29" s="36" t="s">
        <v>30</v>
      </c>
      <c r="D29" s="36"/>
      <c r="E29" s="36"/>
      <c r="F29" s="36"/>
      <c r="G29" s="36"/>
      <c r="H29" s="36"/>
      <c r="I29" s="36"/>
      <c r="J29" s="36"/>
    </row>
    <row r="31" spans="2:10" x14ac:dyDescent="0.3">
      <c r="H31" s="49" t="s">
        <v>35</v>
      </c>
      <c r="I31" s="36"/>
      <c r="J31" s="36"/>
    </row>
    <row r="32" spans="2:10" ht="28.2" customHeight="1" x14ac:dyDescent="0.3">
      <c r="B32" s="36" t="s">
        <v>31</v>
      </c>
      <c r="C32" s="36"/>
      <c r="D32" s="36"/>
      <c r="E32" s="36"/>
      <c r="H32" s="36" t="s">
        <v>36</v>
      </c>
      <c r="I32" s="36"/>
      <c r="J32" s="36"/>
    </row>
    <row r="33" spans="1:10" ht="24.6" customHeight="1" x14ac:dyDescent="0.3">
      <c r="B33" s="36" t="s">
        <v>32</v>
      </c>
      <c r="C33" s="36"/>
      <c r="D33" s="36"/>
      <c r="E33" s="36"/>
      <c r="H33" s="36" t="s">
        <v>37</v>
      </c>
      <c r="I33" s="36"/>
      <c r="J33" s="36"/>
    </row>
    <row r="34" spans="1:10" ht="24" customHeight="1" x14ac:dyDescent="0.3">
      <c r="A34" s="49" t="s">
        <v>33</v>
      </c>
      <c r="B34" s="36"/>
      <c r="C34" s="36"/>
      <c r="D34" s="36"/>
      <c r="E34" s="36"/>
      <c r="H34" s="36" t="s">
        <v>38</v>
      </c>
      <c r="I34" s="36"/>
      <c r="J34" s="36"/>
    </row>
    <row r="35" spans="1:10" ht="23.4" customHeight="1" x14ac:dyDescent="0.3">
      <c r="B35" s="36" t="s">
        <v>34</v>
      </c>
      <c r="C35" s="36"/>
      <c r="D35" s="36"/>
      <c r="E35" s="36"/>
    </row>
  </sheetData>
  <mergeCells count="30">
    <mergeCell ref="B32:E32"/>
    <mergeCell ref="B33:E33"/>
    <mergeCell ref="B35:E35"/>
    <mergeCell ref="H31:J31"/>
    <mergeCell ref="H32:J32"/>
    <mergeCell ref="H33:J33"/>
    <mergeCell ref="H34:J34"/>
    <mergeCell ref="A34:E34"/>
    <mergeCell ref="E3:H3"/>
    <mergeCell ref="B25:D25"/>
    <mergeCell ref="E25:J25"/>
    <mergeCell ref="B26:D26"/>
    <mergeCell ref="H20:I20"/>
    <mergeCell ref="H21:I21"/>
    <mergeCell ref="H14:I14"/>
    <mergeCell ref="H15:I15"/>
    <mergeCell ref="H16:I16"/>
    <mergeCell ref="H17:I17"/>
    <mergeCell ref="H18:I18"/>
    <mergeCell ref="H19:I19"/>
    <mergeCell ref="D10:E10"/>
    <mergeCell ref="D11:E11"/>
    <mergeCell ref="B10:C10"/>
    <mergeCell ref="B11:C11"/>
    <mergeCell ref="B14:C14"/>
    <mergeCell ref="C29:J29"/>
    <mergeCell ref="B23:F23"/>
    <mergeCell ref="B15:C15"/>
    <mergeCell ref="B16:C16"/>
    <mergeCell ref="B17:C17"/>
  </mergeCells>
  <pageMargins left="0.25" right="0.25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32"/>
  <sheetViews>
    <sheetView view="pageBreakPreview" topLeftCell="A16" zoomScale="85" zoomScaleNormal="70" zoomScaleSheetLayoutView="85" workbookViewId="0">
      <selection activeCell="G17" sqref="G17"/>
    </sheetView>
  </sheetViews>
  <sheetFormatPr defaultRowHeight="14.4" x14ac:dyDescent="0.3"/>
  <cols>
    <col min="1" max="1" width="2.77734375" customWidth="1"/>
    <col min="2" max="2" width="14" bestFit="1" customWidth="1"/>
    <col min="3" max="3" width="7" customWidth="1"/>
    <col min="4" max="5" width="19.21875" customWidth="1"/>
    <col min="6" max="6" width="13.6640625" bestFit="1" customWidth="1"/>
    <col min="7" max="7" width="15.5546875" bestFit="1" customWidth="1"/>
    <col min="9" max="9" width="13.109375" customWidth="1"/>
    <col min="10" max="10" width="18.33203125" bestFit="1" customWidth="1"/>
    <col min="11" max="11" width="3.5546875" customWidth="1"/>
  </cols>
  <sheetData>
    <row r="3" spans="2:11" x14ac:dyDescent="0.3">
      <c r="E3" s="42" t="s">
        <v>0</v>
      </c>
      <c r="F3" s="43"/>
      <c r="G3" s="43"/>
      <c r="H3" s="43"/>
    </row>
    <row r="5" spans="2:11" x14ac:dyDescent="0.3">
      <c r="G5" s="1"/>
      <c r="H5" s="1"/>
      <c r="I5" t="s">
        <v>4</v>
      </c>
      <c r="J5" t="s">
        <v>25</v>
      </c>
    </row>
    <row r="6" spans="2:11" x14ac:dyDescent="0.3">
      <c r="G6" s="1"/>
      <c r="H6" s="1"/>
    </row>
    <row r="7" spans="2:11" x14ac:dyDescent="0.3">
      <c r="G7" s="1"/>
      <c r="H7" s="1"/>
    </row>
    <row r="8" spans="2:11" x14ac:dyDescent="0.3">
      <c r="G8" s="1"/>
      <c r="H8" s="1"/>
      <c r="I8" s="1"/>
    </row>
    <row r="9" spans="2:11" x14ac:dyDescent="0.3">
      <c r="B9" t="s">
        <v>1</v>
      </c>
      <c r="D9" t="s">
        <v>2</v>
      </c>
    </row>
    <row r="10" spans="2:11" x14ac:dyDescent="0.3">
      <c r="B10" t="s">
        <v>3</v>
      </c>
      <c r="D10" t="s">
        <v>40</v>
      </c>
      <c r="H10" s="2">
        <v>243162</v>
      </c>
      <c r="J10" t="s">
        <v>5</v>
      </c>
    </row>
    <row r="12" spans="2:11" x14ac:dyDescent="0.3">
      <c r="B12" s="47" t="s">
        <v>6</v>
      </c>
      <c r="C12" s="48"/>
      <c r="D12" s="47" t="s">
        <v>7</v>
      </c>
      <c r="E12" s="48"/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</row>
    <row r="13" spans="2:11" x14ac:dyDescent="0.3">
      <c r="B13" s="47" t="s">
        <v>13</v>
      </c>
      <c r="C13" s="48"/>
      <c r="D13" s="47" t="s">
        <v>14</v>
      </c>
      <c r="E13" s="48"/>
      <c r="F13" s="3">
        <v>250613870</v>
      </c>
      <c r="G13" s="3">
        <v>2112</v>
      </c>
      <c r="H13" s="3" t="s">
        <v>15</v>
      </c>
      <c r="I13" s="3">
        <v>1200</v>
      </c>
      <c r="J13" s="3" t="s">
        <v>26</v>
      </c>
    </row>
    <row r="16" spans="2:11" x14ac:dyDescent="0.3">
      <c r="D16" s="4" t="s">
        <v>16</v>
      </c>
      <c r="E16" s="4" t="s">
        <v>17</v>
      </c>
      <c r="F16" s="4" t="s">
        <v>41</v>
      </c>
      <c r="G16" s="23" t="s">
        <v>18</v>
      </c>
      <c r="H16" s="46" t="s">
        <v>22</v>
      </c>
      <c r="I16" s="45"/>
      <c r="J16" s="14">
        <f>G17</f>
        <v>408000</v>
      </c>
      <c r="K16" s="6"/>
    </row>
    <row r="17" spans="2:10" x14ac:dyDescent="0.3">
      <c r="B17" t="s">
        <v>19</v>
      </c>
      <c r="C17" s="5"/>
      <c r="D17" s="18">
        <v>100</v>
      </c>
      <c r="E17" s="18">
        <v>0</v>
      </c>
      <c r="F17" s="24">
        <f>100*1200</f>
        <v>120000</v>
      </c>
      <c r="G17" s="10">
        <f>F17*3.4</f>
        <v>408000</v>
      </c>
      <c r="H17" s="46" t="s">
        <v>23</v>
      </c>
      <c r="I17" s="50"/>
      <c r="J17" s="17">
        <f>J16*0.07</f>
        <v>28560.000000000004</v>
      </c>
    </row>
    <row r="18" spans="2:10" x14ac:dyDescent="0.3">
      <c r="B18" t="s">
        <v>21</v>
      </c>
      <c r="C18" s="5"/>
      <c r="D18" s="19"/>
      <c r="E18" s="19"/>
      <c r="F18" s="25"/>
      <c r="G18" s="11"/>
      <c r="H18" s="46"/>
      <c r="I18" s="50"/>
      <c r="J18" s="20"/>
    </row>
    <row r="19" spans="2:10" x14ac:dyDescent="0.3">
      <c r="B19" t="s">
        <v>20</v>
      </c>
      <c r="C19" s="5"/>
      <c r="D19" s="26"/>
      <c r="E19" s="26"/>
      <c r="F19" s="27"/>
      <c r="G19" s="13">
        <f>G17</f>
        <v>408000</v>
      </c>
      <c r="H19" s="46" t="s">
        <v>24</v>
      </c>
      <c r="I19" s="45"/>
      <c r="J19" s="16">
        <f>J16+J17</f>
        <v>436560</v>
      </c>
    </row>
    <row r="20" spans="2:10" x14ac:dyDescent="0.3">
      <c r="B20" s="5"/>
      <c r="C20" s="5"/>
      <c r="D20" s="5"/>
      <c r="E20" s="5"/>
      <c r="F20" s="5"/>
      <c r="G20" s="9"/>
      <c r="H20" s="9"/>
      <c r="I20" s="9"/>
      <c r="J20" s="9"/>
    </row>
    <row r="21" spans="2:10" x14ac:dyDescent="0.3">
      <c r="D21" s="12"/>
      <c r="E21" s="12"/>
      <c r="F21" s="12"/>
    </row>
    <row r="22" spans="2:10" x14ac:dyDescent="0.3">
      <c r="B22" s="44" t="s">
        <v>24</v>
      </c>
      <c r="C22" s="44"/>
      <c r="D22" s="44"/>
      <c r="E22" s="42" t="s">
        <v>39</v>
      </c>
      <c r="F22" s="42"/>
      <c r="G22" s="42"/>
      <c r="H22" s="42"/>
      <c r="I22" s="42"/>
      <c r="J22" s="42"/>
    </row>
    <row r="23" spans="2:10" x14ac:dyDescent="0.3">
      <c r="B23" s="45" t="s">
        <v>27</v>
      </c>
      <c r="C23" s="45"/>
      <c r="D23" s="45"/>
      <c r="E23" s="5" t="s">
        <v>28</v>
      </c>
    </row>
    <row r="25" spans="2:10" x14ac:dyDescent="0.3">
      <c r="B25" t="s">
        <v>29</v>
      </c>
    </row>
    <row r="26" spans="2:10" x14ac:dyDescent="0.3">
      <c r="C26" s="36" t="s">
        <v>30</v>
      </c>
      <c r="D26" s="36"/>
      <c r="E26" s="36"/>
      <c r="F26" s="36"/>
      <c r="G26" s="36"/>
      <c r="H26" s="36"/>
      <c r="I26" s="36"/>
      <c r="J26" s="36"/>
    </row>
    <row r="28" spans="2:10" x14ac:dyDescent="0.3">
      <c r="H28" s="49" t="s">
        <v>35</v>
      </c>
      <c r="I28" s="49"/>
      <c r="J28" s="49"/>
    </row>
    <row r="29" spans="2:10" ht="28.2" customHeight="1" x14ac:dyDescent="0.3">
      <c r="B29" s="36" t="s">
        <v>31</v>
      </c>
      <c r="C29" s="36"/>
      <c r="D29" s="36"/>
      <c r="E29" s="36"/>
      <c r="H29" s="36" t="s">
        <v>36</v>
      </c>
      <c r="I29" s="36"/>
      <c r="J29" s="36"/>
    </row>
    <row r="30" spans="2:10" ht="24.6" customHeight="1" x14ac:dyDescent="0.3">
      <c r="B30" s="36" t="s">
        <v>32</v>
      </c>
      <c r="C30" s="36"/>
      <c r="D30" s="36"/>
      <c r="E30" s="36"/>
      <c r="H30" s="36" t="s">
        <v>37</v>
      </c>
      <c r="I30" s="36"/>
      <c r="J30" s="36"/>
    </row>
    <row r="31" spans="2:10" ht="24" customHeight="1" x14ac:dyDescent="0.3">
      <c r="B31" s="49" t="s">
        <v>33</v>
      </c>
      <c r="C31" s="49"/>
      <c r="D31" s="49"/>
      <c r="E31" s="49"/>
      <c r="H31" s="36" t="s">
        <v>38</v>
      </c>
      <c r="I31" s="36"/>
      <c r="J31" s="36"/>
    </row>
    <row r="32" spans="2:10" ht="23.4" customHeight="1" x14ac:dyDescent="0.3">
      <c r="B32" s="36" t="s">
        <v>34</v>
      </c>
      <c r="C32" s="36"/>
      <c r="D32" s="36"/>
      <c r="E32" s="36"/>
    </row>
  </sheetData>
  <mergeCells count="21">
    <mergeCell ref="B32:E32"/>
    <mergeCell ref="H28:J28"/>
    <mergeCell ref="B29:E29"/>
    <mergeCell ref="H29:J29"/>
    <mergeCell ref="B30:E30"/>
    <mergeCell ref="H30:J30"/>
    <mergeCell ref="B31:E31"/>
    <mergeCell ref="H31:J31"/>
    <mergeCell ref="B22:D22"/>
    <mergeCell ref="E22:J22"/>
    <mergeCell ref="B23:D23"/>
    <mergeCell ref="C26:J26"/>
    <mergeCell ref="H17:I17"/>
    <mergeCell ref="H18:I18"/>
    <mergeCell ref="H19:I19"/>
    <mergeCell ref="H16:I16"/>
    <mergeCell ref="E3:H3"/>
    <mergeCell ref="B12:C12"/>
    <mergeCell ref="D12:E12"/>
    <mergeCell ref="B13:C13"/>
    <mergeCell ref="D13:E13"/>
  </mergeCells>
  <pageMargins left="0.25" right="0.25" top="0.75" bottom="0.75" header="0.3" footer="0.3"/>
  <pageSetup paperSize="9" scale="7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Chinnaphat Rujiboolasret</cp:lastModifiedBy>
  <cp:lastPrinted>2022-12-26T14:13:24Z</cp:lastPrinted>
  <dcterms:created xsi:type="dcterms:W3CDTF">2022-10-31T07:38:52Z</dcterms:created>
  <dcterms:modified xsi:type="dcterms:W3CDTF">2022-12-27T04:34:21Z</dcterms:modified>
</cp:coreProperties>
</file>