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kanth.Chinta\Downloads\Apartmentfiles-main1\Apartmentfiles-main\_2022\2022\May'22\"/>
    </mc:Choice>
  </mc:AlternateContent>
  <xr:revisionPtr revIDLastSave="0" documentId="13_ncr:1_{06E2FB67-74FA-49AF-AA04-064F487E68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ril'22" sheetId="7" r:id="rId1"/>
  </sheets>
  <definedNames>
    <definedName name="_xlnm.Print_Area" localSheetId="0">'April''22'!$B$1:$G$64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7" l="1"/>
  <c r="F45" i="7"/>
  <c r="F11" i="7"/>
  <c r="F15" i="7" s="1"/>
  <c r="F43" i="7"/>
  <c r="F37" i="7"/>
  <c r="F46" i="7"/>
  <c r="F47" i="7"/>
  <c r="F48" i="7"/>
  <c r="F40" i="7"/>
  <c r="F49" i="7" l="1"/>
  <c r="F50" i="7"/>
  <c r="F51" i="7"/>
  <c r="F53" i="7" l="1"/>
  <c r="F52" i="7"/>
  <c r="F54" i="7"/>
  <c r="F55" i="7"/>
  <c r="F56" i="7"/>
  <c r="F57" i="7"/>
  <c r="F58" i="7"/>
  <c r="F59" i="7"/>
  <c r="F60" i="7"/>
  <c r="F61" i="7"/>
  <c r="F63" i="7" l="1"/>
  <c r="F9" i="7"/>
  <c r="F41" i="7" l="1"/>
</calcChain>
</file>

<file path=xl/sharedStrings.xml><?xml version="1.0" encoding="utf-8"?>
<sst xmlns="http://schemas.openxmlformats.org/spreadsheetml/2006/main" count="109" uniqueCount="79">
  <si>
    <t>S.No</t>
  </si>
  <si>
    <t>Date</t>
  </si>
  <si>
    <t>Description</t>
  </si>
  <si>
    <t>Total</t>
  </si>
  <si>
    <t>INCOME</t>
  </si>
  <si>
    <t>CARRYFORWARD</t>
  </si>
  <si>
    <t>Cash</t>
  </si>
  <si>
    <t>Remarks</t>
  </si>
  <si>
    <t>EXPENDITURE</t>
  </si>
  <si>
    <t>BALANCE</t>
  </si>
  <si>
    <t>MAINTENANCE DUES</t>
  </si>
  <si>
    <t>NDR ESTATES - BLOCK B ASSOCIATION</t>
  </si>
  <si>
    <t>Amount</t>
  </si>
  <si>
    <t>Signatures:</t>
  </si>
  <si>
    <t>Amount in Bank (Maintenance)</t>
  </si>
  <si>
    <t>Voc. /
Receipt No:</t>
  </si>
  <si>
    <t>Total Balance in Hand</t>
  </si>
  <si>
    <t>Maintenance</t>
  </si>
  <si>
    <t>Nov'20</t>
  </si>
  <si>
    <t>Dec'20</t>
  </si>
  <si>
    <t>Jan'21</t>
  </si>
  <si>
    <t>Feb'21</t>
  </si>
  <si>
    <t>Total Balance in Bank</t>
  </si>
  <si>
    <t>Mar'21</t>
  </si>
  <si>
    <t>APR'21</t>
  </si>
  <si>
    <t>May'21</t>
  </si>
  <si>
    <t>Sep'21</t>
  </si>
  <si>
    <t>Aug'21</t>
  </si>
  <si>
    <t>July'21</t>
  </si>
  <si>
    <t>June'21</t>
  </si>
  <si>
    <t>Nov'21</t>
  </si>
  <si>
    <t>Dec'21</t>
  </si>
  <si>
    <t>Oct'21</t>
  </si>
  <si>
    <t>Jan'22</t>
  </si>
  <si>
    <t>(G3)- 1000</t>
  </si>
  <si>
    <t>Feb'22</t>
  </si>
  <si>
    <t>Mar'22</t>
  </si>
  <si>
    <t>G3</t>
  </si>
  <si>
    <t>G3,203</t>
  </si>
  <si>
    <t>G12,201,203,307,404</t>
  </si>
  <si>
    <t>307,404</t>
  </si>
  <si>
    <t>G5,307,404</t>
  </si>
  <si>
    <t>203,307,404</t>
  </si>
  <si>
    <t>Dues</t>
  </si>
  <si>
    <t>APR'22</t>
  </si>
  <si>
    <t>Maintenance Collection for Month of April'22</t>
  </si>
  <si>
    <t>307,310,404</t>
  </si>
  <si>
    <t>G11 Advance(up to Dec'22)</t>
  </si>
  <si>
    <t>Day watchman  salary Apr'22 Month + tank cleaning</t>
  </si>
  <si>
    <t>Current Bill April'22 month</t>
  </si>
  <si>
    <t>Plumber salary for Apr'22 Month</t>
  </si>
  <si>
    <t>Garbage Man Salary Apr'22 Month</t>
  </si>
  <si>
    <t>1-Series Plumber charges for charges</t>
  </si>
  <si>
    <t>Motor Starter</t>
  </si>
  <si>
    <t xml:space="preserve">9 - Series Plumber charges </t>
  </si>
  <si>
    <t>11- Series Plumber charges</t>
  </si>
  <si>
    <t>Sand + bricks</t>
  </si>
  <si>
    <t>Fencing rods</t>
  </si>
  <si>
    <t>Ground floorTube Light</t>
  </si>
  <si>
    <t xml:space="preserve">Night watchman salary Apr'22 Month </t>
  </si>
  <si>
    <t>Fencing wall and ramp Labour cost</t>
  </si>
  <si>
    <t>1-Series external bothroom Pipe line material</t>
  </si>
  <si>
    <t>9- Series external bothroom Pipe line material</t>
  </si>
  <si>
    <t>11- Series external bothroom Pipe line material</t>
  </si>
  <si>
    <t xml:space="preserve">Cement </t>
  </si>
  <si>
    <t>May'22</t>
  </si>
  <si>
    <t>Lift 2nd Number button</t>
  </si>
  <si>
    <t>Income &amp; Expenditure Statement for the month of MAY'22</t>
  </si>
  <si>
    <t>scrap 1,9, &amp; 11 series</t>
  </si>
  <si>
    <t>111,310,406</t>
  </si>
  <si>
    <t>G12,111,201,208,310,406,412</t>
  </si>
  <si>
    <t>4- Series external bothroom Pipe line material</t>
  </si>
  <si>
    <t>4- Series Plumber charges</t>
  </si>
  <si>
    <t>G1,G3,G4,G12,101,102,107,111,209,210,211,304,305,307      ,310,401,402,407,409,412</t>
  </si>
  <si>
    <t>Cash -40
Bank - 1000</t>
  </si>
  <si>
    <t>G12,101,111,201,208,304,310,412</t>
  </si>
  <si>
    <t>G12,101,111,201,204,304,310,409</t>
  </si>
  <si>
    <t>G2,G4,G10,106,210,406</t>
  </si>
  <si>
    <t>4/31/2022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</si>
</sst>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15" fontId="0" fillId="0" borderId="1" xfId="0" applyNumberForma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0" fillId="0" borderId="1" xfId="1" applyFont="1" applyBorder="1" applyAlignment="1">
      <alignment horizontal="right" vertical="top" wrapText="1"/>
    </xf>
    <xf numFmtId="164" fontId="0" fillId="0" borderId="1" xfId="1" applyFont="1" applyBorder="1" applyAlignment="1">
      <alignment vertical="top"/>
    </xf>
    <xf numFmtId="164" fontId="0" fillId="0" borderId="1" xfId="1" applyFont="1" applyFill="1" applyBorder="1" applyAlignment="1">
      <alignment vertical="top"/>
    </xf>
    <xf numFmtId="164" fontId="3" fillId="0" borderId="1" xfId="1" applyFont="1" applyBorder="1" applyAlignment="1">
      <alignment horizontal="right" vertical="top" wrapText="1"/>
    </xf>
    <xf numFmtId="164" fontId="1" fillId="0" borderId="1" xfId="1" applyFont="1" applyBorder="1" applyAlignment="1">
      <alignment horizontal="right" vertical="top" wrapText="1"/>
    </xf>
    <xf numFmtId="164" fontId="1" fillId="0" borderId="1" xfId="1" applyFont="1" applyBorder="1" applyAlignment="1">
      <alignment horizontal="right" vertical="top"/>
    </xf>
    <xf numFmtId="164" fontId="1" fillId="0" borderId="1" xfId="1" applyFont="1" applyBorder="1" applyAlignment="1">
      <alignment vertical="top"/>
    </xf>
    <xf numFmtId="164" fontId="0" fillId="0" borderId="1" xfId="1" applyFont="1" applyBorder="1" applyAlignment="1">
      <alignment horizontal="right" vertical="top"/>
    </xf>
    <xf numFmtId="0" fontId="8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0" fillId="0" borderId="0" xfId="0" applyNumberFormat="1" applyAlignment="1">
      <alignment vertical="top"/>
    </xf>
    <xf numFmtId="164" fontId="5" fillId="0" borderId="0" xfId="0" applyNumberFormat="1" applyFont="1" applyBorder="1" applyAlignment="1">
      <alignment horizontal="left" vertical="top" wrapText="1"/>
    </xf>
    <xf numFmtId="164" fontId="4" fillId="0" borderId="0" xfId="0" applyNumberFormat="1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64" fontId="0" fillId="0" borderId="0" xfId="0" applyNumberForma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64" fontId="0" fillId="0" borderId="1" xfId="1" applyFont="1" applyFill="1" applyBorder="1" applyAlignment="1">
      <alignment horizontal="right" vertical="top"/>
    </xf>
    <xf numFmtId="0" fontId="6" fillId="0" borderId="1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4" fillId="0" borderId="0" xfId="0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164" fontId="0" fillId="0" borderId="0" xfId="0" applyNumberFormat="1" applyFill="1" applyAlignment="1">
      <alignment vertical="top"/>
    </xf>
    <xf numFmtId="164" fontId="5" fillId="0" borderId="0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 vertical="top"/>
    </xf>
    <xf numFmtId="164" fontId="0" fillId="0" borderId="0" xfId="0" applyNumberFormat="1" applyFill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3" fontId="6" fillId="0" borderId="1" xfId="0" quotePrefix="1" applyNumberFormat="1" applyFont="1" applyFill="1" applyBorder="1" applyAlignment="1">
      <alignment horizontal="left" vertical="top" wrapText="1"/>
    </xf>
    <xf numFmtId="0" fontId="6" fillId="0" borderId="1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3" fontId="0" fillId="0" borderId="1" xfId="0" applyNumberFormat="1" applyBorder="1" applyAlignment="1">
      <alignment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0" fillId="0" borderId="2" xfId="0" quotePrefix="1" applyBorder="1" applyAlignment="1">
      <alignment horizontal="left" vertical="top" wrapText="1"/>
    </xf>
    <xf numFmtId="0" fontId="0" fillId="0" borderId="10" xfId="0" quotePrefix="1" applyBorder="1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0" fillId="0" borderId="11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22860</xdr:rowOff>
    </xdr:from>
    <xdr:to>
      <xdr:col>2</xdr:col>
      <xdr:colOff>528357</xdr:colOff>
      <xdr:row>2</xdr:row>
      <xdr:rowOff>241935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CD09FF-5993-48A6-8A4F-1D9E10FDF0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13360"/>
          <a:ext cx="742950" cy="676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G127"/>
  <sheetViews>
    <sheetView tabSelected="1" topLeftCell="A23" zoomScale="85" zoomScaleNormal="85" workbookViewId="0">
      <selection activeCell="F35" sqref="F35"/>
    </sheetView>
  </sheetViews>
  <sheetFormatPr defaultColWidth="8.81640625" defaultRowHeight="14.5" x14ac:dyDescent="0.35"/>
  <cols>
    <col min="1" max="1" width="8.81640625" style="2"/>
    <col min="2" max="2" width="5.54296875" style="2" customWidth="1"/>
    <col min="3" max="3" width="12.26953125" style="2" customWidth="1"/>
    <col min="4" max="4" width="13.7265625" style="2" customWidth="1"/>
    <col min="5" max="5" width="51.90625" style="2" customWidth="1"/>
    <col min="6" max="6" width="12.54296875" style="2" customWidth="1"/>
    <col min="7" max="7" width="11.81640625" style="2" bestFit="1" customWidth="1"/>
    <col min="8" max="8" width="5" style="2" bestFit="1" customWidth="1"/>
    <col min="9" max="9" width="13.54296875" style="2" customWidth="1"/>
    <col min="10" max="11" width="13.54296875" style="47" customWidth="1"/>
    <col min="12" max="12" width="11.54296875" style="2" bestFit="1" customWidth="1"/>
    <col min="13" max="13" width="17" style="2" bestFit="1" customWidth="1"/>
    <col min="14" max="14" width="15.453125" style="2" bestFit="1" customWidth="1"/>
    <col min="15" max="15" width="10.1796875" style="2" bestFit="1" customWidth="1"/>
    <col min="16" max="16" width="7.54296875" style="2" bestFit="1" customWidth="1"/>
    <col min="17" max="17" width="13.7265625" style="2" bestFit="1" customWidth="1"/>
    <col min="18" max="18" width="7.54296875" style="2" bestFit="1" customWidth="1"/>
    <col min="19" max="19" width="6.26953125" style="2" bestFit="1" customWidth="1"/>
    <col min="20" max="20" width="8.81640625" style="2" customWidth="1"/>
    <col min="21" max="21" width="6.453125" style="2" bestFit="1" customWidth="1"/>
    <col min="22" max="22" width="9.81640625" style="2" bestFit="1" customWidth="1"/>
    <col min="23" max="27" width="9" style="2" bestFit="1" customWidth="1"/>
    <col min="28" max="16384" width="8.81640625" style="2"/>
  </cols>
  <sheetData>
    <row r="1" spans="2:21" ht="21" x14ac:dyDescent="0.35">
      <c r="B1" s="86" t="s">
        <v>11</v>
      </c>
      <c r="C1" s="86"/>
      <c r="D1" s="86"/>
      <c r="E1" s="86"/>
      <c r="F1" s="86"/>
      <c r="G1" s="86"/>
      <c r="H1" s="20"/>
      <c r="I1" s="20"/>
      <c r="J1" s="52"/>
      <c r="K1" s="52"/>
      <c r="L1" s="20"/>
      <c r="M1" s="20"/>
      <c r="N1" s="20"/>
      <c r="O1" s="20"/>
      <c r="P1" s="20"/>
    </row>
    <row r="2" spans="2:21" x14ac:dyDescent="0.35">
      <c r="B2" s="5"/>
      <c r="C2" s="5"/>
      <c r="D2" s="5"/>
      <c r="E2" s="5"/>
      <c r="F2" s="5"/>
      <c r="G2" s="5"/>
      <c r="H2" s="19"/>
      <c r="I2" s="19"/>
      <c r="J2" s="51"/>
      <c r="K2" s="51"/>
      <c r="L2" s="19"/>
      <c r="M2" s="19"/>
      <c r="N2" s="19"/>
      <c r="O2" s="19"/>
      <c r="P2" s="19"/>
    </row>
    <row r="3" spans="2:21" ht="21" x14ac:dyDescent="0.35">
      <c r="B3" s="86" t="s">
        <v>67</v>
      </c>
      <c r="C3" s="86"/>
      <c r="D3" s="86"/>
      <c r="E3" s="86"/>
      <c r="F3" s="86"/>
      <c r="G3" s="86"/>
      <c r="H3" s="20"/>
      <c r="I3" s="20"/>
      <c r="J3" s="52"/>
      <c r="K3" s="52"/>
      <c r="L3" s="20"/>
      <c r="M3" s="20"/>
      <c r="N3" s="20"/>
      <c r="O3" s="20"/>
      <c r="P3" s="20"/>
    </row>
    <row r="4" spans="2:21" x14ac:dyDescent="0.35">
      <c r="B4" s="5"/>
      <c r="C4" s="5"/>
      <c r="D4" s="5"/>
      <c r="E4" s="5"/>
      <c r="F4" s="5"/>
      <c r="G4" s="5"/>
      <c r="H4" s="19"/>
      <c r="I4" s="19"/>
      <c r="J4" s="51"/>
      <c r="K4" s="51"/>
      <c r="L4" s="19"/>
      <c r="M4" s="19"/>
      <c r="N4" s="19"/>
      <c r="O4" s="19"/>
      <c r="P4" s="19"/>
    </row>
    <row r="5" spans="2:21" ht="33" customHeight="1" x14ac:dyDescent="0.35">
      <c r="B5" s="4" t="s">
        <v>0</v>
      </c>
      <c r="C5" s="4" t="s">
        <v>1</v>
      </c>
      <c r="D5" s="4" t="s">
        <v>15</v>
      </c>
      <c r="E5" s="4" t="s">
        <v>2</v>
      </c>
      <c r="F5" s="4" t="s">
        <v>12</v>
      </c>
      <c r="G5" s="4" t="s">
        <v>7</v>
      </c>
      <c r="H5" s="21"/>
      <c r="I5" s="21"/>
      <c r="J5" s="53"/>
      <c r="K5" s="53"/>
      <c r="L5" s="21"/>
      <c r="M5" s="21"/>
      <c r="N5" s="21"/>
      <c r="O5" s="21"/>
      <c r="P5" s="21"/>
    </row>
    <row r="6" spans="2:21" ht="15.5" x14ac:dyDescent="0.35">
      <c r="B6" s="79" t="s">
        <v>5</v>
      </c>
      <c r="C6" s="79"/>
      <c r="D6" s="79"/>
      <c r="E6" s="79"/>
      <c r="F6" s="79"/>
      <c r="G6" s="79"/>
      <c r="H6" s="22"/>
      <c r="I6" s="22"/>
      <c r="J6" s="48"/>
      <c r="K6" s="48"/>
      <c r="L6" s="22"/>
      <c r="M6" s="22"/>
      <c r="N6" s="22"/>
      <c r="O6" s="22"/>
      <c r="P6" s="22"/>
    </row>
    <row r="7" spans="2:21" x14ac:dyDescent="0.35">
      <c r="B7" s="18">
        <v>1</v>
      </c>
      <c r="C7" s="3" t="s">
        <v>78</v>
      </c>
      <c r="D7" s="4"/>
      <c r="E7" s="5" t="s">
        <v>6</v>
      </c>
      <c r="F7" s="27">
        <v>62210</v>
      </c>
      <c r="G7" s="5"/>
      <c r="H7" s="19"/>
      <c r="I7" s="19"/>
      <c r="J7" s="51"/>
      <c r="K7" s="51"/>
      <c r="L7" s="19"/>
      <c r="M7" s="19"/>
      <c r="N7" s="19"/>
      <c r="O7" s="19"/>
      <c r="P7" s="19"/>
      <c r="U7" s="8"/>
    </row>
    <row r="8" spans="2:21" x14ac:dyDescent="0.35">
      <c r="B8" s="18">
        <v>2</v>
      </c>
      <c r="C8" s="3" t="s">
        <v>78</v>
      </c>
      <c r="D8" s="4"/>
      <c r="E8" s="6" t="s">
        <v>14</v>
      </c>
      <c r="F8" s="29">
        <v>132242</v>
      </c>
      <c r="G8" s="5"/>
      <c r="H8" s="19"/>
      <c r="I8" s="19"/>
      <c r="J8" s="51"/>
      <c r="K8" s="51"/>
      <c r="L8" s="19"/>
      <c r="M8" s="19"/>
      <c r="N8" s="19"/>
      <c r="O8" s="19"/>
      <c r="P8" s="19"/>
      <c r="U8" s="8"/>
    </row>
    <row r="9" spans="2:21" x14ac:dyDescent="0.35">
      <c r="B9" s="4"/>
      <c r="C9" s="4"/>
      <c r="D9" s="4" t="s">
        <v>3</v>
      </c>
      <c r="E9" s="4"/>
      <c r="F9" s="30">
        <f>SUM(F7:F8)</f>
        <v>194452</v>
      </c>
      <c r="G9" s="5"/>
      <c r="H9" s="19"/>
      <c r="I9" s="19"/>
      <c r="J9" s="51"/>
      <c r="K9" s="51"/>
      <c r="L9" s="19"/>
      <c r="M9" s="19"/>
      <c r="N9" s="19"/>
      <c r="O9" s="19"/>
      <c r="P9" s="19"/>
      <c r="U9" s="8"/>
    </row>
    <row r="10" spans="2:21" ht="15.5" x14ac:dyDescent="0.35">
      <c r="B10" s="79" t="s">
        <v>4</v>
      </c>
      <c r="C10" s="79"/>
      <c r="D10" s="79"/>
      <c r="E10" s="79"/>
      <c r="F10" s="79"/>
      <c r="G10" s="79"/>
      <c r="H10" s="22"/>
      <c r="I10" s="22"/>
      <c r="J10" s="48"/>
      <c r="K10" s="48"/>
      <c r="L10" s="22"/>
      <c r="M10" s="22"/>
      <c r="N10" s="22"/>
      <c r="O10" s="22"/>
      <c r="P10" s="22"/>
      <c r="U10" s="8"/>
    </row>
    <row r="11" spans="2:21" ht="29" x14ac:dyDescent="0.35">
      <c r="B11" s="9">
        <v>1</v>
      </c>
      <c r="C11" s="3">
        <v>44681</v>
      </c>
      <c r="D11" s="15"/>
      <c r="E11" s="13" t="s">
        <v>45</v>
      </c>
      <c r="F11" s="26">
        <f>41*1000</f>
        <v>41000</v>
      </c>
      <c r="G11" s="6" t="s">
        <v>74</v>
      </c>
      <c r="H11" s="23"/>
      <c r="I11" s="23"/>
      <c r="J11" s="54"/>
      <c r="K11" s="54"/>
      <c r="L11" s="23"/>
      <c r="M11" s="23"/>
      <c r="N11" s="23"/>
      <c r="O11" s="23"/>
      <c r="P11" s="23"/>
      <c r="U11" s="8"/>
    </row>
    <row r="12" spans="2:21" ht="15.5" x14ac:dyDescent="0.35">
      <c r="B12" s="9">
        <v>2</v>
      </c>
      <c r="C12" s="3">
        <v>44681</v>
      </c>
      <c r="D12" s="15"/>
      <c r="E12" s="67" t="s">
        <v>77</v>
      </c>
      <c r="F12" s="26">
        <v>12000</v>
      </c>
      <c r="G12" s="6" t="s">
        <v>43</v>
      </c>
      <c r="H12" s="23"/>
      <c r="I12" s="23"/>
      <c r="J12" s="54"/>
      <c r="K12" s="54"/>
      <c r="L12" s="23"/>
      <c r="M12" s="23"/>
      <c r="N12" s="23"/>
      <c r="O12" s="23"/>
      <c r="P12" s="23"/>
      <c r="U12" s="8"/>
    </row>
    <row r="13" spans="2:21" ht="15.5" x14ac:dyDescent="0.35">
      <c r="B13" s="9">
        <v>3</v>
      </c>
      <c r="C13" s="3">
        <v>44681</v>
      </c>
      <c r="D13" s="66"/>
      <c r="E13" s="67" t="s">
        <v>68</v>
      </c>
      <c r="F13" s="26"/>
      <c r="G13" s="6"/>
      <c r="H13" s="23"/>
      <c r="I13" s="23"/>
      <c r="J13" s="54"/>
      <c r="K13" s="54"/>
      <c r="L13" s="23"/>
      <c r="M13" s="23"/>
      <c r="N13" s="23"/>
      <c r="O13" s="23"/>
      <c r="P13" s="23"/>
      <c r="U13" s="8"/>
    </row>
    <row r="14" spans="2:21" ht="15" customHeight="1" x14ac:dyDescent="0.35">
      <c r="B14" s="9">
        <v>3</v>
      </c>
      <c r="C14" s="3">
        <v>44681</v>
      </c>
      <c r="D14" s="65"/>
      <c r="E14" s="67" t="s">
        <v>47</v>
      </c>
      <c r="F14" s="26">
        <v>-1000</v>
      </c>
      <c r="G14" s="6"/>
      <c r="H14" s="23"/>
      <c r="I14" s="23"/>
      <c r="J14" s="54"/>
      <c r="K14" s="54"/>
      <c r="L14" s="23"/>
      <c r="M14" s="23"/>
      <c r="N14" s="23"/>
      <c r="O14" s="23"/>
      <c r="P14" s="23"/>
      <c r="U14" s="8"/>
    </row>
    <row r="15" spans="2:21" x14ac:dyDescent="0.35">
      <c r="B15" s="9"/>
      <c r="C15" s="9"/>
      <c r="D15" s="17" t="s">
        <v>3</v>
      </c>
      <c r="E15" s="5"/>
      <c r="F15" s="57">
        <f>SUM(F11:F14)-G15</f>
        <v>51000</v>
      </c>
      <c r="G15" s="5">
        <v>1000</v>
      </c>
      <c r="H15" s="19"/>
      <c r="I15" s="36"/>
      <c r="J15" s="55"/>
      <c r="K15" s="55"/>
      <c r="L15" s="19"/>
      <c r="M15" s="19"/>
      <c r="N15" s="19"/>
      <c r="O15" s="19"/>
      <c r="P15" s="19"/>
      <c r="T15" s="7"/>
      <c r="U15" s="8"/>
    </row>
    <row r="16" spans="2:21" ht="15.5" x14ac:dyDescent="0.35">
      <c r="B16" s="79" t="s">
        <v>8</v>
      </c>
      <c r="C16" s="79"/>
      <c r="D16" s="79"/>
      <c r="E16" s="79"/>
      <c r="F16" s="79"/>
      <c r="G16" s="79"/>
      <c r="H16" s="22"/>
      <c r="I16" s="22"/>
      <c r="J16" s="48"/>
      <c r="K16" s="48"/>
      <c r="L16" s="22"/>
      <c r="M16" s="22"/>
      <c r="N16" s="22"/>
      <c r="P16" s="22"/>
    </row>
    <row r="17" spans="2:16" ht="15.5" x14ac:dyDescent="0.35">
      <c r="B17" s="12">
        <v>1</v>
      </c>
      <c r="C17" s="3">
        <v>44691</v>
      </c>
      <c r="D17" s="59"/>
      <c r="E17" s="1" t="s">
        <v>48</v>
      </c>
      <c r="F17" s="28">
        <v>9300</v>
      </c>
      <c r="G17" s="12"/>
      <c r="H17" s="22"/>
      <c r="I17" s="22"/>
      <c r="J17" s="48"/>
      <c r="K17" s="48"/>
      <c r="L17" s="22"/>
      <c r="M17" s="22"/>
      <c r="N17" s="22"/>
      <c r="O17" s="22"/>
      <c r="P17" s="22"/>
    </row>
    <row r="18" spans="2:16" ht="15.5" x14ac:dyDescent="0.35">
      <c r="B18" s="12">
        <v>2</v>
      </c>
      <c r="C18" s="3">
        <v>44691</v>
      </c>
      <c r="D18" s="5"/>
      <c r="E18" s="13" t="s">
        <v>51</v>
      </c>
      <c r="F18" s="28">
        <v>5430</v>
      </c>
      <c r="G18" s="5"/>
      <c r="H18" s="19"/>
      <c r="I18" s="19"/>
      <c r="J18" s="51"/>
      <c r="K18" s="51"/>
      <c r="L18" s="19"/>
      <c r="M18" s="22"/>
      <c r="N18" s="19"/>
      <c r="O18" s="19"/>
      <c r="P18" s="19"/>
    </row>
    <row r="19" spans="2:16" ht="15.5" x14ac:dyDescent="0.35">
      <c r="B19" s="12">
        <v>3</v>
      </c>
      <c r="C19" s="3">
        <v>44691</v>
      </c>
      <c r="D19" s="35"/>
      <c r="E19" s="5" t="s">
        <v>49</v>
      </c>
      <c r="F19" s="28">
        <v>24096</v>
      </c>
      <c r="G19" s="5"/>
      <c r="H19" s="19"/>
      <c r="I19" s="40"/>
      <c r="J19" s="58"/>
      <c r="K19" s="51"/>
      <c r="L19" s="19"/>
      <c r="M19" s="19"/>
      <c r="N19" s="19"/>
      <c r="O19" s="19"/>
      <c r="P19" s="19"/>
    </row>
    <row r="20" spans="2:16" ht="15.5" x14ac:dyDescent="0.35">
      <c r="B20" s="12">
        <v>4</v>
      </c>
      <c r="C20" s="3">
        <v>44691</v>
      </c>
      <c r="D20" s="35"/>
      <c r="E20" s="5" t="s">
        <v>59</v>
      </c>
      <c r="F20" s="28">
        <v>5750</v>
      </c>
      <c r="G20" s="35"/>
      <c r="H20" s="22"/>
      <c r="I20" s="38"/>
      <c r="J20" s="49"/>
      <c r="K20" s="48"/>
      <c r="L20" s="22"/>
      <c r="M20" s="22"/>
      <c r="N20" s="22"/>
      <c r="O20" s="22"/>
      <c r="P20" s="22"/>
    </row>
    <row r="21" spans="2:16" ht="15.5" x14ac:dyDescent="0.35">
      <c r="B21" s="12">
        <v>5</v>
      </c>
      <c r="C21" s="3">
        <v>44691</v>
      </c>
      <c r="D21" s="62"/>
      <c r="E21" s="5" t="s">
        <v>53</v>
      </c>
      <c r="F21" s="28">
        <v>2700</v>
      </c>
      <c r="G21" s="62"/>
      <c r="H21" s="22"/>
      <c r="I21" s="38"/>
      <c r="J21" s="49"/>
      <c r="K21" s="48"/>
      <c r="L21" s="22"/>
      <c r="M21" s="22"/>
      <c r="N21" s="22"/>
      <c r="O21" s="22"/>
      <c r="P21" s="22"/>
    </row>
    <row r="22" spans="2:16" ht="15.5" x14ac:dyDescent="0.35">
      <c r="B22" s="12">
        <v>6</v>
      </c>
      <c r="C22" s="3">
        <v>44691</v>
      </c>
      <c r="D22" s="25"/>
      <c r="E22" s="5" t="s">
        <v>50</v>
      </c>
      <c r="F22" s="28">
        <v>5000</v>
      </c>
      <c r="G22" s="25"/>
      <c r="H22" s="22"/>
      <c r="I22" s="22"/>
      <c r="J22" s="48"/>
      <c r="K22" s="48"/>
      <c r="L22" s="22"/>
      <c r="M22" s="22"/>
      <c r="N22" s="22"/>
      <c r="O22" s="22"/>
      <c r="P22" s="22"/>
    </row>
    <row r="23" spans="2:16" ht="15.5" x14ac:dyDescent="0.35">
      <c r="B23" s="12">
        <v>7</v>
      </c>
      <c r="C23" s="3">
        <v>44692</v>
      </c>
      <c r="D23" s="68"/>
      <c r="E23" s="5" t="s">
        <v>57</v>
      </c>
      <c r="F23" s="28">
        <v>5700</v>
      </c>
      <c r="G23" s="68"/>
      <c r="H23" s="22"/>
      <c r="I23" s="22"/>
      <c r="J23" s="48"/>
      <c r="K23" s="48"/>
      <c r="L23" s="22"/>
      <c r="M23" s="22"/>
      <c r="N23" s="22"/>
      <c r="O23" s="22"/>
      <c r="P23" s="22"/>
    </row>
    <row r="24" spans="2:16" ht="15.5" x14ac:dyDescent="0.35">
      <c r="B24" s="12">
        <v>8</v>
      </c>
      <c r="C24" s="3">
        <v>44692</v>
      </c>
      <c r="D24" s="68"/>
      <c r="E24" s="5" t="s">
        <v>56</v>
      </c>
      <c r="F24" s="28">
        <v>5950</v>
      </c>
      <c r="G24" s="68"/>
      <c r="H24" s="22"/>
      <c r="I24" s="22"/>
      <c r="J24" s="48"/>
      <c r="K24" s="48"/>
      <c r="L24" s="22"/>
      <c r="M24" s="22"/>
      <c r="N24" s="22"/>
      <c r="O24" s="22"/>
      <c r="P24" s="22"/>
    </row>
    <row r="25" spans="2:16" ht="15.5" x14ac:dyDescent="0.35">
      <c r="B25" s="12">
        <v>9</v>
      </c>
      <c r="C25" s="3">
        <v>44692</v>
      </c>
      <c r="D25" s="65"/>
      <c r="E25" s="5" t="s">
        <v>61</v>
      </c>
      <c r="F25" s="28">
        <v>4605</v>
      </c>
      <c r="G25" s="65"/>
      <c r="H25" s="22"/>
      <c r="I25" s="22"/>
      <c r="J25" s="48"/>
      <c r="N25" s="22"/>
      <c r="O25" s="22"/>
      <c r="P25" s="22"/>
    </row>
    <row r="26" spans="2:16" ht="15.5" x14ac:dyDescent="0.35">
      <c r="B26" s="12">
        <v>10</v>
      </c>
      <c r="C26" s="3">
        <v>44692</v>
      </c>
      <c r="D26" s="65"/>
      <c r="E26" s="5" t="s">
        <v>52</v>
      </c>
      <c r="F26" s="28">
        <v>4500</v>
      </c>
      <c r="G26" s="65"/>
      <c r="H26" s="22"/>
      <c r="I26" s="22"/>
      <c r="J26" s="48"/>
      <c r="N26" s="22"/>
      <c r="O26" s="22"/>
      <c r="P26" s="22"/>
    </row>
    <row r="27" spans="2:16" ht="15.5" x14ac:dyDescent="0.35">
      <c r="B27" s="12">
        <v>11</v>
      </c>
      <c r="C27" s="3">
        <v>44694</v>
      </c>
      <c r="D27" s="68"/>
      <c r="E27" s="5" t="s">
        <v>58</v>
      </c>
      <c r="F27" s="28">
        <v>250</v>
      </c>
      <c r="G27" s="68"/>
      <c r="H27" s="22"/>
      <c r="I27" s="22"/>
      <c r="J27" s="48"/>
      <c r="N27" s="22"/>
      <c r="O27" s="22"/>
      <c r="P27" s="22"/>
    </row>
    <row r="28" spans="2:16" ht="15.5" x14ac:dyDescent="0.35">
      <c r="B28" s="12">
        <v>12</v>
      </c>
      <c r="C28" s="3">
        <v>44700</v>
      </c>
      <c r="D28" s="65"/>
      <c r="E28" s="5" t="s">
        <v>62</v>
      </c>
      <c r="F28" s="28">
        <v>7400</v>
      </c>
      <c r="G28" s="65"/>
      <c r="H28" s="22"/>
      <c r="I28" s="22"/>
      <c r="J28" s="48"/>
      <c r="N28" s="22"/>
      <c r="O28" s="22"/>
      <c r="P28" s="22"/>
    </row>
    <row r="29" spans="2:16" ht="15.5" x14ac:dyDescent="0.35">
      <c r="B29" s="12">
        <v>13</v>
      </c>
      <c r="C29" s="3">
        <v>44700</v>
      </c>
      <c r="D29" s="65"/>
      <c r="E29" s="5" t="s">
        <v>54</v>
      </c>
      <c r="F29" s="28">
        <v>4500</v>
      </c>
      <c r="G29" s="65"/>
      <c r="H29" s="22"/>
      <c r="I29" s="22"/>
      <c r="J29" s="48"/>
      <c r="N29" s="22"/>
      <c r="O29" s="22"/>
      <c r="P29" s="22"/>
    </row>
    <row r="30" spans="2:16" ht="15.5" x14ac:dyDescent="0.35">
      <c r="B30" s="12">
        <v>14</v>
      </c>
      <c r="C30" s="3">
        <v>44702</v>
      </c>
      <c r="D30" s="68"/>
      <c r="E30" s="5" t="s">
        <v>66</v>
      </c>
      <c r="F30" s="28">
        <v>850</v>
      </c>
      <c r="G30" s="68"/>
      <c r="H30" s="22"/>
      <c r="I30" s="22"/>
      <c r="J30" s="48"/>
      <c r="N30" s="22"/>
      <c r="O30" s="22"/>
      <c r="P30" s="22"/>
    </row>
    <row r="31" spans="2:16" ht="15.5" x14ac:dyDescent="0.35">
      <c r="B31" s="12">
        <v>15</v>
      </c>
      <c r="C31" s="3">
        <v>44705</v>
      </c>
      <c r="D31" s="68"/>
      <c r="E31" s="5" t="s">
        <v>63</v>
      </c>
      <c r="F31" s="28">
        <v>2950</v>
      </c>
      <c r="G31" s="68"/>
      <c r="H31" s="22"/>
      <c r="I31" s="22"/>
      <c r="J31" s="48"/>
      <c r="N31" s="22"/>
      <c r="O31" s="22"/>
      <c r="P31" s="22"/>
    </row>
    <row r="32" spans="2:16" ht="15.5" x14ac:dyDescent="0.35">
      <c r="B32" s="12">
        <v>16</v>
      </c>
      <c r="C32" s="3">
        <v>44705</v>
      </c>
      <c r="D32" s="68"/>
      <c r="E32" s="5" t="s">
        <v>55</v>
      </c>
      <c r="F32" s="28">
        <v>4500</v>
      </c>
      <c r="G32" s="68"/>
      <c r="H32" s="22"/>
      <c r="I32" s="22"/>
      <c r="J32" s="48"/>
      <c r="N32" s="22"/>
      <c r="O32" s="22"/>
      <c r="P32" s="22"/>
    </row>
    <row r="33" spans="2:16" ht="15.5" x14ac:dyDescent="0.35">
      <c r="B33" s="12">
        <v>17</v>
      </c>
      <c r="C33" s="3">
        <v>44705</v>
      </c>
      <c r="D33" s="68"/>
      <c r="E33" s="5" t="s">
        <v>60</v>
      </c>
      <c r="F33" s="28">
        <v>7100</v>
      </c>
      <c r="G33" s="68"/>
      <c r="H33" s="22"/>
      <c r="I33" s="22"/>
      <c r="J33" s="48"/>
      <c r="N33" s="22"/>
      <c r="O33" s="22"/>
      <c r="P33" s="22"/>
    </row>
    <row r="34" spans="2:16" ht="15.5" x14ac:dyDescent="0.35">
      <c r="B34" s="12">
        <v>18</v>
      </c>
      <c r="C34" s="3">
        <v>44705</v>
      </c>
      <c r="D34" s="68"/>
      <c r="E34" s="5" t="s">
        <v>64</v>
      </c>
      <c r="F34" s="28">
        <v>900</v>
      </c>
      <c r="G34" s="68"/>
      <c r="H34" s="22"/>
      <c r="I34" s="22"/>
      <c r="J34" s="48"/>
      <c r="K34" s="49"/>
      <c r="L34" s="22"/>
      <c r="M34" s="22"/>
      <c r="N34" s="22"/>
      <c r="O34" s="22"/>
      <c r="P34" s="22"/>
    </row>
    <row r="35" spans="2:16" ht="15.5" x14ac:dyDescent="0.35">
      <c r="B35" s="12">
        <v>19</v>
      </c>
      <c r="C35" s="3">
        <v>44708</v>
      </c>
      <c r="D35" s="69"/>
      <c r="E35" s="5" t="s">
        <v>71</v>
      </c>
      <c r="F35" s="28">
        <v>5200</v>
      </c>
      <c r="G35" s="69"/>
      <c r="H35" s="22"/>
      <c r="I35" s="22"/>
      <c r="J35" s="48"/>
      <c r="K35" s="49"/>
      <c r="L35" s="22"/>
      <c r="M35" s="22"/>
      <c r="N35" s="22"/>
      <c r="O35" s="22"/>
      <c r="P35" s="22"/>
    </row>
    <row r="36" spans="2:16" ht="15.5" x14ac:dyDescent="0.35">
      <c r="B36" s="12">
        <v>20</v>
      </c>
      <c r="C36" s="3">
        <v>44708</v>
      </c>
      <c r="D36" s="69"/>
      <c r="E36" s="5" t="s">
        <v>72</v>
      </c>
      <c r="F36" s="28">
        <v>4500</v>
      </c>
      <c r="G36" s="69"/>
      <c r="H36" s="22"/>
      <c r="I36" s="22"/>
      <c r="J36" s="48"/>
      <c r="K36" s="49"/>
      <c r="L36" s="22"/>
      <c r="M36" s="22"/>
      <c r="N36" s="22"/>
      <c r="O36" s="22"/>
      <c r="P36" s="22"/>
    </row>
    <row r="37" spans="2:16" x14ac:dyDescent="0.35">
      <c r="B37" s="9"/>
      <c r="C37" s="9"/>
      <c r="D37" s="17" t="s">
        <v>3</v>
      </c>
      <c r="E37" s="14"/>
      <c r="F37" s="31">
        <f>SUM(F17:F36)</f>
        <v>111181</v>
      </c>
      <c r="G37" s="5"/>
      <c r="H37" s="19"/>
      <c r="I37" s="36"/>
      <c r="J37" s="55"/>
      <c r="K37" s="55"/>
      <c r="L37" s="19"/>
      <c r="M37" s="19"/>
      <c r="N37" s="19"/>
      <c r="O37" s="19"/>
      <c r="P37" s="19"/>
    </row>
    <row r="38" spans="2:16" ht="15.5" x14ac:dyDescent="0.35">
      <c r="B38" s="79" t="s">
        <v>9</v>
      </c>
      <c r="C38" s="79"/>
      <c r="D38" s="79"/>
      <c r="E38" s="79"/>
      <c r="F38" s="79"/>
      <c r="G38" s="79"/>
      <c r="H38" s="22"/>
      <c r="I38" s="22"/>
      <c r="J38" s="48"/>
      <c r="K38" s="48"/>
      <c r="L38" s="22"/>
      <c r="M38" s="19"/>
      <c r="N38" s="22"/>
      <c r="O38" s="22"/>
      <c r="P38" s="22"/>
    </row>
    <row r="39" spans="2:16" x14ac:dyDescent="0.35">
      <c r="B39" s="9">
        <v>1</v>
      </c>
      <c r="C39" s="3">
        <v>44712</v>
      </c>
      <c r="D39" s="9"/>
      <c r="E39" s="5" t="s">
        <v>16</v>
      </c>
      <c r="F39" s="27">
        <v>2029</v>
      </c>
      <c r="G39" s="27"/>
      <c r="H39" s="24"/>
      <c r="I39" s="37"/>
      <c r="J39" s="56"/>
      <c r="K39" s="56"/>
      <c r="L39" s="24"/>
      <c r="M39" s="37"/>
      <c r="N39" s="24"/>
      <c r="O39" s="24"/>
      <c r="P39" s="24"/>
    </row>
    <row r="40" spans="2:16" ht="15.5" x14ac:dyDescent="0.35">
      <c r="B40" s="9">
        <v>2</v>
      </c>
      <c r="C40" s="3">
        <v>44712</v>
      </c>
      <c r="D40" s="9"/>
      <c r="E40" s="5" t="s">
        <v>22</v>
      </c>
      <c r="F40" s="27">
        <f>F8+G40</f>
        <v>133242</v>
      </c>
      <c r="G40" s="70">
        <v>1000</v>
      </c>
      <c r="H40" s="19"/>
      <c r="I40" s="19"/>
      <c r="J40" s="51"/>
      <c r="K40" s="51"/>
      <c r="L40" s="40"/>
      <c r="M40" s="48"/>
      <c r="N40" s="19"/>
      <c r="O40" s="19"/>
      <c r="P40" s="19"/>
    </row>
    <row r="41" spans="2:16" x14ac:dyDescent="0.35">
      <c r="B41" s="5"/>
      <c r="C41" s="5"/>
      <c r="D41" s="17" t="s">
        <v>3</v>
      </c>
      <c r="E41" s="13"/>
      <c r="F41" s="32">
        <f>F39+F40</f>
        <v>135271</v>
      </c>
      <c r="G41" s="5"/>
      <c r="H41" s="19"/>
      <c r="I41" s="19"/>
      <c r="J41" s="51"/>
      <c r="K41" s="51"/>
      <c r="L41" s="19"/>
      <c r="M41" s="19"/>
      <c r="N41" s="19"/>
      <c r="O41" s="19"/>
      <c r="P41" s="19"/>
    </row>
    <row r="42" spans="2:16" ht="15.65" customHeight="1" x14ac:dyDescent="0.35">
      <c r="B42" s="79" t="s">
        <v>10</v>
      </c>
      <c r="C42" s="79"/>
      <c r="D42" s="79"/>
      <c r="E42" s="79"/>
      <c r="F42" s="79"/>
      <c r="G42" s="79"/>
      <c r="H42" s="22"/>
      <c r="I42" s="22"/>
      <c r="J42" s="48"/>
      <c r="K42" s="48"/>
      <c r="L42" s="38"/>
      <c r="M42" s="38"/>
      <c r="N42" s="22"/>
      <c r="O42" s="22"/>
      <c r="P42" s="22"/>
    </row>
    <row r="43" spans="2:16" ht="34.5" customHeight="1" x14ac:dyDescent="0.35">
      <c r="B43" s="59">
        <v>1</v>
      </c>
      <c r="C43" s="39" t="s">
        <v>65</v>
      </c>
      <c r="D43" s="12" t="s">
        <v>17</v>
      </c>
      <c r="E43" s="12" t="s">
        <v>73</v>
      </c>
      <c r="F43" s="33">
        <f>20*1000</f>
        <v>20000</v>
      </c>
      <c r="G43" s="59"/>
      <c r="H43" s="22"/>
      <c r="I43" s="22"/>
      <c r="J43" s="48"/>
      <c r="K43" s="48"/>
      <c r="L43" s="38"/>
      <c r="M43" s="38"/>
      <c r="N43" s="22"/>
      <c r="O43" s="22"/>
      <c r="P43" s="22"/>
    </row>
    <row r="44" spans="2:16" ht="15.5" x14ac:dyDescent="0.35">
      <c r="B44" s="65">
        <v>2</v>
      </c>
      <c r="C44" s="39" t="s">
        <v>44</v>
      </c>
      <c r="D44" s="12" t="s">
        <v>17</v>
      </c>
      <c r="E44" s="12" t="s">
        <v>76</v>
      </c>
      <c r="F44" s="33">
        <f>8*1000</f>
        <v>8000</v>
      </c>
      <c r="G44" s="65"/>
      <c r="H44" s="22"/>
      <c r="I44" s="22"/>
      <c r="J44" s="48"/>
      <c r="K44" s="48"/>
      <c r="L44" s="38"/>
      <c r="M44" s="38"/>
      <c r="N44" s="22"/>
      <c r="O44" s="22"/>
      <c r="P44" s="22"/>
    </row>
    <row r="45" spans="2:16" ht="18.75" customHeight="1" x14ac:dyDescent="0.35">
      <c r="B45" s="68">
        <v>3</v>
      </c>
      <c r="C45" s="39" t="s">
        <v>36</v>
      </c>
      <c r="D45" s="12" t="s">
        <v>17</v>
      </c>
      <c r="E45" s="12" t="s">
        <v>75</v>
      </c>
      <c r="F45" s="33">
        <f>8*1000</f>
        <v>8000</v>
      </c>
      <c r="G45" s="62"/>
      <c r="H45" s="22"/>
      <c r="I45" s="22"/>
      <c r="J45" s="48"/>
      <c r="K45" s="48"/>
      <c r="L45" s="38"/>
      <c r="M45" s="38"/>
      <c r="N45" s="22"/>
      <c r="O45" s="22"/>
      <c r="P45" s="22"/>
    </row>
    <row r="46" spans="2:16" ht="18" customHeight="1" x14ac:dyDescent="0.35">
      <c r="B46" s="68">
        <v>4</v>
      </c>
      <c r="C46" s="39" t="s">
        <v>35</v>
      </c>
      <c r="D46" s="12" t="s">
        <v>17</v>
      </c>
      <c r="E46" s="12" t="s">
        <v>70</v>
      </c>
      <c r="F46" s="33">
        <f>7*1000</f>
        <v>7000</v>
      </c>
      <c r="G46" s="61"/>
      <c r="H46" s="22"/>
      <c r="I46" s="22"/>
      <c r="J46" s="48"/>
      <c r="K46" s="48"/>
      <c r="L46" s="38"/>
      <c r="M46" s="38"/>
      <c r="N46" s="22"/>
      <c r="O46" s="22"/>
      <c r="P46" s="22"/>
    </row>
    <row r="47" spans="2:16" ht="15.5" x14ac:dyDescent="0.35">
      <c r="B47" s="68">
        <v>5</v>
      </c>
      <c r="C47" s="39" t="s">
        <v>33</v>
      </c>
      <c r="D47" s="12" t="s">
        <v>17</v>
      </c>
      <c r="E47" s="64" t="s">
        <v>69</v>
      </c>
      <c r="F47" s="33">
        <f>3*1000</f>
        <v>3000</v>
      </c>
      <c r="G47" s="60"/>
      <c r="H47" s="22"/>
      <c r="I47" s="22"/>
      <c r="J47" s="48"/>
      <c r="K47" s="48"/>
      <c r="L47" s="38"/>
      <c r="M47" s="38"/>
      <c r="N47" s="22"/>
      <c r="O47" s="22"/>
      <c r="P47" s="22"/>
    </row>
    <row r="48" spans="2:16" ht="17.25" customHeight="1" x14ac:dyDescent="0.35">
      <c r="B48" s="68">
        <v>6</v>
      </c>
      <c r="C48" s="39" t="s">
        <v>31</v>
      </c>
      <c r="D48" s="12" t="s">
        <v>17</v>
      </c>
      <c r="E48" s="64" t="s">
        <v>46</v>
      </c>
      <c r="F48" s="33">
        <f>3*1000</f>
        <v>3000</v>
      </c>
      <c r="G48" s="41"/>
      <c r="H48" s="22"/>
      <c r="I48" s="22"/>
      <c r="J48" s="48"/>
      <c r="K48" s="48"/>
      <c r="L48" s="38"/>
      <c r="M48" s="38"/>
      <c r="N48" s="22"/>
      <c r="O48" s="22"/>
      <c r="P48" s="22"/>
    </row>
    <row r="49" spans="2:33" ht="18" customHeight="1" x14ac:dyDescent="0.35">
      <c r="B49" s="68">
        <v>7</v>
      </c>
      <c r="C49" s="39" t="s">
        <v>30</v>
      </c>
      <c r="D49" s="12" t="s">
        <v>17</v>
      </c>
      <c r="E49" s="64" t="s">
        <v>46</v>
      </c>
      <c r="F49" s="33">
        <f>3*1000</f>
        <v>3000</v>
      </c>
      <c r="G49" s="43"/>
      <c r="H49" s="22"/>
      <c r="I49" s="22"/>
      <c r="J49" s="48"/>
      <c r="K49" s="48"/>
      <c r="L49" s="38"/>
      <c r="M49" s="38"/>
      <c r="N49" s="22"/>
      <c r="O49" s="22"/>
      <c r="P49" s="22"/>
    </row>
    <row r="50" spans="2:33" s="47" customFormat="1" ht="18" customHeight="1" x14ac:dyDescent="0.35">
      <c r="B50" s="68">
        <v>8</v>
      </c>
      <c r="C50" s="39" t="s">
        <v>32</v>
      </c>
      <c r="D50" s="39" t="s">
        <v>17</v>
      </c>
      <c r="E50" s="46" t="s">
        <v>46</v>
      </c>
      <c r="F50" s="45">
        <f>3*1000</f>
        <v>3000</v>
      </c>
      <c r="G50" s="44"/>
      <c r="H50" s="48"/>
      <c r="I50" s="48"/>
      <c r="J50" s="48"/>
      <c r="K50" s="48"/>
      <c r="L50" s="49"/>
      <c r="M50" s="49"/>
      <c r="N50" s="48"/>
      <c r="O50" s="48"/>
      <c r="P50" s="48"/>
    </row>
    <row r="51" spans="2:33" s="47" customFormat="1" ht="15.5" x14ac:dyDescent="0.35">
      <c r="B51" s="68">
        <v>9</v>
      </c>
      <c r="C51" s="39" t="s">
        <v>26</v>
      </c>
      <c r="D51" s="39" t="s">
        <v>17</v>
      </c>
      <c r="E51" s="46" t="s">
        <v>46</v>
      </c>
      <c r="F51" s="45">
        <f>3*1000</f>
        <v>3000</v>
      </c>
      <c r="G51" s="44"/>
      <c r="H51" s="48"/>
      <c r="I51" s="48"/>
      <c r="J51" s="48"/>
      <c r="K51" s="48"/>
      <c r="L51" s="49"/>
      <c r="M51" s="49"/>
      <c r="N51" s="48"/>
      <c r="O51" s="48"/>
      <c r="P51" s="48"/>
    </row>
    <row r="52" spans="2:33" s="47" customFormat="1" ht="15.5" x14ac:dyDescent="0.35">
      <c r="B52" s="68">
        <v>10</v>
      </c>
      <c r="C52" s="39" t="s">
        <v>27</v>
      </c>
      <c r="D52" s="39" t="s">
        <v>17</v>
      </c>
      <c r="E52" s="63" t="s">
        <v>40</v>
      </c>
      <c r="F52" s="45">
        <f>2*1000</f>
        <v>2000</v>
      </c>
      <c r="G52" s="44"/>
      <c r="H52" s="48"/>
      <c r="I52" s="48"/>
      <c r="J52" s="48"/>
      <c r="K52" s="48"/>
      <c r="L52" s="49"/>
      <c r="M52" s="49"/>
      <c r="N52" s="48"/>
      <c r="O52" s="48"/>
      <c r="P52" s="48"/>
    </row>
    <row r="53" spans="2:33" s="47" customFormat="1" ht="15.65" customHeight="1" x14ac:dyDescent="0.35">
      <c r="B53" s="68">
        <v>11</v>
      </c>
      <c r="C53" s="39" t="s">
        <v>28</v>
      </c>
      <c r="D53" s="39" t="s">
        <v>17</v>
      </c>
      <c r="E53" s="63" t="s">
        <v>40</v>
      </c>
      <c r="F53" s="45">
        <f>(2*1000)</f>
        <v>2000</v>
      </c>
      <c r="G53" s="34"/>
      <c r="H53" s="48"/>
      <c r="I53" s="48"/>
      <c r="J53" s="48"/>
      <c r="K53" s="48"/>
      <c r="L53" s="49"/>
      <c r="M53" s="49"/>
      <c r="N53" s="48"/>
      <c r="O53" s="48"/>
      <c r="P53" s="48"/>
    </row>
    <row r="54" spans="2:33" s="47" customFormat="1" ht="15.65" customHeight="1" x14ac:dyDescent="0.35">
      <c r="B54" s="68">
        <v>12</v>
      </c>
      <c r="C54" s="39" t="s">
        <v>29</v>
      </c>
      <c r="D54" s="39" t="s">
        <v>17</v>
      </c>
      <c r="E54" s="39" t="s">
        <v>41</v>
      </c>
      <c r="F54" s="45">
        <f>3*1000</f>
        <v>3000</v>
      </c>
      <c r="G54" s="44"/>
      <c r="H54" s="48"/>
      <c r="I54" s="48"/>
      <c r="J54" s="48"/>
      <c r="K54" s="48"/>
      <c r="L54" s="49"/>
      <c r="M54" s="49"/>
      <c r="N54" s="48"/>
      <c r="O54" s="48"/>
      <c r="P54" s="48"/>
    </row>
    <row r="55" spans="2:33" s="47" customFormat="1" ht="18.75" customHeight="1" x14ac:dyDescent="0.35">
      <c r="B55" s="68">
        <v>13</v>
      </c>
      <c r="C55" s="39" t="s">
        <v>25</v>
      </c>
      <c r="D55" s="39" t="s">
        <v>17</v>
      </c>
      <c r="E55" s="63" t="s">
        <v>42</v>
      </c>
      <c r="F55" s="45">
        <f>3*1000</f>
        <v>3000</v>
      </c>
      <c r="G55" s="44"/>
      <c r="H55" s="48"/>
      <c r="I55" s="48"/>
      <c r="J55" s="48"/>
      <c r="K55" s="48"/>
      <c r="L55" s="49"/>
      <c r="M55" s="49"/>
      <c r="N55" s="48"/>
      <c r="O55" s="48"/>
      <c r="P55" s="48"/>
    </row>
    <row r="56" spans="2:33" s="47" customFormat="1" ht="15.5" x14ac:dyDescent="0.35">
      <c r="B56" s="68">
        <v>14</v>
      </c>
      <c r="C56" s="39" t="s">
        <v>24</v>
      </c>
      <c r="D56" s="39" t="s">
        <v>17</v>
      </c>
      <c r="E56" s="63" t="s">
        <v>40</v>
      </c>
      <c r="F56" s="45">
        <f>2*1000</f>
        <v>2000</v>
      </c>
      <c r="G56" s="44"/>
      <c r="H56" s="48"/>
      <c r="I56" s="48"/>
      <c r="J56" s="48"/>
      <c r="K56" s="48"/>
      <c r="L56" s="48"/>
      <c r="M56" s="49"/>
      <c r="N56" s="48"/>
      <c r="O56" s="48"/>
      <c r="P56" s="48"/>
    </row>
    <row r="57" spans="2:33" s="47" customFormat="1" ht="15.5" x14ac:dyDescent="0.35">
      <c r="B57" s="68">
        <v>15</v>
      </c>
      <c r="C57" s="39" t="s">
        <v>23</v>
      </c>
      <c r="D57" s="39" t="s">
        <v>17</v>
      </c>
      <c r="E57" s="39" t="s">
        <v>39</v>
      </c>
      <c r="F57" s="45">
        <f>5*1500</f>
        <v>7500</v>
      </c>
      <c r="G57" s="44"/>
      <c r="H57" s="48"/>
      <c r="I57" s="48"/>
      <c r="J57" s="48"/>
      <c r="K57" s="48"/>
      <c r="L57" s="48"/>
      <c r="M57" s="48"/>
      <c r="N57" s="48"/>
      <c r="O57" s="48"/>
      <c r="P57" s="48"/>
    </row>
    <row r="58" spans="2:33" s="47" customFormat="1" ht="15.5" x14ac:dyDescent="0.35">
      <c r="B58" s="68">
        <v>16</v>
      </c>
      <c r="C58" s="39" t="s">
        <v>21</v>
      </c>
      <c r="D58" s="39" t="s">
        <v>17</v>
      </c>
      <c r="E58" s="39" t="s">
        <v>38</v>
      </c>
      <c r="F58" s="45">
        <f>2*1500</f>
        <v>3000</v>
      </c>
      <c r="G58" s="50"/>
      <c r="H58" s="48"/>
      <c r="I58" s="48"/>
      <c r="J58" s="48"/>
      <c r="K58" s="48"/>
      <c r="L58" s="48"/>
      <c r="M58" s="49"/>
      <c r="N58" s="49"/>
      <c r="O58" s="48"/>
      <c r="P58" s="48"/>
    </row>
    <row r="59" spans="2:33" s="47" customFormat="1" ht="15.5" x14ac:dyDescent="0.35">
      <c r="B59" s="68">
        <v>17</v>
      </c>
      <c r="C59" s="39" t="s">
        <v>20</v>
      </c>
      <c r="D59" s="39" t="s">
        <v>17</v>
      </c>
      <c r="E59" s="46" t="s">
        <v>37</v>
      </c>
      <c r="F59" s="45">
        <f>1*1500</f>
        <v>1500</v>
      </c>
      <c r="G59" s="50"/>
      <c r="H59" s="48"/>
      <c r="I59" s="49"/>
      <c r="J59" s="49"/>
      <c r="K59" s="49"/>
      <c r="L59" s="48"/>
      <c r="M59" s="49"/>
      <c r="N59" s="48"/>
      <c r="O59" s="48"/>
      <c r="P59" s="48"/>
    </row>
    <row r="60" spans="2:33" s="47" customFormat="1" ht="15.5" x14ac:dyDescent="0.35">
      <c r="B60" s="68">
        <v>18</v>
      </c>
      <c r="C60" s="39" t="s">
        <v>19</v>
      </c>
      <c r="D60" s="39" t="s">
        <v>17</v>
      </c>
      <c r="E60" s="39" t="s">
        <v>37</v>
      </c>
      <c r="F60" s="45">
        <f>1*1500</f>
        <v>1500</v>
      </c>
      <c r="G60" s="50"/>
      <c r="H60" s="48"/>
      <c r="I60" s="48"/>
      <c r="J60" s="48"/>
      <c r="K60" s="48"/>
      <c r="L60" s="48"/>
      <c r="M60" s="48"/>
      <c r="N60" s="48"/>
      <c r="O60" s="48"/>
      <c r="P60" s="48"/>
    </row>
    <row r="61" spans="2:33" ht="15.5" x14ac:dyDescent="0.35">
      <c r="B61" s="68">
        <v>19</v>
      </c>
      <c r="C61" s="39" t="s">
        <v>18</v>
      </c>
      <c r="D61" s="39" t="s">
        <v>17</v>
      </c>
      <c r="E61" s="39" t="s">
        <v>37</v>
      </c>
      <c r="F61" s="45">
        <f>(1*1500)-1000</f>
        <v>500</v>
      </c>
      <c r="G61" s="34" t="s">
        <v>34</v>
      </c>
      <c r="H61" s="22"/>
      <c r="I61" s="22"/>
      <c r="J61" s="48"/>
      <c r="K61" s="48"/>
      <c r="L61" s="22"/>
      <c r="M61" s="22"/>
      <c r="N61" s="22"/>
      <c r="O61" s="22"/>
      <c r="P61" s="22"/>
    </row>
    <row r="62" spans="2:33" ht="15.5" x14ac:dyDescent="0.35">
      <c r="B62" s="41"/>
      <c r="C62" s="12"/>
      <c r="D62" s="12"/>
      <c r="E62" s="10"/>
      <c r="F62" s="11"/>
      <c r="G62" s="16"/>
      <c r="H62" s="24"/>
      <c r="I62" s="48"/>
      <c r="J62" s="48"/>
      <c r="K62" s="48"/>
      <c r="L62" s="48"/>
      <c r="M62" s="49"/>
      <c r="N62" s="49"/>
      <c r="O62" s="48"/>
      <c r="P62" s="48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8"/>
      <c r="AG62" s="48"/>
    </row>
    <row r="63" spans="2:33" ht="15.5" x14ac:dyDescent="0.35">
      <c r="B63" s="5"/>
      <c r="C63" s="5"/>
      <c r="D63" s="17" t="s">
        <v>3</v>
      </c>
      <c r="E63" s="5"/>
      <c r="F63" s="38">
        <f>SUM(F43:F61)</f>
        <v>84000</v>
      </c>
      <c r="G63" s="5"/>
      <c r="H63" s="19"/>
      <c r="I63" s="49"/>
      <c r="J63" s="49"/>
      <c r="K63" s="49"/>
      <c r="L63" s="48"/>
      <c r="M63" s="49"/>
      <c r="N63" s="48"/>
      <c r="O63" s="48"/>
      <c r="P63" s="48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9"/>
      <c r="AG63" s="49"/>
    </row>
    <row r="64" spans="2:33" ht="15.5" x14ac:dyDescent="0.35">
      <c r="B64" s="71"/>
      <c r="C64" s="72"/>
      <c r="D64" s="10"/>
      <c r="E64" s="80"/>
      <c r="F64" s="81"/>
      <c r="G64" s="82"/>
      <c r="H64" s="42"/>
      <c r="I64" s="48"/>
      <c r="J64" s="48"/>
      <c r="K64" s="48"/>
      <c r="L64" s="48"/>
      <c r="M64" s="48"/>
      <c r="N64" s="48"/>
      <c r="O64" s="48"/>
      <c r="P64" s="48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8"/>
      <c r="AG64" s="48"/>
    </row>
    <row r="65" spans="2:33" ht="15.5" x14ac:dyDescent="0.35">
      <c r="B65" s="71" t="s">
        <v>13</v>
      </c>
      <c r="C65" s="72"/>
      <c r="D65" s="10"/>
      <c r="E65" s="83"/>
      <c r="F65" s="84"/>
      <c r="G65" s="85"/>
      <c r="H65" s="42"/>
      <c r="I65" s="22"/>
      <c r="J65" s="48"/>
      <c r="K65" s="48"/>
      <c r="L65" s="22"/>
      <c r="M65" s="22"/>
      <c r="N65" s="22"/>
      <c r="O65" s="22"/>
      <c r="P65" s="22"/>
      <c r="AF65" s="22"/>
      <c r="AG65" s="48"/>
    </row>
    <row r="66" spans="2:33" ht="15.75" hidden="1" customHeight="1" x14ac:dyDescent="0.35">
      <c r="B66" s="73"/>
      <c r="C66" s="74"/>
      <c r="D66" s="10"/>
      <c r="E66" s="10"/>
      <c r="F66" s="10"/>
      <c r="G66" s="10"/>
      <c r="I66" s="48"/>
      <c r="J66" s="48"/>
      <c r="K66" s="48"/>
      <c r="L66" s="48"/>
      <c r="M66" s="48"/>
      <c r="N66" s="48"/>
      <c r="O66" s="48"/>
      <c r="P66" s="48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8"/>
      <c r="AG66" s="48"/>
    </row>
    <row r="67" spans="2:33" ht="3" customHeight="1" x14ac:dyDescent="0.35">
      <c r="B67" s="75"/>
      <c r="C67" s="76"/>
      <c r="D67" s="10"/>
      <c r="E67" s="10"/>
      <c r="F67" s="10"/>
      <c r="G67" s="10"/>
      <c r="I67" s="48"/>
      <c r="J67" s="48"/>
      <c r="K67" s="48"/>
      <c r="L67" s="48"/>
      <c r="M67" s="49"/>
      <c r="N67" s="49"/>
      <c r="O67" s="48"/>
      <c r="P67" s="48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8"/>
      <c r="AG67" s="48"/>
    </row>
    <row r="68" spans="2:33" ht="15.75" hidden="1" customHeight="1" x14ac:dyDescent="0.35">
      <c r="B68" s="77"/>
      <c r="C68" s="78"/>
      <c r="D68" s="10"/>
      <c r="E68" s="10"/>
      <c r="F68" s="10"/>
      <c r="G68" s="10"/>
      <c r="I68" s="49"/>
      <c r="J68" s="49"/>
      <c r="K68" s="49"/>
      <c r="L68" s="48"/>
      <c r="M68" s="49"/>
      <c r="N68" s="48"/>
      <c r="O68" s="48"/>
      <c r="P68" s="48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9"/>
      <c r="AG68" s="49"/>
    </row>
    <row r="69" spans="2:33" ht="15.5" x14ac:dyDescent="0.35">
      <c r="I69" s="48"/>
      <c r="J69" s="48"/>
      <c r="K69" s="48"/>
      <c r="L69" s="48"/>
      <c r="M69" s="48"/>
      <c r="N69" s="48"/>
      <c r="O69" s="48"/>
      <c r="P69" s="48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8"/>
      <c r="AG69" s="48"/>
    </row>
    <row r="70" spans="2:33" ht="15.5" x14ac:dyDescent="0.35">
      <c r="I70" s="22"/>
      <c r="J70" s="48"/>
      <c r="K70" s="48"/>
      <c r="L70" s="22"/>
      <c r="M70" s="22"/>
      <c r="N70" s="22"/>
      <c r="O70" s="22"/>
      <c r="P70" s="22"/>
      <c r="AF70" s="22"/>
      <c r="AG70" s="48"/>
    </row>
    <row r="71" spans="2:33" ht="15.5" x14ac:dyDescent="0.35">
      <c r="I71" s="48"/>
      <c r="J71" s="48"/>
      <c r="K71" s="48"/>
      <c r="L71" s="48"/>
      <c r="M71" s="48"/>
      <c r="N71" s="48"/>
      <c r="O71" s="48"/>
      <c r="P71" s="48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8"/>
      <c r="AG71" s="48"/>
    </row>
    <row r="72" spans="2:33" ht="15.5" x14ac:dyDescent="0.35">
      <c r="I72" s="48"/>
      <c r="J72" s="48"/>
      <c r="K72" s="48"/>
      <c r="L72" s="48"/>
      <c r="M72" s="49"/>
      <c r="N72" s="49"/>
      <c r="O72" s="48"/>
      <c r="P72" s="48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8"/>
      <c r="AG72" s="48"/>
    </row>
    <row r="73" spans="2:33" ht="15.5" x14ac:dyDescent="0.35">
      <c r="I73" s="49"/>
      <c r="J73" s="49"/>
      <c r="K73" s="49"/>
      <c r="L73" s="48"/>
      <c r="M73" s="49"/>
      <c r="N73" s="48"/>
      <c r="O73" s="48"/>
      <c r="P73" s="48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9"/>
      <c r="AG73" s="49"/>
    </row>
    <row r="74" spans="2:33" ht="15.5" x14ac:dyDescent="0.35">
      <c r="I74" s="48"/>
      <c r="J74" s="48"/>
      <c r="K74" s="48"/>
      <c r="L74" s="48"/>
      <c r="M74" s="48"/>
      <c r="N74" s="48"/>
      <c r="O74" s="48"/>
      <c r="P74" s="48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8"/>
      <c r="AG74" s="48"/>
    </row>
    <row r="75" spans="2:33" ht="15.5" x14ac:dyDescent="0.35">
      <c r="I75" s="22"/>
      <c r="J75" s="48"/>
      <c r="K75" s="48"/>
      <c r="L75" s="22"/>
      <c r="M75" s="22"/>
      <c r="N75" s="22"/>
      <c r="O75" s="22"/>
      <c r="P75" s="22"/>
      <c r="AF75" s="22"/>
      <c r="AG75" s="48"/>
    </row>
    <row r="76" spans="2:33" ht="15.5" x14ac:dyDescent="0.35">
      <c r="I76" s="48"/>
      <c r="J76" s="48"/>
      <c r="K76" s="48"/>
      <c r="L76" s="48"/>
      <c r="M76" s="48"/>
      <c r="N76" s="48"/>
      <c r="O76" s="48"/>
      <c r="P76" s="48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8"/>
      <c r="AG76" s="48"/>
    </row>
    <row r="77" spans="2:33" ht="15.5" x14ac:dyDescent="0.35">
      <c r="I77" s="48"/>
      <c r="J77" s="48"/>
      <c r="K77" s="48"/>
      <c r="L77" s="48"/>
      <c r="M77" s="49"/>
      <c r="N77" s="49"/>
      <c r="O77" s="48"/>
      <c r="P77" s="48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8"/>
      <c r="AG77" s="48"/>
    </row>
    <row r="78" spans="2:33" ht="15.5" x14ac:dyDescent="0.35">
      <c r="I78" s="49"/>
      <c r="J78" s="49"/>
      <c r="K78" s="49"/>
      <c r="L78" s="48"/>
      <c r="M78" s="49"/>
      <c r="N78" s="48"/>
      <c r="O78" s="48"/>
      <c r="P78" s="48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9"/>
      <c r="AG78" s="49"/>
    </row>
    <row r="79" spans="2:33" ht="15.5" x14ac:dyDescent="0.35">
      <c r="I79" s="48"/>
      <c r="J79" s="48"/>
      <c r="K79" s="48"/>
      <c r="L79" s="48"/>
      <c r="M79" s="48"/>
      <c r="N79" s="48"/>
      <c r="O79" s="48"/>
      <c r="P79" s="48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8"/>
      <c r="AG79" s="48"/>
    </row>
    <row r="80" spans="2:33" ht="15.5" x14ac:dyDescent="0.35">
      <c r="I80" s="22"/>
      <c r="J80" s="48"/>
      <c r="K80" s="48"/>
      <c r="L80" s="22"/>
      <c r="M80" s="22"/>
      <c r="N80" s="22"/>
      <c r="O80" s="22"/>
      <c r="P80" s="22"/>
      <c r="AF80" s="22"/>
      <c r="AG80" s="48"/>
    </row>
    <row r="81" spans="9:33" ht="15.5" x14ac:dyDescent="0.35">
      <c r="I81" s="48"/>
      <c r="J81" s="48"/>
      <c r="K81" s="48"/>
      <c r="L81" s="48"/>
      <c r="M81" s="48"/>
      <c r="N81" s="48"/>
      <c r="O81" s="48"/>
      <c r="P81" s="48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8"/>
      <c r="AG81" s="48"/>
    </row>
    <row r="82" spans="9:33" ht="15.5" x14ac:dyDescent="0.35">
      <c r="I82" s="48"/>
      <c r="J82" s="48"/>
      <c r="K82" s="48"/>
      <c r="L82" s="48"/>
      <c r="M82" s="49"/>
      <c r="N82" s="49"/>
      <c r="O82" s="48"/>
      <c r="P82" s="48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8"/>
      <c r="AG82" s="48"/>
    </row>
    <row r="83" spans="9:33" ht="15.5" x14ac:dyDescent="0.35">
      <c r="I83" s="49"/>
      <c r="J83" s="49"/>
      <c r="K83" s="49"/>
      <c r="L83" s="48"/>
      <c r="M83" s="49"/>
      <c r="N83" s="48"/>
      <c r="O83" s="48"/>
      <c r="P83" s="48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9"/>
      <c r="AG83" s="49"/>
    </row>
    <row r="84" spans="9:33" ht="15.5" x14ac:dyDescent="0.35">
      <c r="I84" s="48"/>
      <c r="J84" s="48"/>
      <c r="K84" s="48"/>
      <c r="L84" s="48"/>
      <c r="M84" s="48"/>
      <c r="N84" s="48"/>
      <c r="O84" s="48"/>
      <c r="P84" s="48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8"/>
      <c r="AG84" s="48"/>
    </row>
    <row r="85" spans="9:33" ht="15.5" x14ac:dyDescent="0.35">
      <c r="I85" s="22"/>
      <c r="J85" s="48"/>
      <c r="K85" s="48"/>
      <c r="L85" s="22"/>
      <c r="M85" s="22"/>
      <c r="N85" s="22"/>
      <c r="O85" s="22"/>
      <c r="P85" s="22"/>
      <c r="AF85" s="22"/>
      <c r="AG85" s="48"/>
    </row>
    <row r="86" spans="9:33" ht="15.5" x14ac:dyDescent="0.35">
      <c r="I86" s="48"/>
      <c r="J86" s="48"/>
      <c r="K86" s="48"/>
      <c r="L86" s="48"/>
      <c r="M86" s="48"/>
      <c r="N86" s="48"/>
      <c r="O86" s="48"/>
      <c r="P86" s="48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8"/>
      <c r="AG86" s="48"/>
    </row>
    <row r="87" spans="9:33" ht="15.5" x14ac:dyDescent="0.35">
      <c r="I87" s="48"/>
      <c r="J87" s="48"/>
      <c r="K87" s="48"/>
      <c r="L87" s="48"/>
      <c r="M87" s="49"/>
      <c r="N87" s="49"/>
      <c r="O87" s="48"/>
      <c r="P87" s="48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8"/>
      <c r="AG87" s="48"/>
    </row>
    <row r="88" spans="9:33" ht="15.5" x14ac:dyDescent="0.35">
      <c r="I88" s="49"/>
      <c r="J88" s="49"/>
      <c r="K88" s="49"/>
      <c r="L88" s="48"/>
      <c r="M88" s="49"/>
      <c r="N88" s="48"/>
      <c r="O88" s="48"/>
      <c r="P88" s="48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9"/>
      <c r="AG88" s="49"/>
    </row>
    <row r="89" spans="9:33" ht="15.5" x14ac:dyDescent="0.35">
      <c r="I89" s="48"/>
      <c r="J89" s="48"/>
      <c r="K89" s="48"/>
      <c r="L89" s="48"/>
      <c r="M89" s="48"/>
      <c r="N89" s="48"/>
      <c r="O89" s="48"/>
      <c r="P89" s="48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8"/>
      <c r="AG89" s="48"/>
    </row>
    <row r="90" spans="9:33" ht="15.5" x14ac:dyDescent="0.35">
      <c r="I90" s="22"/>
      <c r="J90" s="48"/>
      <c r="K90" s="48"/>
      <c r="L90" s="22"/>
      <c r="M90" s="22"/>
      <c r="N90" s="22"/>
      <c r="O90" s="22"/>
      <c r="P90" s="22"/>
      <c r="AF90" s="22"/>
      <c r="AG90" s="48"/>
    </row>
    <row r="91" spans="9:33" ht="15.5" x14ac:dyDescent="0.35">
      <c r="I91" s="48"/>
      <c r="J91" s="48"/>
      <c r="K91" s="48"/>
      <c r="L91" s="48"/>
      <c r="M91" s="48"/>
      <c r="N91" s="48"/>
      <c r="O91" s="48"/>
      <c r="P91" s="48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8"/>
      <c r="AG91" s="48"/>
    </row>
    <row r="92" spans="9:33" ht="15.5" x14ac:dyDescent="0.35">
      <c r="I92" s="48"/>
      <c r="J92" s="48"/>
      <c r="K92" s="48"/>
      <c r="L92" s="48"/>
      <c r="M92" s="49"/>
      <c r="N92" s="49"/>
      <c r="O92" s="48"/>
      <c r="P92" s="48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8"/>
      <c r="AG92" s="48"/>
    </row>
    <row r="93" spans="9:33" ht="15.5" x14ac:dyDescent="0.35">
      <c r="I93" s="49"/>
      <c r="J93" s="49"/>
      <c r="K93" s="49"/>
      <c r="L93" s="48"/>
      <c r="M93" s="49"/>
      <c r="N93" s="48"/>
      <c r="O93" s="48"/>
      <c r="P93" s="48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9"/>
      <c r="AG93" s="49"/>
    </row>
    <row r="94" spans="9:33" ht="15.5" x14ac:dyDescent="0.35">
      <c r="I94" s="48"/>
      <c r="J94" s="48"/>
      <c r="K94" s="48"/>
      <c r="L94" s="48"/>
      <c r="M94" s="48"/>
      <c r="N94" s="48"/>
      <c r="O94" s="48"/>
      <c r="P94" s="48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8"/>
      <c r="AG94" s="48"/>
    </row>
    <row r="95" spans="9:33" ht="15.5" x14ac:dyDescent="0.35">
      <c r="I95" s="22"/>
      <c r="J95" s="48"/>
      <c r="K95" s="48"/>
      <c r="L95" s="22"/>
      <c r="M95" s="22"/>
      <c r="N95" s="22"/>
      <c r="O95" s="22"/>
      <c r="P95" s="22"/>
      <c r="AF95" s="22"/>
      <c r="AG95" s="48"/>
    </row>
    <row r="96" spans="9:33" ht="15.5" x14ac:dyDescent="0.35">
      <c r="I96" s="48"/>
      <c r="J96" s="48"/>
      <c r="K96" s="48"/>
      <c r="L96" s="48"/>
      <c r="M96" s="48"/>
      <c r="N96" s="48"/>
      <c r="O96" s="48"/>
      <c r="P96" s="48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8"/>
      <c r="AG96" s="48"/>
    </row>
    <row r="97" spans="9:33" ht="15.5" x14ac:dyDescent="0.35">
      <c r="I97" s="48"/>
      <c r="J97" s="48"/>
      <c r="K97" s="48"/>
      <c r="L97" s="48"/>
      <c r="M97" s="49"/>
      <c r="N97" s="49"/>
      <c r="O97" s="48"/>
      <c r="P97" s="48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8"/>
      <c r="AG97" s="48"/>
    </row>
    <row r="98" spans="9:33" ht="15.5" x14ac:dyDescent="0.35">
      <c r="I98" s="49"/>
      <c r="J98" s="49"/>
      <c r="K98" s="49"/>
      <c r="L98" s="48"/>
      <c r="M98" s="49"/>
      <c r="N98" s="48"/>
      <c r="O98" s="48"/>
      <c r="P98" s="48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9"/>
      <c r="AG98" s="49"/>
    </row>
    <row r="99" spans="9:33" ht="15.5" x14ac:dyDescent="0.35">
      <c r="I99" s="48"/>
      <c r="J99" s="48"/>
      <c r="K99" s="48"/>
      <c r="L99" s="48"/>
      <c r="M99" s="48"/>
      <c r="N99" s="48"/>
      <c r="O99" s="48"/>
      <c r="P99" s="48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8"/>
      <c r="AG99" s="48"/>
    </row>
    <row r="100" spans="9:33" ht="15.5" x14ac:dyDescent="0.35">
      <c r="I100" s="22"/>
      <c r="J100" s="48"/>
      <c r="K100" s="48"/>
      <c r="L100" s="22"/>
      <c r="M100" s="22"/>
      <c r="N100" s="22"/>
      <c r="O100" s="22"/>
      <c r="P100" s="22"/>
      <c r="AF100" s="22"/>
      <c r="AG100" s="48"/>
    </row>
    <row r="101" spans="9:33" ht="15.5" x14ac:dyDescent="0.35">
      <c r="I101" s="48"/>
      <c r="J101" s="48"/>
      <c r="K101" s="48"/>
      <c r="L101" s="48"/>
      <c r="M101" s="48"/>
      <c r="N101" s="48"/>
      <c r="O101" s="48"/>
      <c r="P101" s="48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8"/>
      <c r="AG101" s="48"/>
    </row>
    <row r="102" spans="9:33" ht="15.5" x14ac:dyDescent="0.35">
      <c r="I102" s="48"/>
      <c r="J102" s="48"/>
      <c r="K102" s="48"/>
      <c r="L102" s="48"/>
      <c r="M102" s="49"/>
      <c r="N102" s="49"/>
      <c r="O102" s="48"/>
      <c r="P102" s="48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8"/>
      <c r="AG102" s="48"/>
    </row>
    <row r="103" spans="9:33" ht="15.5" x14ac:dyDescent="0.35">
      <c r="I103" s="49"/>
      <c r="J103" s="49"/>
      <c r="K103" s="49"/>
      <c r="L103" s="48"/>
      <c r="M103" s="49"/>
      <c r="N103" s="48"/>
      <c r="O103" s="48"/>
      <c r="P103" s="48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9"/>
      <c r="AG103" s="49"/>
    </row>
    <row r="104" spans="9:33" ht="15.5" x14ac:dyDescent="0.35">
      <c r="I104" s="48"/>
      <c r="J104" s="48"/>
      <c r="K104" s="48"/>
      <c r="L104" s="48"/>
      <c r="M104" s="48"/>
      <c r="N104" s="48"/>
      <c r="O104" s="48"/>
      <c r="P104" s="48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8"/>
      <c r="AG104" s="48"/>
    </row>
    <row r="105" spans="9:33" ht="15.5" x14ac:dyDescent="0.35">
      <c r="I105" s="22"/>
      <c r="J105" s="48"/>
      <c r="K105" s="48"/>
      <c r="L105" s="22"/>
      <c r="M105" s="22"/>
      <c r="N105" s="22"/>
      <c r="O105" s="22"/>
      <c r="P105" s="22"/>
      <c r="AF105" s="22"/>
      <c r="AG105" s="48"/>
    </row>
    <row r="106" spans="9:33" ht="15.5" x14ac:dyDescent="0.35">
      <c r="I106" s="48"/>
      <c r="J106" s="48"/>
      <c r="K106" s="48"/>
      <c r="L106" s="48"/>
      <c r="M106" s="48"/>
      <c r="N106" s="48"/>
      <c r="O106" s="48"/>
      <c r="P106" s="48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8"/>
      <c r="AG106" s="48"/>
    </row>
    <row r="107" spans="9:33" ht="15.5" x14ac:dyDescent="0.35">
      <c r="I107" s="48"/>
      <c r="J107" s="48"/>
      <c r="K107" s="48"/>
      <c r="L107" s="48"/>
      <c r="M107" s="49"/>
      <c r="N107" s="49"/>
      <c r="O107" s="48"/>
      <c r="P107" s="48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8"/>
      <c r="AG107" s="48"/>
    </row>
    <row r="108" spans="9:33" ht="15.5" x14ac:dyDescent="0.35">
      <c r="I108" s="49"/>
      <c r="J108" s="49"/>
      <c r="K108" s="49"/>
      <c r="L108" s="48"/>
      <c r="M108" s="49"/>
      <c r="N108" s="48"/>
      <c r="O108" s="48"/>
      <c r="P108" s="48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9"/>
      <c r="AG108" s="49"/>
    </row>
    <row r="109" spans="9:33" ht="15.5" x14ac:dyDescent="0.35">
      <c r="I109" s="48"/>
      <c r="J109" s="48"/>
      <c r="K109" s="48"/>
      <c r="L109" s="48"/>
      <c r="M109" s="48"/>
      <c r="N109" s="48"/>
      <c r="O109" s="48"/>
      <c r="P109" s="48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8"/>
      <c r="AG109" s="48"/>
    </row>
    <row r="110" spans="9:33" ht="15.5" x14ac:dyDescent="0.35">
      <c r="I110" s="22"/>
      <c r="J110" s="48"/>
      <c r="K110" s="48"/>
      <c r="L110" s="22"/>
      <c r="M110" s="22"/>
      <c r="N110" s="22"/>
      <c r="O110" s="22"/>
      <c r="P110" s="22"/>
      <c r="AF110" s="22"/>
      <c r="AG110" s="48"/>
    </row>
    <row r="111" spans="9:33" ht="15.5" x14ac:dyDescent="0.35">
      <c r="I111" s="48"/>
      <c r="J111" s="48"/>
      <c r="K111" s="48"/>
      <c r="L111" s="48"/>
      <c r="M111" s="48"/>
      <c r="N111" s="48"/>
      <c r="O111" s="48"/>
      <c r="P111" s="48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8"/>
      <c r="AG111" s="48"/>
    </row>
    <row r="112" spans="9:33" ht="15.5" x14ac:dyDescent="0.35">
      <c r="I112" s="48"/>
      <c r="J112" s="48"/>
      <c r="K112" s="48"/>
      <c r="L112" s="48"/>
      <c r="M112" s="49"/>
      <c r="N112" s="49"/>
      <c r="O112" s="48"/>
      <c r="P112" s="48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8"/>
      <c r="AG112" s="48"/>
    </row>
    <row r="113" spans="9:33" ht="15.5" x14ac:dyDescent="0.35">
      <c r="I113" s="49"/>
      <c r="J113" s="49"/>
      <c r="K113" s="49"/>
      <c r="L113" s="48"/>
      <c r="M113" s="49"/>
      <c r="N113" s="48"/>
      <c r="O113" s="48"/>
      <c r="P113" s="48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9"/>
      <c r="AG113" s="49"/>
    </row>
    <row r="114" spans="9:33" ht="15.5" x14ac:dyDescent="0.35">
      <c r="I114" s="48"/>
      <c r="J114" s="48"/>
      <c r="K114" s="48"/>
      <c r="L114" s="48"/>
      <c r="M114" s="48"/>
      <c r="N114" s="48"/>
      <c r="O114" s="48"/>
      <c r="P114" s="48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8"/>
      <c r="AG114" s="48"/>
    </row>
    <row r="115" spans="9:33" ht="15.5" x14ac:dyDescent="0.35">
      <c r="I115" s="22"/>
      <c r="J115" s="48"/>
      <c r="K115" s="48"/>
      <c r="L115" s="22"/>
      <c r="M115" s="22"/>
      <c r="N115" s="22"/>
      <c r="O115" s="22"/>
      <c r="P115" s="22"/>
      <c r="AF115" s="22"/>
      <c r="AG115" s="48"/>
    </row>
    <row r="116" spans="9:33" ht="15.5" x14ac:dyDescent="0.35">
      <c r="I116" s="48"/>
      <c r="J116" s="48"/>
      <c r="K116" s="48"/>
      <c r="L116" s="48"/>
      <c r="M116" s="48"/>
      <c r="N116" s="48"/>
      <c r="O116" s="48"/>
      <c r="P116" s="48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8"/>
      <c r="AG116" s="48"/>
    </row>
    <row r="117" spans="9:33" ht="15.5" x14ac:dyDescent="0.35">
      <c r="I117" s="48"/>
      <c r="J117" s="48"/>
      <c r="K117" s="48"/>
      <c r="L117" s="48"/>
      <c r="M117" s="49"/>
      <c r="N117" s="49"/>
      <c r="O117" s="48"/>
      <c r="P117" s="48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8"/>
      <c r="AG117" s="48"/>
    </row>
    <row r="118" spans="9:33" ht="15.5" x14ac:dyDescent="0.35">
      <c r="I118" s="49"/>
      <c r="J118" s="49"/>
      <c r="K118" s="49"/>
      <c r="L118" s="48"/>
      <c r="M118" s="49"/>
      <c r="N118" s="48"/>
      <c r="O118" s="48"/>
      <c r="P118" s="48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9"/>
      <c r="AG118" s="49"/>
    </row>
    <row r="119" spans="9:33" ht="15.5" x14ac:dyDescent="0.35">
      <c r="I119" s="48"/>
      <c r="J119" s="48"/>
      <c r="K119" s="48"/>
      <c r="L119" s="48"/>
      <c r="M119" s="48"/>
      <c r="N119" s="48"/>
      <c r="O119" s="48"/>
      <c r="P119" s="48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8"/>
      <c r="AG119" s="48"/>
    </row>
    <row r="120" spans="9:33" ht="15.5" x14ac:dyDescent="0.35">
      <c r="I120" s="22"/>
      <c r="J120" s="48"/>
      <c r="K120" s="48"/>
      <c r="L120" s="22"/>
      <c r="M120" s="22"/>
      <c r="N120" s="22"/>
      <c r="O120" s="22"/>
      <c r="P120" s="22"/>
      <c r="AF120" s="22"/>
      <c r="AG120" s="48"/>
    </row>
    <row r="121" spans="9:33" ht="15.5" x14ac:dyDescent="0.35">
      <c r="I121" s="48"/>
      <c r="J121" s="48"/>
      <c r="K121" s="48"/>
      <c r="L121" s="48"/>
      <c r="M121" s="48"/>
      <c r="N121" s="48"/>
      <c r="O121" s="48"/>
      <c r="P121" s="48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8"/>
      <c r="AG121" s="48"/>
    </row>
    <row r="122" spans="9:33" ht="15.5" x14ac:dyDescent="0.35">
      <c r="I122" s="48"/>
      <c r="J122" s="48"/>
      <c r="K122" s="48"/>
      <c r="L122" s="48"/>
      <c r="M122" s="49"/>
      <c r="N122" s="49"/>
      <c r="O122" s="48"/>
      <c r="P122" s="48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8"/>
      <c r="AG122" s="48"/>
    </row>
    <row r="123" spans="9:33" ht="15.5" x14ac:dyDescent="0.35">
      <c r="I123" s="49"/>
      <c r="J123" s="49"/>
      <c r="K123" s="49"/>
      <c r="L123" s="48"/>
      <c r="M123" s="49"/>
      <c r="N123" s="48"/>
      <c r="O123" s="48"/>
      <c r="P123" s="48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9"/>
      <c r="AG123" s="49"/>
    </row>
    <row r="124" spans="9:33" ht="15.5" x14ac:dyDescent="0.35">
      <c r="I124" s="48"/>
      <c r="J124" s="48"/>
      <c r="K124" s="48"/>
      <c r="L124" s="48"/>
      <c r="M124" s="48"/>
      <c r="N124" s="48"/>
      <c r="O124" s="48"/>
      <c r="P124" s="48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8"/>
      <c r="AG124" s="48"/>
    </row>
    <row r="125" spans="9:33" ht="15.5" x14ac:dyDescent="0.35">
      <c r="I125" s="22"/>
      <c r="J125" s="48"/>
      <c r="K125" s="48"/>
      <c r="L125" s="22"/>
      <c r="M125" s="22"/>
      <c r="N125" s="22"/>
      <c r="O125" s="22"/>
      <c r="P125" s="22"/>
      <c r="AF125" s="22"/>
      <c r="AG125" s="48"/>
    </row>
    <row r="126" spans="9:33" ht="15.5" x14ac:dyDescent="0.35">
      <c r="I126" s="48"/>
      <c r="J126" s="48"/>
      <c r="K126" s="48"/>
      <c r="L126" s="48"/>
      <c r="M126" s="48"/>
      <c r="N126" s="48"/>
      <c r="O126" s="48"/>
      <c r="P126" s="48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8"/>
      <c r="AG126" s="48"/>
    </row>
    <row r="127" spans="9:33" ht="15.5" x14ac:dyDescent="0.35">
      <c r="I127" s="48"/>
      <c r="J127" s="2"/>
      <c r="K127" s="2"/>
    </row>
  </sheetData>
  <mergeCells count="11">
    <mergeCell ref="B38:G38"/>
    <mergeCell ref="B1:G1"/>
    <mergeCell ref="B3:G3"/>
    <mergeCell ref="B6:G6"/>
    <mergeCell ref="B10:G10"/>
    <mergeCell ref="B16:G16"/>
    <mergeCell ref="B64:C64"/>
    <mergeCell ref="B66:C68"/>
    <mergeCell ref="B65:C65"/>
    <mergeCell ref="B42:G42"/>
    <mergeCell ref="E64:G65"/>
  </mergeCells>
  <printOptions horizontalCentered="1"/>
  <pageMargins left="0.25" right="0.25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April'22</vt:lpstr>
      <vt:lpstr>'April''22'!Print_Area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Chinta, Srikanth SOMWIPRO-SOMWIPRO</cp:lastModifiedBy>
  <cp:lastPrinted>2021-12-03T01:09:19Z</cp:lastPrinted>
  <dcterms:created xsi:type="dcterms:W3CDTF">2009-04-07T04:30:19Z</dcterms:created>
  <dcterms:modified xsi:type="dcterms:W3CDTF">2022-05-28T17:38:19Z</dcterms:modified>
</cp:coreProperties>
</file>