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kanth.Chinta\Downloads\Apartmentfiles-main1\Apartmentfiles-main\_2022\2022\May'22\"/>
    </mc:Choice>
  </mc:AlternateContent>
  <xr:revisionPtr revIDLastSave="0" documentId="13_ncr:1_{C30C9F2F-5C22-4F35-B500-09DB5FC1FE3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ov" sheetId="10" r:id="rId1"/>
  </sheets>
  <definedNames>
    <definedName name="_xlnm.Print_Area" localSheetId="0">Nov!$B$1:$F$38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0" l="1"/>
  <c r="E34" i="10"/>
  <c r="E31" i="10"/>
  <c r="E30" i="10"/>
  <c r="E27" i="10"/>
  <c r="E26" i="10"/>
  <c r="E22" i="10"/>
  <c r="E12" i="10"/>
  <c r="E8" i="10"/>
  <c r="D37" i="10" l="1"/>
  <c r="E15" i="10"/>
  <c r="E11" i="10"/>
  <c r="E9" i="10"/>
  <c r="F37" i="10" l="1"/>
  <c r="E32" i="10"/>
  <c r="E28" i="10"/>
  <c r="E19" i="10"/>
  <c r="E33" i="10" l="1"/>
  <c r="E21" i="10"/>
  <c r="E17" i="10" l="1"/>
  <c r="E13" i="10"/>
  <c r="E20" i="10"/>
  <c r="E23" i="10"/>
  <c r="E36" i="10" l="1"/>
  <c r="E10" i="10"/>
  <c r="E14" i="10" l="1"/>
  <c r="E25" i="10" l="1"/>
  <c r="E29" i="10"/>
  <c r="E35" i="10" l="1"/>
  <c r="E16" i="10"/>
  <c r="E24" i="10"/>
  <c r="E37" i="10" l="1"/>
</calcChain>
</file>

<file path=xl/sharedStrings.xml><?xml version="1.0" encoding="utf-8"?>
<sst xmlns="http://schemas.openxmlformats.org/spreadsheetml/2006/main" count="43" uniqueCount="32">
  <si>
    <t>Flat No</t>
  </si>
  <si>
    <t>Amount</t>
  </si>
  <si>
    <t>Total</t>
  </si>
  <si>
    <t>G3</t>
  </si>
  <si>
    <t>NDR ESTATES - BLOCK B ASSOCIATION</t>
  </si>
  <si>
    <t>No of Months</t>
  </si>
  <si>
    <t xml:space="preserve">Maintenance Dues </t>
  </si>
  <si>
    <t>G12</t>
  </si>
  <si>
    <t>G5</t>
  </si>
  <si>
    <t>G4</t>
  </si>
  <si>
    <t>G10</t>
  </si>
  <si>
    <t>(-1000)</t>
  </si>
  <si>
    <t xml:space="preserve">PENDING DUES FOR THE FEB MONTH </t>
  </si>
  <si>
    <t>FEB'21,Mar'21,MAY'21</t>
  </si>
  <si>
    <t>Feb'22,Mar'22</t>
  </si>
  <si>
    <t>Dues Collection</t>
  </si>
  <si>
    <t>Mar'21,APR'21,MAY'21,JUN'21,JUL'21,AUG'21,SEP'21,OCT'21,      NOV'21,DEC'21</t>
  </si>
  <si>
    <t>Apr'22</t>
  </si>
  <si>
    <t>JAN'22,Feb'22</t>
  </si>
  <si>
    <t xml:space="preserve">DUES PAID IN JUNE MONTH WILL BE REFLECT IN JUNE22 STATEMENT </t>
  </si>
  <si>
    <t>G1</t>
  </si>
  <si>
    <t>MAY'22</t>
  </si>
  <si>
    <t>NOV'20,DEC'20,JAN'21,FEB'21,MAY'22</t>
  </si>
  <si>
    <t>Apr'22,MAY'22</t>
  </si>
  <si>
    <t>MAR'21,Feb'22,Mar'22,Apr'22,MAY'22</t>
  </si>
  <si>
    <t>Mar'22,Apr'22,MAY'22</t>
  </si>
  <si>
    <t>JAN'22,Feb'22,Mar'22,Apr'22,MAY'22</t>
  </si>
  <si>
    <t>Mar'21,APR'21,MAY'21,JUN'21,JUL'21,AUG'21,SEP'21,OCT'21,     NOV'21,DEC'21,MAY'22</t>
  </si>
  <si>
    <t>SEP'21,OCT'21,NOV'21,Dec'21,JAN'22,Feb'22,Mar'22,Apr'22,MAY'22</t>
  </si>
  <si>
    <t>Feb'22,Mar'22,MAY'22</t>
  </si>
  <si>
    <t>Jun'21</t>
  </si>
  <si>
    <t>MAR'21,Feb'22,Mar'22,Apr'22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</si>
</sst>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14" fontId="1" fillId="0" borderId="8" xfId="0" applyNumberFormat="1" applyFont="1" applyBorder="1" applyAlignment="1">
      <alignment vertical="top"/>
    </xf>
    <xf numFmtId="14" fontId="1" fillId="0" borderId="0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1" fillId="0" borderId="17" xfId="0" applyFont="1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7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15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17" fontId="2" fillId="0" borderId="4" xfId="0" applyNumberFormat="1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195696</xdr:colOff>
      <xdr:row>0</xdr:row>
      <xdr:rowOff>22859</xdr:rowOff>
    </xdr:from>
    <xdr:to>
      <xdr:col>2</xdr:col>
      <xdr:colOff>548410</xdr:colOff>
      <xdr:row>2</xdr:row>
      <xdr:rowOff>72159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CD09FF-5993-48A6-8A4F-1D9E10FDF09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832" y="22859"/>
          <a:ext cx="929987" cy="53998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9"/>
  <sheetViews>
    <sheetView showGridLines="0" tabSelected="1" view="pageBreakPreview" zoomScale="80" zoomScaleNormal="80" zoomScaleSheetLayoutView="80" workbookViewId="0">
      <selection activeCell="M20" sqref="M20"/>
    </sheetView>
  </sheetViews>
  <sheetFormatPr defaultColWidth="9.1796875" defaultRowHeight="18.5" x14ac:dyDescent="0.45"/>
  <cols>
    <col min="1" max="1" width="9.1796875" style="20"/>
    <col min="2" max="2" width="8.7265625" style="20" customWidth="1"/>
    <col min="3" max="3" width="67.453125" style="20" customWidth="1"/>
    <col min="4" max="4" width="16.26953125" style="36" customWidth="1"/>
    <col min="5" max="5" width="12" style="20" customWidth="1"/>
    <col min="6" max="6" width="16.81640625" style="20" customWidth="1"/>
    <col min="7" max="7" width="13" style="20" customWidth="1"/>
    <col min="8" max="8" width="9.1796875" style="20"/>
    <col min="9" max="9" width="12.26953125" style="20" bestFit="1" customWidth="1"/>
    <col min="10" max="10" width="9.81640625" style="20" bestFit="1" customWidth="1"/>
    <col min="11" max="12" width="9.1796875" style="20"/>
    <col min="13" max="13" width="9.1796875" style="20" customWidth="1"/>
    <col min="14" max="16384" width="9.1796875" style="20"/>
  </cols>
  <sheetData>
    <row r="1" spans="2:6" s="8" customFormat="1" x14ac:dyDescent="0.35">
      <c r="B1" s="4"/>
      <c r="C1" s="5"/>
      <c r="D1" s="37">
        <v>44682</v>
      </c>
      <c r="E1" s="6"/>
      <c r="F1" s="7"/>
    </row>
    <row r="2" spans="2:6" s="8" customFormat="1" x14ac:dyDescent="0.35">
      <c r="B2" s="38" t="s">
        <v>4</v>
      </c>
      <c r="C2" s="39"/>
      <c r="D2" s="39"/>
      <c r="E2" s="40"/>
      <c r="F2" s="9"/>
    </row>
    <row r="3" spans="2:6" s="8" customFormat="1" ht="10.5" customHeight="1" thickBot="1" x14ac:dyDescent="0.4">
      <c r="B3" s="10"/>
      <c r="C3" s="11"/>
      <c r="E3" s="12"/>
      <c r="F3" s="11"/>
    </row>
    <row r="4" spans="2:6" s="8" customFormat="1" ht="6.75" hidden="1" customHeight="1" thickBot="1" x14ac:dyDescent="0.4">
      <c r="B4" s="38" t="s">
        <v>12</v>
      </c>
      <c r="C4" s="39"/>
      <c r="D4" s="39"/>
      <c r="E4" s="40"/>
      <c r="F4" s="9"/>
    </row>
    <row r="5" spans="2:6" s="8" customFormat="1" ht="4.5" hidden="1" customHeight="1" thickBot="1" x14ac:dyDescent="0.4">
      <c r="B5" s="13"/>
      <c r="C5" s="14"/>
      <c r="D5" s="11"/>
      <c r="E5" s="15"/>
      <c r="F5" s="11"/>
    </row>
    <row r="6" spans="2:6" ht="25.5" customHeight="1" x14ac:dyDescent="0.45">
      <c r="B6" s="16" t="s">
        <v>0</v>
      </c>
      <c r="C6" s="17" t="s">
        <v>6</v>
      </c>
      <c r="D6" s="18" t="s">
        <v>5</v>
      </c>
      <c r="E6" s="18" t="s">
        <v>1</v>
      </c>
      <c r="F6" s="19" t="s">
        <v>15</v>
      </c>
    </row>
    <row r="7" spans="2:6" ht="25.5" customHeight="1" x14ac:dyDescent="0.45">
      <c r="B7" s="21" t="s">
        <v>20</v>
      </c>
      <c r="C7" s="22" t="s">
        <v>21</v>
      </c>
      <c r="D7" s="23">
        <v>1</v>
      </c>
      <c r="E7" s="24">
        <v>1000</v>
      </c>
      <c r="F7" s="2"/>
    </row>
    <row r="8" spans="2:6" x14ac:dyDescent="0.45">
      <c r="B8" s="25" t="s">
        <v>3</v>
      </c>
      <c r="C8" s="22" t="s">
        <v>22</v>
      </c>
      <c r="D8" s="26">
        <v>5</v>
      </c>
      <c r="E8" s="27">
        <f>(4*1500)+(1*1000)-1000</f>
        <v>6000</v>
      </c>
      <c r="F8" s="2" t="s">
        <v>11</v>
      </c>
    </row>
    <row r="9" spans="2:6" ht="17.25" customHeight="1" x14ac:dyDescent="0.45">
      <c r="B9" s="21" t="s">
        <v>9</v>
      </c>
      <c r="C9" s="22" t="s">
        <v>21</v>
      </c>
      <c r="D9" s="23">
        <v>1</v>
      </c>
      <c r="E9" s="24">
        <f>D9*1000</f>
        <v>1000</v>
      </c>
      <c r="F9" s="1">
        <v>1000</v>
      </c>
    </row>
    <row r="10" spans="2:6" ht="16.5" customHeight="1" x14ac:dyDescent="0.45">
      <c r="B10" s="21" t="s">
        <v>8</v>
      </c>
      <c r="C10" s="22" t="s">
        <v>30</v>
      </c>
      <c r="D10" s="23">
        <v>1</v>
      </c>
      <c r="E10" s="24">
        <f>D10*1000</f>
        <v>1000</v>
      </c>
      <c r="F10" s="2"/>
    </row>
    <row r="11" spans="2:6" ht="13.5" customHeight="1" x14ac:dyDescent="0.45">
      <c r="B11" s="21" t="s">
        <v>10</v>
      </c>
      <c r="C11" s="22"/>
      <c r="D11" s="23">
        <v>0</v>
      </c>
      <c r="E11" s="24">
        <f>D11*1000</f>
        <v>0</v>
      </c>
      <c r="F11" s="2">
        <v>1000</v>
      </c>
    </row>
    <row r="12" spans="2:6" x14ac:dyDescent="0.45">
      <c r="B12" s="25" t="s">
        <v>7</v>
      </c>
      <c r="C12" s="22" t="s">
        <v>24</v>
      </c>
      <c r="D12" s="26">
        <v>5</v>
      </c>
      <c r="E12" s="27">
        <f>(1*1500)+(4*1000)</f>
        <v>5500</v>
      </c>
      <c r="F12" s="2"/>
    </row>
    <row r="13" spans="2:6" x14ac:dyDescent="0.45">
      <c r="B13" s="29">
        <v>101</v>
      </c>
      <c r="C13" s="22" t="s">
        <v>25</v>
      </c>
      <c r="D13" s="23">
        <v>3</v>
      </c>
      <c r="E13" s="24">
        <f t="shared" ref="E13:E17" si="0">D13*1000</f>
        <v>3000</v>
      </c>
      <c r="F13" s="2"/>
    </row>
    <row r="14" spans="2:6" ht="17.25" customHeight="1" x14ac:dyDescent="0.45">
      <c r="B14" s="29">
        <v>102</v>
      </c>
      <c r="C14" s="22" t="s">
        <v>21</v>
      </c>
      <c r="D14" s="23">
        <v>1</v>
      </c>
      <c r="E14" s="24">
        <f t="shared" si="0"/>
        <v>1000</v>
      </c>
      <c r="F14" s="2">
        <v>2000</v>
      </c>
    </row>
    <row r="15" spans="2:6" ht="17.25" customHeight="1" x14ac:dyDescent="0.45">
      <c r="B15" s="29">
        <v>106</v>
      </c>
      <c r="C15" s="22"/>
      <c r="D15" s="23">
        <v>0</v>
      </c>
      <c r="E15" s="24">
        <f t="shared" si="0"/>
        <v>0</v>
      </c>
      <c r="F15" s="2">
        <v>1000</v>
      </c>
    </row>
    <row r="16" spans="2:6" ht="18" customHeight="1" x14ac:dyDescent="0.45">
      <c r="B16" s="29">
        <v>107</v>
      </c>
      <c r="C16" s="22" t="s">
        <v>21</v>
      </c>
      <c r="D16" s="23">
        <v>1</v>
      </c>
      <c r="E16" s="24">
        <f t="shared" si="0"/>
        <v>1000</v>
      </c>
      <c r="F16" s="2"/>
    </row>
    <row r="17" spans="2:6" x14ac:dyDescent="0.45">
      <c r="B17" s="25">
        <v>111</v>
      </c>
      <c r="C17" s="28" t="s">
        <v>26</v>
      </c>
      <c r="D17" s="26">
        <v>5</v>
      </c>
      <c r="E17" s="27">
        <f t="shared" si="0"/>
        <v>5000</v>
      </c>
      <c r="F17" s="2"/>
    </row>
    <row r="18" spans="2:6" x14ac:dyDescent="0.45">
      <c r="B18" s="25">
        <v>201</v>
      </c>
      <c r="C18" s="22" t="s">
        <v>31</v>
      </c>
      <c r="D18" s="26">
        <v>4</v>
      </c>
      <c r="E18" s="27">
        <f>(1*1500)+(3*1000)</f>
        <v>4500</v>
      </c>
      <c r="F18" s="2"/>
    </row>
    <row r="19" spans="2:6" x14ac:dyDescent="0.45">
      <c r="B19" s="25">
        <v>203</v>
      </c>
      <c r="C19" s="22" t="s">
        <v>13</v>
      </c>
      <c r="D19" s="26">
        <v>3</v>
      </c>
      <c r="E19" s="27">
        <f>(2*1500)+(1*1000)</f>
        <v>4000</v>
      </c>
      <c r="F19" s="2"/>
    </row>
    <row r="20" spans="2:6" x14ac:dyDescent="0.45">
      <c r="B20" s="29">
        <v>204</v>
      </c>
      <c r="C20" s="22" t="s">
        <v>17</v>
      </c>
      <c r="D20" s="23">
        <v>1</v>
      </c>
      <c r="E20" s="24">
        <f t="shared" ref="E20:E26" si="1">D20*1000</f>
        <v>1000</v>
      </c>
      <c r="F20" s="2"/>
    </row>
    <row r="21" spans="2:6" x14ac:dyDescent="0.45">
      <c r="B21" s="29">
        <v>208</v>
      </c>
      <c r="C21" s="22" t="s">
        <v>14</v>
      </c>
      <c r="D21" s="23">
        <v>2</v>
      </c>
      <c r="E21" s="24">
        <f t="shared" si="1"/>
        <v>2000</v>
      </c>
      <c r="F21" s="2"/>
    </row>
    <row r="22" spans="2:6" x14ac:dyDescent="0.45">
      <c r="B22" s="29">
        <v>209</v>
      </c>
      <c r="C22" s="22" t="s">
        <v>21</v>
      </c>
      <c r="D22" s="23">
        <v>1</v>
      </c>
      <c r="E22" s="24">
        <f>D22*1000</f>
        <v>1000</v>
      </c>
      <c r="F22" s="2"/>
    </row>
    <row r="23" spans="2:6" x14ac:dyDescent="0.45">
      <c r="B23" s="29">
        <v>210</v>
      </c>
      <c r="C23" s="28" t="s">
        <v>21</v>
      </c>
      <c r="D23" s="23">
        <v>1</v>
      </c>
      <c r="E23" s="24">
        <f t="shared" si="1"/>
        <v>1000</v>
      </c>
      <c r="F23" s="2">
        <v>5000</v>
      </c>
    </row>
    <row r="24" spans="2:6" ht="15" customHeight="1" x14ac:dyDescent="0.45">
      <c r="B24" s="29">
        <v>211</v>
      </c>
      <c r="C24" s="22" t="s">
        <v>21</v>
      </c>
      <c r="D24" s="23">
        <v>1</v>
      </c>
      <c r="E24" s="24">
        <f t="shared" si="1"/>
        <v>1000</v>
      </c>
      <c r="F24" s="2"/>
    </row>
    <row r="25" spans="2:6" ht="27.75" customHeight="1" x14ac:dyDescent="0.45">
      <c r="B25" s="25">
        <v>304</v>
      </c>
      <c r="C25" s="28" t="s">
        <v>25</v>
      </c>
      <c r="D25" s="26">
        <v>3</v>
      </c>
      <c r="E25" s="27">
        <f t="shared" si="1"/>
        <v>3000</v>
      </c>
      <c r="F25" s="2"/>
    </row>
    <row r="26" spans="2:6" ht="27.75" customHeight="1" x14ac:dyDescent="0.45">
      <c r="B26" s="30">
        <v>305</v>
      </c>
      <c r="C26" s="28" t="s">
        <v>21</v>
      </c>
      <c r="D26" s="29">
        <v>1</v>
      </c>
      <c r="E26" s="24">
        <f t="shared" si="1"/>
        <v>1000</v>
      </c>
      <c r="F26" s="2"/>
    </row>
    <row r="27" spans="2:6" ht="37.5" customHeight="1" x14ac:dyDescent="0.45">
      <c r="B27" s="25">
        <v>307</v>
      </c>
      <c r="C27" s="28" t="s">
        <v>27</v>
      </c>
      <c r="D27" s="26">
        <v>11</v>
      </c>
      <c r="E27" s="27">
        <f>(1*1500)+(10*1000)</f>
        <v>11500</v>
      </c>
      <c r="F27" s="2"/>
    </row>
    <row r="28" spans="2:6" ht="24" customHeight="1" x14ac:dyDescent="0.45">
      <c r="B28" s="30">
        <v>309</v>
      </c>
      <c r="C28" s="22"/>
      <c r="D28" s="29">
        <v>0</v>
      </c>
      <c r="E28" s="24">
        <f>D28*1000</f>
        <v>0</v>
      </c>
      <c r="F28" s="2"/>
    </row>
    <row r="29" spans="2:6" x14ac:dyDescent="0.45">
      <c r="B29" s="25">
        <v>310</v>
      </c>
      <c r="C29" s="22" t="s">
        <v>28</v>
      </c>
      <c r="D29" s="26">
        <v>9</v>
      </c>
      <c r="E29" s="27">
        <f t="shared" ref="E29:E31" si="2">D29*1000</f>
        <v>9000</v>
      </c>
      <c r="F29" s="2"/>
    </row>
    <row r="30" spans="2:6" x14ac:dyDescent="0.45">
      <c r="B30" s="29">
        <v>401</v>
      </c>
      <c r="C30" s="22" t="s">
        <v>21</v>
      </c>
      <c r="D30" s="31">
        <v>1</v>
      </c>
      <c r="E30" s="24">
        <f t="shared" si="2"/>
        <v>1000</v>
      </c>
      <c r="F30" s="2"/>
    </row>
    <row r="31" spans="2:6" x14ac:dyDescent="0.45">
      <c r="B31" s="29">
        <v>402</v>
      </c>
      <c r="C31" s="22" t="s">
        <v>21</v>
      </c>
      <c r="D31" s="31">
        <v>1</v>
      </c>
      <c r="E31" s="24">
        <f t="shared" si="2"/>
        <v>1000</v>
      </c>
      <c r="F31" s="2"/>
    </row>
    <row r="32" spans="2:6" ht="37" x14ac:dyDescent="0.45">
      <c r="B32" s="25">
        <v>404</v>
      </c>
      <c r="C32" s="28" t="s">
        <v>16</v>
      </c>
      <c r="D32" s="26">
        <v>10</v>
      </c>
      <c r="E32" s="27">
        <f>(1*1500)+(9*1000)</f>
        <v>10500</v>
      </c>
      <c r="F32" s="1"/>
    </row>
    <row r="33" spans="2:6" x14ac:dyDescent="0.45">
      <c r="B33" s="29">
        <v>406</v>
      </c>
      <c r="C33" s="28" t="s">
        <v>18</v>
      </c>
      <c r="D33" s="31">
        <v>2</v>
      </c>
      <c r="E33" s="24">
        <f>D33*1000</f>
        <v>2000</v>
      </c>
      <c r="F33" s="2">
        <v>2000</v>
      </c>
    </row>
    <row r="34" spans="2:6" x14ac:dyDescent="0.45">
      <c r="B34" s="29">
        <v>407</v>
      </c>
      <c r="C34" s="28" t="s">
        <v>21</v>
      </c>
      <c r="D34" s="31">
        <v>1</v>
      </c>
      <c r="E34" s="24">
        <f>D34*1000</f>
        <v>1000</v>
      </c>
      <c r="F34" s="2"/>
    </row>
    <row r="35" spans="2:6" x14ac:dyDescent="0.45">
      <c r="B35" s="30">
        <v>409</v>
      </c>
      <c r="C35" s="22" t="s">
        <v>23</v>
      </c>
      <c r="D35" s="31">
        <v>2</v>
      </c>
      <c r="E35" s="24">
        <f>D35*1000</f>
        <v>2000</v>
      </c>
      <c r="F35" s="2"/>
    </row>
    <row r="36" spans="2:6" x14ac:dyDescent="0.45">
      <c r="B36" s="30">
        <v>412</v>
      </c>
      <c r="C36" s="22" t="s">
        <v>29</v>
      </c>
      <c r="D36" s="31">
        <v>3</v>
      </c>
      <c r="E36" s="24">
        <f>D36*1000</f>
        <v>3000</v>
      </c>
      <c r="F36" s="2"/>
    </row>
    <row r="37" spans="2:6" ht="19" thickBot="1" x14ac:dyDescent="0.5">
      <c r="B37" s="30"/>
      <c r="C37" s="32" t="s">
        <v>2</v>
      </c>
      <c r="D37" s="33">
        <f>SUM(D8:D36)</f>
        <v>79</v>
      </c>
      <c r="E37" s="34">
        <f>SUM(E7:E36)</f>
        <v>84000</v>
      </c>
      <c r="F37" s="35">
        <f>SUM(F8:F36)</f>
        <v>12000</v>
      </c>
    </row>
    <row r="38" spans="2:6" ht="15" customHeight="1" x14ac:dyDescent="0.45">
      <c r="B38" s="41" t="s">
        <v>19</v>
      </c>
      <c r="C38" s="41"/>
      <c r="D38" s="41"/>
      <c r="E38" s="41"/>
      <c r="F38" s="3"/>
    </row>
    <row r="39" spans="2:6" ht="1.5" customHeight="1" x14ac:dyDescent="0.45">
      <c r="B39" s="42"/>
      <c r="C39" s="42"/>
      <c r="D39" s="42"/>
      <c r="E39" s="42"/>
      <c r="F39" s="3"/>
    </row>
  </sheetData>
  <mergeCells count="3">
    <mergeCell ref="B2:E2"/>
    <mergeCell ref="B4:E4"/>
    <mergeCell ref="B38:E39"/>
  </mergeCells>
  <printOptions verticalCentered="1"/>
  <pageMargins left="0.25" right="0.25" top="0.75" bottom="0.75" header="0.3" footer="0.3"/>
  <pageSetup paperSize="9" scale="8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</vt:lpstr>
      <vt:lpstr>Nov!Print_Area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prbharath kumar</dc:creator>
  <cp:lastModifiedBy>Chinta, Srikanth SOMWIPRO-SOMWIPRO</cp:lastModifiedBy>
  <cp:lastPrinted>2021-12-06T00:37:14Z</cp:lastPrinted>
  <dcterms:created xsi:type="dcterms:W3CDTF">2019-05-02T10:54:37Z</dcterms:created>
  <dcterms:modified xsi:type="dcterms:W3CDTF">2022-05-28T17:41:32Z</dcterms:modified>
</cp:coreProperties>
</file>