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rasunil\My sessions\Symbiosis_2023\"/>
    </mc:Choice>
  </mc:AlternateContent>
  <xr:revisionPtr revIDLastSave="0" documentId="13_ncr:1_{D433905C-1CA4-4487-A66B-084094CFBBAC}" xr6:coauthVersionLast="47" xr6:coauthVersionMax="47" xr10:uidLastSave="{00000000-0000-0000-0000-000000000000}"/>
  <bookViews>
    <workbookView xWindow="-120" yWindow="-120" windowWidth="29040" windowHeight="15720" xr2:uid="{844E05E7-6207-4C42-91BB-41BE2530D094}"/>
  </bookViews>
  <sheets>
    <sheet name="Sheet1" sheetId="1" r:id="rId1"/>
  </sheets>
  <definedNames>
    <definedName name="solver_adj" localSheetId="0" hidden="1">Sheet1!$H$62:$H$64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Sheet1!$J$65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Sheet1!$I$65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75000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1" l="1"/>
  <c r="C64" i="1"/>
  <c r="I64" i="1" s="1"/>
  <c r="J63" i="1"/>
  <c r="C63" i="1"/>
  <c r="I63" i="1" s="1"/>
  <c r="J62" i="1"/>
  <c r="C62" i="1"/>
  <c r="F62" i="1" s="1"/>
  <c r="G62" i="1" s="1"/>
  <c r="C31" i="1"/>
  <c r="F31" i="1" s="1"/>
  <c r="G31" i="1" s="1"/>
  <c r="C30" i="1"/>
  <c r="F30" i="1" s="1"/>
  <c r="G30" i="1" s="1"/>
  <c r="C29" i="1"/>
  <c r="F29" i="1" s="1"/>
  <c r="G29" i="1" s="1"/>
  <c r="C4" i="1"/>
  <c r="C3" i="1"/>
  <c r="C2" i="1"/>
  <c r="J65" i="1" l="1"/>
  <c r="I62" i="1"/>
  <c r="F63" i="1"/>
  <c r="G63" i="1" s="1"/>
  <c r="F64" i="1"/>
  <c r="G64" i="1" s="1"/>
  <c r="G32" i="1"/>
  <c r="I65" i="1" l="1"/>
  <c r="G65" i="1"/>
</calcChain>
</file>

<file path=xl/sharedStrings.xml><?xml version="1.0" encoding="utf-8"?>
<sst xmlns="http://schemas.openxmlformats.org/spreadsheetml/2006/main" count="32" uniqueCount="14">
  <si>
    <t>Item</t>
  </si>
  <si>
    <t>A</t>
  </si>
  <si>
    <t>B</t>
  </si>
  <si>
    <t>C</t>
  </si>
  <si>
    <t>carrying cost</t>
  </si>
  <si>
    <t>order cost</t>
  </si>
  <si>
    <t>unit cost</t>
  </si>
  <si>
    <t>annual demand</t>
  </si>
  <si>
    <t>budget</t>
  </si>
  <si>
    <t>order quantity</t>
  </si>
  <si>
    <t>eoq(unconstrained)</t>
  </si>
  <si>
    <t>total variable cost (unconstrained)</t>
  </si>
  <si>
    <t>total variable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</si>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</sst>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9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9BF60-4505-4DA6-ACA9-D7F9964E07A9}" name="Table1" displayName="Table1" ref="A1:E4" totalsRowShown="0" headerRowDxfId="0" headerRowBorderDxfId="7" tableBorderDxfId="8" totalsRowBorderDxfId="6">
  <autoFilter ref="A1:E4" xr:uid="{15A9BF60-4505-4DA6-ACA9-D7F9964E07A9}"/>
  <tableColumns count="5">
    <tableColumn id="1" xr3:uid="{00C98C32-9473-434C-A0C1-E56C03727A97}" name="Item" dataDxfId="5"/>
    <tableColumn id="2" xr3:uid="{EF16443F-9518-44EB-8531-9D2204E3247B}" name="unit cost" dataDxfId="4"/>
    <tableColumn id="3" xr3:uid="{255DBBFD-2989-4B4F-BA96-A76D1D46E883}" name="carrying cost" dataDxfId="3">
      <calculatedColumnFormula>0.12*B2</calculatedColumnFormula>
    </tableColumn>
    <tableColumn id="4" xr3:uid="{14518B14-70A3-4DE9-87A2-07E4412B5BF5}" name="order cost" dataDxfId="2"/>
    <tableColumn id="5" xr3:uid="{96517006-A3AF-4512-9119-E75D32C40952}" name="annual demand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532143-E337-4C6E-8737-7B90DDA0F667}" name="Table2" displayName="Table2" ref="A28:G32" totalsRowShown="0">
  <autoFilter ref="A28:G32" xr:uid="{0F532143-E337-4C6E-8737-7B90DDA0F667}"/>
  <tableColumns count="7">
    <tableColumn id="1" xr3:uid="{5849EB02-4D4F-463B-A7A4-7D6CE7EC14A5}" name="Item"/>
    <tableColumn id="2" xr3:uid="{2C79A2DE-D918-4FA4-88C2-649DBB9BBF79}" name="unit cost"/>
    <tableColumn id="3" xr3:uid="{5D60C5A4-3005-4E9C-8C1E-89BF6C052C21}" name="carrying cost"/>
    <tableColumn id="4" xr3:uid="{E09894BD-942D-46B3-932A-CCE55B67A067}" name="order cost"/>
    <tableColumn id="5" xr3:uid="{BA280308-C147-452A-86A3-729D50166D1B}" name="annual demand"/>
    <tableColumn id="6" xr3:uid="{E63AC687-1E85-4BCE-A8DE-854B9DC7FC29}" name="eoq(unconstrained)"/>
    <tableColumn id="7" xr3:uid="{76802D12-005A-48E7-9E95-98CCBC84AB1C}" name="total variable cost (unconstrained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004A-8C90-470B-A71A-8AD74326FCDA}">
  <dimension ref="A1:J78"/>
  <sheetViews>
    <sheetView tabSelected="1" workbookViewId="0">
      <selection activeCell="F22" sqref="F22"/>
    </sheetView>
  </sheetViews>
  <sheetFormatPr defaultRowHeight="15" x14ac:dyDescent="0.25"/>
  <cols>
    <col min="1" max="2" width="11" customWidth="1"/>
    <col min="3" max="3" width="14.140625" customWidth="1"/>
    <col min="4" max="4" width="12" customWidth="1"/>
    <col min="5" max="5" width="16.85546875" customWidth="1"/>
    <col min="6" max="6" width="20.7109375" customWidth="1"/>
    <col min="7" max="7" width="33.42578125" customWidth="1"/>
    <col min="8" max="8" width="13.85546875" bestFit="1" customWidth="1"/>
    <col min="9" max="9" width="16.85546875" bestFit="1" customWidth="1"/>
    <col min="10" max="10" width="12" bestFit="1" customWidth="1"/>
  </cols>
  <sheetData>
    <row r="1" spans="1:5" x14ac:dyDescent="0.25">
      <c r="A1" s="4" t="s">
        <v>0</v>
      </c>
      <c r="B1" s="5" t="s">
        <v>6</v>
      </c>
      <c r="C1" s="5" t="s">
        <v>4</v>
      </c>
      <c r="D1" s="5" t="s">
        <v>5</v>
      </c>
      <c r="E1" s="6" t="s">
        <v>7</v>
      </c>
    </row>
    <row r="2" spans="1:5" x14ac:dyDescent="0.25">
      <c r="A2" s="2" t="s">
        <v>1</v>
      </c>
      <c r="B2" s="1">
        <v>5</v>
      </c>
      <c r="C2" s="1">
        <f>0.12*B2</f>
        <v>0.6</v>
      </c>
      <c r="D2" s="1">
        <v>40</v>
      </c>
      <c r="E2" s="3">
        <v>10000</v>
      </c>
    </row>
    <row r="3" spans="1:5" x14ac:dyDescent="0.25">
      <c r="A3" s="2" t="s">
        <v>2</v>
      </c>
      <c r="B3" s="1">
        <v>10</v>
      </c>
      <c r="C3" s="1">
        <f t="shared" ref="C3:C4" si="0">0.12*B3</f>
        <v>1.2</v>
      </c>
      <c r="D3" s="1">
        <v>90</v>
      </c>
      <c r="E3" s="3">
        <v>25000</v>
      </c>
    </row>
    <row r="4" spans="1:5" x14ac:dyDescent="0.25">
      <c r="A4" s="7" t="s">
        <v>3</v>
      </c>
      <c r="B4" s="8">
        <v>15</v>
      </c>
      <c r="C4" s="8">
        <f t="shared" si="0"/>
        <v>1.7999999999999998</v>
      </c>
      <c r="D4" s="8">
        <v>200</v>
      </c>
      <c r="E4" s="9">
        <v>35000</v>
      </c>
    </row>
    <row r="27" spans="1:7" x14ac:dyDescent="0.25">
      <c r="A27" s="10"/>
      <c r="B27" s="10"/>
      <c r="C27" s="10"/>
      <c r="D27" s="10"/>
      <c r="E27" s="10"/>
    </row>
    <row r="28" spans="1:7" x14ac:dyDescent="0.25">
      <c r="A28" t="s">
        <v>0</v>
      </c>
      <c r="B28" t="s">
        <v>6</v>
      </c>
      <c r="C28" t="s">
        <v>4</v>
      </c>
      <c r="D28" t="s">
        <v>5</v>
      </c>
      <c r="E28" t="s">
        <v>7</v>
      </c>
      <c r="F28" t="s">
        <v>10</v>
      </c>
      <c r="G28" t="s">
        <v>11</v>
      </c>
    </row>
    <row r="29" spans="1:7" x14ac:dyDescent="0.25">
      <c r="A29" t="s">
        <v>1</v>
      </c>
      <c r="B29">
        <v>5</v>
      </c>
      <c r="C29">
        <f>0.12*B29</f>
        <v>0.6</v>
      </c>
      <c r="D29">
        <v>40</v>
      </c>
      <c r="E29">
        <v>10000</v>
      </c>
      <c r="F29">
        <f>SQRT(2*E29*D29/C29)</f>
        <v>1154.7005383792516</v>
      </c>
      <c r="G29">
        <f>F29*C29/2+(E29*D29/F29)</f>
        <v>692.8203230275509</v>
      </c>
    </row>
    <row r="30" spans="1:7" x14ac:dyDescent="0.25">
      <c r="A30" t="s">
        <v>2</v>
      </c>
      <c r="B30">
        <v>10</v>
      </c>
      <c r="C30">
        <f t="shared" ref="C30:C31" si="1">0.12*B30</f>
        <v>1.2</v>
      </c>
      <c r="D30">
        <v>90</v>
      </c>
      <c r="E30">
        <v>25000</v>
      </c>
      <c r="F30">
        <f t="shared" ref="F30:F31" si="2">SQRT(2*E30*D30/C30)</f>
        <v>1936.4916731037085</v>
      </c>
      <c r="G30">
        <f t="shared" ref="G30:G31" si="3">F30*C30/2+(E30*D30/F30)</f>
        <v>2323.7900077244503</v>
      </c>
    </row>
    <row r="31" spans="1:7" x14ac:dyDescent="0.25">
      <c r="A31" t="s">
        <v>3</v>
      </c>
      <c r="B31">
        <v>15</v>
      </c>
      <c r="C31">
        <f t="shared" si="1"/>
        <v>1.7999999999999998</v>
      </c>
      <c r="D31">
        <v>200</v>
      </c>
      <c r="E31">
        <v>35000</v>
      </c>
      <c r="F31">
        <f t="shared" si="2"/>
        <v>2788.8667551135854</v>
      </c>
      <c r="G31">
        <f t="shared" si="3"/>
        <v>5019.9601592044528</v>
      </c>
    </row>
    <row r="32" spans="1:7" x14ac:dyDescent="0.25">
      <c r="G32">
        <f>SUM(G29:G31)</f>
        <v>8036.5704899564535</v>
      </c>
    </row>
    <row r="61" spans="1:10" x14ac:dyDescent="0.25">
      <c r="A61" s="15" t="s">
        <v>0</v>
      </c>
      <c r="B61" s="16" t="s">
        <v>6</v>
      </c>
      <c r="C61" s="16" t="s">
        <v>4</v>
      </c>
      <c r="D61" s="16" t="s">
        <v>5</v>
      </c>
      <c r="E61" s="16" t="s">
        <v>7</v>
      </c>
      <c r="F61" s="16" t="s">
        <v>10</v>
      </c>
      <c r="G61" s="16" t="s">
        <v>11</v>
      </c>
      <c r="H61" s="16" t="s">
        <v>9</v>
      </c>
      <c r="I61" s="16" t="s">
        <v>12</v>
      </c>
      <c r="J61" s="16" t="s">
        <v>8</v>
      </c>
    </row>
    <row r="62" spans="1:10" x14ac:dyDescent="0.25">
      <c r="A62" s="11" t="s">
        <v>1</v>
      </c>
      <c r="B62" s="12">
        <v>5</v>
      </c>
      <c r="C62" s="12">
        <f>0.12*B62</f>
        <v>0.6</v>
      </c>
      <c r="D62" s="12">
        <v>40</v>
      </c>
      <c r="E62" s="12">
        <v>10000</v>
      </c>
      <c r="F62" s="12">
        <f>SQRT(2*E62*D62/C62)</f>
        <v>1154.7005383792516</v>
      </c>
      <c r="G62" s="12">
        <f>F62*C62/2+(E62*D62/F62)</f>
        <v>692.8203230275509</v>
      </c>
      <c r="H62" s="12">
        <v>1154.687571427072</v>
      </c>
      <c r="I62" s="12">
        <f>H62*C62/2+E62*D62/H62</f>
        <v>692.82032307123586</v>
      </c>
      <c r="J62" s="12">
        <f>H62*B62</f>
        <v>5773.43785713536</v>
      </c>
    </row>
    <row r="63" spans="1:10" x14ac:dyDescent="0.25">
      <c r="A63" s="11" t="s">
        <v>2</v>
      </c>
      <c r="B63" s="12">
        <v>10</v>
      </c>
      <c r="C63" s="12">
        <f>0.12*B63</f>
        <v>1.2</v>
      </c>
      <c r="D63" s="12">
        <v>90</v>
      </c>
      <c r="E63" s="12">
        <v>25000</v>
      </c>
      <c r="F63" s="12">
        <f>SQRT(2*E63*D63/C63)</f>
        <v>1936.4916731037085</v>
      </c>
      <c r="G63" s="12">
        <f>F63*C63/2+(E63*D63/F63)</f>
        <v>2323.7900077244503</v>
      </c>
      <c r="H63" s="12">
        <v>1936.4921569240003</v>
      </c>
      <c r="I63" s="12">
        <f>H63*C63/2+E63*D63/H63</f>
        <v>2323.7900077245226</v>
      </c>
      <c r="J63" s="12">
        <f>H63*B63</f>
        <v>19364.921569240003</v>
      </c>
    </row>
    <row r="64" spans="1:10" x14ac:dyDescent="0.25">
      <c r="A64" s="11" t="s">
        <v>3</v>
      </c>
      <c r="B64" s="12">
        <v>15</v>
      </c>
      <c r="C64" s="12">
        <f>0.12*B64</f>
        <v>1.7999999999999998</v>
      </c>
      <c r="D64" s="12">
        <v>200</v>
      </c>
      <c r="E64" s="12">
        <v>35000</v>
      </c>
      <c r="F64" s="12">
        <f>SQRT(2*E64*D64/C64)</f>
        <v>2788.8667551135854</v>
      </c>
      <c r="G64" s="12">
        <f>F64*C64/2+(E64*D64/F64)</f>
        <v>5019.9601592044528</v>
      </c>
      <c r="H64" s="12">
        <v>2788.8593410671883</v>
      </c>
      <c r="I64" s="12">
        <f>H64*C64/2+E64*D64/H64</f>
        <v>5019.9601592221916</v>
      </c>
      <c r="J64" s="12">
        <f>H64*B64</f>
        <v>41832.890116007824</v>
      </c>
    </row>
    <row r="65" spans="1:10" x14ac:dyDescent="0.25">
      <c r="A65" s="13" t="s">
        <v>13</v>
      </c>
      <c r="B65" s="14"/>
      <c r="C65" s="14"/>
      <c r="D65" s="14"/>
      <c r="E65" s="14"/>
      <c r="F65" s="14"/>
      <c r="G65" s="14">
        <f>SUM(G62:G64)</f>
        <v>8036.5704899564535</v>
      </c>
      <c r="H65" s="14"/>
      <c r="I65" s="14">
        <f>SUM(I62:I64)</f>
        <v>8036.5704900179499</v>
      </c>
      <c r="J65" s="14">
        <f>SUM(J62:J64)</f>
        <v>66971.249542383186</v>
      </c>
    </row>
    <row r="78" spans="1:10" ht="9.7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chinta</dc:creator>
  <cp:lastModifiedBy>sunil chinta</cp:lastModifiedBy>
  <dcterms:created xsi:type="dcterms:W3CDTF">2023-08-10T02:31:52Z</dcterms:created>
  <dcterms:modified xsi:type="dcterms:W3CDTF">2023-08-10T07:52:49Z</dcterms:modified>
</cp:coreProperties>
</file>