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ll Path Design\"/>
    </mc:Choice>
  </mc:AlternateContent>
  <xr:revisionPtr revIDLastSave="0" documentId="13_ncr:1_{7BC25550-9E3D-47C5-B003-566D4858115B}" xr6:coauthVersionLast="47" xr6:coauthVersionMax="47" xr10:uidLastSave="{00000000-0000-0000-0000-000000000000}"/>
  <bookViews>
    <workbookView xWindow="-108" yWindow="-108" windowWidth="23256" windowHeight="12576" activeTab="1" xr2:uid="{15580589-6B4A-436E-8F06-19C991D601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2" l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37" i="2"/>
  <c r="D101" i="2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3" i="2"/>
  <c r="B23" i="1"/>
  <c r="B24" i="1"/>
  <c r="B25" i="1"/>
  <c r="B26" i="1"/>
  <c r="B27" i="1"/>
  <c r="B28" i="1"/>
  <c r="B29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3" i="1"/>
  <c r="B4" i="1"/>
  <c r="B5" i="1"/>
  <c r="B6" i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  <c r="H2" i="1"/>
  <c r="G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V7" i="1"/>
  <c r="V3" i="1"/>
  <c r="V5" i="1" s="1"/>
  <c r="V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K2" i="1" l="1"/>
  <c r="M2" i="1"/>
  <c r="K3" i="1"/>
  <c r="M3" i="1"/>
  <c r="H3" i="1"/>
  <c r="G3" i="1" s="1"/>
  <c r="I3" i="1" s="1"/>
  <c r="H4" i="1"/>
  <c r="G4" i="1" s="1"/>
  <c r="I2" i="1"/>
  <c r="J2" i="1" s="1"/>
  <c r="V11" i="1"/>
  <c r="V13" i="1" s="1"/>
  <c r="N2" i="1" l="1"/>
  <c r="O2" i="1"/>
  <c r="L2" i="1"/>
  <c r="K4" i="1"/>
  <c r="M5" i="1"/>
  <c r="K5" i="1"/>
  <c r="D2" i="1"/>
  <c r="M6" i="1"/>
  <c r="M4" i="1"/>
  <c r="J3" i="1"/>
  <c r="I4" i="1"/>
  <c r="J4" i="1" s="1"/>
  <c r="H5" i="1"/>
  <c r="G5" i="1" s="1"/>
  <c r="X7" i="1"/>
  <c r="W7" i="1" s="1"/>
  <c r="W3" i="1"/>
  <c r="W5" i="1" s="1"/>
  <c r="Y3" i="1"/>
  <c r="W9" i="1"/>
  <c r="W10" i="1" s="1"/>
  <c r="O4" i="1" l="1"/>
  <c r="N4" i="1"/>
  <c r="L4" i="1"/>
  <c r="O3" i="1"/>
  <c r="L3" i="1"/>
  <c r="N3" i="1"/>
  <c r="D3" i="1"/>
  <c r="D4" i="1"/>
  <c r="K6" i="1"/>
  <c r="W12" i="1"/>
  <c r="Y4" i="1" s="1"/>
  <c r="I5" i="1"/>
  <c r="J5" i="1" s="1"/>
  <c r="H6" i="1"/>
  <c r="G6" i="1" s="1"/>
  <c r="O5" i="1" l="1"/>
  <c r="N5" i="1"/>
  <c r="L5" i="1"/>
  <c r="D5" i="1"/>
  <c r="K7" i="1"/>
  <c r="M7" i="1"/>
  <c r="I6" i="1"/>
  <c r="J6" i="1" s="1"/>
  <c r="K8" i="1"/>
  <c r="H7" i="1"/>
  <c r="G7" i="1" s="1"/>
  <c r="O6" i="1" l="1"/>
  <c r="N6" i="1"/>
  <c r="L6" i="1"/>
  <c r="D6" i="1"/>
  <c r="M8" i="1"/>
  <c r="H8" i="1"/>
  <c r="G8" i="1" s="1"/>
  <c r="K9" i="1"/>
  <c r="I7" i="1"/>
  <c r="J7" i="1" s="1"/>
  <c r="O7" i="1" l="1"/>
  <c r="L7" i="1"/>
  <c r="N7" i="1"/>
  <c r="D7" i="1"/>
  <c r="M10" i="1"/>
  <c r="K10" i="1"/>
  <c r="M9" i="1"/>
  <c r="H9" i="1"/>
  <c r="G9" i="1" s="1"/>
  <c r="I8" i="1"/>
  <c r="J8" i="1" s="1"/>
  <c r="L8" i="1" l="1"/>
  <c r="O8" i="1"/>
  <c r="N8" i="1"/>
  <c r="D8" i="1"/>
  <c r="K11" i="1"/>
  <c r="H10" i="1"/>
  <c r="G10" i="1" s="1"/>
  <c r="I9" i="1"/>
  <c r="J9" i="1" s="1"/>
  <c r="O9" i="1" l="1"/>
  <c r="N9" i="1"/>
  <c r="L9" i="1"/>
  <c r="M11" i="1"/>
  <c r="D9" i="1"/>
  <c r="I10" i="1"/>
  <c r="J10" i="1" s="1"/>
  <c r="K12" i="1"/>
  <c r="H11" i="1"/>
  <c r="G11" i="1" s="1"/>
  <c r="N10" i="1" l="1"/>
  <c r="L10" i="1"/>
  <c r="O10" i="1"/>
  <c r="D10" i="1"/>
  <c r="M12" i="1"/>
  <c r="H12" i="1"/>
  <c r="G12" i="1" s="1"/>
  <c r="I11" i="1"/>
  <c r="J11" i="1" s="1"/>
  <c r="L11" i="1" l="1"/>
  <c r="O11" i="1"/>
  <c r="N11" i="1"/>
  <c r="M13" i="1"/>
  <c r="D11" i="1"/>
  <c r="K13" i="1"/>
  <c r="I12" i="1"/>
  <c r="J12" i="1" s="1"/>
  <c r="K14" i="1"/>
  <c r="H13" i="1"/>
  <c r="G13" i="1" s="1"/>
  <c r="O12" i="1" l="1"/>
  <c r="N12" i="1"/>
  <c r="L12" i="1"/>
  <c r="D12" i="1"/>
  <c r="M14" i="1"/>
  <c r="I13" i="1"/>
  <c r="J13" i="1" s="1"/>
  <c r="K15" i="1"/>
  <c r="H14" i="1"/>
  <c r="G14" i="1" s="1"/>
  <c r="N13" i="1" l="1"/>
  <c r="L13" i="1"/>
  <c r="O13" i="1"/>
  <c r="D13" i="1"/>
  <c r="M15" i="1"/>
  <c r="I14" i="1"/>
  <c r="J14" i="1" s="1"/>
  <c r="H15" i="1"/>
  <c r="G15" i="1" s="1"/>
  <c r="K16" i="1"/>
  <c r="O14" i="1" l="1"/>
  <c r="L14" i="1"/>
  <c r="N14" i="1"/>
  <c r="M16" i="1"/>
  <c r="D14" i="1"/>
  <c r="H16" i="1"/>
  <c r="G16" i="1" s="1"/>
  <c r="I15" i="1"/>
  <c r="J15" i="1" s="1"/>
  <c r="O15" i="1" l="1"/>
  <c r="N15" i="1"/>
  <c r="L15" i="1"/>
  <c r="K17" i="1"/>
  <c r="M17" i="1"/>
  <c r="D15" i="1"/>
  <c r="H17" i="1"/>
  <c r="G17" i="1" s="1"/>
  <c r="K18" i="1"/>
  <c r="I16" i="1"/>
  <c r="J16" i="1" s="1"/>
  <c r="L16" i="1" l="1"/>
  <c r="O16" i="1"/>
  <c r="N16" i="1"/>
  <c r="D16" i="1"/>
  <c r="M18" i="1"/>
  <c r="M19" i="1"/>
  <c r="H18" i="1"/>
  <c r="G18" i="1" s="1"/>
  <c r="I17" i="1"/>
  <c r="J17" i="1" s="1"/>
  <c r="N17" i="1" l="1"/>
  <c r="O17" i="1"/>
  <c r="L17" i="1"/>
  <c r="K19" i="1"/>
  <c r="D17" i="1"/>
  <c r="I18" i="1"/>
  <c r="J18" i="1" s="1"/>
  <c r="K20" i="1"/>
  <c r="H19" i="1"/>
  <c r="G19" i="1" s="1"/>
  <c r="N18" i="1" l="1"/>
  <c r="L18" i="1"/>
  <c r="O18" i="1"/>
  <c r="D18" i="1"/>
  <c r="M21" i="1"/>
  <c r="K21" i="1"/>
  <c r="M20" i="1"/>
  <c r="I19" i="1"/>
  <c r="J19" i="1" s="1"/>
  <c r="H20" i="1"/>
  <c r="G20" i="1" s="1"/>
  <c r="L19" i="1" l="1"/>
  <c r="O19" i="1"/>
  <c r="N19" i="1"/>
  <c r="D19" i="1"/>
  <c r="I20" i="1"/>
  <c r="J20" i="1" s="1"/>
  <c r="H21" i="1"/>
  <c r="G21" i="1" s="1"/>
  <c r="O20" i="1" l="1"/>
  <c r="N20" i="1"/>
  <c r="L20" i="1"/>
  <c r="D20" i="1"/>
  <c r="M22" i="1"/>
  <c r="K22" i="1"/>
  <c r="I21" i="1"/>
  <c r="J21" i="1" s="1"/>
  <c r="K23" i="1"/>
  <c r="H22" i="1"/>
  <c r="G22" i="1" s="1"/>
  <c r="N21" i="1" l="1"/>
  <c r="O21" i="1"/>
  <c r="L21" i="1"/>
  <c r="D21" i="1"/>
  <c r="M23" i="1"/>
  <c r="I22" i="1"/>
  <c r="J22" i="1" s="1"/>
  <c r="H23" i="1"/>
  <c r="G23" i="1" s="1"/>
  <c r="O22" i="1" l="1"/>
  <c r="L22" i="1"/>
  <c r="N22" i="1"/>
  <c r="D22" i="1"/>
  <c r="K24" i="1"/>
  <c r="M24" i="1"/>
  <c r="I23" i="1"/>
  <c r="J23" i="1" s="1"/>
  <c r="H24" i="1"/>
  <c r="G24" i="1" s="1"/>
  <c r="M25" i="1"/>
  <c r="O23" i="1" l="1"/>
  <c r="L23" i="1"/>
  <c r="N23" i="1"/>
  <c r="K25" i="1"/>
  <c r="D23" i="1"/>
  <c r="H25" i="1"/>
  <c r="G25" i="1" s="1"/>
  <c r="K26" i="1"/>
  <c r="I24" i="1"/>
  <c r="J24" i="1" s="1"/>
  <c r="L24" i="1" l="1"/>
  <c r="O24" i="1"/>
  <c r="N24" i="1"/>
  <c r="D24" i="1"/>
  <c r="M26" i="1"/>
  <c r="K27" i="1"/>
  <c r="H26" i="1"/>
  <c r="G26" i="1" s="1"/>
  <c r="I25" i="1"/>
  <c r="J25" i="1" s="1"/>
  <c r="N25" i="1" l="1"/>
  <c r="O25" i="1"/>
  <c r="L25" i="1"/>
  <c r="D25" i="1"/>
  <c r="M27" i="1"/>
  <c r="I26" i="1"/>
  <c r="J26" i="1" s="1"/>
  <c r="K28" i="1"/>
  <c r="H27" i="1"/>
  <c r="G27" i="1" s="1"/>
  <c r="N26" i="1" l="1"/>
  <c r="L26" i="1"/>
  <c r="O26" i="1"/>
  <c r="D26" i="1"/>
  <c r="M28" i="1"/>
  <c r="I27" i="1"/>
  <c r="J27" i="1" s="1"/>
  <c r="M29" i="1"/>
  <c r="H28" i="1"/>
  <c r="G28" i="1" s="1"/>
  <c r="L27" i="1" l="1"/>
  <c r="O27" i="1"/>
  <c r="N27" i="1"/>
  <c r="K29" i="1"/>
  <c r="D27" i="1"/>
  <c r="I28" i="1"/>
  <c r="J28" i="1" s="1"/>
  <c r="K30" i="1"/>
  <c r="H29" i="1"/>
  <c r="G29" i="1" s="1"/>
  <c r="O28" i="1" l="1"/>
  <c r="N28" i="1"/>
  <c r="L28" i="1"/>
  <c r="D28" i="1"/>
  <c r="M31" i="1"/>
  <c r="K31" i="1"/>
  <c r="M30" i="1"/>
  <c r="I29" i="1"/>
  <c r="J29" i="1" s="1"/>
  <c r="H30" i="1"/>
  <c r="G30" i="1" s="1"/>
  <c r="N29" i="1" l="1"/>
  <c r="O29" i="1"/>
  <c r="L29" i="1"/>
  <c r="D29" i="1"/>
  <c r="I30" i="1"/>
  <c r="J30" i="1" s="1"/>
  <c r="K32" i="1"/>
  <c r="H31" i="1"/>
  <c r="G31" i="1" s="1"/>
  <c r="O30" i="1" l="1"/>
  <c r="L30" i="1"/>
  <c r="N30" i="1"/>
  <c r="M32" i="1"/>
  <c r="D30" i="1"/>
  <c r="I31" i="1"/>
  <c r="J31" i="1" s="1"/>
  <c r="H32" i="1"/>
  <c r="G32" i="1" s="1"/>
  <c r="K33" i="1"/>
  <c r="O31" i="1" l="1"/>
  <c r="L31" i="1"/>
  <c r="N31" i="1"/>
  <c r="M33" i="1"/>
  <c r="D31" i="1"/>
  <c r="H33" i="1"/>
  <c r="G33" i="1" s="1"/>
  <c r="K34" i="1"/>
  <c r="I32" i="1"/>
  <c r="J32" i="1" s="1"/>
  <c r="L32" i="1" l="1"/>
  <c r="O32" i="1"/>
  <c r="N32" i="1"/>
  <c r="M34" i="1"/>
  <c r="D32" i="1"/>
  <c r="K35" i="1"/>
  <c r="H34" i="1"/>
  <c r="G34" i="1" s="1"/>
  <c r="I33" i="1"/>
  <c r="J33" i="1" s="1"/>
  <c r="N33" i="1" l="1"/>
  <c r="L33" i="1"/>
  <c r="O33" i="1"/>
  <c r="D33" i="1"/>
  <c r="M36" i="1"/>
  <c r="K36" i="1"/>
  <c r="M35" i="1"/>
  <c r="I34" i="1"/>
  <c r="J34" i="1" s="1"/>
  <c r="H35" i="1"/>
  <c r="G35" i="1" s="1"/>
  <c r="N34" i="1" l="1"/>
  <c r="L34" i="1"/>
  <c r="O34" i="1"/>
  <c r="D34" i="1"/>
  <c r="I35" i="1"/>
  <c r="J35" i="1" s="1"/>
  <c r="K37" i="1"/>
  <c r="H36" i="1"/>
  <c r="G36" i="1" s="1"/>
  <c r="L35" i="1" l="1"/>
  <c r="O35" i="1"/>
  <c r="N35" i="1"/>
  <c r="D35" i="1"/>
  <c r="M37" i="1"/>
  <c r="I36" i="1"/>
  <c r="J36" i="1" s="1"/>
  <c r="K38" i="1"/>
  <c r="H37" i="1"/>
  <c r="G37" i="1" s="1"/>
  <c r="O36" i="1" l="1"/>
  <c r="N36" i="1"/>
  <c r="L36" i="1"/>
  <c r="D36" i="1"/>
  <c r="M38" i="1"/>
  <c r="I37" i="1"/>
  <c r="J37" i="1" s="1"/>
  <c r="M39" i="1"/>
  <c r="H38" i="1"/>
  <c r="G38" i="1" s="1"/>
  <c r="N37" i="1" l="1"/>
  <c r="L37" i="1"/>
  <c r="O37" i="1"/>
  <c r="K39" i="1"/>
  <c r="D37" i="1"/>
  <c r="I38" i="1"/>
  <c r="J38" i="1" s="1"/>
  <c r="M40" i="1"/>
  <c r="H39" i="1"/>
  <c r="G39" i="1" s="1"/>
  <c r="O38" i="1" l="1"/>
  <c r="L38" i="1"/>
  <c r="N38" i="1"/>
  <c r="D38" i="1"/>
  <c r="M41" i="1"/>
  <c r="K41" i="1"/>
  <c r="K40" i="1"/>
  <c r="I39" i="1"/>
  <c r="J39" i="1" s="1"/>
  <c r="H40" i="1"/>
  <c r="G40" i="1" s="1"/>
  <c r="O39" i="1" l="1"/>
  <c r="N39" i="1"/>
  <c r="L39" i="1"/>
  <c r="D39" i="1"/>
  <c r="I40" i="1"/>
  <c r="J40" i="1" s="1"/>
  <c r="H41" i="1"/>
  <c r="G41" i="1" s="1"/>
  <c r="L40" i="1" l="1"/>
  <c r="O40" i="1"/>
  <c r="N40" i="1"/>
  <c r="M42" i="1"/>
  <c r="D40" i="1"/>
  <c r="K42" i="1"/>
  <c r="I41" i="1"/>
  <c r="J41" i="1" s="1"/>
  <c r="H42" i="1"/>
  <c r="G42" i="1" s="1"/>
  <c r="N41" i="1" l="1"/>
  <c r="L41" i="1"/>
  <c r="O41" i="1"/>
  <c r="K43" i="1"/>
  <c r="D41" i="1"/>
  <c r="M43" i="1"/>
  <c r="I42" i="1"/>
  <c r="J42" i="1" s="1"/>
  <c r="H43" i="1"/>
  <c r="G43" i="1" s="1"/>
  <c r="N42" i="1" l="1"/>
  <c r="L42" i="1"/>
  <c r="O42" i="1"/>
  <c r="K44" i="1"/>
  <c r="D42" i="1"/>
  <c r="M44" i="1"/>
  <c r="I43" i="1"/>
  <c r="J43" i="1" s="1"/>
  <c r="K45" i="1"/>
  <c r="H44" i="1"/>
  <c r="G44" i="1" s="1"/>
  <c r="L43" i="1" l="1"/>
  <c r="O43" i="1"/>
  <c r="N43" i="1"/>
  <c r="D43" i="1"/>
  <c r="M45" i="1"/>
  <c r="I44" i="1"/>
  <c r="J44" i="1" s="1"/>
  <c r="K46" i="1"/>
  <c r="H45" i="1"/>
  <c r="G45" i="1" s="1"/>
  <c r="O44" i="1" l="1"/>
  <c r="N44" i="1"/>
  <c r="L44" i="1"/>
  <c r="D44" i="1"/>
  <c r="M46" i="1"/>
  <c r="I45" i="1"/>
  <c r="J45" i="1" s="1"/>
  <c r="M47" i="1"/>
  <c r="H46" i="1"/>
  <c r="G46" i="1" s="1"/>
  <c r="N45" i="1" l="1"/>
  <c r="L45" i="1"/>
  <c r="O45" i="1"/>
  <c r="K47" i="1"/>
  <c r="D45" i="1"/>
  <c r="I46" i="1"/>
  <c r="J46" i="1" s="1"/>
  <c r="K48" i="1"/>
  <c r="H47" i="1"/>
  <c r="G47" i="1" s="1"/>
  <c r="I47" i="1" s="1"/>
  <c r="J47" i="1" s="1"/>
  <c r="O47" i="1" l="1"/>
  <c r="N47" i="1"/>
  <c r="L47" i="1"/>
  <c r="O46" i="1"/>
  <c r="L46" i="1"/>
  <c r="N46" i="1"/>
  <c r="D46" i="1"/>
  <c r="M48" i="1"/>
  <c r="D47" i="1"/>
  <c r="K49" i="1"/>
  <c r="H48" i="1"/>
  <c r="G48" i="1" s="1"/>
  <c r="M49" i="1" l="1"/>
  <c r="I48" i="1"/>
  <c r="J48" i="1" s="1"/>
  <c r="H49" i="1"/>
  <c r="G49" i="1" s="1"/>
  <c r="I49" i="1" s="1"/>
  <c r="J49" i="1" s="1"/>
  <c r="N49" i="1" l="1"/>
  <c r="O49" i="1"/>
  <c r="L49" i="1"/>
  <c r="L48" i="1"/>
  <c r="O48" i="1"/>
  <c r="N48" i="1"/>
  <c r="D48" i="1"/>
  <c r="K51" i="1"/>
  <c r="K50" i="1"/>
  <c r="D49" i="1"/>
  <c r="M50" i="1"/>
  <c r="M51" i="1"/>
  <c r="H50" i="1"/>
  <c r="G50" i="1" s="1"/>
  <c r="I50" i="1" l="1"/>
  <c r="J50" i="1" s="1"/>
  <c r="H51" i="1"/>
  <c r="G51" i="1" s="1"/>
  <c r="N50" i="1" l="1"/>
  <c r="L50" i="1"/>
  <c r="O50" i="1"/>
  <c r="D50" i="1"/>
  <c r="K52" i="1"/>
  <c r="M52" i="1"/>
  <c r="I51" i="1"/>
  <c r="J51" i="1" s="1"/>
  <c r="H52" i="1"/>
  <c r="G52" i="1" s="1"/>
  <c r="I52" i="1" s="1"/>
  <c r="J52" i="1" s="1"/>
  <c r="O52" i="1" l="1"/>
  <c r="N52" i="1"/>
  <c r="L52" i="1"/>
  <c r="L51" i="1"/>
  <c r="O51" i="1"/>
  <c r="N51" i="1"/>
  <c r="D52" i="1"/>
  <c r="K54" i="1"/>
  <c r="K53" i="1"/>
  <c r="D51" i="1"/>
  <c r="M53" i="1"/>
  <c r="M54" i="1"/>
  <c r="H53" i="1"/>
  <c r="G53" i="1" s="1"/>
  <c r="I53" i="1" s="1"/>
  <c r="J53" i="1" s="1"/>
  <c r="N53" i="1" l="1"/>
  <c r="O53" i="1"/>
  <c r="L53" i="1"/>
  <c r="D53" i="1"/>
  <c r="M55" i="1"/>
  <c r="H54" i="1"/>
  <c r="G54" i="1" s="1"/>
  <c r="I54" i="1" s="1"/>
  <c r="J54" i="1" s="1"/>
  <c r="O54" i="1" l="1"/>
  <c r="L54" i="1"/>
  <c r="N54" i="1"/>
  <c r="D54" i="1"/>
  <c r="K55" i="1"/>
  <c r="H55" i="1"/>
  <c r="G55" i="1" s="1"/>
  <c r="I55" i="1" s="1"/>
  <c r="J55" i="1" s="1"/>
  <c r="O55" i="1" l="1"/>
  <c r="N55" i="1"/>
  <c r="L55" i="1"/>
  <c r="K56" i="1"/>
  <c r="M56" i="1"/>
  <c r="D55" i="1"/>
  <c r="M57" i="1"/>
  <c r="H56" i="1"/>
  <c r="G56" i="1" s="1"/>
  <c r="I56" i="1" s="1"/>
  <c r="J56" i="1" s="1"/>
  <c r="L56" i="1" l="1"/>
  <c r="O56" i="1"/>
  <c r="N56" i="1"/>
  <c r="D56" i="1"/>
  <c r="K57" i="1"/>
  <c r="H57" i="1"/>
  <c r="G57" i="1" s="1"/>
  <c r="I57" i="1" s="1"/>
  <c r="J57" i="1" s="1"/>
  <c r="N57" i="1" l="1"/>
  <c r="O57" i="1"/>
  <c r="L57" i="1"/>
  <c r="K58" i="1"/>
  <c r="M58" i="1"/>
  <c r="D57" i="1"/>
  <c r="K59" i="1"/>
  <c r="H58" i="1"/>
  <c r="G58" i="1" s="1"/>
  <c r="M59" i="1" l="1"/>
  <c r="I58" i="1"/>
  <c r="J58" i="1" s="1"/>
  <c r="H59" i="1"/>
  <c r="G59" i="1" s="1"/>
  <c r="N58" i="1" l="1"/>
  <c r="L58" i="1"/>
  <c r="O58" i="1"/>
  <c r="D58" i="1"/>
  <c r="I59" i="1"/>
  <c r="J59" i="1" s="1"/>
  <c r="L59" i="1" l="1"/>
  <c r="O59" i="1"/>
  <c r="N59" i="1"/>
  <c r="D59" i="1"/>
</calcChain>
</file>

<file path=xl/sharedStrings.xml><?xml version="1.0" encoding="utf-8"?>
<sst xmlns="http://schemas.openxmlformats.org/spreadsheetml/2006/main" count="32" uniqueCount="29">
  <si>
    <t>Serial No.</t>
  </si>
  <si>
    <t>Azimuth</t>
  </si>
  <si>
    <t>Inclination</t>
  </si>
  <si>
    <t>TVD</t>
  </si>
  <si>
    <t>MD</t>
  </si>
  <si>
    <t>R</t>
  </si>
  <si>
    <t>var1</t>
  </si>
  <si>
    <t>arcvar1</t>
  </si>
  <si>
    <t>dist</t>
  </si>
  <si>
    <t>kop</t>
  </si>
  <si>
    <t>tvd</t>
  </si>
  <si>
    <t>var2</t>
  </si>
  <si>
    <t>var3</t>
  </si>
  <si>
    <t>var4</t>
  </si>
  <si>
    <t>theta1</t>
  </si>
  <si>
    <t>loarc</t>
  </si>
  <si>
    <t>mdeob</t>
  </si>
  <si>
    <t>hdeob</t>
  </si>
  <si>
    <t>remainingmd</t>
  </si>
  <si>
    <t>md</t>
  </si>
  <si>
    <t>dh</t>
  </si>
  <si>
    <t>max angle of well</t>
  </si>
  <si>
    <t>Beta(Radian)</t>
  </si>
  <si>
    <t>Beta(Degree)</t>
  </si>
  <si>
    <t>RF</t>
  </si>
  <si>
    <t>North</t>
  </si>
  <si>
    <t xml:space="preserve">East </t>
  </si>
  <si>
    <t>Vertical</t>
  </si>
  <si>
    <t>Del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</si>
</sst>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044B-874D-4BE9-957A-AC79A8FD2265}">
  <dimension ref="A1:Y59"/>
  <sheetViews>
    <sheetView workbookViewId="0">
      <selection activeCell="T58" sqref="T58"/>
    </sheetView>
  </sheetViews>
  <sheetFormatPr defaultRowHeight="14.4" x14ac:dyDescent="0.3"/>
  <cols>
    <col min="3" max="3" width="9.5546875" bestFit="1" customWidth="1"/>
    <col min="4" max="4" width="9.5546875" customWidth="1"/>
    <col min="9" max="9" width="11.6640625" bestFit="1" customWidth="1"/>
    <col min="10" max="17" width="11.6640625" customWidth="1"/>
  </cols>
  <sheetData>
    <row r="1" spans="1:2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28</v>
      </c>
      <c r="G1" t="s">
        <v>22</v>
      </c>
      <c r="I1" t="s">
        <v>23</v>
      </c>
      <c r="J1" t="s">
        <v>24</v>
      </c>
      <c r="L1" t="s">
        <v>25</v>
      </c>
      <c r="N1" t="s">
        <v>26</v>
      </c>
      <c r="O1" t="s">
        <v>27</v>
      </c>
      <c r="R1" t="s">
        <v>9</v>
      </c>
      <c r="S1" t="s">
        <v>10</v>
      </c>
      <c r="T1" t="s">
        <v>5</v>
      </c>
      <c r="U1" t="s">
        <v>8</v>
      </c>
    </row>
    <row r="2" spans="1:25" x14ac:dyDescent="0.3">
      <c r="A2">
        <v>1</v>
      </c>
      <c r="B2">
        <v>0</v>
      </c>
      <c r="C2">
        <v>290</v>
      </c>
      <c r="D2" t="e">
        <f t="shared" ref="D2:D33" si="0">(E2/2)*J2*(COS(B2)+COS(B1))</f>
        <v>#VALUE!</v>
      </c>
      <c r="E2">
        <v>1000</v>
      </c>
      <c r="F2">
        <f>E3-E2</f>
        <v>30</v>
      </c>
      <c r="G2">
        <f>ACOS(H2)</f>
        <v>2.9999999999999996</v>
      </c>
      <c r="H2">
        <f t="shared" ref="H2:H33" si="1">COS(B3-B2)-(SIN(B2)*SIN(B3)*(1-COS(C3-C2)))</f>
        <v>-0.98999249660044542</v>
      </c>
      <c r="I2">
        <f>DEGREES(G2)</f>
        <v>171.88733853924694</v>
      </c>
      <c r="J2">
        <f>(2/G2)*TAN(I2/2)</f>
        <v>1.3796515135816179</v>
      </c>
      <c r="K2">
        <f t="shared" ref="K2:K33" si="2">SIN(B2)*COS(C2)+SIN(B3)*COS(C3)</f>
        <v>7.9369974678425353E-2</v>
      </c>
      <c r="L2">
        <f>J2*K2*(F2/2)</f>
        <v>1.6425435854703634</v>
      </c>
      <c r="M2">
        <f t="shared" ref="M2:M33" si="3">SIN(B2)*SIN(C2)+SIN(B3)*SIN(C3)</f>
        <v>0.11668446252335014</v>
      </c>
      <c r="N2">
        <f>J2*M2*(F2/2)</f>
        <v>2.4147584299769638</v>
      </c>
      <c r="O2">
        <f>J2*(COS(B3)+COS(B2))*(F2/2)</f>
        <v>0.20710300818553004</v>
      </c>
      <c r="R2">
        <v>1000</v>
      </c>
      <c r="S2">
        <v>3949</v>
      </c>
      <c r="T2">
        <v>171.89</v>
      </c>
      <c r="U2">
        <v>153.47</v>
      </c>
      <c r="V2" t="s">
        <v>6</v>
      </c>
      <c r="W2" t="s">
        <v>15</v>
      </c>
      <c r="Y2" t="s">
        <v>20</v>
      </c>
    </row>
    <row r="3" spans="1:25" x14ac:dyDescent="0.3">
      <c r="A3">
        <f>A2+1</f>
        <v>2</v>
      </c>
      <c r="B3">
        <f>B2+3</f>
        <v>3</v>
      </c>
      <c r="C3">
        <v>290</v>
      </c>
      <c r="D3">
        <f t="shared" si="0"/>
        <v>7.1105366143698649</v>
      </c>
      <c r="E3">
        <f>E2+30</f>
        <v>1030</v>
      </c>
      <c r="F3">
        <f t="shared" ref="F3:F59" si="4">E4-E3</f>
        <v>30</v>
      </c>
      <c r="G3">
        <f t="shared" ref="G3:G59" si="5">ACOS(H3)</f>
        <v>2.9999999999999996</v>
      </c>
      <c r="H3">
        <f t="shared" si="1"/>
        <v>-0.98999249660044542</v>
      </c>
      <c r="I3">
        <f t="shared" ref="I3:I59" si="6">DEGREES(G3)</f>
        <v>171.88733853924694</v>
      </c>
      <c r="J3">
        <f t="shared" ref="J3:J59" si="7">(2/G3)*TAN(I3/2)</f>
        <v>1.3796515135816179</v>
      </c>
      <c r="K3">
        <f t="shared" si="2"/>
        <v>-7.7781384095591571E-2</v>
      </c>
      <c r="L3">
        <f t="shared" ref="L3:L59" si="8">J3*K3*(F3/2)</f>
        <v>-1.6096680644393413</v>
      </c>
      <c r="M3">
        <f t="shared" si="3"/>
        <v>-0.11434902221259492</v>
      </c>
      <c r="N3">
        <f t="shared" ref="N3:N59" si="9">J3*M3*(F3/2)</f>
        <v>-2.3664270235827694</v>
      </c>
      <c r="O3">
        <f t="shared" ref="O3:O59" si="10">J3*(COS(B4)+COS(B3))*(F3/2)</f>
        <v>-0.61716385643963845</v>
      </c>
      <c r="V3">
        <f>(S2-R2)/(T2-U2)</f>
        <v>160.09771986970694</v>
      </c>
      <c r="W3">
        <f>(PI()*T2*V13)/180</f>
        <v>55.170264054275826</v>
      </c>
      <c r="Y3">
        <f>R2*SIN(V13)</f>
        <v>-443.72645173860417</v>
      </c>
    </row>
    <row r="4" spans="1:25" x14ac:dyDescent="0.3">
      <c r="A4">
        <f t="shared" ref="A4:A59" si="11">A3+1</f>
        <v>3</v>
      </c>
      <c r="B4">
        <f t="shared" ref="B4:B59" si="12">B3+3</f>
        <v>6</v>
      </c>
      <c r="C4">
        <v>290</v>
      </c>
      <c r="D4">
        <f t="shared" si="0"/>
        <v>-21.806456260867225</v>
      </c>
      <c r="E4">
        <f t="shared" ref="E4:E59" si="13">E3+30</f>
        <v>1060</v>
      </c>
      <c r="F4">
        <f t="shared" si="4"/>
        <v>30</v>
      </c>
      <c r="G4">
        <f t="shared" si="5"/>
        <v>2.9999999999999996</v>
      </c>
      <c r="H4">
        <f t="shared" si="1"/>
        <v>-0.98999249660044542</v>
      </c>
      <c r="I4">
        <f t="shared" si="6"/>
        <v>171.88733853924694</v>
      </c>
      <c r="J4">
        <f t="shared" si="7"/>
        <v>1.3796515135816179</v>
      </c>
      <c r="K4">
        <f t="shared" si="2"/>
        <v>7.4635998581240398E-2</v>
      </c>
      <c r="L4">
        <f t="shared" si="8"/>
        <v>1.544575026154257</v>
      </c>
      <c r="M4">
        <f t="shared" si="3"/>
        <v>0.10972488544478312</v>
      </c>
      <c r="N4">
        <f t="shared" si="9"/>
        <v>2.2707315642219701</v>
      </c>
      <c r="O4">
        <f t="shared" si="10"/>
        <v>1.0148721659109434</v>
      </c>
      <c r="V4" t="s">
        <v>7</v>
      </c>
      <c r="W4" t="s">
        <v>16</v>
      </c>
      <c r="Y4">
        <f>W12-Y3</f>
        <v>4874.705093246841</v>
      </c>
    </row>
    <row r="5" spans="1:25" x14ac:dyDescent="0.3">
      <c r="A5">
        <f t="shared" si="11"/>
        <v>4</v>
      </c>
      <c r="B5">
        <f t="shared" si="12"/>
        <v>9</v>
      </c>
      <c r="C5">
        <v>290</v>
      </c>
      <c r="D5">
        <f t="shared" si="0"/>
        <v>36.873688694764276</v>
      </c>
      <c r="E5">
        <f t="shared" si="13"/>
        <v>1090</v>
      </c>
      <c r="F5">
        <f t="shared" si="4"/>
        <v>30</v>
      </c>
      <c r="G5">
        <f t="shared" si="5"/>
        <v>2.9999999999999996</v>
      </c>
      <c r="H5">
        <f t="shared" si="1"/>
        <v>-0.98999249660044542</v>
      </c>
      <c r="I5">
        <f t="shared" si="6"/>
        <v>171.88733853924694</v>
      </c>
      <c r="J5">
        <f t="shared" si="7"/>
        <v>1.3796515135816179</v>
      </c>
      <c r="K5">
        <f t="shared" si="2"/>
        <v>-6.9996773047827338E-2</v>
      </c>
      <c r="L5">
        <f t="shared" si="8"/>
        <v>-1.4485673082189598</v>
      </c>
      <c r="M5">
        <f t="shared" si="3"/>
        <v>-0.10290460434876247</v>
      </c>
      <c r="N5">
        <f t="shared" si="9"/>
        <v>-2.1295873971643151</v>
      </c>
      <c r="O5">
        <f t="shared" si="10"/>
        <v>-1.3922678020813128</v>
      </c>
      <c r="V5">
        <f>ATAN(V3)</f>
        <v>1.5645502228767691</v>
      </c>
      <c r="W5">
        <f>W3+R2</f>
        <v>1055.1702640542758</v>
      </c>
    </row>
    <row r="6" spans="1:25" x14ac:dyDescent="0.3">
      <c r="A6">
        <f t="shared" si="11"/>
        <v>5</v>
      </c>
      <c r="B6">
        <f t="shared" si="12"/>
        <v>12</v>
      </c>
      <c r="C6">
        <v>290</v>
      </c>
      <c r="D6">
        <f t="shared" si="0"/>
        <v>-51.977997944369022</v>
      </c>
      <c r="E6">
        <f t="shared" si="13"/>
        <v>1120</v>
      </c>
      <c r="F6">
        <f t="shared" si="4"/>
        <v>30</v>
      </c>
      <c r="G6">
        <f t="shared" si="5"/>
        <v>2.9999999999999996</v>
      </c>
      <c r="H6">
        <f t="shared" si="1"/>
        <v>-0.98999249660044542</v>
      </c>
      <c r="I6">
        <f t="shared" si="6"/>
        <v>171.88733853924694</v>
      </c>
      <c r="J6">
        <f t="shared" si="7"/>
        <v>1.3796515135816179</v>
      </c>
      <c r="K6">
        <f t="shared" si="2"/>
        <v>6.3956561625946429E-2</v>
      </c>
      <c r="L6">
        <f t="shared" si="8"/>
        <v>1.3235665057606951</v>
      </c>
      <c r="M6">
        <f t="shared" si="3"/>
        <v>9.4024686897041798E-2</v>
      </c>
      <c r="N6">
        <f t="shared" si="9"/>
        <v>1.9458195238731215</v>
      </c>
      <c r="O6">
        <f t="shared" si="10"/>
        <v>1.7417971887268475</v>
      </c>
      <c r="V6" t="s">
        <v>11</v>
      </c>
      <c r="W6" t="s">
        <v>17</v>
      </c>
    </row>
    <row r="7" spans="1:25" x14ac:dyDescent="0.3">
      <c r="A7">
        <f t="shared" si="11"/>
        <v>6</v>
      </c>
      <c r="B7">
        <f t="shared" si="12"/>
        <v>15</v>
      </c>
      <c r="C7">
        <v>290</v>
      </c>
      <c r="D7">
        <f t="shared" si="0"/>
        <v>66.768892234529147</v>
      </c>
      <c r="E7">
        <f t="shared" si="13"/>
        <v>1150</v>
      </c>
      <c r="F7">
        <f t="shared" si="4"/>
        <v>30</v>
      </c>
      <c r="G7">
        <f t="shared" si="5"/>
        <v>2.9999999999999996</v>
      </c>
      <c r="H7">
        <f t="shared" si="1"/>
        <v>-0.98999249660044542</v>
      </c>
      <c r="I7">
        <f t="shared" si="6"/>
        <v>171.88733853924694</v>
      </c>
      <c r="J7">
        <f t="shared" si="7"/>
        <v>1.3796515135816179</v>
      </c>
      <c r="K7">
        <f t="shared" si="2"/>
        <v>-5.6636259188274474E-2</v>
      </c>
      <c r="L7">
        <f t="shared" si="8"/>
        <v>-1.1720745106905555</v>
      </c>
      <c r="M7">
        <f t="shared" si="3"/>
        <v>-8.3262864697792649E-2</v>
      </c>
      <c r="N7">
        <f t="shared" si="9"/>
        <v>-1.7231060595817662</v>
      </c>
      <c r="O7">
        <f t="shared" si="10"/>
        <v>-2.0564644927973439</v>
      </c>
      <c r="V7">
        <f>(T2)/(S2-R2)</f>
        <v>5.8287555103424885E-2</v>
      </c>
      <c r="W7">
        <f>T2*X7</f>
        <v>17.848665313643632</v>
      </c>
      <c r="X7">
        <f>1-COS(V13)</f>
        <v>0.10383771780582718</v>
      </c>
    </row>
    <row r="8" spans="1:25" x14ac:dyDescent="0.3">
      <c r="A8">
        <f t="shared" si="11"/>
        <v>7</v>
      </c>
      <c r="B8">
        <f t="shared" si="12"/>
        <v>18</v>
      </c>
      <c r="C8">
        <v>290</v>
      </c>
      <c r="D8">
        <f t="shared" si="0"/>
        <v>-80.88760338336219</v>
      </c>
      <c r="E8">
        <f t="shared" si="13"/>
        <v>1180</v>
      </c>
      <c r="F8">
        <f t="shared" si="4"/>
        <v>30</v>
      </c>
      <c r="G8">
        <f t="shared" si="5"/>
        <v>2.9999999999999996</v>
      </c>
      <c r="H8">
        <f t="shared" si="1"/>
        <v>-0.98999249660044542</v>
      </c>
      <c r="I8">
        <f t="shared" si="6"/>
        <v>171.88733853924694</v>
      </c>
      <c r="J8">
        <f t="shared" si="7"/>
        <v>1.3796515135816179</v>
      </c>
      <c r="K8">
        <f t="shared" si="2"/>
        <v>4.8182381637873195E-2</v>
      </c>
      <c r="L8">
        <f t="shared" si="8"/>
        <v>0.99712343631988365</v>
      </c>
      <c r="M8">
        <f t="shared" si="3"/>
        <v>7.083453569550402E-2</v>
      </c>
      <c r="N8">
        <f t="shared" si="9"/>
        <v>1.4659046157922988</v>
      </c>
      <c r="O8">
        <f t="shared" si="10"/>
        <v>2.3299716460623761</v>
      </c>
      <c r="V8" t="s">
        <v>12</v>
      </c>
      <c r="W8" t="s">
        <v>18</v>
      </c>
    </row>
    <row r="9" spans="1:25" x14ac:dyDescent="0.3">
      <c r="A9">
        <f t="shared" si="11"/>
        <v>8</v>
      </c>
      <c r="B9">
        <f t="shared" si="12"/>
        <v>21</v>
      </c>
      <c r="C9">
        <v>290</v>
      </c>
      <c r="D9">
        <f t="shared" si="0"/>
        <v>93.975523057849173</v>
      </c>
      <c r="E9">
        <f t="shared" si="13"/>
        <v>1210</v>
      </c>
      <c r="F9">
        <f t="shared" si="4"/>
        <v>30</v>
      </c>
      <c r="G9">
        <f t="shared" si="5"/>
        <v>2.9999999999999996</v>
      </c>
      <c r="H9">
        <f t="shared" si="1"/>
        <v>-0.98999249660044542</v>
      </c>
      <c r="I9">
        <f t="shared" si="6"/>
        <v>171.88733853924694</v>
      </c>
      <c r="J9">
        <f t="shared" si="7"/>
        <v>1.3796515135816179</v>
      </c>
      <c r="K9">
        <f t="shared" si="2"/>
        <v>-3.8764133391392563E-2</v>
      </c>
      <c r="L9">
        <f t="shared" si="8"/>
        <v>-0.80221492959171725</v>
      </c>
      <c r="M9">
        <f t="shared" si="3"/>
        <v>-5.6988452979657933E-2</v>
      </c>
      <c r="N9">
        <f t="shared" si="9"/>
        <v>-1.1793630811508991</v>
      </c>
      <c r="O9">
        <f t="shared" si="10"/>
        <v>-2.5568444009897346</v>
      </c>
      <c r="V9">
        <f>SIN(V5)</f>
        <v>0.99998049315634174</v>
      </c>
      <c r="W9">
        <f>S2-R2-(T2*SIN(V13))</f>
        <v>3025.2721397893488</v>
      </c>
    </row>
    <row r="10" spans="1:25" x14ac:dyDescent="0.3">
      <c r="A10">
        <f t="shared" si="11"/>
        <v>9</v>
      </c>
      <c r="B10">
        <f t="shared" si="12"/>
        <v>24</v>
      </c>
      <c r="C10">
        <v>290</v>
      </c>
      <c r="D10">
        <f t="shared" si="0"/>
        <v>-105.68290190757568</v>
      </c>
      <c r="E10">
        <f t="shared" si="13"/>
        <v>1240</v>
      </c>
      <c r="F10">
        <f t="shared" si="4"/>
        <v>30</v>
      </c>
      <c r="G10">
        <f t="shared" si="5"/>
        <v>2.9999999999999996</v>
      </c>
      <c r="H10">
        <f t="shared" si="1"/>
        <v>-0.98999249660044542</v>
      </c>
      <c r="I10">
        <f t="shared" si="6"/>
        <v>171.88733853924694</v>
      </c>
      <c r="J10">
        <f t="shared" si="7"/>
        <v>1.3796515135816179</v>
      </c>
      <c r="K10">
        <f t="shared" si="2"/>
        <v>2.8570020751521596E-2</v>
      </c>
      <c r="L10">
        <f t="shared" si="8"/>
        <v>0.59125008559342496</v>
      </c>
      <c r="M10">
        <f t="shared" si="3"/>
        <v>4.2001745989953432E-2</v>
      </c>
      <c r="N10">
        <f t="shared" si="9"/>
        <v>0.86921658642164856</v>
      </c>
      <c r="O10">
        <f t="shared" si="10"/>
        <v>2.7325418978470233</v>
      </c>
      <c r="V10" t="s">
        <v>13</v>
      </c>
      <c r="W10">
        <f>W9/COS(V13)</f>
        <v>3375.8083774539605</v>
      </c>
    </row>
    <row r="11" spans="1:25" x14ac:dyDescent="0.3">
      <c r="A11">
        <f t="shared" si="11"/>
        <v>10</v>
      </c>
      <c r="B11">
        <f t="shared" si="12"/>
        <v>27</v>
      </c>
      <c r="C11">
        <v>290</v>
      </c>
      <c r="D11">
        <f t="shared" si="0"/>
        <v>115.67760700885732</v>
      </c>
      <c r="E11">
        <f t="shared" si="13"/>
        <v>1270</v>
      </c>
      <c r="F11">
        <f t="shared" si="4"/>
        <v>30</v>
      </c>
      <c r="G11">
        <f t="shared" si="5"/>
        <v>2.9999999999999996</v>
      </c>
      <c r="H11">
        <f t="shared" si="1"/>
        <v>-0.98999249660044542</v>
      </c>
      <c r="I11">
        <f t="shared" si="6"/>
        <v>171.88733853924694</v>
      </c>
      <c r="J11">
        <f t="shared" si="7"/>
        <v>1.3796515135816179</v>
      </c>
      <c r="K11">
        <f t="shared" si="2"/>
        <v>-1.7804078952058267E-2</v>
      </c>
      <c r="L11">
        <f t="shared" si="8"/>
        <v>-0.36845136711200721</v>
      </c>
      <c r="M11">
        <f t="shared" si="3"/>
        <v>-2.6174373768685477E-2</v>
      </c>
      <c r="N11">
        <f t="shared" si="9"/>
        <v>-0.54167271580526877</v>
      </c>
      <c r="O11">
        <f t="shared" si="10"/>
        <v>-2.8535475500400516</v>
      </c>
      <c r="V11">
        <f>ACOS(V7*V9)</f>
        <v>1.5124768553362942</v>
      </c>
      <c r="W11" t="s">
        <v>19</v>
      </c>
    </row>
    <row r="12" spans="1:25" x14ac:dyDescent="0.3">
      <c r="A12">
        <f t="shared" si="11"/>
        <v>11</v>
      </c>
      <c r="B12">
        <f t="shared" si="12"/>
        <v>30</v>
      </c>
      <c r="C12">
        <v>290</v>
      </c>
      <c r="D12">
        <f t="shared" si="0"/>
        <v>-123.65372716840223</v>
      </c>
      <c r="E12">
        <f t="shared" si="13"/>
        <v>1300</v>
      </c>
      <c r="F12">
        <f t="shared" si="4"/>
        <v>30</v>
      </c>
      <c r="G12">
        <f t="shared" si="5"/>
        <v>2.9999999999999996</v>
      </c>
      <c r="H12">
        <f t="shared" si="1"/>
        <v>-0.98999249660044542</v>
      </c>
      <c r="I12">
        <f t="shared" si="6"/>
        <v>171.88733853924694</v>
      </c>
      <c r="J12">
        <f t="shared" si="7"/>
        <v>1.3796515135816179</v>
      </c>
      <c r="K12">
        <f t="shared" si="2"/>
        <v>6.6817883913176113E-3</v>
      </c>
      <c r="L12">
        <f t="shared" si="8"/>
        <v>0.13827809201270139</v>
      </c>
      <c r="M12">
        <f t="shared" si="3"/>
        <v>9.8231212784749555E-3</v>
      </c>
      <c r="N12">
        <f t="shared" si="9"/>
        <v>0.20328726209915654</v>
      </c>
      <c r="O12">
        <f t="shared" si="10"/>
        <v>2.9174394286174476</v>
      </c>
      <c r="V12" t="s">
        <v>14</v>
      </c>
      <c r="W12">
        <f>W10+R2+W3</f>
        <v>4430.9786415082372</v>
      </c>
    </row>
    <row r="13" spans="1:25" x14ac:dyDescent="0.3">
      <c r="A13">
        <f t="shared" si="11"/>
        <v>12</v>
      </c>
      <c r="B13">
        <f t="shared" si="12"/>
        <v>33</v>
      </c>
      <c r="C13">
        <v>290</v>
      </c>
      <c r="D13">
        <f t="shared" si="0"/>
        <v>129.33981466870685</v>
      </c>
      <c r="E13">
        <f t="shared" si="13"/>
        <v>1330</v>
      </c>
      <c r="F13">
        <f t="shared" si="4"/>
        <v>30</v>
      </c>
      <c r="G13">
        <f t="shared" si="5"/>
        <v>2.9999999999999996</v>
      </c>
      <c r="H13">
        <f t="shared" si="1"/>
        <v>-0.98999249660044542</v>
      </c>
      <c r="I13">
        <f t="shared" si="6"/>
        <v>171.88733853924694</v>
      </c>
      <c r="J13">
        <f t="shared" si="7"/>
        <v>1.3796515135816179</v>
      </c>
      <c r="K13">
        <f t="shared" si="2"/>
        <v>4.5742382095054213E-3</v>
      </c>
      <c r="L13">
        <f t="shared" si="8"/>
        <v>9.4662820038405357E-2</v>
      </c>
      <c r="M13">
        <f t="shared" si="3"/>
        <v>6.724741050912808E-3</v>
      </c>
      <c r="N13">
        <f t="shared" si="9"/>
        <v>0.13916698754004442</v>
      </c>
      <c r="O13">
        <f t="shared" si="10"/>
        <v>-2.9229387371950772</v>
      </c>
      <c r="V13">
        <f>180-V3-V11</f>
        <v>18.389803274956769</v>
      </c>
    </row>
    <row r="14" spans="1:25" x14ac:dyDescent="0.3">
      <c r="A14">
        <f t="shared" si="11"/>
        <v>13</v>
      </c>
      <c r="B14">
        <f t="shared" si="12"/>
        <v>36</v>
      </c>
      <c r="C14">
        <v>290</v>
      </c>
      <c r="D14">
        <f t="shared" si="0"/>
        <v>-132.50655608617683</v>
      </c>
      <c r="E14">
        <f t="shared" si="13"/>
        <v>1360</v>
      </c>
      <c r="F14">
        <f t="shared" si="4"/>
        <v>30</v>
      </c>
      <c r="G14">
        <f t="shared" si="5"/>
        <v>2.9999999999999996</v>
      </c>
      <c r="H14">
        <f t="shared" si="1"/>
        <v>-0.98999249660044542</v>
      </c>
      <c r="I14">
        <f t="shared" si="6"/>
        <v>171.88733853924694</v>
      </c>
      <c r="J14">
        <f t="shared" si="7"/>
        <v>1.3796515135816179</v>
      </c>
      <c r="K14">
        <f t="shared" si="2"/>
        <v>-1.5738711401464545E-2</v>
      </c>
      <c r="L14">
        <f t="shared" si="8"/>
        <v>-0.32570905510282239</v>
      </c>
      <c r="M14">
        <f t="shared" si="3"/>
        <v>-2.3138007642444225E-2</v>
      </c>
      <c r="N14">
        <f t="shared" si="9"/>
        <v>-0.47883580897741823</v>
      </c>
      <c r="O14">
        <f t="shared" si="10"/>
        <v>2.869935407074367</v>
      </c>
    </row>
    <row r="15" spans="1:25" x14ac:dyDescent="0.3">
      <c r="A15">
        <f t="shared" si="11"/>
        <v>14</v>
      </c>
      <c r="B15">
        <f t="shared" si="12"/>
        <v>39</v>
      </c>
      <c r="C15">
        <v>290</v>
      </c>
      <c r="D15">
        <f t="shared" si="0"/>
        <v>132.97367386111233</v>
      </c>
      <c r="E15">
        <f t="shared" si="13"/>
        <v>1390</v>
      </c>
      <c r="F15">
        <f t="shared" si="4"/>
        <v>30</v>
      </c>
      <c r="G15">
        <f t="shared" si="5"/>
        <v>2.9999999999999996</v>
      </c>
      <c r="H15">
        <f t="shared" si="1"/>
        <v>-0.98999249660044542</v>
      </c>
      <c r="I15">
        <f t="shared" si="6"/>
        <v>171.88733853924694</v>
      </c>
      <c r="J15">
        <f t="shared" si="7"/>
        <v>1.3796515135816179</v>
      </c>
      <c r="K15">
        <f t="shared" si="2"/>
        <v>2.6588174177714086E-2</v>
      </c>
      <c r="L15">
        <f t="shared" si="8"/>
        <v>0.55023622121482396</v>
      </c>
      <c r="M15">
        <f t="shared" si="3"/>
        <v>3.9088166853694317E-2</v>
      </c>
      <c r="N15">
        <f t="shared" si="9"/>
        <v>0.80892072844245289</v>
      </c>
      <c r="O15">
        <f t="shared" si="10"/>
        <v>-2.7594903002680593</v>
      </c>
    </row>
    <row r="16" spans="1:25" x14ac:dyDescent="0.3">
      <c r="A16">
        <f t="shared" si="11"/>
        <v>15</v>
      </c>
      <c r="B16">
        <f t="shared" si="12"/>
        <v>42</v>
      </c>
      <c r="C16">
        <v>290</v>
      </c>
      <c r="D16">
        <f t="shared" si="0"/>
        <v>-130.61587421268814</v>
      </c>
      <c r="E16">
        <f t="shared" si="13"/>
        <v>1420</v>
      </c>
      <c r="F16">
        <f t="shared" si="4"/>
        <v>30</v>
      </c>
      <c r="G16">
        <f t="shared" si="5"/>
        <v>2.9999999999999996</v>
      </c>
      <c r="H16">
        <f t="shared" si="1"/>
        <v>-0.98999249660044542</v>
      </c>
      <c r="I16">
        <f t="shared" si="6"/>
        <v>171.88733853924694</v>
      </c>
      <c r="J16">
        <f t="shared" si="7"/>
        <v>1.3796515135816179</v>
      </c>
      <c r="K16">
        <f t="shared" si="2"/>
        <v>-3.690547446702086E-2</v>
      </c>
      <c r="L16">
        <f t="shared" si="8"/>
        <v>-0.76375040561809615</v>
      </c>
      <c r="M16">
        <f t="shared" si="3"/>
        <v>-5.425597613960309E-2</v>
      </c>
      <c r="N16">
        <f t="shared" si="9"/>
        <v>-1.1228150940277732</v>
      </c>
      <c r="O16">
        <f t="shared" si="10"/>
        <v>2.5938139763398134</v>
      </c>
    </row>
    <row r="17" spans="1:22" x14ac:dyDescent="0.3">
      <c r="A17">
        <f t="shared" si="11"/>
        <v>16</v>
      </c>
      <c r="B17">
        <f t="shared" si="12"/>
        <v>45</v>
      </c>
      <c r="C17">
        <v>290</v>
      </c>
      <c r="D17">
        <f t="shared" si="0"/>
        <v>125.36767552309098</v>
      </c>
      <c r="E17">
        <f t="shared" si="13"/>
        <v>1450</v>
      </c>
      <c r="F17">
        <f t="shared" si="4"/>
        <v>30</v>
      </c>
      <c r="G17">
        <f t="shared" si="5"/>
        <v>2.9999999999999996</v>
      </c>
      <c r="H17">
        <f t="shared" si="1"/>
        <v>-0.98999249660044542</v>
      </c>
      <c r="I17">
        <f t="shared" si="6"/>
        <v>171.88733853924694</v>
      </c>
      <c r="J17">
        <f t="shared" si="7"/>
        <v>1.3796515135816179</v>
      </c>
      <c r="K17">
        <f t="shared" si="2"/>
        <v>4.6484111433945707E-2</v>
      </c>
      <c r="L17">
        <f t="shared" si="8"/>
        <v>0.96197812046009679</v>
      </c>
      <c r="M17">
        <f t="shared" si="3"/>
        <v>6.8337851694185159E-2</v>
      </c>
      <c r="N17">
        <f t="shared" si="9"/>
        <v>1.4142363078719802</v>
      </c>
      <c r="O17">
        <f t="shared" si="10"/>
        <v>-2.3762224480394964</v>
      </c>
    </row>
    <row r="18" spans="1:22" x14ac:dyDescent="0.3">
      <c r="A18">
        <f t="shared" si="11"/>
        <v>17</v>
      </c>
      <c r="B18">
        <f t="shared" si="12"/>
        <v>48</v>
      </c>
      <c r="C18">
        <v>290</v>
      </c>
      <c r="D18">
        <f t="shared" si="0"/>
        <v>-117.22697410328183</v>
      </c>
      <c r="E18">
        <f t="shared" si="13"/>
        <v>1480</v>
      </c>
      <c r="F18">
        <f t="shared" si="4"/>
        <v>30</v>
      </c>
      <c r="G18">
        <f t="shared" si="5"/>
        <v>2.9999999999999996</v>
      </c>
      <c r="H18">
        <f t="shared" si="1"/>
        <v>-0.98999249660044542</v>
      </c>
      <c r="I18">
        <f t="shared" si="6"/>
        <v>171.88733853924694</v>
      </c>
      <c r="J18">
        <f t="shared" si="7"/>
        <v>1.3796515135816179</v>
      </c>
      <c r="K18">
        <f t="shared" si="2"/>
        <v>-5.5132368594469683E-2</v>
      </c>
      <c r="L18">
        <f t="shared" si="8"/>
        <v>-1.1409518366804963</v>
      </c>
      <c r="M18">
        <f t="shared" si="3"/>
        <v>-8.105194468247201E-2</v>
      </c>
      <c r="N18">
        <f t="shared" si="9"/>
        <v>-1.677351572398591</v>
      </c>
      <c r="O18">
        <f t="shared" si="10"/>
        <v>2.1110708112854808</v>
      </c>
    </row>
    <row r="19" spans="1:22" x14ac:dyDescent="0.3">
      <c r="A19">
        <f t="shared" si="11"/>
        <v>18</v>
      </c>
      <c r="B19">
        <f t="shared" si="12"/>
        <v>51</v>
      </c>
      <c r="C19">
        <v>290</v>
      </c>
      <c r="D19">
        <f t="shared" si="0"/>
        <v>106.25723083470253</v>
      </c>
      <c r="E19">
        <f t="shared" si="13"/>
        <v>1510</v>
      </c>
      <c r="F19">
        <f t="shared" si="4"/>
        <v>30</v>
      </c>
      <c r="G19">
        <f t="shared" si="5"/>
        <v>2.9999999999999996</v>
      </c>
      <c r="H19">
        <f t="shared" si="1"/>
        <v>-0.98999249660044542</v>
      </c>
      <c r="I19">
        <f t="shared" si="6"/>
        <v>171.88733853924694</v>
      </c>
      <c r="J19">
        <f t="shared" si="7"/>
        <v>1.3796515135816179</v>
      </c>
      <c r="K19">
        <f t="shared" si="2"/>
        <v>6.2677151022724364E-2</v>
      </c>
      <c r="L19">
        <f t="shared" si="8"/>
        <v>1.2970893941322796</v>
      </c>
      <c r="M19">
        <f t="shared" si="3"/>
        <v>9.2143782446857725E-2</v>
      </c>
      <c r="N19">
        <f t="shared" si="9"/>
        <v>1.9068946337991384</v>
      </c>
      <c r="O19">
        <f t="shared" si="10"/>
        <v>-1.8036660778901796</v>
      </c>
      <c r="V19" t="s">
        <v>21</v>
      </c>
    </row>
    <row r="20" spans="1:22" x14ac:dyDescent="0.3">
      <c r="A20">
        <f t="shared" si="11"/>
        <v>19</v>
      </c>
      <c r="B20">
        <f t="shared" si="12"/>
        <v>54</v>
      </c>
      <c r="C20">
        <v>290</v>
      </c>
      <c r="D20">
        <f t="shared" si="0"/>
        <v>-92.588191998362547</v>
      </c>
      <c r="E20">
        <f t="shared" si="13"/>
        <v>1540</v>
      </c>
      <c r="F20">
        <f t="shared" si="4"/>
        <v>30</v>
      </c>
      <c r="G20">
        <f t="shared" si="5"/>
        <v>2.9999999999999996</v>
      </c>
      <c r="H20">
        <f t="shared" si="1"/>
        <v>-0.98999249660044542</v>
      </c>
      <c r="I20">
        <f t="shared" si="6"/>
        <v>171.88733853924694</v>
      </c>
      <c r="J20">
        <f t="shared" si="7"/>
        <v>1.3796515135816179</v>
      </c>
      <c r="K20">
        <f t="shared" si="2"/>
        <v>-6.8967449847110451E-2</v>
      </c>
      <c r="L20">
        <f t="shared" si="8"/>
        <v>-1.4272656985414538</v>
      </c>
      <c r="M20">
        <f t="shared" si="3"/>
        <v>-0.10139136177907426</v>
      </c>
      <c r="N20">
        <f t="shared" si="9"/>
        <v>-2.098271186139018</v>
      </c>
      <c r="O20">
        <f t="shared" si="10"/>
        <v>1.4601609556825841</v>
      </c>
    </row>
    <row r="21" spans="1:22" x14ac:dyDescent="0.3">
      <c r="A21">
        <f t="shared" si="11"/>
        <v>20</v>
      </c>
      <c r="B21">
        <f t="shared" si="12"/>
        <v>57</v>
      </c>
      <c r="C21">
        <v>290</v>
      </c>
      <c r="D21">
        <f t="shared" si="0"/>
        <v>76.415090014055238</v>
      </c>
      <c r="E21">
        <f t="shared" si="13"/>
        <v>1570</v>
      </c>
      <c r="F21">
        <f t="shared" si="4"/>
        <v>30</v>
      </c>
      <c r="G21">
        <f t="shared" si="5"/>
        <v>2.9999999999999996</v>
      </c>
      <c r="H21">
        <f t="shared" si="1"/>
        <v>-0.98999249660044542</v>
      </c>
      <c r="I21">
        <f t="shared" si="6"/>
        <v>171.88733853924694</v>
      </c>
      <c r="J21">
        <f t="shared" si="7"/>
        <v>1.3796515135816179</v>
      </c>
      <c r="K21">
        <f t="shared" si="2"/>
        <v>7.3877364693889336E-2</v>
      </c>
      <c r="L21">
        <f t="shared" si="8"/>
        <v>1.528875270290184</v>
      </c>
      <c r="M21">
        <f t="shared" si="3"/>
        <v>0.10860959231591161</v>
      </c>
      <c r="N21">
        <f t="shared" si="9"/>
        <v>2.2476508264219488</v>
      </c>
      <c r="O21">
        <f t="shared" si="10"/>
        <v>-1.0874307020192133</v>
      </c>
    </row>
    <row r="22" spans="1:22" x14ac:dyDescent="0.3">
      <c r="A22">
        <f t="shared" si="11"/>
        <v>21</v>
      </c>
      <c r="B22">
        <f t="shared" si="12"/>
        <v>60</v>
      </c>
      <c r="C22">
        <v>290</v>
      </c>
      <c r="D22">
        <f t="shared" si="0"/>
        <v>-57.99630410769138</v>
      </c>
      <c r="E22">
        <f t="shared" si="13"/>
        <v>1600</v>
      </c>
      <c r="F22">
        <f t="shared" si="4"/>
        <v>30</v>
      </c>
      <c r="G22">
        <f t="shared" si="5"/>
        <v>2.9999999999999996</v>
      </c>
      <c r="H22">
        <f t="shared" si="1"/>
        <v>-0.98999249660044542</v>
      </c>
      <c r="I22">
        <f t="shared" si="6"/>
        <v>171.88733853924694</v>
      </c>
      <c r="J22">
        <f t="shared" si="7"/>
        <v>1.3796515135816179</v>
      </c>
      <c r="K22">
        <f t="shared" si="2"/>
        <v>-7.7308623584019825E-2</v>
      </c>
      <c r="L22">
        <f t="shared" si="8"/>
        <v>-1.5998843931090678</v>
      </c>
      <c r="M22">
        <f t="shared" si="3"/>
        <v>-0.11365400112409746</v>
      </c>
      <c r="N22">
        <f t="shared" si="9"/>
        <v>-2.352043720132019</v>
      </c>
      <c r="O22">
        <f t="shared" si="10"/>
        <v>0.69293551546136201</v>
      </c>
    </row>
    <row r="23" spans="1:22" x14ac:dyDescent="0.3">
      <c r="A23">
        <f t="shared" si="11"/>
        <v>22</v>
      </c>
      <c r="B23">
        <f t="shared" si="12"/>
        <v>63</v>
      </c>
      <c r="C23">
        <v>290</v>
      </c>
      <c r="D23">
        <f t="shared" si="0"/>
        <v>37.649496340067337</v>
      </c>
      <c r="E23">
        <f t="shared" si="13"/>
        <v>1630</v>
      </c>
      <c r="F23">
        <f t="shared" si="4"/>
        <v>30</v>
      </c>
      <c r="G23">
        <f t="shared" si="5"/>
        <v>2.9999999999999996</v>
      </c>
      <c r="H23">
        <f t="shared" si="1"/>
        <v>-0.98999249660044542</v>
      </c>
      <c r="I23">
        <f t="shared" si="6"/>
        <v>171.88733853924694</v>
      </c>
      <c r="J23">
        <f t="shared" si="7"/>
        <v>1.3796515135816179</v>
      </c>
      <c r="K23">
        <f t="shared" si="2"/>
        <v>7.919254984748636E-2</v>
      </c>
      <c r="L23">
        <f t="shared" si="8"/>
        <v>1.6388718189220841</v>
      </c>
      <c r="M23">
        <f t="shared" si="3"/>
        <v>0.11642362432703862</v>
      </c>
      <c r="N23">
        <f t="shared" si="9"/>
        <v>2.4093604427918476</v>
      </c>
      <c r="O23">
        <f t="shared" si="10"/>
        <v>-0.28457121985021155</v>
      </c>
    </row>
    <row r="24" spans="1:22" x14ac:dyDescent="0.3">
      <c r="A24">
        <f t="shared" si="11"/>
        <v>23</v>
      </c>
      <c r="B24">
        <f t="shared" si="12"/>
        <v>66</v>
      </c>
      <c r="C24">
        <v>290</v>
      </c>
      <c r="D24">
        <f t="shared" si="0"/>
        <v>-15.746274165045039</v>
      </c>
      <c r="E24">
        <f t="shared" si="13"/>
        <v>1660</v>
      </c>
      <c r="F24">
        <f t="shared" si="4"/>
        <v>30</v>
      </c>
      <c r="G24">
        <f t="shared" si="5"/>
        <v>2.9999999999999996</v>
      </c>
      <c r="H24">
        <f t="shared" si="1"/>
        <v>-0.98999249660044542</v>
      </c>
      <c r="I24">
        <f t="shared" si="6"/>
        <v>171.88733853924694</v>
      </c>
      <c r="J24">
        <f t="shared" si="7"/>
        <v>1.3796515135816179</v>
      </c>
      <c r="K24">
        <f t="shared" si="2"/>
        <v>-7.9491436687316688E-2</v>
      </c>
      <c r="L24">
        <f t="shared" si="8"/>
        <v>-1.6450572141365072</v>
      </c>
      <c r="M24">
        <f t="shared" si="3"/>
        <v>-0.11686302789749717</v>
      </c>
      <c r="N24">
        <f t="shared" si="9"/>
        <v>-2.418453799807692</v>
      </c>
      <c r="O24">
        <f t="shared" si="10"/>
        <v>-0.129488770661074</v>
      </c>
    </row>
    <row r="25" spans="1:22" x14ac:dyDescent="0.3">
      <c r="A25">
        <f t="shared" si="11"/>
        <v>24</v>
      </c>
      <c r="B25">
        <f t="shared" si="12"/>
        <v>69</v>
      </c>
      <c r="C25">
        <v>290</v>
      </c>
      <c r="D25">
        <f t="shared" si="0"/>
        <v>-7.2945340805738361</v>
      </c>
      <c r="E25">
        <f t="shared" si="13"/>
        <v>1690</v>
      </c>
      <c r="F25">
        <f t="shared" si="4"/>
        <v>30</v>
      </c>
      <c r="G25">
        <f t="shared" si="5"/>
        <v>2.9999999999999996</v>
      </c>
      <c r="H25">
        <f t="shared" si="1"/>
        <v>-0.98999249660044542</v>
      </c>
      <c r="I25">
        <f t="shared" si="6"/>
        <v>171.88733853924694</v>
      </c>
      <c r="J25">
        <f t="shared" si="7"/>
        <v>1.3796515135816179</v>
      </c>
      <c r="K25">
        <f t="shared" si="2"/>
        <v>7.8199301881379427E-2</v>
      </c>
      <c r="L25">
        <f t="shared" si="8"/>
        <v>1.6183167780250647</v>
      </c>
      <c r="M25">
        <f t="shared" si="3"/>
        <v>0.1149634171700228</v>
      </c>
      <c r="N25">
        <f t="shared" si="9"/>
        <v>2.379141787577054</v>
      </c>
      <c r="O25">
        <f t="shared" si="10"/>
        <v>0.54095704254716959</v>
      </c>
    </row>
    <row r="26" spans="1:22" x14ac:dyDescent="0.3">
      <c r="A26">
        <f t="shared" si="11"/>
        <v>25</v>
      </c>
      <c r="B26">
        <f t="shared" si="12"/>
        <v>72</v>
      </c>
      <c r="C26">
        <v>290</v>
      </c>
      <c r="D26">
        <f t="shared" si="0"/>
        <v>31.014870439371052</v>
      </c>
      <c r="E26">
        <f t="shared" si="13"/>
        <v>1720</v>
      </c>
      <c r="F26">
        <f t="shared" si="4"/>
        <v>30</v>
      </c>
      <c r="G26">
        <f t="shared" si="5"/>
        <v>2.9999999999999996</v>
      </c>
      <c r="H26">
        <f t="shared" si="1"/>
        <v>-0.98999249660044542</v>
      </c>
      <c r="I26">
        <f t="shared" si="6"/>
        <v>171.88733853924694</v>
      </c>
      <c r="J26">
        <f t="shared" si="7"/>
        <v>1.3796515135816179</v>
      </c>
      <c r="K26">
        <f t="shared" si="2"/>
        <v>-7.5342007516600751E-2</v>
      </c>
      <c r="L26">
        <f t="shared" si="8"/>
        <v>-1.5591857205983377</v>
      </c>
      <c r="M26">
        <f t="shared" si="3"/>
        <v>-0.11076281286624165</v>
      </c>
      <c r="N26">
        <f t="shared" si="9"/>
        <v>-2.2922112362920166</v>
      </c>
      <c r="O26">
        <f t="shared" si="10"/>
        <v>-0.94159805554865572</v>
      </c>
    </row>
    <row r="27" spans="1:22" x14ac:dyDescent="0.3">
      <c r="A27">
        <f t="shared" si="11"/>
        <v>26</v>
      </c>
      <c r="B27">
        <f t="shared" si="12"/>
        <v>75</v>
      </c>
      <c r="C27">
        <v>290</v>
      </c>
      <c r="D27">
        <f t="shared" si="0"/>
        <v>-54.926553240338251</v>
      </c>
      <c r="E27">
        <f t="shared" si="13"/>
        <v>1750</v>
      </c>
      <c r="F27">
        <f t="shared" si="4"/>
        <v>30</v>
      </c>
      <c r="G27">
        <f t="shared" si="5"/>
        <v>2.9999999999999996</v>
      </c>
      <c r="H27">
        <f t="shared" si="1"/>
        <v>-0.98999249660044542</v>
      </c>
      <c r="I27">
        <f t="shared" si="6"/>
        <v>171.88733853924694</v>
      </c>
      <c r="J27">
        <f t="shared" si="7"/>
        <v>1.3796515135816179</v>
      </c>
      <c r="K27">
        <f t="shared" si="2"/>
        <v>7.0976742359118827E-2</v>
      </c>
      <c r="L27">
        <f t="shared" si="8"/>
        <v>1.4688475503727623</v>
      </c>
      <c r="M27">
        <f t="shared" si="3"/>
        <v>0.10434529010985422</v>
      </c>
      <c r="N27">
        <f t="shared" si="9"/>
        <v>2.1594020615276008</v>
      </c>
      <c r="O27">
        <f t="shared" si="10"/>
        <v>1.3233929770663102</v>
      </c>
    </row>
    <row r="28" spans="1:22" x14ac:dyDescent="0.3">
      <c r="A28">
        <f t="shared" si="11"/>
        <v>27</v>
      </c>
      <c r="B28">
        <f t="shared" si="12"/>
        <v>78</v>
      </c>
      <c r="C28">
        <v>290</v>
      </c>
      <c r="D28">
        <f t="shared" si="0"/>
        <v>78.521316639267738</v>
      </c>
      <c r="E28">
        <f t="shared" si="13"/>
        <v>1780</v>
      </c>
      <c r="F28">
        <f t="shared" si="4"/>
        <v>30</v>
      </c>
      <c r="G28">
        <f t="shared" si="5"/>
        <v>2.9999999999999996</v>
      </c>
      <c r="H28">
        <f t="shared" si="1"/>
        <v>-0.98999249660044542</v>
      </c>
      <c r="I28">
        <f t="shared" si="6"/>
        <v>171.88733853924694</v>
      </c>
      <c r="J28">
        <f t="shared" si="7"/>
        <v>1.3796515135816179</v>
      </c>
      <c r="K28">
        <f t="shared" si="2"/>
        <v>-6.5190877220740406E-2</v>
      </c>
      <c r="L28">
        <f t="shared" si="8"/>
        <v>-1.3491103864396186</v>
      </c>
      <c r="M28">
        <f t="shared" si="3"/>
        <v>-9.583929566246302E-2</v>
      </c>
      <c r="N28">
        <f t="shared" si="9"/>
        <v>-1.9833724398196995</v>
      </c>
      <c r="O28">
        <f t="shared" si="10"/>
        <v>-1.6787001791500862</v>
      </c>
    </row>
    <row r="29" spans="1:22" x14ac:dyDescent="0.3">
      <c r="A29">
        <f t="shared" si="11"/>
        <v>28</v>
      </c>
      <c r="B29">
        <f t="shared" si="12"/>
        <v>81</v>
      </c>
      <c r="C29">
        <v>290</v>
      </c>
      <c r="D29">
        <f t="shared" si="0"/>
        <v>-101.28157747538854</v>
      </c>
      <c r="E29">
        <f t="shared" si="13"/>
        <v>1810</v>
      </c>
      <c r="F29">
        <f t="shared" si="4"/>
        <v>30</v>
      </c>
      <c r="G29">
        <f t="shared" si="5"/>
        <v>2.9999999999999996</v>
      </c>
      <c r="H29">
        <f t="shared" si="1"/>
        <v>-0.98999249660044542</v>
      </c>
      <c r="I29">
        <f t="shared" si="6"/>
        <v>171.88733853924694</v>
      </c>
      <c r="J29">
        <f t="shared" si="7"/>
        <v>1.3796515135816179</v>
      </c>
      <c r="K29">
        <f t="shared" si="2"/>
        <v>5.8100216231549207E-2</v>
      </c>
      <c r="L29">
        <f t="shared" si="8"/>
        <v>1.2023707689491421</v>
      </c>
      <c r="M29">
        <f t="shared" si="3"/>
        <v>8.5415077060765898E-2</v>
      </c>
      <c r="N29">
        <f t="shared" si="9"/>
        <v>1.7676456052436429</v>
      </c>
      <c r="O29">
        <f t="shared" si="10"/>
        <v>2.0004081857345124</v>
      </c>
    </row>
    <row r="30" spans="1:22" x14ac:dyDescent="0.3">
      <c r="A30">
        <f t="shared" si="11"/>
        <v>29</v>
      </c>
      <c r="B30">
        <f t="shared" si="12"/>
        <v>84</v>
      </c>
      <c r="C30">
        <v>290</v>
      </c>
      <c r="D30">
        <f t="shared" si="0"/>
        <v>122.69170205838341</v>
      </c>
      <c r="E30">
        <f t="shared" si="13"/>
        <v>1840</v>
      </c>
      <c r="F30">
        <f t="shared" si="4"/>
        <v>30</v>
      </c>
      <c r="G30">
        <f t="shared" si="5"/>
        <v>2.9999999999999996</v>
      </c>
      <c r="H30">
        <f t="shared" si="1"/>
        <v>-0.98999249660044542</v>
      </c>
      <c r="I30">
        <f t="shared" si="6"/>
        <v>171.88733853924694</v>
      </c>
      <c r="J30">
        <f t="shared" si="7"/>
        <v>1.3796515135816179</v>
      </c>
      <c r="K30">
        <f t="shared" si="2"/>
        <v>-4.9846679019453555E-2</v>
      </c>
      <c r="L30">
        <f t="shared" si="8"/>
        <v>-1.0315656923430927</v>
      </c>
      <c r="M30">
        <f t="shared" si="3"/>
        <v>-7.328127511095095E-2</v>
      </c>
      <c r="N30">
        <f t="shared" si="9"/>
        <v>-1.5165393318602163</v>
      </c>
      <c r="O30">
        <f t="shared" si="10"/>
        <v>-2.2820780088804629</v>
      </c>
    </row>
    <row r="31" spans="1:22" x14ac:dyDescent="0.3">
      <c r="A31">
        <f t="shared" si="11"/>
        <v>30</v>
      </c>
      <c r="B31">
        <f t="shared" si="12"/>
        <v>87</v>
      </c>
      <c r="C31">
        <v>290</v>
      </c>
      <c r="D31">
        <f t="shared" si="0"/>
        <v>-142.24952922021552</v>
      </c>
      <c r="E31">
        <f t="shared" si="13"/>
        <v>1870</v>
      </c>
      <c r="F31">
        <f t="shared" si="4"/>
        <v>30</v>
      </c>
      <c r="G31">
        <f t="shared" si="5"/>
        <v>2.9999999999999996</v>
      </c>
      <c r="H31">
        <f t="shared" si="1"/>
        <v>-0.98999249660044542</v>
      </c>
      <c r="I31">
        <f t="shared" si="6"/>
        <v>171.88733853924694</v>
      </c>
      <c r="J31">
        <f t="shared" si="7"/>
        <v>1.3796515135816179</v>
      </c>
      <c r="K31">
        <f t="shared" si="2"/>
        <v>4.0595460187870747E-2</v>
      </c>
      <c r="L31">
        <f t="shared" si="8"/>
        <v>0.84011382139107271</v>
      </c>
      <c r="M31">
        <f t="shared" si="3"/>
        <v>5.9680747941542989E-2</v>
      </c>
      <c r="N31">
        <f t="shared" si="9"/>
        <v>1.2350795134384922</v>
      </c>
      <c r="O31">
        <f t="shared" si="10"/>
        <v>2.5180720251625797</v>
      </c>
    </row>
    <row r="32" spans="1:22" x14ac:dyDescent="0.3">
      <c r="A32">
        <f t="shared" si="11"/>
        <v>31</v>
      </c>
      <c r="B32">
        <f t="shared" si="12"/>
        <v>90</v>
      </c>
      <c r="C32">
        <v>290</v>
      </c>
      <c r="D32">
        <f t="shared" si="0"/>
        <v>159.47789492696339</v>
      </c>
      <c r="E32">
        <f t="shared" si="13"/>
        <v>1900</v>
      </c>
      <c r="F32">
        <f t="shared" si="4"/>
        <v>30</v>
      </c>
      <c r="G32">
        <f t="shared" si="5"/>
        <v>2.9999999999999996</v>
      </c>
      <c r="H32">
        <f t="shared" si="1"/>
        <v>-0.98999249660044542</v>
      </c>
      <c r="I32">
        <f t="shared" si="6"/>
        <v>171.88733853924694</v>
      </c>
      <c r="J32">
        <f t="shared" si="7"/>
        <v>1.3796515135816179</v>
      </c>
      <c r="K32">
        <f t="shared" si="2"/>
        <v>-3.0531722944614703E-2</v>
      </c>
      <c r="L32">
        <f t="shared" si="8"/>
        <v>-0.63184706659188428</v>
      </c>
      <c r="M32">
        <f t="shared" si="3"/>
        <v>-4.488571019630927E-2</v>
      </c>
      <c r="N32">
        <f t="shared" si="9"/>
        <v>-0.92889957015785918</v>
      </c>
      <c r="O32">
        <f t="shared" si="10"/>
        <v>-2.7036668127404164</v>
      </c>
    </row>
    <row r="33" spans="1:15" x14ac:dyDescent="0.3">
      <c r="A33">
        <f t="shared" si="11"/>
        <v>32</v>
      </c>
      <c r="B33">
        <f t="shared" si="12"/>
        <v>93</v>
      </c>
      <c r="C33">
        <v>290</v>
      </c>
      <c r="D33">
        <f t="shared" si="0"/>
        <v>-173.9358982863001</v>
      </c>
      <c r="E33">
        <f t="shared" si="13"/>
        <v>1930</v>
      </c>
      <c r="F33">
        <f t="shared" si="4"/>
        <v>30</v>
      </c>
      <c r="G33">
        <f t="shared" si="5"/>
        <v>2.9999999999999996</v>
      </c>
      <c r="H33">
        <f t="shared" si="1"/>
        <v>-0.98999249660044542</v>
      </c>
      <c r="I33">
        <f t="shared" si="6"/>
        <v>171.88733853924694</v>
      </c>
      <c r="J33">
        <f t="shared" si="7"/>
        <v>1.3796515135816179</v>
      </c>
      <c r="K33">
        <f t="shared" si="2"/>
        <v>1.9856893059033709E-2</v>
      </c>
      <c r="L33">
        <f t="shared" si="8"/>
        <v>0.4109338884588627</v>
      </c>
      <c r="M33">
        <f t="shared" si="3"/>
        <v>2.9192284656313516E-2</v>
      </c>
      <c r="N33">
        <f t="shared" si="9"/>
        <v>0.60412769566482571</v>
      </c>
      <c r="O33">
        <f t="shared" si="10"/>
        <v>2.8351476906787298</v>
      </c>
    </row>
    <row r="34" spans="1:15" x14ac:dyDescent="0.3">
      <c r="A34">
        <f t="shared" si="11"/>
        <v>33</v>
      </c>
      <c r="B34">
        <f t="shared" si="12"/>
        <v>96</v>
      </c>
      <c r="C34">
        <v>290</v>
      </c>
      <c r="D34">
        <f t="shared" ref="D34:D59" si="14">(E34/2)*J34*(COS(B34)+COS(B33))</f>
        <v>185.22964912434369</v>
      </c>
      <c r="E34">
        <f t="shared" si="13"/>
        <v>1960</v>
      </c>
      <c r="F34">
        <f t="shared" si="4"/>
        <v>30</v>
      </c>
      <c r="G34">
        <f t="shared" si="5"/>
        <v>2.9999999999999996</v>
      </c>
      <c r="H34">
        <f t="shared" ref="H34:H59" si="15">COS(B35-B34)-(SIN(B34)*SIN(B35)*(1-COS(C35-C34)))</f>
        <v>-0.98999249660044542</v>
      </c>
      <c r="I34">
        <f t="shared" si="6"/>
        <v>171.88733853924694</v>
      </c>
      <c r="J34">
        <f t="shared" si="7"/>
        <v>1.3796515135816179</v>
      </c>
      <c r="K34">
        <f t="shared" ref="K34:K59" si="16">SIN(B34)*COS(C34)+SIN(B35)*COS(C35)</f>
        <v>-8.784627323866756E-3</v>
      </c>
      <c r="L34">
        <f t="shared" si="8"/>
        <v>-0.18179586575434811</v>
      </c>
      <c r="M34">
        <f t="shared" ref="M34:M59" si="17">SIN(B34)*SIN(C34)+SIN(B35)*SIN(C35)</f>
        <v>-1.2914575340439938E-2</v>
      </c>
      <c r="N34">
        <f t="shared" si="9"/>
        <v>-0.26726420123552697</v>
      </c>
      <c r="O34">
        <f t="shared" si="10"/>
        <v>-2.9098830683116308</v>
      </c>
    </row>
    <row r="35" spans="1:15" x14ac:dyDescent="0.3">
      <c r="A35">
        <f t="shared" si="11"/>
        <v>34</v>
      </c>
      <c r="B35">
        <f t="shared" si="12"/>
        <v>99</v>
      </c>
      <c r="C35">
        <v>290</v>
      </c>
      <c r="D35">
        <f t="shared" si="14"/>
        <v>-193.02224353133815</v>
      </c>
      <c r="E35">
        <f t="shared" si="13"/>
        <v>1990</v>
      </c>
      <c r="F35">
        <f t="shared" si="4"/>
        <v>30</v>
      </c>
      <c r="G35">
        <f t="shared" si="5"/>
        <v>2.9999999999999996</v>
      </c>
      <c r="H35">
        <f t="shared" si="15"/>
        <v>-0.98999249660044542</v>
      </c>
      <c r="I35">
        <f t="shared" si="6"/>
        <v>171.88733853924694</v>
      </c>
      <c r="J35">
        <f t="shared" si="7"/>
        <v>1.3796515135816179</v>
      </c>
      <c r="K35">
        <f t="shared" si="16"/>
        <v>-2.4634627869147829E-3</v>
      </c>
      <c r="L35">
        <f t="shared" si="8"/>
        <v>-5.0980802439284566E-2</v>
      </c>
      <c r="M35">
        <f t="shared" si="17"/>
        <v>-3.6216192886799892E-3</v>
      </c>
      <c r="N35">
        <f t="shared" si="9"/>
        <v>-7.4948587998655933E-2</v>
      </c>
      <c r="O35">
        <f t="shared" si="10"/>
        <v>2.9263771165476609</v>
      </c>
    </row>
    <row r="36" spans="1:15" x14ac:dyDescent="0.3">
      <c r="A36">
        <f t="shared" si="11"/>
        <v>35</v>
      </c>
      <c r="B36">
        <f t="shared" si="12"/>
        <v>102</v>
      </c>
      <c r="C36">
        <v>290</v>
      </c>
      <c r="D36">
        <f t="shared" si="14"/>
        <v>197.0427258475425</v>
      </c>
      <c r="E36">
        <f t="shared" si="13"/>
        <v>2020</v>
      </c>
      <c r="F36">
        <f t="shared" si="4"/>
        <v>30</v>
      </c>
      <c r="G36">
        <f t="shared" si="5"/>
        <v>2.9999999999999996</v>
      </c>
      <c r="H36">
        <f t="shared" si="15"/>
        <v>-0.98999249660044542</v>
      </c>
      <c r="I36">
        <f t="shared" si="6"/>
        <v>171.88733853924694</v>
      </c>
      <c r="J36">
        <f t="shared" si="7"/>
        <v>1.3796515135816179</v>
      </c>
      <c r="K36">
        <f t="shared" si="16"/>
        <v>1.3662246673266876E-2</v>
      </c>
      <c r="L36">
        <f t="shared" si="8"/>
        <v>0.282737089525471</v>
      </c>
      <c r="M36">
        <f t="shared" si="17"/>
        <v>2.0085327183113177E-2</v>
      </c>
      <c r="N36">
        <f t="shared" si="9"/>
        <v>0.41566128073446162</v>
      </c>
      <c r="O36">
        <f t="shared" si="10"/>
        <v>-2.8842997068992324</v>
      </c>
    </row>
    <row r="37" spans="1:15" x14ac:dyDescent="0.3">
      <c r="A37">
        <f t="shared" si="11"/>
        <v>36</v>
      </c>
      <c r="B37">
        <f t="shared" si="12"/>
        <v>105</v>
      </c>
      <c r="C37">
        <v>290</v>
      </c>
      <c r="D37">
        <f t="shared" si="14"/>
        <v>-197.09381330478087</v>
      </c>
      <c r="E37">
        <f t="shared" si="13"/>
        <v>2050</v>
      </c>
      <c r="F37">
        <f t="shared" si="4"/>
        <v>30</v>
      </c>
      <c r="G37">
        <f t="shared" si="5"/>
        <v>2.9999999999999996</v>
      </c>
      <c r="H37">
        <f t="shared" si="15"/>
        <v>-0.98999249660044542</v>
      </c>
      <c r="I37">
        <f t="shared" si="6"/>
        <v>171.88733853924694</v>
      </c>
      <c r="J37">
        <f t="shared" si="7"/>
        <v>1.3796515135816179</v>
      </c>
      <c r="K37">
        <f t="shared" si="16"/>
        <v>-2.4587580599562564E-2</v>
      </c>
      <c r="L37">
        <f t="shared" si="8"/>
        <v>-0.50883439184244772</v>
      </c>
      <c r="M37">
        <f t="shared" si="17"/>
        <v>-3.6147027117414132E-2</v>
      </c>
      <c r="N37">
        <f t="shared" si="9"/>
        <v>-0.74805451011024282</v>
      </c>
      <c r="O37">
        <f t="shared" si="10"/>
        <v>2.7844930190065482</v>
      </c>
    </row>
    <row r="38" spans="1:15" x14ac:dyDescent="0.3">
      <c r="A38">
        <f t="shared" si="11"/>
        <v>37</v>
      </c>
      <c r="B38">
        <f t="shared" si="12"/>
        <v>108</v>
      </c>
      <c r="C38">
        <v>290</v>
      </c>
      <c r="D38">
        <f t="shared" si="14"/>
        <v>193.05818265112066</v>
      </c>
      <c r="E38">
        <f t="shared" si="13"/>
        <v>2080</v>
      </c>
      <c r="F38">
        <f t="shared" si="4"/>
        <v>30</v>
      </c>
      <c r="G38">
        <f t="shared" si="5"/>
        <v>2.9999999999999996</v>
      </c>
      <c r="H38">
        <f t="shared" si="15"/>
        <v>-0.98999249660044542</v>
      </c>
      <c r="I38">
        <f t="shared" si="6"/>
        <v>171.88733853924694</v>
      </c>
      <c r="J38">
        <f t="shared" si="7"/>
        <v>1.3796515135816179</v>
      </c>
      <c r="K38">
        <f t="shared" si="16"/>
        <v>3.5020793932984295E-2</v>
      </c>
      <c r="L38">
        <f t="shared" si="8"/>
        <v>0.72474737034707581</v>
      </c>
      <c r="M38">
        <f t="shared" si="17"/>
        <v>5.1485244058192214E-2</v>
      </c>
      <c r="N38">
        <f t="shared" si="9"/>
        <v>1.0654754233800583</v>
      </c>
      <c r="O38">
        <f t="shared" si="10"/>
        <v>-2.628954684406374</v>
      </c>
    </row>
    <row r="39" spans="1:15" x14ac:dyDescent="0.3">
      <c r="A39">
        <f t="shared" si="11"/>
        <v>38</v>
      </c>
      <c r="B39">
        <f t="shared" si="12"/>
        <v>111</v>
      </c>
      <c r="C39">
        <v>290</v>
      </c>
      <c r="D39">
        <f t="shared" si="14"/>
        <v>-184.90314613658165</v>
      </c>
      <c r="E39">
        <f t="shared" si="13"/>
        <v>2110</v>
      </c>
      <c r="F39">
        <f t="shared" si="4"/>
        <v>30</v>
      </c>
      <c r="G39">
        <f t="shared" si="5"/>
        <v>2.9999999999999996</v>
      </c>
      <c r="H39">
        <f t="shared" si="15"/>
        <v>-0.98999249660044542</v>
      </c>
      <c r="I39">
        <f t="shared" si="6"/>
        <v>171.88733853924694</v>
      </c>
      <c r="J39">
        <f t="shared" si="7"/>
        <v>1.3796515135816179</v>
      </c>
      <c r="K39">
        <f t="shared" si="16"/>
        <v>-4.4753065837727202E-2</v>
      </c>
      <c r="L39">
        <f t="shared" si="8"/>
        <v>-0.92615452530657194</v>
      </c>
      <c r="M39">
        <f t="shared" si="17"/>
        <v>-6.5792983489092238E-2</v>
      </c>
      <c r="N39">
        <f t="shared" si="9"/>
        <v>-1.3615708388066474</v>
      </c>
      <c r="O39">
        <f t="shared" si="10"/>
        <v>2.4207978039232594</v>
      </c>
    </row>
    <row r="40" spans="1:15" x14ac:dyDescent="0.3">
      <c r="A40">
        <f t="shared" si="11"/>
        <v>39</v>
      </c>
      <c r="B40">
        <f t="shared" si="12"/>
        <v>114</v>
      </c>
      <c r="C40">
        <v>290</v>
      </c>
      <c r="D40">
        <f t="shared" si="14"/>
        <v>172.68357667985916</v>
      </c>
      <c r="E40">
        <f t="shared" si="13"/>
        <v>2140</v>
      </c>
      <c r="F40">
        <f t="shared" si="4"/>
        <v>30</v>
      </c>
      <c r="G40">
        <f t="shared" si="5"/>
        <v>2.9999999999999996</v>
      </c>
      <c r="H40">
        <f t="shared" si="15"/>
        <v>-0.98999249660044542</v>
      </c>
      <c r="I40">
        <f t="shared" si="6"/>
        <v>171.88733853924694</v>
      </c>
      <c r="J40">
        <f t="shared" si="7"/>
        <v>1.3796515135816179</v>
      </c>
      <c r="K40">
        <f t="shared" si="16"/>
        <v>5.3589604825446946E-2</v>
      </c>
      <c r="L40">
        <f t="shared" si="8"/>
        <v>1.1090246911450299</v>
      </c>
      <c r="M40">
        <f t="shared" si="17"/>
        <v>7.8783875908123968E-2</v>
      </c>
      <c r="N40">
        <f t="shared" si="9"/>
        <v>1.6304144046370439</v>
      </c>
      <c r="O40">
        <f t="shared" si="10"/>
        <v>-2.1641886389353524</v>
      </c>
    </row>
    <row r="41" spans="1:15" x14ac:dyDescent="0.3">
      <c r="A41">
        <f t="shared" si="11"/>
        <v>40</v>
      </c>
      <c r="B41">
        <f t="shared" si="12"/>
        <v>117</v>
      </c>
      <c r="C41">
        <v>290</v>
      </c>
      <c r="D41">
        <f t="shared" si="14"/>
        <v>-156.54297821632383</v>
      </c>
      <c r="E41">
        <f t="shared" si="13"/>
        <v>2170</v>
      </c>
      <c r="F41">
        <f t="shared" si="4"/>
        <v>30</v>
      </c>
      <c r="G41">
        <f t="shared" si="5"/>
        <v>2.9999999999999996</v>
      </c>
      <c r="H41">
        <f t="shared" si="15"/>
        <v>-0.98999249660044542</v>
      </c>
      <c r="I41">
        <f t="shared" si="6"/>
        <v>171.88733853924694</v>
      </c>
      <c r="J41">
        <f t="shared" si="7"/>
        <v>1.3796515135816179</v>
      </c>
      <c r="K41">
        <f t="shared" si="16"/>
        <v>-6.135354750822386E-2</v>
      </c>
      <c r="L41">
        <f t="shared" si="8"/>
        <v>-1.2696977202498412</v>
      </c>
      <c r="M41">
        <f t="shared" si="17"/>
        <v>-9.0197908515194658E-2</v>
      </c>
      <c r="N41">
        <f t="shared" si="9"/>
        <v>-1.8666252150732692</v>
      </c>
      <c r="O41">
        <f t="shared" si="10"/>
        <v>1.8642632236245966</v>
      </c>
    </row>
    <row r="42" spans="1:15" x14ac:dyDescent="0.3">
      <c r="A42">
        <f t="shared" si="11"/>
        <v>41</v>
      </c>
      <c r="B42">
        <f t="shared" si="12"/>
        <v>120</v>
      </c>
      <c r="C42">
        <v>290</v>
      </c>
      <c r="D42">
        <f t="shared" si="14"/>
        <v>136.7126363991371</v>
      </c>
      <c r="E42">
        <f t="shared" si="13"/>
        <v>2200</v>
      </c>
      <c r="F42">
        <f t="shared" si="4"/>
        <v>30</v>
      </c>
      <c r="G42">
        <f t="shared" si="5"/>
        <v>2.9999999999999996</v>
      </c>
      <c r="H42">
        <f t="shared" si="15"/>
        <v>-0.98999249660044542</v>
      </c>
      <c r="I42">
        <f t="shared" si="6"/>
        <v>171.88733853924694</v>
      </c>
      <c r="J42">
        <f t="shared" si="7"/>
        <v>1.3796515135816179</v>
      </c>
      <c r="K42">
        <f t="shared" si="16"/>
        <v>6.7889498520474101E-2</v>
      </c>
      <c r="L42">
        <f t="shared" si="8"/>
        <v>1.4049577408510365</v>
      </c>
      <c r="M42">
        <f t="shared" si="17"/>
        <v>9.9806629370068234E-2</v>
      </c>
      <c r="N42">
        <f t="shared" si="9"/>
        <v>2.0654755091384129</v>
      </c>
      <c r="O42">
        <f t="shared" si="10"/>
        <v>-1.5270245672176681</v>
      </c>
    </row>
    <row r="43" spans="1:15" x14ac:dyDescent="0.3">
      <c r="A43">
        <f t="shared" si="11"/>
        <v>42</v>
      </c>
      <c r="B43">
        <f t="shared" si="12"/>
        <v>123</v>
      </c>
      <c r="C43">
        <v>290</v>
      </c>
      <c r="D43">
        <f t="shared" si="14"/>
        <v>-113.50882616318</v>
      </c>
      <c r="E43">
        <f t="shared" si="13"/>
        <v>2230</v>
      </c>
      <c r="F43">
        <f t="shared" si="4"/>
        <v>30</v>
      </c>
      <c r="G43">
        <f t="shared" si="5"/>
        <v>2.9999999999999996</v>
      </c>
      <c r="H43">
        <f t="shared" si="15"/>
        <v>-0.98999249660044542</v>
      </c>
      <c r="I43">
        <f t="shared" si="6"/>
        <v>171.88733853924694</v>
      </c>
      <c r="J43">
        <f t="shared" si="7"/>
        <v>1.3796515135816179</v>
      </c>
      <c r="K43">
        <f t="shared" si="16"/>
        <v>-7.3066640758249118E-2</v>
      </c>
      <c r="L43">
        <f t="shared" si="8"/>
        <v>-1.5120975227166409</v>
      </c>
      <c r="M43">
        <f t="shared" si="17"/>
        <v>-0.10741771985950377</v>
      </c>
      <c r="N43">
        <f t="shared" si="9"/>
        <v>-2.2229852968447585</v>
      </c>
      <c r="O43">
        <f t="shared" si="10"/>
        <v>1.1592225037154702</v>
      </c>
    </row>
    <row r="44" spans="1:15" x14ac:dyDescent="0.3">
      <c r="A44">
        <f t="shared" si="11"/>
        <v>43</v>
      </c>
      <c r="B44">
        <f t="shared" si="12"/>
        <v>126</v>
      </c>
      <c r="C44">
        <v>290</v>
      </c>
      <c r="D44">
        <f t="shared" si="14"/>
        <v>87.328095279898761</v>
      </c>
      <c r="E44">
        <f t="shared" si="13"/>
        <v>2260</v>
      </c>
      <c r="F44">
        <f t="shared" si="4"/>
        <v>30</v>
      </c>
      <c r="G44">
        <f t="shared" si="5"/>
        <v>2.9999999999999996</v>
      </c>
      <c r="H44">
        <f t="shared" si="15"/>
        <v>-0.98999249660044542</v>
      </c>
      <c r="I44">
        <f t="shared" si="6"/>
        <v>171.88733853924694</v>
      </c>
      <c r="J44">
        <f t="shared" si="7"/>
        <v>1.3796515135816179</v>
      </c>
      <c r="K44">
        <f t="shared" si="16"/>
        <v>7.6781353684459569E-2</v>
      </c>
      <c r="L44">
        <f t="shared" si="8"/>
        <v>1.5889726623841525</v>
      </c>
      <c r="M44">
        <f t="shared" si="17"/>
        <v>0.11287884395560654</v>
      </c>
      <c r="N44">
        <f t="shared" si="9"/>
        <v>2.3360020187204373</v>
      </c>
      <c r="O44">
        <f t="shared" si="10"/>
        <v>-0.76821859391972636</v>
      </c>
    </row>
    <row r="45" spans="1:15" x14ac:dyDescent="0.3">
      <c r="A45">
        <f t="shared" si="11"/>
        <v>44</v>
      </c>
      <c r="B45">
        <f t="shared" si="12"/>
        <v>129</v>
      </c>
      <c r="C45">
        <v>290</v>
      </c>
      <c r="D45">
        <f t="shared" si="14"/>
        <v>-58.640686002539113</v>
      </c>
      <c r="E45">
        <f t="shared" si="13"/>
        <v>2290</v>
      </c>
      <c r="F45">
        <f t="shared" si="4"/>
        <v>30</v>
      </c>
      <c r="G45">
        <f t="shared" si="5"/>
        <v>2.9999999999999996</v>
      </c>
      <c r="H45">
        <f t="shared" si="15"/>
        <v>-0.98999249660044542</v>
      </c>
      <c r="I45">
        <f t="shared" si="6"/>
        <v>171.88733853924694</v>
      </c>
      <c r="J45">
        <f t="shared" si="7"/>
        <v>1.3796515135816179</v>
      </c>
      <c r="K45">
        <f t="shared" si="16"/>
        <v>-7.895928729463085E-2</v>
      </c>
      <c r="L45">
        <f t="shared" si="8"/>
        <v>-1.6340445034104489</v>
      </c>
      <c r="M45">
        <f t="shared" si="17"/>
        <v>-0.11608069722246225</v>
      </c>
      <c r="N45">
        <f t="shared" si="9"/>
        <v>-2.4022636443086931</v>
      </c>
      <c r="O45">
        <f t="shared" si="10"/>
        <v>0.36183878374348089</v>
      </c>
    </row>
    <row r="46" spans="1:15" x14ac:dyDescent="0.3">
      <c r="A46">
        <f t="shared" si="11"/>
        <v>45</v>
      </c>
      <c r="B46">
        <f t="shared" si="12"/>
        <v>132</v>
      </c>
      <c r="C46">
        <v>290</v>
      </c>
      <c r="D46">
        <f t="shared" si="14"/>
        <v>27.982199276162518</v>
      </c>
      <c r="E46">
        <f t="shared" si="13"/>
        <v>2320</v>
      </c>
      <c r="F46">
        <f t="shared" si="4"/>
        <v>30</v>
      </c>
      <c r="G46">
        <f t="shared" si="5"/>
        <v>2.9999999999999996</v>
      </c>
      <c r="H46">
        <f t="shared" si="15"/>
        <v>-0.98999249660044542</v>
      </c>
      <c r="I46">
        <f t="shared" si="6"/>
        <v>171.88733853924694</v>
      </c>
      <c r="J46">
        <f t="shared" si="7"/>
        <v>1.3796515135816179</v>
      </c>
      <c r="K46">
        <f t="shared" si="16"/>
        <v>7.955685023274725E-2</v>
      </c>
      <c r="L46">
        <f t="shared" si="8"/>
        <v>1.6464109325909375</v>
      </c>
      <c r="M46">
        <f t="shared" si="17"/>
        <v>0.11695919454516508</v>
      </c>
      <c r="N46">
        <f t="shared" si="9"/>
        <v>2.4204439467228589</v>
      </c>
      <c r="O46">
        <f t="shared" si="10"/>
        <v>5.1783232149576856E-2</v>
      </c>
    </row>
    <row r="47" spans="1:15" x14ac:dyDescent="0.3">
      <c r="A47">
        <f t="shared" si="11"/>
        <v>46</v>
      </c>
      <c r="B47">
        <f t="shared" si="12"/>
        <v>135</v>
      </c>
      <c r="C47">
        <v>290</v>
      </c>
      <c r="D47">
        <f t="shared" si="14"/>
        <v>4.0563531850501873</v>
      </c>
      <c r="E47">
        <f t="shared" si="13"/>
        <v>2350</v>
      </c>
      <c r="F47">
        <f t="shared" si="4"/>
        <v>30</v>
      </c>
      <c r="G47">
        <f t="shared" si="5"/>
        <v>2.9999999999999996</v>
      </c>
      <c r="H47">
        <f t="shared" si="15"/>
        <v>-0.98999249660044542</v>
      </c>
      <c r="I47">
        <f t="shared" si="6"/>
        <v>171.88733853924694</v>
      </c>
      <c r="J47">
        <f t="shared" si="7"/>
        <v>1.3796515135816179</v>
      </c>
      <c r="K47">
        <f t="shared" si="16"/>
        <v>-7.856208227253951E-2</v>
      </c>
      <c r="L47">
        <f t="shared" si="8"/>
        <v>-1.6258244357614908</v>
      </c>
      <c r="M47">
        <f t="shared" si="17"/>
        <v>-0.11549675279382808</v>
      </c>
      <c r="N47">
        <f t="shared" si="9"/>
        <v>-2.390179047086503</v>
      </c>
      <c r="O47">
        <f t="shared" si="10"/>
        <v>-0.46436880629907684</v>
      </c>
    </row>
    <row r="48" spans="1:15" x14ac:dyDescent="0.3">
      <c r="A48">
        <f t="shared" si="11"/>
        <v>47</v>
      </c>
      <c r="B48">
        <f t="shared" si="12"/>
        <v>138</v>
      </c>
      <c r="C48">
        <v>290</v>
      </c>
      <c r="D48">
        <f t="shared" si="14"/>
        <v>-36.839925299726765</v>
      </c>
      <c r="E48">
        <f t="shared" si="13"/>
        <v>2380</v>
      </c>
      <c r="F48">
        <f t="shared" si="4"/>
        <v>30</v>
      </c>
      <c r="G48">
        <f t="shared" si="5"/>
        <v>2.9999999999999996</v>
      </c>
      <c r="H48">
        <f t="shared" si="15"/>
        <v>-0.98999249660044542</v>
      </c>
      <c r="I48">
        <f t="shared" si="6"/>
        <v>171.88733853924694</v>
      </c>
      <c r="J48">
        <f t="shared" si="7"/>
        <v>1.3796515135816179</v>
      </c>
      <c r="K48">
        <f t="shared" si="16"/>
        <v>7.5994893701494759E-2</v>
      </c>
      <c r="L48">
        <f t="shared" si="8"/>
        <v>1.5726970517961212</v>
      </c>
      <c r="M48">
        <f t="shared" si="17"/>
        <v>0.11172264275004759</v>
      </c>
      <c r="N48">
        <f t="shared" si="9"/>
        <v>2.3120746975716231</v>
      </c>
      <c r="O48">
        <f t="shared" si="10"/>
        <v>0.86766003563320826</v>
      </c>
    </row>
    <row r="49" spans="1:15" x14ac:dyDescent="0.3">
      <c r="A49">
        <f t="shared" si="11"/>
        <v>48</v>
      </c>
      <c r="B49">
        <f t="shared" si="12"/>
        <v>141</v>
      </c>
      <c r="C49">
        <v>290</v>
      </c>
      <c r="D49">
        <f t="shared" si="14"/>
        <v>69.702022862534406</v>
      </c>
      <c r="E49">
        <f t="shared" si="13"/>
        <v>2410</v>
      </c>
      <c r="F49">
        <f t="shared" si="4"/>
        <v>30</v>
      </c>
      <c r="G49">
        <f t="shared" si="5"/>
        <v>2.9999999999999996</v>
      </c>
      <c r="H49">
        <f t="shared" si="15"/>
        <v>-0.98999249660044542</v>
      </c>
      <c r="I49">
        <f t="shared" si="6"/>
        <v>171.88733853924694</v>
      </c>
      <c r="J49">
        <f t="shared" si="7"/>
        <v>1.3796515135816179</v>
      </c>
      <c r="K49">
        <f t="shared" si="16"/>
        <v>-7.1906666816316966E-2</v>
      </c>
      <c r="L49">
        <f t="shared" si="8"/>
        <v>-1.4880921256461119</v>
      </c>
      <c r="M49">
        <f t="shared" si="17"/>
        <v>-0.10571240325201053</v>
      </c>
      <c r="N49">
        <f t="shared" si="9"/>
        <v>-2.1876941572647999</v>
      </c>
      <c r="O49">
        <f t="shared" si="10"/>
        <v>-1.2535850434548281</v>
      </c>
    </row>
    <row r="50" spans="1:15" x14ac:dyDescent="0.3">
      <c r="A50">
        <f t="shared" si="11"/>
        <v>49</v>
      </c>
      <c r="B50">
        <f t="shared" si="12"/>
        <v>144</v>
      </c>
      <c r="C50">
        <v>290</v>
      </c>
      <c r="D50">
        <f t="shared" si="14"/>
        <v>-101.95825020099269</v>
      </c>
      <c r="E50">
        <f t="shared" si="13"/>
        <v>2440</v>
      </c>
      <c r="F50">
        <f t="shared" si="4"/>
        <v>30</v>
      </c>
      <c r="G50">
        <f t="shared" si="5"/>
        <v>2.9999999999999996</v>
      </c>
      <c r="H50">
        <f t="shared" si="15"/>
        <v>-0.98999249660044542</v>
      </c>
      <c r="I50">
        <f t="shared" si="6"/>
        <v>171.88733853924694</v>
      </c>
      <c r="J50">
        <f t="shared" si="7"/>
        <v>1.3796515135816179</v>
      </c>
      <c r="K50">
        <f t="shared" si="16"/>
        <v>6.6379227505909355E-2</v>
      </c>
      <c r="L50">
        <f t="shared" si="8"/>
        <v>1.373703025483596</v>
      </c>
      <c r="M50">
        <f t="shared" si="17"/>
        <v>9.7586329284134243E-2</v>
      </c>
      <c r="N50">
        <f t="shared" si="9"/>
        <v>2.0195269035259495</v>
      </c>
      <c r="O50">
        <f t="shared" si="10"/>
        <v>1.6144195381084336</v>
      </c>
    </row>
    <row r="51" spans="1:15" x14ac:dyDescent="0.3">
      <c r="A51">
        <f t="shared" si="11"/>
        <v>50</v>
      </c>
      <c r="B51">
        <f t="shared" si="12"/>
        <v>147</v>
      </c>
      <c r="C51">
        <v>290</v>
      </c>
      <c r="D51">
        <f t="shared" si="14"/>
        <v>132.9205419709277</v>
      </c>
      <c r="E51">
        <f t="shared" si="13"/>
        <v>2470</v>
      </c>
      <c r="F51">
        <f t="shared" si="4"/>
        <v>30</v>
      </c>
      <c r="G51">
        <f t="shared" si="5"/>
        <v>2.9999999999999996</v>
      </c>
      <c r="H51">
        <f t="shared" si="15"/>
        <v>-0.98999249660044542</v>
      </c>
      <c r="I51">
        <f t="shared" si="6"/>
        <v>171.88733853924694</v>
      </c>
      <c r="J51">
        <f t="shared" si="7"/>
        <v>1.3796515135816179</v>
      </c>
      <c r="K51">
        <f t="shared" si="16"/>
        <v>-5.9523207505651377E-2</v>
      </c>
      <c r="L51">
        <f t="shared" si="8"/>
        <v>-1.2318192499260696</v>
      </c>
      <c r="M51">
        <f t="shared" si="17"/>
        <v>-8.7507064272135948E-2</v>
      </c>
      <c r="N51">
        <f t="shared" si="9"/>
        <v>-1.8109388050820441</v>
      </c>
      <c r="O51">
        <f t="shared" si="10"/>
        <v>-1.942941414730188</v>
      </c>
    </row>
    <row r="52" spans="1:15" x14ac:dyDescent="0.3">
      <c r="A52">
        <f t="shared" si="11"/>
        <v>51</v>
      </c>
      <c r="B52">
        <f t="shared" si="12"/>
        <v>150</v>
      </c>
      <c r="C52">
        <v>290</v>
      </c>
      <c r="D52">
        <f t="shared" si="14"/>
        <v>-161.91178456084899</v>
      </c>
      <c r="E52">
        <f t="shared" si="13"/>
        <v>2500</v>
      </c>
      <c r="F52">
        <f t="shared" si="4"/>
        <v>30</v>
      </c>
      <c r="G52">
        <f t="shared" si="5"/>
        <v>2.9999999999999996</v>
      </c>
      <c r="H52">
        <f t="shared" si="15"/>
        <v>-0.98999249660044542</v>
      </c>
      <c r="I52">
        <f t="shared" si="6"/>
        <v>171.88733853924694</v>
      </c>
      <c r="J52">
        <f t="shared" si="7"/>
        <v>1.3796515135816179</v>
      </c>
      <c r="K52">
        <f t="shared" si="16"/>
        <v>5.1475830102462872E-2</v>
      </c>
      <c r="L52">
        <f t="shared" si="8"/>
        <v>1.0652806037059965</v>
      </c>
      <c r="M52">
        <f t="shared" si="17"/>
        <v>7.5676344773760729E-2</v>
      </c>
      <c r="N52">
        <f t="shared" si="9"/>
        <v>1.5661047541416502</v>
      </c>
      <c r="O52">
        <f t="shared" si="10"/>
        <v>2.2325753057258457</v>
      </c>
    </row>
    <row r="53" spans="1:15" x14ac:dyDescent="0.3">
      <c r="A53">
        <f t="shared" si="11"/>
        <v>52</v>
      </c>
      <c r="B53">
        <f t="shared" si="12"/>
        <v>153</v>
      </c>
      <c r="C53">
        <v>290</v>
      </c>
      <c r="D53">
        <f t="shared" si="14"/>
        <v>188.28051744954632</v>
      </c>
      <c r="E53">
        <f t="shared" si="13"/>
        <v>2530</v>
      </c>
      <c r="F53">
        <f t="shared" si="4"/>
        <v>30</v>
      </c>
      <c r="G53">
        <f t="shared" si="5"/>
        <v>2.9999999999999996</v>
      </c>
      <c r="H53">
        <f t="shared" si="15"/>
        <v>-0.98999249660044542</v>
      </c>
      <c r="I53">
        <f t="shared" si="6"/>
        <v>171.88733853924694</v>
      </c>
      <c r="J53">
        <f t="shared" si="7"/>
        <v>1.3796515135816179</v>
      </c>
      <c r="K53">
        <f t="shared" si="16"/>
        <v>-4.239816360978399E-2</v>
      </c>
      <c r="L53">
        <f t="shared" si="8"/>
        <v>-0.8774203589597932</v>
      </c>
      <c r="M53">
        <f t="shared" si="17"/>
        <v>-6.2330962720206995E-2</v>
      </c>
      <c r="N53">
        <f t="shared" si="9"/>
        <v>-1.2899251058989947</v>
      </c>
      <c r="O53">
        <f t="shared" si="10"/>
        <v>-2.4775241867978761</v>
      </c>
    </row>
    <row r="54" spans="1:15" x14ac:dyDescent="0.3">
      <c r="A54">
        <f t="shared" si="11"/>
        <v>53</v>
      </c>
      <c r="B54">
        <f t="shared" si="12"/>
        <v>156</v>
      </c>
      <c r="C54">
        <v>290</v>
      </c>
      <c r="D54">
        <f t="shared" si="14"/>
        <v>-211.41539727341876</v>
      </c>
      <c r="E54">
        <f t="shared" si="13"/>
        <v>2560</v>
      </c>
      <c r="F54">
        <f t="shared" si="4"/>
        <v>30</v>
      </c>
      <c r="G54">
        <f t="shared" si="5"/>
        <v>2.9999999999999996</v>
      </c>
      <c r="H54">
        <f t="shared" si="15"/>
        <v>-0.98999249660044542</v>
      </c>
      <c r="I54">
        <f t="shared" si="6"/>
        <v>171.88733853924694</v>
      </c>
      <c r="J54">
        <f t="shared" si="7"/>
        <v>1.3796515135816179</v>
      </c>
      <c r="K54">
        <f t="shared" si="16"/>
        <v>3.247189758418545E-2</v>
      </c>
      <c r="L54">
        <f t="shared" si="8"/>
        <v>0.67199853976333102</v>
      </c>
      <c r="M54">
        <f t="shared" si="17"/>
        <v>4.7738026024013336E-2</v>
      </c>
      <c r="N54">
        <f t="shared" si="9"/>
        <v>0.98792759789142992</v>
      </c>
      <c r="O54">
        <f t="shared" si="10"/>
        <v>2.6728854044261912</v>
      </c>
    </row>
    <row r="55" spans="1:15" x14ac:dyDescent="0.3">
      <c r="A55">
        <f t="shared" si="11"/>
        <v>54</v>
      </c>
      <c r="B55">
        <f t="shared" si="12"/>
        <v>159</v>
      </c>
      <c r="C55">
        <v>290</v>
      </c>
      <c r="D55">
        <f t="shared" si="14"/>
        <v>230.75910658212783</v>
      </c>
      <c r="E55">
        <f t="shared" si="13"/>
        <v>2590</v>
      </c>
      <c r="F55">
        <f t="shared" si="4"/>
        <v>30</v>
      </c>
      <c r="G55">
        <f t="shared" si="5"/>
        <v>2.9999999999999996</v>
      </c>
      <c r="H55">
        <f t="shared" si="15"/>
        <v>-0.98999249660044542</v>
      </c>
      <c r="I55">
        <f t="shared" si="6"/>
        <v>171.88733853924694</v>
      </c>
      <c r="J55">
        <f t="shared" si="7"/>
        <v>1.3796515135816179</v>
      </c>
      <c r="K55">
        <f t="shared" si="16"/>
        <v>-2.1895706307659468E-2</v>
      </c>
      <c r="L55">
        <f t="shared" si="8"/>
        <v>-0.45312666522451445</v>
      </c>
      <c r="M55">
        <f t="shared" si="17"/>
        <v>-3.2189612412372948E-2</v>
      </c>
      <c r="N55">
        <f t="shared" si="9"/>
        <v>-0.66615671229503959</v>
      </c>
      <c r="O55">
        <f t="shared" si="10"/>
        <v>-2.8147488025116778</v>
      </c>
    </row>
    <row r="56" spans="1:15" x14ac:dyDescent="0.3">
      <c r="A56">
        <f t="shared" si="11"/>
        <v>55</v>
      </c>
      <c r="B56">
        <f t="shared" si="12"/>
        <v>162</v>
      </c>
      <c r="C56">
        <v>290</v>
      </c>
      <c r="D56">
        <f t="shared" si="14"/>
        <v>-245.82139541935319</v>
      </c>
      <c r="E56">
        <f t="shared" si="13"/>
        <v>2620</v>
      </c>
      <c r="F56">
        <f t="shared" si="4"/>
        <v>30</v>
      </c>
      <c r="G56">
        <f t="shared" si="5"/>
        <v>2.9999999999999996</v>
      </c>
      <c r="H56">
        <f t="shared" si="15"/>
        <v>-0.98999249660044542</v>
      </c>
      <c r="I56">
        <f t="shared" si="6"/>
        <v>171.88733853924694</v>
      </c>
      <c r="J56">
        <f t="shared" si="7"/>
        <v>1.3796515135816179</v>
      </c>
      <c r="K56">
        <f t="shared" si="16"/>
        <v>1.0881272320514279E-2</v>
      </c>
      <c r="L56">
        <f t="shared" si="8"/>
        <v>0.22518545740036933</v>
      </c>
      <c r="M56">
        <f t="shared" si="17"/>
        <v>1.5996923489438264E-2</v>
      </c>
      <c r="N56">
        <f t="shared" si="9"/>
        <v>0.3310526955727926</v>
      </c>
      <c r="O56">
        <f t="shared" si="10"/>
        <v>2.9002749841771065</v>
      </c>
    </row>
    <row r="57" spans="1:15" x14ac:dyDescent="0.3">
      <c r="A57">
        <f t="shared" si="11"/>
        <v>56</v>
      </c>
      <c r="B57">
        <f t="shared" si="12"/>
        <v>165</v>
      </c>
      <c r="C57">
        <v>290</v>
      </c>
      <c r="D57">
        <f t="shared" si="14"/>
        <v>256.19095693564441</v>
      </c>
      <c r="E57">
        <f t="shared" si="13"/>
        <v>2650</v>
      </c>
      <c r="F57">
        <f t="shared" si="4"/>
        <v>30</v>
      </c>
      <c r="G57">
        <f t="shared" si="5"/>
        <v>2.9999999999999996</v>
      </c>
      <c r="H57">
        <f t="shared" si="15"/>
        <v>-0.98999249660044542</v>
      </c>
      <c r="I57">
        <f t="shared" si="6"/>
        <v>171.88733853924694</v>
      </c>
      <c r="J57">
        <f t="shared" si="7"/>
        <v>1.3796515135816179</v>
      </c>
      <c r="K57">
        <f t="shared" si="16"/>
        <v>3.5095040610877426E-4</v>
      </c>
      <c r="L57">
        <f t="shared" si="8"/>
        <v>7.262838884700808E-3</v>
      </c>
      <c r="M57">
        <f t="shared" si="17"/>
        <v>5.1594396590237679E-4</v>
      </c>
      <c r="N57">
        <f t="shared" si="9"/>
        <v>1.0677343102207752E-2</v>
      </c>
      <c r="O57">
        <f t="shared" si="10"/>
        <v>-2.927752142314946</v>
      </c>
    </row>
    <row r="58" spans="1:15" x14ac:dyDescent="0.3">
      <c r="A58">
        <f t="shared" si="11"/>
        <v>57</v>
      </c>
      <c r="B58">
        <f t="shared" si="12"/>
        <v>168</v>
      </c>
      <c r="C58">
        <v>290</v>
      </c>
      <c r="D58">
        <f t="shared" si="14"/>
        <v>-261.54585804680187</v>
      </c>
      <c r="E58">
        <f t="shared" si="13"/>
        <v>2680</v>
      </c>
      <c r="F58">
        <f t="shared" si="4"/>
        <v>30</v>
      </c>
      <c r="G58">
        <f t="shared" si="5"/>
        <v>2.9999999999999996</v>
      </c>
      <c r="H58">
        <f t="shared" si="15"/>
        <v>-0.98999249660044542</v>
      </c>
      <c r="I58">
        <f t="shared" si="6"/>
        <v>171.88733853924694</v>
      </c>
      <c r="J58">
        <f t="shared" si="7"/>
        <v>1.3796515135816179</v>
      </c>
      <c r="K58">
        <f t="shared" si="16"/>
        <v>-1.1576148857967539E-2</v>
      </c>
      <c r="L58">
        <f t="shared" si="8"/>
        <v>-0.23956576940011548</v>
      </c>
      <c r="M58">
        <f t="shared" si="17"/>
        <v>-1.7018484799257494E-2</v>
      </c>
      <c r="N58">
        <f t="shared" si="9"/>
        <v>-0.35219367468242035</v>
      </c>
      <c r="O58">
        <f t="shared" si="10"/>
        <v>2.8966303214182454</v>
      </c>
    </row>
    <row r="59" spans="1:15" x14ac:dyDescent="0.3">
      <c r="A59">
        <f t="shared" si="11"/>
        <v>58</v>
      </c>
      <c r="B59">
        <f t="shared" si="12"/>
        <v>171</v>
      </c>
      <c r="C59">
        <v>290</v>
      </c>
      <c r="D59">
        <f t="shared" si="14"/>
        <v>537.1130384801445</v>
      </c>
      <c r="E59">
        <f t="shared" si="13"/>
        <v>2710</v>
      </c>
      <c r="F59">
        <f t="shared" si="4"/>
        <v>-2710</v>
      </c>
      <c r="G59">
        <f t="shared" si="5"/>
        <v>1.3539967061511651</v>
      </c>
      <c r="H59">
        <f t="shared" si="15"/>
        <v>0.21510526876214117</v>
      </c>
      <c r="I59">
        <f t="shared" si="6"/>
        <v>77.578296737076869</v>
      </c>
      <c r="J59">
        <f t="shared" si="7"/>
        <v>2.8320048197894194</v>
      </c>
      <c r="K59">
        <f t="shared" si="16"/>
        <v>0.54926295374770251</v>
      </c>
      <c r="L59">
        <f t="shared" si="8"/>
        <v>-2107.7232753278358</v>
      </c>
      <c r="M59">
        <f t="shared" si="17"/>
        <v>0.8074898952873133</v>
      </c>
      <c r="N59">
        <f t="shared" si="9"/>
        <v>-3098.6346981465731</v>
      </c>
      <c r="O59">
        <f t="shared" si="10"/>
        <v>-4662.8042897643963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8754-C85C-477F-8599-490439164F4B}">
  <dimension ref="B1:D134"/>
  <sheetViews>
    <sheetView tabSelected="1" topLeftCell="A122" workbookViewId="0">
      <selection activeCell="H133" sqref="H133"/>
    </sheetView>
  </sheetViews>
  <sheetFormatPr defaultRowHeight="14.4" x14ac:dyDescent="0.3"/>
  <cols>
    <col min="3" max="3" width="9.5546875" bestFit="1" customWidth="1"/>
  </cols>
  <sheetData>
    <row r="1" spans="2:4" x14ac:dyDescent="0.3">
      <c r="B1" t="s">
        <v>1</v>
      </c>
      <c r="C1" t="s">
        <v>2</v>
      </c>
      <c r="D1" t="s">
        <v>4</v>
      </c>
    </row>
    <row r="2" spans="2:4" x14ac:dyDescent="0.3">
      <c r="B2">
        <v>290</v>
      </c>
      <c r="C2">
        <v>0</v>
      </c>
      <c r="D2">
        <v>0</v>
      </c>
    </row>
    <row r="3" spans="2:4" x14ac:dyDescent="0.3">
      <c r="B3">
        <v>290</v>
      </c>
      <c r="C3">
        <v>0</v>
      </c>
      <c r="D3">
        <f>D2+30</f>
        <v>30</v>
      </c>
    </row>
    <row r="4" spans="2:4" x14ac:dyDescent="0.3">
      <c r="B4">
        <v>290</v>
      </c>
      <c r="C4">
        <v>0</v>
      </c>
      <c r="D4">
        <f t="shared" ref="D4:D67" si="0">D3+30</f>
        <v>60</v>
      </c>
    </row>
    <row r="5" spans="2:4" x14ac:dyDescent="0.3">
      <c r="B5">
        <v>290</v>
      </c>
      <c r="C5">
        <v>0</v>
      </c>
      <c r="D5">
        <f t="shared" si="0"/>
        <v>90</v>
      </c>
    </row>
    <row r="6" spans="2:4" x14ac:dyDescent="0.3">
      <c r="B6">
        <v>290</v>
      </c>
      <c r="C6">
        <v>0</v>
      </c>
      <c r="D6">
        <f t="shared" si="0"/>
        <v>120</v>
      </c>
    </row>
    <row r="7" spans="2:4" x14ac:dyDescent="0.3">
      <c r="B7">
        <v>290</v>
      </c>
      <c r="C7">
        <v>0</v>
      </c>
      <c r="D7">
        <f t="shared" si="0"/>
        <v>150</v>
      </c>
    </row>
    <row r="8" spans="2:4" x14ac:dyDescent="0.3">
      <c r="B8">
        <v>290</v>
      </c>
      <c r="C8">
        <v>0</v>
      </c>
      <c r="D8">
        <f t="shared" si="0"/>
        <v>180</v>
      </c>
    </row>
    <row r="9" spans="2:4" x14ac:dyDescent="0.3">
      <c r="B9">
        <v>290</v>
      </c>
      <c r="C9">
        <v>0</v>
      </c>
      <c r="D9">
        <f t="shared" si="0"/>
        <v>210</v>
      </c>
    </row>
    <row r="10" spans="2:4" x14ac:dyDescent="0.3">
      <c r="B10">
        <v>290</v>
      </c>
      <c r="C10">
        <v>0</v>
      </c>
      <c r="D10">
        <f t="shared" si="0"/>
        <v>240</v>
      </c>
    </row>
    <row r="11" spans="2:4" x14ac:dyDescent="0.3">
      <c r="B11">
        <v>290</v>
      </c>
      <c r="C11">
        <v>0</v>
      </c>
      <c r="D11">
        <f t="shared" si="0"/>
        <v>270</v>
      </c>
    </row>
    <row r="12" spans="2:4" x14ac:dyDescent="0.3">
      <c r="B12">
        <v>290</v>
      </c>
      <c r="C12">
        <v>0</v>
      </c>
      <c r="D12">
        <f t="shared" si="0"/>
        <v>300</v>
      </c>
    </row>
    <row r="13" spans="2:4" x14ac:dyDescent="0.3">
      <c r="B13">
        <v>290</v>
      </c>
      <c r="C13">
        <v>0</v>
      </c>
      <c r="D13">
        <f t="shared" si="0"/>
        <v>330</v>
      </c>
    </row>
    <row r="14" spans="2:4" x14ac:dyDescent="0.3">
      <c r="B14">
        <v>290</v>
      </c>
      <c r="C14">
        <v>0</v>
      </c>
      <c r="D14">
        <f t="shared" si="0"/>
        <v>360</v>
      </c>
    </row>
    <row r="15" spans="2:4" x14ac:dyDescent="0.3">
      <c r="B15">
        <v>290</v>
      </c>
      <c r="C15">
        <v>0</v>
      </c>
      <c r="D15">
        <f t="shared" si="0"/>
        <v>390</v>
      </c>
    </row>
    <row r="16" spans="2:4" x14ac:dyDescent="0.3">
      <c r="B16">
        <v>290</v>
      </c>
      <c r="C16">
        <v>0</v>
      </c>
      <c r="D16">
        <f t="shared" si="0"/>
        <v>420</v>
      </c>
    </row>
    <row r="17" spans="2:4" x14ac:dyDescent="0.3">
      <c r="B17">
        <v>290</v>
      </c>
      <c r="C17">
        <v>0</v>
      </c>
      <c r="D17">
        <f t="shared" si="0"/>
        <v>450</v>
      </c>
    </row>
    <row r="18" spans="2:4" x14ac:dyDescent="0.3">
      <c r="B18">
        <v>290</v>
      </c>
      <c r="C18">
        <v>0</v>
      </c>
      <c r="D18">
        <f t="shared" si="0"/>
        <v>480</v>
      </c>
    </row>
    <row r="19" spans="2:4" x14ac:dyDescent="0.3">
      <c r="B19">
        <v>290</v>
      </c>
      <c r="C19">
        <v>0</v>
      </c>
      <c r="D19">
        <f t="shared" si="0"/>
        <v>510</v>
      </c>
    </row>
    <row r="20" spans="2:4" x14ac:dyDescent="0.3">
      <c r="B20">
        <v>290</v>
      </c>
      <c r="C20">
        <v>0</v>
      </c>
      <c r="D20">
        <f t="shared" si="0"/>
        <v>540</v>
      </c>
    </row>
    <row r="21" spans="2:4" x14ac:dyDescent="0.3">
      <c r="B21">
        <v>290</v>
      </c>
      <c r="C21">
        <v>0</v>
      </c>
      <c r="D21">
        <f t="shared" si="0"/>
        <v>570</v>
      </c>
    </row>
    <row r="22" spans="2:4" x14ac:dyDescent="0.3">
      <c r="B22">
        <v>290</v>
      </c>
      <c r="C22">
        <v>0</v>
      </c>
      <c r="D22">
        <f t="shared" si="0"/>
        <v>600</v>
      </c>
    </row>
    <row r="23" spans="2:4" x14ac:dyDescent="0.3">
      <c r="B23">
        <v>290</v>
      </c>
      <c r="C23">
        <v>0</v>
      </c>
      <c r="D23">
        <f t="shared" si="0"/>
        <v>630</v>
      </c>
    </row>
    <row r="24" spans="2:4" x14ac:dyDescent="0.3">
      <c r="B24">
        <v>290</v>
      </c>
      <c r="C24">
        <v>0</v>
      </c>
      <c r="D24">
        <f t="shared" si="0"/>
        <v>660</v>
      </c>
    </row>
    <row r="25" spans="2:4" x14ac:dyDescent="0.3">
      <c r="B25">
        <v>290</v>
      </c>
      <c r="C25">
        <v>0</v>
      </c>
      <c r="D25">
        <f t="shared" si="0"/>
        <v>690</v>
      </c>
    </row>
    <row r="26" spans="2:4" x14ac:dyDescent="0.3">
      <c r="B26">
        <v>290</v>
      </c>
      <c r="C26">
        <v>0</v>
      </c>
      <c r="D26">
        <f t="shared" si="0"/>
        <v>720</v>
      </c>
    </row>
    <row r="27" spans="2:4" x14ac:dyDescent="0.3">
      <c r="B27">
        <v>290</v>
      </c>
      <c r="C27">
        <v>0</v>
      </c>
      <c r="D27">
        <f t="shared" si="0"/>
        <v>750</v>
      </c>
    </row>
    <row r="28" spans="2:4" x14ac:dyDescent="0.3">
      <c r="B28">
        <v>290</v>
      </c>
      <c r="C28">
        <v>0</v>
      </c>
      <c r="D28">
        <f t="shared" si="0"/>
        <v>780</v>
      </c>
    </row>
    <row r="29" spans="2:4" x14ac:dyDescent="0.3">
      <c r="B29">
        <v>290</v>
      </c>
      <c r="C29">
        <v>0</v>
      </c>
      <c r="D29">
        <f t="shared" si="0"/>
        <v>810</v>
      </c>
    </row>
    <row r="30" spans="2:4" x14ac:dyDescent="0.3">
      <c r="B30">
        <v>290</v>
      </c>
      <c r="C30">
        <v>0</v>
      </c>
      <c r="D30">
        <f t="shared" si="0"/>
        <v>840</v>
      </c>
    </row>
    <row r="31" spans="2:4" x14ac:dyDescent="0.3">
      <c r="B31">
        <v>290</v>
      </c>
      <c r="C31">
        <v>0</v>
      </c>
      <c r="D31">
        <f t="shared" si="0"/>
        <v>870</v>
      </c>
    </row>
    <row r="32" spans="2:4" x14ac:dyDescent="0.3">
      <c r="B32">
        <v>290</v>
      </c>
      <c r="C32">
        <v>0</v>
      </c>
      <c r="D32">
        <f t="shared" si="0"/>
        <v>900</v>
      </c>
    </row>
    <row r="33" spans="2:4" x14ac:dyDescent="0.3">
      <c r="B33">
        <v>290</v>
      </c>
      <c r="C33">
        <v>0</v>
      </c>
      <c r="D33">
        <f t="shared" si="0"/>
        <v>930</v>
      </c>
    </row>
    <row r="34" spans="2:4" x14ac:dyDescent="0.3">
      <c r="B34">
        <v>290</v>
      </c>
      <c r="C34">
        <v>0</v>
      </c>
      <c r="D34">
        <f t="shared" si="0"/>
        <v>960</v>
      </c>
    </row>
    <row r="35" spans="2:4" x14ac:dyDescent="0.3">
      <c r="B35">
        <v>290</v>
      </c>
      <c r="C35">
        <v>0</v>
      </c>
      <c r="D35">
        <f t="shared" si="0"/>
        <v>990</v>
      </c>
    </row>
    <row r="36" spans="2:4" x14ac:dyDescent="0.3">
      <c r="B36">
        <v>290</v>
      </c>
      <c r="C36">
        <v>0</v>
      </c>
      <c r="D36">
        <f t="shared" si="0"/>
        <v>1020</v>
      </c>
    </row>
    <row r="37" spans="2:4" x14ac:dyDescent="0.3">
      <c r="B37">
        <v>290</v>
      </c>
      <c r="C37">
        <f>C36+2</f>
        <v>2</v>
      </c>
      <c r="D37">
        <f t="shared" si="0"/>
        <v>1050</v>
      </c>
    </row>
    <row r="38" spans="2:4" x14ac:dyDescent="0.3">
      <c r="B38">
        <v>290</v>
      </c>
      <c r="C38">
        <f t="shared" ref="C38:C67" si="1">C37+2</f>
        <v>4</v>
      </c>
      <c r="D38">
        <f t="shared" si="0"/>
        <v>1080</v>
      </c>
    </row>
    <row r="39" spans="2:4" x14ac:dyDescent="0.3">
      <c r="B39">
        <v>290</v>
      </c>
      <c r="C39">
        <f t="shared" si="1"/>
        <v>6</v>
      </c>
      <c r="D39">
        <f t="shared" si="0"/>
        <v>1110</v>
      </c>
    </row>
    <row r="40" spans="2:4" x14ac:dyDescent="0.3">
      <c r="B40">
        <v>290</v>
      </c>
      <c r="C40">
        <f t="shared" si="1"/>
        <v>8</v>
      </c>
      <c r="D40">
        <f t="shared" si="0"/>
        <v>1140</v>
      </c>
    </row>
    <row r="41" spans="2:4" x14ac:dyDescent="0.3">
      <c r="B41">
        <v>290</v>
      </c>
      <c r="C41">
        <f t="shared" si="1"/>
        <v>10</v>
      </c>
      <c r="D41">
        <f t="shared" si="0"/>
        <v>1170</v>
      </c>
    </row>
    <row r="42" spans="2:4" x14ac:dyDescent="0.3">
      <c r="B42">
        <v>290</v>
      </c>
      <c r="C42">
        <f t="shared" si="1"/>
        <v>12</v>
      </c>
      <c r="D42">
        <f t="shared" si="0"/>
        <v>1200</v>
      </c>
    </row>
    <row r="43" spans="2:4" x14ac:dyDescent="0.3">
      <c r="B43">
        <v>290</v>
      </c>
      <c r="C43">
        <f t="shared" si="1"/>
        <v>14</v>
      </c>
      <c r="D43">
        <f t="shared" si="0"/>
        <v>1230</v>
      </c>
    </row>
    <row r="44" spans="2:4" x14ac:dyDescent="0.3">
      <c r="B44">
        <v>290</v>
      </c>
      <c r="C44">
        <f t="shared" si="1"/>
        <v>16</v>
      </c>
      <c r="D44">
        <f t="shared" si="0"/>
        <v>1260</v>
      </c>
    </row>
    <row r="45" spans="2:4" x14ac:dyDescent="0.3">
      <c r="B45">
        <v>290</v>
      </c>
      <c r="C45">
        <f t="shared" si="1"/>
        <v>18</v>
      </c>
      <c r="D45">
        <f t="shared" si="0"/>
        <v>1290</v>
      </c>
    </row>
    <row r="46" spans="2:4" x14ac:dyDescent="0.3">
      <c r="B46">
        <v>290</v>
      </c>
      <c r="C46">
        <f t="shared" si="1"/>
        <v>20</v>
      </c>
      <c r="D46">
        <f t="shared" si="0"/>
        <v>1320</v>
      </c>
    </row>
    <row r="47" spans="2:4" x14ac:dyDescent="0.3">
      <c r="B47">
        <v>290</v>
      </c>
      <c r="C47">
        <f t="shared" si="1"/>
        <v>22</v>
      </c>
      <c r="D47">
        <f t="shared" si="0"/>
        <v>1350</v>
      </c>
    </row>
    <row r="48" spans="2:4" x14ac:dyDescent="0.3">
      <c r="B48">
        <v>290</v>
      </c>
      <c r="C48">
        <f t="shared" si="1"/>
        <v>24</v>
      </c>
      <c r="D48">
        <f t="shared" si="0"/>
        <v>1380</v>
      </c>
    </row>
    <row r="49" spans="2:4" x14ac:dyDescent="0.3">
      <c r="B49">
        <v>290</v>
      </c>
      <c r="C49">
        <f t="shared" si="1"/>
        <v>26</v>
      </c>
      <c r="D49">
        <f t="shared" si="0"/>
        <v>1410</v>
      </c>
    </row>
    <row r="50" spans="2:4" x14ac:dyDescent="0.3">
      <c r="B50">
        <v>290</v>
      </c>
      <c r="C50">
        <f t="shared" si="1"/>
        <v>28</v>
      </c>
      <c r="D50">
        <f t="shared" si="0"/>
        <v>1440</v>
      </c>
    </row>
    <row r="51" spans="2:4" x14ac:dyDescent="0.3">
      <c r="B51">
        <v>290</v>
      </c>
      <c r="C51">
        <f t="shared" si="1"/>
        <v>30</v>
      </c>
      <c r="D51">
        <f t="shared" si="0"/>
        <v>1470</v>
      </c>
    </row>
    <row r="52" spans="2:4" x14ac:dyDescent="0.3">
      <c r="B52">
        <v>290</v>
      </c>
      <c r="C52">
        <f t="shared" si="1"/>
        <v>32</v>
      </c>
      <c r="D52">
        <f t="shared" si="0"/>
        <v>1500</v>
      </c>
    </row>
    <row r="53" spans="2:4" x14ac:dyDescent="0.3">
      <c r="B53">
        <v>290</v>
      </c>
      <c r="C53">
        <f t="shared" si="1"/>
        <v>34</v>
      </c>
      <c r="D53">
        <f t="shared" si="0"/>
        <v>1530</v>
      </c>
    </row>
    <row r="54" spans="2:4" x14ac:dyDescent="0.3">
      <c r="B54">
        <v>290</v>
      </c>
      <c r="C54">
        <f t="shared" si="1"/>
        <v>36</v>
      </c>
      <c r="D54">
        <f t="shared" si="0"/>
        <v>1560</v>
      </c>
    </row>
    <row r="55" spans="2:4" x14ac:dyDescent="0.3">
      <c r="B55">
        <v>290</v>
      </c>
      <c r="C55">
        <f t="shared" si="1"/>
        <v>38</v>
      </c>
      <c r="D55">
        <f t="shared" si="0"/>
        <v>1590</v>
      </c>
    </row>
    <row r="56" spans="2:4" x14ac:dyDescent="0.3">
      <c r="B56">
        <v>290</v>
      </c>
      <c r="C56">
        <f t="shared" si="1"/>
        <v>40</v>
      </c>
      <c r="D56">
        <f t="shared" si="0"/>
        <v>1620</v>
      </c>
    </row>
    <row r="57" spans="2:4" x14ac:dyDescent="0.3">
      <c r="B57">
        <v>290</v>
      </c>
      <c r="C57">
        <f t="shared" si="1"/>
        <v>42</v>
      </c>
      <c r="D57">
        <f t="shared" si="0"/>
        <v>1650</v>
      </c>
    </row>
    <row r="58" spans="2:4" x14ac:dyDescent="0.3">
      <c r="B58">
        <v>290</v>
      </c>
      <c r="C58">
        <f t="shared" si="1"/>
        <v>44</v>
      </c>
      <c r="D58">
        <f t="shared" si="0"/>
        <v>1680</v>
      </c>
    </row>
    <row r="59" spans="2:4" x14ac:dyDescent="0.3">
      <c r="B59">
        <v>290</v>
      </c>
      <c r="C59">
        <f t="shared" si="1"/>
        <v>46</v>
      </c>
      <c r="D59">
        <f t="shared" si="0"/>
        <v>1710</v>
      </c>
    </row>
    <row r="60" spans="2:4" x14ac:dyDescent="0.3">
      <c r="B60">
        <v>290</v>
      </c>
      <c r="C60">
        <f t="shared" si="1"/>
        <v>48</v>
      </c>
      <c r="D60">
        <f t="shared" si="0"/>
        <v>1740</v>
      </c>
    </row>
    <row r="61" spans="2:4" x14ac:dyDescent="0.3">
      <c r="B61">
        <v>290</v>
      </c>
      <c r="C61">
        <f t="shared" si="1"/>
        <v>50</v>
      </c>
      <c r="D61">
        <f t="shared" si="0"/>
        <v>1770</v>
      </c>
    </row>
    <row r="62" spans="2:4" x14ac:dyDescent="0.3">
      <c r="B62">
        <v>290</v>
      </c>
      <c r="C62">
        <f t="shared" si="1"/>
        <v>52</v>
      </c>
      <c r="D62">
        <f t="shared" si="0"/>
        <v>1800</v>
      </c>
    </row>
    <row r="63" spans="2:4" x14ac:dyDescent="0.3">
      <c r="B63">
        <v>290</v>
      </c>
      <c r="C63">
        <f t="shared" si="1"/>
        <v>54</v>
      </c>
      <c r="D63">
        <f>D62+30</f>
        <v>1830</v>
      </c>
    </row>
    <row r="64" spans="2:4" x14ac:dyDescent="0.3">
      <c r="B64">
        <v>290</v>
      </c>
      <c r="C64">
        <f t="shared" si="1"/>
        <v>56</v>
      </c>
      <c r="D64">
        <f t="shared" si="0"/>
        <v>1860</v>
      </c>
    </row>
    <row r="65" spans="2:4" x14ac:dyDescent="0.3">
      <c r="B65">
        <v>290</v>
      </c>
      <c r="C65">
        <f t="shared" si="1"/>
        <v>58</v>
      </c>
      <c r="D65">
        <f t="shared" si="0"/>
        <v>1890</v>
      </c>
    </row>
    <row r="66" spans="2:4" x14ac:dyDescent="0.3">
      <c r="B66">
        <v>290</v>
      </c>
      <c r="C66">
        <f t="shared" si="1"/>
        <v>60</v>
      </c>
      <c r="D66">
        <f t="shared" si="0"/>
        <v>1920</v>
      </c>
    </row>
    <row r="67" spans="2:4" x14ac:dyDescent="0.3">
      <c r="B67">
        <v>290</v>
      </c>
      <c r="C67">
        <f t="shared" si="1"/>
        <v>62</v>
      </c>
      <c r="D67">
        <f t="shared" si="0"/>
        <v>1950</v>
      </c>
    </row>
    <row r="68" spans="2:4" x14ac:dyDescent="0.3">
      <c r="B68">
        <v>290</v>
      </c>
      <c r="D68">
        <f t="shared" ref="D68:D131" si="2">D67+30</f>
        <v>1980</v>
      </c>
    </row>
    <row r="69" spans="2:4" x14ac:dyDescent="0.3">
      <c r="B69">
        <v>290</v>
      </c>
      <c r="D69">
        <f t="shared" si="2"/>
        <v>2010</v>
      </c>
    </row>
    <row r="70" spans="2:4" x14ac:dyDescent="0.3">
      <c r="B70">
        <v>290</v>
      </c>
      <c r="D70">
        <f t="shared" si="2"/>
        <v>2040</v>
      </c>
    </row>
    <row r="71" spans="2:4" x14ac:dyDescent="0.3">
      <c r="B71">
        <v>290</v>
      </c>
      <c r="D71">
        <f t="shared" si="2"/>
        <v>2070</v>
      </c>
    </row>
    <row r="72" spans="2:4" x14ac:dyDescent="0.3">
      <c r="B72">
        <v>290</v>
      </c>
      <c r="D72">
        <f t="shared" si="2"/>
        <v>2100</v>
      </c>
    </row>
    <row r="73" spans="2:4" x14ac:dyDescent="0.3">
      <c r="B73">
        <v>290</v>
      </c>
      <c r="D73">
        <f t="shared" si="2"/>
        <v>2130</v>
      </c>
    </row>
    <row r="74" spans="2:4" x14ac:dyDescent="0.3">
      <c r="B74">
        <v>290</v>
      </c>
      <c r="D74">
        <f t="shared" si="2"/>
        <v>2160</v>
      </c>
    </row>
    <row r="75" spans="2:4" x14ac:dyDescent="0.3">
      <c r="B75">
        <v>290</v>
      </c>
      <c r="D75">
        <f t="shared" si="2"/>
        <v>2190</v>
      </c>
    </row>
    <row r="76" spans="2:4" x14ac:dyDescent="0.3">
      <c r="B76">
        <v>290</v>
      </c>
      <c r="D76">
        <f t="shared" si="2"/>
        <v>2220</v>
      </c>
    </row>
    <row r="77" spans="2:4" x14ac:dyDescent="0.3">
      <c r="B77">
        <v>290</v>
      </c>
      <c r="D77">
        <f t="shared" si="2"/>
        <v>2250</v>
      </c>
    </row>
    <row r="78" spans="2:4" x14ac:dyDescent="0.3">
      <c r="B78">
        <v>290</v>
      </c>
      <c r="D78">
        <f t="shared" si="2"/>
        <v>2280</v>
      </c>
    </row>
    <row r="79" spans="2:4" x14ac:dyDescent="0.3">
      <c r="B79">
        <v>290</v>
      </c>
      <c r="D79">
        <f t="shared" si="2"/>
        <v>2310</v>
      </c>
    </row>
    <row r="80" spans="2:4" x14ac:dyDescent="0.3">
      <c r="B80">
        <v>290</v>
      </c>
      <c r="D80">
        <f t="shared" si="2"/>
        <v>2340</v>
      </c>
    </row>
    <row r="81" spans="2:4" x14ac:dyDescent="0.3">
      <c r="B81">
        <v>290</v>
      </c>
      <c r="D81">
        <f t="shared" si="2"/>
        <v>2370</v>
      </c>
    </row>
    <row r="82" spans="2:4" x14ac:dyDescent="0.3">
      <c r="B82">
        <v>290</v>
      </c>
      <c r="D82">
        <f t="shared" si="2"/>
        <v>2400</v>
      </c>
    </row>
    <row r="83" spans="2:4" x14ac:dyDescent="0.3">
      <c r="B83">
        <v>290</v>
      </c>
      <c r="D83">
        <f t="shared" si="2"/>
        <v>2430</v>
      </c>
    </row>
    <row r="84" spans="2:4" x14ac:dyDescent="0.3">
      <c r="B84">
        <v>290</v>
      </c>
      <c r="D84">
        <f t="shared" si="2"/>
        <v>2460</v>
      </c>
    </row>
    <row r="85" spans="2:4" x14ac:dyDescent="0.3">
      <c r="B85">
        <v>290</v>
      </c>
      <c r="D85">
        <f t="shared" si="2"/>
        <v>2490</v>
      </c>
    </row>
    <row r="86" spans="2:4" x14ac:dyDescent="0.3">
      <c r="B86">
        <v>290</v>
      </c>
      <c r="D86">
        <f t="shared" si="2"/>
        <v>2520</v>
      </c>
    </row>
    <row r="87" spans="2:4" x14ac:dyDescent="0.3">
      <c r="B87">
        <v>290</v>
      </c>
      <c r="D87">
        <f t="shared" si="2"/>
        <v>2550</v>
      </c>
    </row>
    <row r="88" spans="2:4" x14ac:dyDescent="0.3">
      <c r="B88">
        <v>290</v>
      </c>
      <c r="D88">
        <f t="shared" si="2"/>
        <v>2580</v>
      </c>
    </row>
    <row r="89" spans="2:4" x14ac:dyDescent="0.3">
      <c r="B89">
        <v>290</v>
      </c>
      <c r="D89">
        <f t="shared" si="2"/>
        <v>2610</v>
      </c>
    </row>
    <row r="90" spans="2:4" x14ac:dyDescent="0.3">
      <c r="B90">
        <v>290</v>
      </c>
      <c r="D90">
        <f t="shared" si="2"/>
        <v>2640</v>
      </c>
    </row>
    <row r="91" spans="2:4" x14ac:dyDescent="0.3">
      <c r="B91">
        <v>290</v>
      </c>
      <c r="D91">
        <f t="shared" si="2"/>
        <v>2670</v>
      </c>
    </row>
    <row r="92" spans="2:4" x14ac:dyDescent="0.3">
      <c r="B92">
        <v>290</v>
      </c>
      <c r="D92">
        <f t="shared" si="2"/>
        <v>2700</v>
      </c>
    </row>
    <row r="93" spans="2:4" x14ac:dyDescent="0.3">
      <c r="B93">
        <v>290</v>
      </c>
      <c r="D93">
        <f t="shared" si="2"/>
        <v>2730</v>
      </c>
    </row>
    <row r="94" spans="2:4" x14ac:dyDescent="0.3">
      <c r="B94">
        <v>290</v>
      </c>
      <c r="D94">
        <f t="shared" si="2"/>
        <v>2760</v>
      </c>
    </row>
    <row r="95" spans="2:4" x14ac:dyDescent="0.3">
      <c r="B95">
        <v>290</v>
      </c>
      <c r="D95">
        <f t="shared" si="2"/>
        <v>2790</v>
      </c>
    </row>
    <row r="96" spans="2:4" x14ac:dyDescent="0.3">
      <c r="B96">
        <v>290</v>
      </c>
      <c r="D96">
        <f t="shared" si="2"/>
        <v>2820</v>
      </c>
    </row>
    <row r="97" spans="2:4" x14ac:dyDescent="0.3">
      <c r="B97">
        <v>290</v>
      </c>
      <c r="D97">
        <f t="shared" si="2"/>
        <v>2850</v>
      </c>
    </row>
    <row r="98" spans="2:4" x14ac:dyDescent="0.3">
      <c r="B98">
        <v>290</v>
      </c>
      <c r="D98">
        <f t="shared" si="2"/>
        <v>2880</v>
      </c>
    </row>
    <row r="99" spans="2:4" x14ac:dyDescent="0.3">
      <c r="B99">
        <v>290</v>
      </c>
      <c r="D99">
        <f t="shared" si="2"/>
        <v>2910</v>
      </c>
    </row>
    <row r="100" spans="2:4" x14ac:dyDescent="0.3">
      <c r="B100">
        <v>290</v>
      </c>
      <c r="D100">
        <f t="shared" si="2"/>
        <v>2940</v>
      </c>
    </row>
    <row r="101" spans="2:4" x14ac:dyDescent="0.3">
      <c r="B101">
        <v>290</v>
      </c>
      <c r="D101">
        <f t="shared" si="2"/>
        <v>2970</v>
      </c>
    </row>
    <row r="102" spans="2:4" x14ac:dyDescent="0.3">
      <c r="B102">
        <v>290</v>
      </c>
      <c r="D102">
        <f t="shared" si="2"/>
        <v>3000</v>
      </c>
    </row>
    <row r="103" spans="2:4" x14ac:dyDescent="0.3">
      <c r="B103">
        <v>290</v>
      </c>
      <c r="D103">
        <f t="shared" si="2"/>
        <v>3030</v>
      </c>
    </row>
    <row r="104" spans="2:4" x14ac:dyDescent="0.3">
      <c r="B104">
        <v>290</v>
      </c>
      <c r="D104">
        <f t="shared" si="2"/>
        <v>3060</v>
      </c>
    </row>
    <row r="105" spans="2:4" x14ac:dyDescent="0.3">
      <c r="B105">
        <v>290</v>
      </c>
      <c r="D105">
        <f t="shared" si="2"/>
        <v>3090</v>
      </c>
    </row>
    <row r="106" spans="2:4" x14ac:dyDescent="0.3">
      <c r="B106">
        <v>290</v>
      </c>
      <c r="D106">
        <f t="shared" si="2"/>
        <v>3120</v>
      </c>
    </row>
    <row r="107" spans="2:4" x14ac:dyDescent="0.3">
      <c r="B107">
        <v>290</v>
      </c>
      <c r="D107">
        <f t="shared" si="2"/>
        <v>3150</v>
      </c>
    </row>
    <row r="108" spans="2:4" x14ac:dyDescent="0.3">
      <c r="B108">
        <v>290</v>
      </c>
      <c r="D108">
        <f t="shared" si="2"/>
        <v>3180</v>
      </c>
    </row>
    <row r="109" spans="2:4" x14ac:dyDescent="0.3">
      <c r="B109">
        <v>290</v>
      </c>
      <c r="D109">
        <f t="shared" si="2"/>
        <v>3210</v>
      </c>
    </row>
    <row r="110" spans="2:4" x14ac:dyDescent="0.3">
      <c r="B110">
        <v>290</v>
      </c>
      <c r="D110">
        <f t="shared" si="2"/>
        <v>3240</v>
      </c>
    </row>
    <row r="111" spans="2:4" x14ac:dyDescent="0.3">
      <c r="B111">
        <v>290</v>
      </c>
      <c r="D111">
        <f t="shared" si="2"/>
        <v>3270</v>
      </c>
    </row>
    <row r="112" spans="2:4" x14ac:dyDescent="0.3">
      <c r="B112">
        <v>290</v>
      </c>
      <c r="D112">
        <f t="shared" si="2"/>
        <v>3300</v>
      </c>
    </row>
    <row r="113" spans="2:4" x14ac:dyDescent="0.3">
      <c r="B113">
        <v>290</v>
      </c>
      <c r="D113">
        <f t="shared" si="2"/>
        <v>3330</v>
      </c>
    </row>
    <row r="114" spans="2:4" x14ac:dyDescent="0.3">
      <c r="B114">
        <v>290</v>
      </c>
      <c r="D114">
        <f t="shared" si="2"/>
        <v>3360</v>
      </c>
    </row>
    <row r="115" spans="2:4" x14ac:dyDescent="0.3">
      <c r="B115">
        <v>290</v>
      </c>
      <c r="D115">
        <f t="shared" si="2"/>
        <v>3390</v>
      </c>
    </row>
    <row r="116" spans="2:4" x14ac:dyDescent="0.3">
      <c r="B116">
        <v>290</v>
      </c>
      <c r="D116">
        <f t="shared" si="2"/>
        <v>3420</v>
      </c>
    </row>
    <row r="117" spans="2:4" x14ac:dyDescent="0.3">
      <c r="B117">
        <v>290</v>
      </c>
      <c r="D117">
        <f t="shared" si="2"/>
        <v>3450</v>
      </c>
    </row>
    <row r="118" spans="2:4" x14ac:dyDescent="0.3">
      <c r="B118">
        <v>290</v>
      </c>
      <c r="D118">
        <f t="shared" si="2"/>
        <v>3480</v>
      </c>
    </row>
    <row r="119" spans="2:4" x14ac:dyDescent="0.3">
      <c r="B119">
        <v>290</v>
      </c>
      <c r="D119">
        <f t="shared" si="2"/>
        <v>3510</v>
      </c>
    </row>
    <row r="120" spans="2:4" x14ac:dyDescent="0.3">
      <c r="B120">
        <v>290</v>
      </c>
      <c r="D120">
        <f t="shared" si="2"/>
        <v>3540</v>
      </c>
    </row>
    <row r="121" spans="2:4" x14ac:dyDescent="0.3">
      <c r="B121">
        <v>290</v>
      </c>
      <c r="D121">
        <f t="shared" si="2"/>
        <v>3570</v>
      </c>
    </row>
    <row r="122" spans="2:4" x14ac:dyDescent="0.3">
      <c r="B122">
        <v>290</v>
      </c>
      <c r="D122">
        <f t="shared" si="2"/>
        <v>3600</v>
      </c>
    </row>
    <row r="123" spans="2:4" x14ac:dyDescent="0.3">
      <c r="B123">
        <v>290</v>
      </c>
      <c r="D123">
        <f t="shared" si="2"/>
        <v>3630</v>
      </c>
    </row>
    <row r="124" spans="2:4" x14ac:dyDescent="0.3">
      <c r="B124">
        <v>290</v>
      </c>
      <c r="D124">
        <f t="shared" si="2"/>
        <v>3660</v>
      </c>
    </row>
    <row r="125" spans="2:4" x14ac:dyDescent="0.3">
      <c r="B125">
        <v>290</v>
      </c>
      <c r="D125">
        <f t="shared" si="2"/>
        <v>3690</v>
      </c>
    </row>
    <row r="126" spans="2:4" x14ac:dyDescent="0.3">
      <c r="B126">
        <v>290</v>
      </c>
      <c r="D126">
        <f t="shared" si="2"/>
        <v>3720</v>
      </c>
    </row>
    <row r="127" spans="2:4" x14ac:dyDescent="0.3">
      <c r="B127">
        <v>290</v>
      </c>
      <c r="D127">
        <f t="shared" si="2"/>
        <v>3750</v>
      </c>
    </row>
    <row r="128" spans="2:4" x14ac:dyDescent="0.3">
      <c r="B128">
        <v>290</v>
      </c>
      <c r="D128">
        <f t="shared" si="2"/>
        <v>3780</v>
      </c>
    </row>
    <row r="129" spans="2:4" x14ac:dyDescent="0.3">
      <c r="B129">
        <v>290</v>
      </c>
      <c r="D129">
        <f t="shared" si="2"/>
        <v>3810</v>
      </c>
    </row>
    <row r="130" spans="2:4" x14ac:dyDescent="0.3">
      <c r="B130">
        <v>290</v>
      </c>
      <c r="D130">
        <f t="shared" si="2"/>
        <v>3840</v>
      </c>
    </row>
    <row r="131" spans="2:4" x14ac:dyDescent="0.3">
      <c r="B131">
        <v>290</v>
      </c>
      <c r="D131">
        <f t="shared" si="2"/>
        <v>3870</v>
      </c>
    </row>
    <row r="132" spans="2:4" x14ac:dyDescent="0.3">
      <c r="B132">
        <v>290</v>
      </c>
      <c r="D132">
        <f t="shared" ref="D132:D151" si="3">D131+30</f>
        <v>3900</v>
      </c>
    </row>
    <row r="133" spans="2:4" x14ac:dyDescent="0.3">
      <c r="B133">
        <v>290</v>
      </c>
      <c r="D133">
        <f t="shared" si="3"/>
        <v>3930</v>
      </c>
    </row>
    <row r="134" spans="2:4" x14ac:dyDescent="0.3">
      <c r="B134">
        <v>290</v>
      </c>
      <c r="D134">
        <f t="shared" si="3"/>
        <v>3960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Chinu-PC</dc:creator>
  <cp:lastModifiedBy>Chinu-PC</cp:lastModifiedBy>
  <dcterms:created xsi:type="dcterms:W3CDTF">2022-07-04T10:43:39Z</dcterms:created>
  <dcterms:modified xsi:type="dcterms:W3CDTF">2022-07-05T04:25:03Z</dcterms:modified>
</cp:coreProperties>
</file>