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e33b39666776f46f/Desktop/Capstone Project/Phase1/"/>
    </mc:Choice>
  </mc:AlternateContent>
  <xr:revisionPtr revIDLastSave="0" documentId="14_{1E725410-6068-46CB-BDA0-21F55663A262}" xr6:coauthVersionLast="47" xr6:coauthVersionMax="47" xr10:uidLastSave="{00000000-0000-0000-0000-000000000000}"/>
  <bookViews>
    <workbookView xWindow="20052" yWindow="-108" windowWidth="17496" windowHeight="11016" firstSheet="1" activeTab="3" xr2:uid="{00000000-000D-0000-FFFF-FFFF00000000}"/>
  </bookViews>
  <sheets>
    <sheet name="India_population2011" sheetId="1" r:id="rId1"/>
    <sheet name="Literacy Rate in India" sheetId="4" r:id="rId2"/>
    <sheet name="KPI" sheetId="3" r:id="rId3"/>
    <sheet name="DASHBOARD" sheetId="2" r:id="rId4"/>
  </sheets>
  <definedNames>
    <definedName name="_xlchart.v1.4" hidden="1">KPI!$D$217:$E$217</definedName>
    <definedName name="_xlchart.v1.5" hidden="1">KPI!$D$218:$E$218</definedName>
    <definedName name="_xlchart.v6.0" hidden="1">India_population2011!$B$1</definedName>
    <definedName name="_xlchart.v6.1" hidden="1">India_population2011!$B$2:$B$36</definedName>
    <definedName name="_xlchart.v6.2" hidden="1">India_population2011!$O$1</definedName>
    <definedName name="_xlchart.v6.3" hidden="1">India_population2011!$O$2:$O$36</definedName>
    <definedName name="_xlchart.v6.6" hidden="1">India_population2011!$B$1</definedName>
    <definedName name="_xlchart.v6.7" hidden="1">India_population2011!$B$2:$B$36</definedName>
    <definedName name="_xlchart.v6.8" hidden="1">India_population2011!$O$1</definedName>
    <definedName name="_xlchart.v6.9" hidden="1">India_population2011!$O$2:$O$36</definedName>
    <definedName name="Slicer_State_U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5" i="3" l="1"/>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54"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17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37"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96" i="3"/>
  <c r="D14" i="3"/>
  <c r="D15" i="3"/>
  <c r="D16" i="3"/>
  <c r="D17" i="3"/>
  <c r="D18" i="3"/>
  <c r="D19" i="3"/>
  <c r="D20" i="3"/>
  <c r="D21" i="3"/>
  <c r="D22" i="3"/>
  <c r="D23" i="3"/>
  <c r="D24" i="3"/>
  <c r="D25" i="3"/>
  <c r="D26" i="3"/>
  <c r="D27" i="3"/>
  <c r="D28" i="3"/>
  <c r="D29" i="3"/>
  <c r="D30" i="3"/>
  <c r="D31" i="3"/>
  <c r="D32" i="3"/>
  <c r="D33" i="3"/>
  <c r="D34" i="3"/>
  <c r="D35" i="3"/>
  <c r="D36" i="3"/>
  <c r="D37" i="3"/>
  <c r="D38"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47" i="3"/>
  <c r="D5" i="3"/>
  <c r="D6" i="3"/>
  <c r="D7" i="3"/>
  <c r="D8" i="3"/>
  <c r="D9" i="3"/>
  <c r="D10" i="3"/>
  <c r="D11" i="3"/>
  <c r="D12" i="3"/>
  <c r="D13" i="3"/>
  <c r="D4" i="3"/>
  <c r="B229" i="3"/>
  <c r="D279" i="3"/>
  <c r="D273" i="3"/>
  <c r="D224" i="3"/>
  <c r="G124" i="3"/>
  <c r="G118" i="3"/>
  <c r="G200" i="3"/>
  <c r="G188" i="3"/>
  <c r="F210" i="3"/>
  <c r="F204" i="3"/>
  <c r="D158" i="3"/>
  <c r="D152" i="3"/>
  <c r="F105" i="3"/>
  <c r="F99" i="3"/>
  <c r="F96" i="3"/>
  <c r="E19" i="3"/>
  <c r="G72" i="3"/>
  <c r="G51" i="3"/>
  <c r="F64" i="3"/>
  <c r="F57" i="3"/>
  <c r="E5" i="3"/>
  <c r="D269" i="3"/>
  <c r="G114" i="3"/>
  <c r="F179" i="3"/>
  <c r="D164" i="3"/>
  <c r="E22" i="3"/>
  <c r="G73" i="3"/>
  <c r="F55" i="3"/>
  <c r="D272" i="3"/>
  <c r="D262" i="3"/>
  <c r="G127" i="3"/>
  <c r="G125" i="3"/>
  <c r="G194" i="3"/>
  <c r="G191" i="3"/>
  <c r="F182" i="3"/>
  <c r="F211" i="3"/>
  <c r="F209" i="3"/>
  <c r="D163" i="3"/>
  <c r="D157" i="3"/>
  <c r="F110" i="3"/>
  <c r="F104" i="3"/>
  <c r="E24" i="3"/>
  <c r="E37" i="3"/>
  <c r="G66" i="3"/>
  <c r="G53" i="3"/>
  <c r="F51" i="3"/>
  <c r="F66" i="3"/>
  <c r="E4" i="3"/>
  <c r="D270" i="3"/>
  <c r="G186" i="3"/>
  <c r="F199" i="3"/>
  <c r="D165" i="3"/>
  <c r="E38" i="3"/>
  <c r="G63" i="3"/>
  <c r="F47" i="3"/>
  <c r="D276" i="3"/>
  <c r="D266" i="3"/>
  <c r="G115" i="3"/>
  <c r="G113" i="3"/>
  <c r="G182" i="3"/>
  <c r="G179" i="3"/>
  <c r="G209" i="3"/>
  <c r="F191" i="3"/>
  <c r="F197" i="3"/>
  <c r="D151" i="3"/>
  <c r="D145" i="3"/>
  <c r="F129" i="3"/>
  <c r="F123" i="3"/>
  <c r="E34" i="3"/>
  <c r="E32" i="3"/>
  <c r="G54" i="3"/>
  <c r="G75" i="3"/>
  <c r="F58" i="3"/>
  <c r="F81" i="3"/>
  <c r="D259" i="3"/>
  <c r="G104" i="3"/>
  <c r="G183" i="3"/>
  <c r="F185" i="3"/>
  <c r="F117" i="3"/>
  <c r="E21" i="3"/>
  <c r="F53" i="3"/>
  <c r="G108" i="3"/>
  <c r="G206" i="3"/>
  <c r="F188" i="3"/>
  <c r="D169" i="3"/>
  <c r="E17" i="3"/>
  <c r="F48" i="3"/>
  <c r="G101" i="3"/>
  <c r="F127" i="3"/>
  <c r="D283" i="3"/>
  <c r="G109" i="3"/>
  <c r="G201" i="3"/>
  <c r="D147" i="3"/>
  <c r="F119" i="3"/>
  <c r="G50" i="3"/>
  <c r="F77" i="3"/>
  <c r="G98" i="3"/>
  <c r="F128" i="3"/>
  <c r="D287" i="3"/>
  <c r="G97" i="3"/>
  <c r="G204" i="3"/>
  <c r="D166" i="3"/>
  <c r="F107" i="3"/>
  <c r="E27" i="3"/>
  <c r="F72" i="3"/>
  <c r="E224" i="3"/>
  <c r="D149" i="3"/>
  <c r="D264" i="3"/>
  <c r="D258" i="3"/>
  <c r="G107" i="3"/>
  <c r="G105" i="3"/>
  <c r="G96" i="3"/>
  <c r="G197" i="3"/>
  <c r="G193" i="3"/>
  <c r="F183" i="3"/>
  <c r="F189" i="3"/>
  <c r="D143" i="3"/>
  <c r="D168" i="3"/>
  <c r="F121" i="3"/>
  <c r="F115" i="3"/>
  <c r="E26" i="3"/>
  <c r="E35" i="3"/>
  <c r="G81" i="3"/>
  <c r="G67" i="3"/>
  <c r="F80" i="3"/>
  <c r="F73" i="3"/>
  <c r="E12" i="3"/>
  <c r="D286" i="3"/>
  <c r="G192" i="3"/>
  <c r="F200" i="3"/>
  <c r="F101" i="3"/>
  <c r="E15" i="3"/>
  <c r="G77" i="3"/>
  <c r="E7" i="3"/>
  <c r="D256" i="3"/>
  <c r="D278" i="3"/>
  <c r="G112" i="3"/>
  <c r="G106" i="3"/>
  <c r="G210" i="3"/>
  <c r="G207" i="3"/>
  <c r="F198" i="3"/>
  <c r="F192" i="3"/>
  <c r="D146" i="3"/>
  <c r="D140" i="3"/>
  <c r="D137" i="3"/>
  <c r="F126" i="3"/>
  <c r="F120" i="3"/>
  <c r="E25" i="3"/>
  <c r="G60" i="3"/>
  <c r="G49" i="3"/>
  <c r="F52" i="3"/>
  <c r="F79" i="3"/>
  <c r="F75" i="3"/>
  <c r="E13" i="3"/>
  <c r="G103" i="3"/>
  <c r="G189" i="3"/>
  <c r="F201" i="3"/>
  <c r="F102" i="3"/>
  <c r="E31" i="3"/>
  <c r="F60" i="3"/>
  <c r="D255" i="3"/>
  <c r="D268" i="3"/>
  <c r="D282" i="3"/>
  <c r="G100" i="3"/>
  <c r="G129" i="3"/>
  <c r="G198" i="3"/>
  <c r="G195" i="3"/>
  <c r="F186" i="3"/>
  <c r="F180" i="3"/>
  <c r="F177" i="3"/>
  <c r="D167" i="3"/>
  <c r="D161" i="3"/>
  <c r="F114" i="3"/>
  <c r="F108" i="3"/>
  <c r="E28" i="3"/>
  <c r="G48" i="3"/>
  <c r="G70" i="3"/>
  <c r="G65" i="3"/>
  <c r="F59" i="3"/>
  <c r="F78" i="3"/>
  <c r="D284" i="3"/>
  <c r="G117" i="3"/>
  <c r="G185" i="3"/>
  <c r="D154" i="3"/>
  <c r="F98" i="3"/>
  <c r="G69" i="3"/>
  <c r="E11" i="3"/>
  <c r="D254" i="3"/>
  <c r="G203" i="3"/>
  <c r="D142" i="3"/>
  <c r="F122" i="3"/>
  <c r="G56" i="3"/>
  <c r="F71" i="3"/>
  <c r="F190" i="3"/>
  <c r="G58" i="3"/>
  <c r="D277" i="3"/>
  <c r="G178" i="3"/>
  <c r="F193" i="3"/>
  <c r="F125" i="3"/>
  <c r="E16" i="3"/>
  <c r="F54" i="3"/>
  <c r="D280" i="3"/>
  <c r="G177" i="3"/>
  <c r="G74" i="3"/>
  <c r="D281" i="3"/>
  <c r="G126" i="3"/>
  <c r="F207" i="3"/>
  <c r="D160" i="3"/>
  <c r="E18" i="3"/>
  <c r="G59" i="3"/>
  <c r="E10" i="3"/>
  <c r="F184" i="3"/>
  <c r="F76" i="3"/>
  <c r="D288" i="3"/>
  <c r="D274" i="3"/>
  <c r="G123" i="3"/>
  <c r="G121" i="3"/>
  <c r="G190" i="3"/>
  <c r="G187" i="3"/>
  <c r="F178" i="3"/>
  <c r="F203" i="3"/>
  <c r="F205" i="3"/>
  <c r="D159" i="3"/>
  <c r="D153" i="3"/>
  <c r="F106" i="3"/>
  <c r="F100" i="3"/>
  <c r="E20" i="3"/>
  <c r="E29" i="3"/>
  <c r="G62" i="3"/>
  <c r="G80" i="3"/>
  <c r="F74" i="3"/>
  <c r="F62" i="3"/>
  <c r="E8" i="3"/>
  <c r="G119" i="3"/>
  <c r="G199" i="3"/>
  <c r="D138" i="3"/>
  <c r="F118" i="3"/>
  <c r="G52" i="3"/>
  <c r="F70" i="3"/>
  <c r="D267" i="3"/>
  <c r="D261" i="3"/>
  <c r="E218" i="3"/>
  <c r="G128" i="3"/>
  <c r="G122" i="3"/>
  <c r="G208" i="3"/>
  <c r="G196" i="3"/>
  <c r="F195" i="3"/>
  <c r="F208" i="3"/>
  <c r="D162" i="3"/>
  <c r="D156" i="3"/>
  <c r="F109" i="3"/>
  <c r="F103" i="3"/>
  <c r="E14" i="3"/>
  <c r="E23" i="3"/>
  <c r="G76" i="3"/>
  <c r="G55" i="3"/>
  <c r="F68" i="3"/>
  <c r="F61" i="3"/>
  <c r="E9" i="3"/>
  <c r="D275" i="3"/>
  <c r="G120" i="3"/>
  <c r="G180" i="3"/>
  <c r="D170" i="3"/>
  <c r="F111" i="3"/>
  <c r="G68" i="3"/>
  <c r="F63" i="3"/>
  <c r="D271" i="3"/>
  <c r="D265" i="3"/>
  <c r="D218" i="3"/>
  <c r="G116" i="3"/>
  <c r="G110" i="3"/>
  <c r="G184" i="3"/>
  <c r="G211" i="3"/>
  <c r="F202" i="3"/>
  <c r="F196" i="3"/>
  <c r="D150" i="3"/>
  <c r="D144" i="3"/>
  <c r="F97" i="3"/>
  <c r="F130" i="3"/>
  <c r="F124" i="3"/>
  <c r="E33" i="3"/>
  <c r="G64" i="3"/>
  <c r="G61" i="3"/>
  <c r="F56" i="3"/>
  <c r="F49" i="3"/>
  <c r="G47" i="3"/>
  <c r="D285" i="3"/>
  <c r="G130" i="3"/>
  <c r="F206" i="3"/>
  <c r="D171" i="3"/>
  <c r="F112" i="3"/>
  <c r="G79" i="3"/>
  <c r="D257" i="3"/>
  <c r="G102" i="3"/>
  <c r="F194" i="3"/>
  <c r="D139" i="3"/>
  <c r="F116" i="3"/>
  <c r="G78" i="3"/>
  <c r="F67" i="3"/>
  <c r="D260" i="3"/>
  <c r="D155" i="3"/>
  <c r="F69" i="3"/>
  <c r="G111" i="3"/>
  <c r="G205" i="3"/>
  <c r="F187" i="3"/>
  <c r="D141" i="3"/>
  <c r="E30" i="3"/>
  <c r="G71" i="3"/>
  <c r="E6" i="3"/>
  <c r="D148" i="3"/>
  <c r="F50" i="3"/>
  <c r="G99" i="3"/>
  <c r="G181" i="3"/>
  <c r="F181" i="3"/>
  <c r="F113" i="3"/>
  <c r="G57" i="3"/>
  <c r="F65" i="3"/>
  <c r="G202" i="3"/>
  <c r="E36" i="3"/>
  <c r="D263" i="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4">
    <bk>
      <extLst>
        <ext uri="{3e2802c4-a4d2-4d8b-9148-e3be6c30e623}">
          <xlrd:rvb i="0"/>
        </ext>
      </extLst>
    </bk>
    <bk>
      <extLst>
        <ext uri="{3e2802c4-a4d2-4d8b-9148-e3be6c30e623}">
          <xlrd:rvb i="11"/>
        </ext>
      </extLst>
    </bk>
    <bk>
      <extLst>
        <ext uri="{3e2802c4-a4d2-4d8b-9148-e3be6c30e623}">
          <xlrd:rvb i="27"/>
        </ext>
      </extLst>
    </bk>
    <bk>
      <extLst>
        <ext uri="{3e2802c4-a4d2-4d8b-9148-e3be6c30e623}">
          <xlrd:rvb i="37"/>
        </ext>
      </extLst>
    </bk>
    <bk>
      <extLst>
        <ext uri="{3e2802c4-a4d2-4d8b-9148-e3be6c30e623}">
          <xlrd:rvb i="49"/>
        </ext>
      </extLst>
    </bk>
    <bk>
      <extLst>
        <ext uri="{3e2802c4-a4d2-4d8b-9148-e3be6c30e623}">
          <xlrd:rvb i="60"/>
        </ext>
      </extLst>
    </bk>
    <bk>
      <extLst>
        <ext uri="{3e2802c4-a4d2-4d8b-9148-e3be6c30e623}">
          <xlrd:rvb i="69"/>
        </ext>
      </extLst>
    </bk>
    <bk>
      <extLst>
        <ext uri="{3e2802c4-a4d2-4d8b-9148-e3be6c30e623}">
          <xlrd:rvb i="81"/>
        </ext>
      </extLst>
    </bk>
    <bk>
      <extLst>
        <ext uri="{3e2802c4-a4d2-4d8b-9148-e3be6c30e623}">
          <xlrd:rvb i="88"/>
        </ext>
      </extLst>
    </bk>
    <bk>
      <extLst>
        <ext uri="{3e2802c4-a4d2-4d8b-9148-e3be6c30e623}">
          <xlrd:rvb i="95"/>
        </ext>
      </extLst>
    </bk>
    <bk>
      <extLst>
        <ext uri="{3e2802c4-a4d2-4d8b-9148-e3be6c30e623}">
          <xlrd:rvb i="105"/>
        </ext>
      </extLst>
    </bk>
    <bk>
      <extLst>
        <ext uri="{3e2802c4-a4d2-4d8b-9148-e3be6c30e623}">
          <xlrd:rvb i="117"/>
        </ext>
      </extLst>
    </bk>
    <bk>
      <extLst>
        <ext uri="{3e2802c4-a4d2-4d8b-9148-e3be6c30e623}">
          <xlrd:rvb i="129"/>
        </ext>
      </extLst>
    </bk>
    <bk>
      <extLst>
        <ext uri="{3e2802c4-a4d2-4d8b-9148-e3be6c30e623}">
          <xlrd:rvb i="140"/>
        </ext>
      </extLst>
    </bk>
    <bk>
      <extLst>
        <ext uri="{3e2802c4-a4d2-4d8b-9148-e3be6c30e623}">
          <xlrd:rvb i="151"/>
        </ext>
      </extLst>
    </bk>
    <bk>
      <extLst>
        <ext uri="{3e2802c4-a4d2-4d8b-9148-e3be6c30e623}">
          <xlrd:rvb i="162"/>
        </ext>
      </extLst>
    </bk>
    <bk>
      <extLst>
        <ext uri="{3e2802c4-a4d2-4d8b-9148-e3be6c30e623}">
          <xlrd:rvb i="173"/>
        </ext>
      </extLst>
    </bk>
    <bk>
      <extLst>
        <ext uri="{3e2802c4-a4d2-4d8b-9148-e3be6c30e623}">
          <xlrd:rvb i="185"/>
        </ext>
      </extLst>
    </bk>
    <bk>
      <extLst>
        <ext uri="{3e2802c4-a4d2-4d8b-9148-e3be6c30e623}">
          <xlrd:rvb i="193"/>
        </ext>
      </extLst>
    </bk>
    <bk>
      <extLst>
        <ext uri="{3e2802c4-a4d2-4d8b-9148-e3be6c30e623}">
          <xlrd:rvb i="205"/>
        </ext>
      </extLst>
    </bk>
    <bk>
      <extLst>
        <ext uri="{3e2802c4-a4d2-4d8b-9148-e3be6c30e623}">
          <xlrd:rvb i="219"/>
        </ext>
      </extLst>
    </bk>
    <bk>
      <extLst>
        <ext uri="{3e2802c4-a4d2-4d8b-9148-e3be6c30e623}">
          <xlrd:rvb i="229"/>
        </ext>
      </extLst>
    </bk>
    <bk>
      <extLst>
        <ext uri="{3e2802c4-a4d2-4d8b-9148-e3be6c30e623}">
          <xlrd:rvb i="240"/>
        </ext>
      </extLst>
    </bk>
    <bk>
      <extLst>
        <ext uri="{3e2802c4-a4d2-4d8b-9148-e3be6c30e623}">
          <xlrd:rvb i="250"/>
        </ext>
      </extLst>
    </bk>
    <bk>
      <extLst>
        <ext uri="{3e2802c4-a4d2-4d8b-9148-e3be6c30e623}">
          <xlrd:rvb i="261"/>
        </ext>
      </extLst>
    </bk>
    <bk>
      <extLst>
        <ext uri="{3e2802c4-a4d2-4d8b-9148-e3be6c30e623}">
          <xlrd:rvb i="272"/>
        </ext>
      </extLst>
    </bk>
    <bk>
      <extLst>
        <ext uri="{3e2802c4-a4d2-4d8b-9148-e3be6c30e623}">
          <xlrd:rvb i="283"/>
        </ext>
      </extLst>
    </bk>
    <bk>
      <extLst>
        <ext uri="{3e2802c4-a4d2-4d8b-9148-e3be6c30e623}">
          <xlrd:rvb i="293"/>
        </ext>
      </extLst>
    </bk>
    <bk>
      <extLst>
        <ext uri="{3e2802c4-a4d2-4d8b-9148-e3be6c30e623}">
          <xlrd:rvb i="305"/>
        </ext>
      </extLst>
    </bk>
    <bk>
      <extLst>
        <ext uri="{3e2802c4-a4d2-4d8b-9148-e3be6c30e623}">
          <xlrd:rvb i="315"/>
        </ext>
      </extLst>
    </bk>
    <bk>
      <extLst>
        <ext uri="{3e2802c4-a4d2-4d8b-9148-e3be6c30e623}">
          <xlrd:rvb i="326"/>
        </ext>
      </extLst>
    </bk>
    <bk>
      <extLst>
        <ext uri="{3e2802c4-a4d2-4d8b-9148-e3be6c30e623}">
          <xlrd:rvb i="336"/>
        </ext>
      </extLst>
    </bk>
    <bk>
      <extLst>
        <ext uri="{3e2802c4-a4d2-4d8b-9148-e3be6c30e623}">
          <xlrd:rvb i="348"/>
        </ext>
      </extLst>
    </bk>
    <bk>
      <extLst>
        <ext uri="{3e2802c4-a4d2-4d8b-9148-e3be6c30e623}">
          <xlrd:rvb i="359"/>
        </ext>
      </extLst>
    </bk>
  </futureMetadata>
  <valueMetadata count="3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valueMetadata>
</metadata>
</file>

<file path=xl/sharedStrings.xml><?xml version="1.0" encoding="utf-8"?>
<sst xmlns="http://schemas.openxmlformats.org/spreadsheetml/2006/main" count="471" uniqueCount="120">
  <si>
    <t>Rank</t>
  </si>
  <si>
    <t>State/UT</t>
  </si>
  <si>
    <t>Capital</t>
  </si>
  <si>
    <t>Type</t>
  </si>
  <si>
    <t>Population</t>
  </si>
  <si>
    <t>Percentage (%)</t>
  </si>
  <si>
    <t>Sex_Ratio</t>
  </si>
  <si>
    <t>Literacy_rate</t>
  </si>
  <si>
    <t>Rural population</t>
  </si>
  <si>
    <t>Urban population</t>
  </si>
  <si>
    <t>Area</t>
  </si>
  <si>
    <t>Density</t>
  </si>
  <si>
    <t>Decadal growth rate</t>
  </si>
  <si>
    <t>Uttar Pradesh</t>
  </si>
  <si>
    <t>Lucknow</t>
  </si>
  <si>
    <t>State</t>
  </si>
  <si>
    <t>Maharashtra</t>
  </si>
  <si>
    <t>Mumbai</t>
  </si>
  <si>
    <t>Bihar</t>
  </si>
  <si>
    <t>Patna</t>
  </si>
  <si>
    <t>West Bengal</t>
  </si>
  <si>
    <t>Kolkata</t>
  </si>
  <si>
    <t>Andhra Pradesh[a]</t>
  </si>
  <si>
    <t>Hyderabad</t>
  </si>
  <si>
    <t>Madhya Pradesh</t>
  </si>
  <si>
    <t>Bhopal</t>
  </si>
  <si>
    <t>Tamil Nadu</t>
  </si>
  <si>
    <t>Chennai</t>
  </si>
  <si>
    <t>Rajasthan</t>
  </si>
  <si>
    <t>Jaipur</t>
  </si>
  <si>
    <t>Karnataka</t>
  </si>
  <si>
    <t>Bengaluru</t>
  </si>
  <si>
    <t>Gujarat</t>
  </si>
  <si>
    <t>Gandhinagar</t>
  </si>
  <si>
    <t>Odisha</t>
  </si>
  <si>
    <t>Bhubaneshwar</t>
  </si>
  <si>
    <t>Kerala</t>
  </si>
  <si>
    <t>Thiruvananthapuram</t>
  </si>
  <si>
    <t>Jharkhand</t>
  </si>
  <si>
    <t>Ranchi</t>
  </si>
  <si>
    <t>Assam</t>
  </si>
  <si>
    <t>Dispur</t>
  </si>
  <si>
    <t>Punjab</t>
  </si>
  <si>
    <t>Chandigarh</t>
  </si>
  <si>
    <t>Chhattisgarh</t>
  </si>
  <si>
    <t>Raipur</t>
  </si>
  <si>
    <t>Haryana</t>
  </si>
  <si>
    <t>Delhi</t>
  </si>
  <si>
    <t>UT</t>
  </si>
  <si>
    <t>Jammu and Kashmir</t>
  </si>
  <si>
    <t>Jammu(winter)
Srinagar(summer)</t>
  </si>
  <si>
    <t>Uttarakhand</t>
  </si>
  <si>
    <t>Dehradun</t>
  </si>
  <si>
    <t>Himachal Pradesh</t>
  </si>
  <si>
    <t>Shimla</t>
  </si>
  <si>
    <t>Tripura</t>
  </si>
  <si>
    <t>Agartala</t>
  </si>
  <si>
    <t>Meghalaya</t>
  </si>
  <si>
    <t>Shillong</t>
  </si>
  <si>
    <t>Manipur</t>
  </si>
  <si>
    <t>Imphal</t>
  </si>
  <si>
    <t>Nagaland</t>
  </si>
  <si>
    <t>Kohima</t>
  </si>
  <si>
    <t>âˆ’0.5%</t>
  </si>
  <si>
    <t>Goa</t>
  </si>
  <si>
    <t>Panaji</t>
  </si>
  <si>
    <t>Arunachal Pradesh</t>
  </si>
  <si>
    <t>Itanagar</t>
  </si>
  <si>
    <t>Puducherry</t>
  </si>
  <si>
    <t>Pondicherry</t>
  </si>
  <si>
    <t>Mizoram</t>
  </si>
  <si>
    <t>Aizawl</t>
  </si>
  <si>
    <t>Sikkim</t>
  </si>
  <si>
    <t>Gangtok</t>
  </si>
  <si>
    <t>Andaman and Nicobar Islands</t>
  </si>
  <si>
    <t>Port Blair</t>
  </si>
  <si>
    <t>Dadra and Nagar Haveli</t>
  </si>
  <si>
    <t>Silvassa</t>
  </si>
  <si>
    <t>Daman and Diu</t>
  </si>
  <si>
    <t>Daman</t>
  </si>
  <si>
    <t>Lakshadweep</t>
  </si>
  <si>
    <t>Kavaratti</t>
  </si>
  <si>
    <t>Male Literacy_rate</t>
  </si>
  <si>
    <t>Female Literacy_rate</t>
  </si>
  <si>
    <t>Males Population</t>
  </si>
  <si>
    <t>Females Population</t>
  </si>
  <si>
    <t>Row Labels</t>
  </si>
  <si>
    <t>Grand Total</t>
  </si>
  <si>
    <t>Sum of Population</t>
  </si>
  <si>
    <t>Population by state</t>
  </si>
  <si>
    <t>Population by gender</t>
  </si>
  <si>
    <t>Sum of Urban population</t>
  </si>
  <si>
    <t>Sum of Rural population</t>
  </si>
  <si>
    <t>urban</t>
  </si>
  <si>
    <t>rural</t>
  </si>
  <si>
    <t>Count of Type</t>
  </si>
  <si>
    <t>Sum of Females Population</t>
  </si>
  <si>
    <t>Sum of Males Population</t>
  </si>
  <si>
    <t>state</t>
  </si>
  <si>
    <t>females</t>
  </si>
  <si>
    <t>males</t>
  </si>
  <si>
    <t>Sum of Literacy_rate</t>
  </si>
  <si>
    <t>literacy rate</t>
  </si>
  <si>
    <t>Sum of Male Literacy_rate</t>
  </si>
  <si>
    <t>Sum of Female Literacy_rate</t>
  </si>
  <si>
    <t>male</t>
  </si>
  <si>
    <t>female</t>
  </si>
  <si>
    <t>Male</t>
  </si>
  <si>
    <t>Female</t>
  </si>
  <si>
    <t>Rural</t>
  </si>
  <si>
    <t>Urban</t>
  </si>
  <si>
    <t>Area(Km2)</t>
  </si>
  <si>
    <t>Literacy</t>
  </si>
  <si>
    <t>l</t>
  </si>
  <si>
    <t>Serial No</t>
  </si>
  <si>
    <t>Percent_change</t>
  </si>
  <si>
    <t>Andhra Pradesh</t>
  </si>
  <si>
    <t>Orissa</t>
  </si>
  <si>
    <t>State Types</t>
  </si>
  <si>
    <t>Sum of Sex_Ratio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</si>
</sst>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rgb="FF212529"/>
      <name val="Segoe UI"/>
      <family val="2"/>
    </font>
    <font>
      <b/>
      <sz val="10"/>
      <color rgb="FFFFFFFF"/>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3" fontId="0" fillId="0" borderId="0" xfId="0" applyNumberFormat="1"/>
    <xf numFmtId="10" fontId="0" fillId="0" borderId="0" xfId="0" applyNumberFormat="1"/>
    <xf numFmtId="9" fontId="0" fillId="0" borderId="0" xfId="0" applyNumberFormat="1"/>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0" fontId="18" fillId="0" borderId="0" xfId="0" applyFont="1"/>
    <xf numFmtId="3" fontId="19" fillId="0" borderId="0" xfId="0" applyNumberFormat="1" applyFont="1"/>
    <xf numFmtId="0" fontId="20" fillId="0" borderId="0" xfId="0" applyFont="1"/>
    <xf numFmtId="0" fontId="19" fillId="0" borderId="0" xfId="0" applyFon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8A8A1"/>
      <color rgb="FF823E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20/07/relationships/rdRichValueWebImage" Target="richData/rdRichValueWebImage.xml"/><Relationship Id="rId5" Type="http://schemas.openxmlformats.org/officeDocument/2006/relationships/pivotCacheDefinition" Target="pivotCache/pivotCacheDefinition1.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KPI!$E$3</c:f>
              <c:strCache>
                <c:ptCount val="1"/>
                <c:pt idx="0">
                  <c:v>Population</c:v>
                </c:pt>
              </c:strCache>
            </c:strRef>
          </c:tx>
          <c:spPr>
            <a:solidFill>
              <a:schemeClr val="accent1"/>
            </a:solidFill>
            <a:ln>
              <a:noFill/>
            </a:ln>
            <a:effectLst/>
            <a:sp3d/>
          </c:spPr>
          <c:invertIfNegative val="0"/>
          <c:cat>
            <c:strRef>
              <c:f>KPI!$D$4:$D$13</c:f>
              <c:strCache>
                <c:ptCount val="10"/>
                <c:pt idx="0">
                  <c:v>Uttar Pradesh</c:v>
                </c:pt>
                <c:pt idx="1">
                  <c:v>Maharashtra</c:v>
                </c:pt>
                <c:pt idx="2">
                  <c:v>Bihar</c:v>
                </c:pt>
                <c:pt idx="3">
                  <c:v>West Bengal</c:v>
                </c:pt>
                <c:pt idx="4">
                  <c:v>Andhra Pradesh[a]</c:v>
                </c:pt>
                <c:pt idx="5">
                  <c:v>Madhya Pradesh</c:v>
                </c:pt>
                <c:pt idx="6">
                  <c:v>Tamil Nadu</c:v>
                </c:pt>
                <c:pt idx="7">
                  <c:v>Rajasthan</c:v>
                </c:pt>
                <c:pt idx="8">
                  <c:v>Karnataka</c:v>
                </c:pt>
                <c:pt idx="9">
                  <c:v>Gujarat</c:v>
                </c:pt>
              </c:strCache>
            </c:strRef>
          </c:cat>
          <c:val>
            <c:numRef>
              <c:f>KPI!$E$4:$E$13</c:f>
              <c:numCache>
                <c:formatCode>General</c:formatCode>
                <c:ptCount val="10"/>
                <c:pt idx="0">
                  <c:v>199812341</c:v>
                </c:pt>
                <c:pt idx="1">
                  <c:v>112374333</c:v>
                </c:pt>
                <c:pt idx="2">
                  <c:v>104099452</c:v>
                </c:pt>
                <c:pt idx="3">
                  <c:v>91276115</c:v>
                </c:pt>
                <c:pt idx="4">
                  <c:v>84580777</c:v>
                </c:pt>
                <c:pt idx="5">
                  <c:v>72626809</c:v>
                </c:pt>
                <c:pt idx="6">
                  <c:v>72147030</c:v>
                </c:pt>
                <c:pt idx="7">
                  <c:v>68548437</c:v>
                </c:pt>
                <c:pt idx="8">
                  <c:v>61095297</c:v>
                </c:pt>
                <c:pt idx="9">
                  <c:v>60439692</c:v>
                </c:pt>
              </c:numCache>
            </c:numRef>
          </c:val>
          <c:extLst>
            <c:ext xmlns:c16="http://schemas.microsoft.com/office/drawing/2014/chart" uri="{C3380CC4-5D6E-409C-BE32-E72D297353CC}">
              <c16:uniqueId val="{00000000-FD08-4A19-A6C1-70C87B4E6657}"/>
            </c:ext>
          </c:extLst>
        </c:ser>
        <c:dLbls>
          <c:showLegendKey val="0"/>
          <c:showVal val="0"/>
          <c:showCatName val="0"/>
          <c:showSerName val="0"/>
          <c:showPercent val="0"/>
          <c:showBubbleSize val="0"/>
        </c:dLbls>
        <c:gapWidth val="150"/>
        <c:shape val="box"/>
        <c:axId val="1522204624"/>
        <c:axId val="1085634400"/>
        <c:axId val="0"/>
      </c:bar3DChart>
      <c:catAx>
        <c:axId val="152220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34400"/>
        <c:crosses val="autoZero"/>
        <c:auto val="1"/>
        <c:lblAlgn val="ctr"/>
        <c:lblOffset val="100"/>
        <c:noMultiLvlLbl val="0"/>
      </c:catAx>
      <c:valAx>
        <c:axId val="1085634400"/>
        <c:scaling>
          <c:orientation val="minMax"/>
        </c:scaling>
        <c:delete val="1"/>
        <c:axPos val="l"/>
        <c:numFmt formatCode="General" sourceLinked="1"/>
        <c:majorTickMark val="none"/>
        <c:minorTickMark val="none"/>
        <c:tickLblPos val="nextTo"/>
        <c:crossAx val="15222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a:t>
            </a:r>
            <a:r>
              <a:rPr lang="en-GB" b="1" baseline="0">
                <a:solidFill>
                  <a:sysClr val="windowText" lastClr="000000"/>
                </a:solidFill>
              </a:rPr>
              <a:t> </a:t>
            </a:r>
            <a:r>
              <a:rPr lang="en-GB" b="1">
                <a:solidFill>
                  <a:sysClr val="windowText" lastClr="000000"/>
                </a:solidFill>
              </a:rPr>
              <a:t>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KPI!$E$3</c:f>
              <c:strCache>
                <c:ptCount val="1"/>
                <c:pt idx="0">
                  <c:v>Population</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KPI!$D$4:$D$13</c:f>
              <c:strCache>
                <c:ptCount val="10"/>
                <c:pt idx="0">
                  <c:v>Uttar Pradesh</c:v>
                </c:pt>
                <c:pt idx="1">
                  <c:v>Maharashtra</c:v>
                </c:pt>
                <c:pt idx="2">
                  <c:v>Bihar</c:v>
                </c:pt>
                <c:pt idx="3">
                  <c:v>West Bengal</c:v>
                </c:pt>
                <c:pt idx="4">
                  <c:v>Andhra Pradesh[a]</c:v>
                </c:pt>
                <c:pt idx="5">
                  <c:v>Madhya Pradesh</c:v>
                </c:pt>
                <c:pt idx="6">
                  <c:v>Tamil Nadu</c:v>
                </c:pt>
                <c:pt idx="7">
                  <c:v>Rajasthan</c:v>
                </c:pt>
                <c:pt idx="8">
                  <c:v>Karnataka</c:v>
                </c:pt>
                <c:pt idx="9">
                  <c:v>Gujarat</c:v>
                </c:pt>
              </c:strCache>
            </c:strRef>
          </c:cat>
          <c:val>
            <c:numRef>
              <c:f>KPI!$E$4:$E$13</c:f>
              <c:numCache>
                <c:formatCode>General</c:formatCode>
                <c:ptCount val="10"/>
                <c:pt idx="0">
                  <c:v>199812341</c:v>
                </c:pt>
                <c:pt idx="1">
                  <c:v>112374333</c:v>
                </c:pt>
                <c:pt idx="2">
                  <c:v>104099452</c:v>
                </c:pt>
                <c:pt idx="3">
                  <c:v>91276115</c:v>
                </c:pt>
                <c:pt idx="4">
                  <c:v>84580777</c:v>
                </c:pt>
                <c:pt idx="5">
                  <c:v>72626809</c:v>
                </c:pt>
                <c:pt idx="6">
                  <c:v>72147030</c:v>
                </c:pt>
                <c:pt idx="7">
                  <c:v>68548437</c:v>
                </c:pt>
                <c:pt idx="8">
                  <c:v>61095297</c:v>
                </c:pt>
                <c:pt idx="9">
                  <c:v>60439692</c:v>
                </c:pt>
              </c:numCache>
            </c:numRef>
          </c:val>
          <c:extLst>
            <c:ext xmlns:c16="http://schemas.microsoft.com/office/drawing/2014/chart" uri="{C3380CC4-5D6E-409C-BE32-E72D297353CC}">
              <c16:uniqueId val="{00000000-EE5F-437B-96AD-F1F093365F38}"/>
            </c:ext>
          </c:extLst>
        </c:ser>
        <c:dLbls>
          <c:showLegendKey val="0"/>
          <c:showVal val="1"/>
          <c:showCatName val="0"/>
          <c:showSerName val="0"/>
          <c:showPercent val="0"/>
          <c:showBubbleSize val="0"/>
        </c:dLbls>
        <c:gapWidth val="150"/>
        <c:shape val="box"/>
        <c:axId val="1522204624"/>
        <c:axId val="1085634400"/>
        <c:axId val="0"/>
      </c:bar3DChart>
      <c:catAx>
        <c:axId val="152220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85634400"/>
        <c:crosses val="autoZero"/>
        <c:auto val="1"/>
        <c:lblAlgn val="ctr"/>
        <c:lblOffset val="100"/>
        <c:noMultiLvlLbl val="0"/>
      </c:catAx>
      <c:valAx>
        <c:axId val="1085634400"/>
        <c:scaling>
          <c:orientation val="minMax"/>
        </c:scaling>
        <c:delete val="1"/>
        <c:axPos val="l"/>
        <c:numFmt formatCode="General" sourceLinked="1"/>
        <c:majorTickMark val="none"/>
        <c:minorTickMark val="none"/>
        <c:tickLblPos val="nextTo"/>
        <c:crossAx val="15222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4000">
          <a:schemeClr val="bg1">
            <a:lumMod val="50000"/>
          </a:schemeClr>
        </a:gs>
        <a:gs pos="60000">
          <a:schemeClr val="accent5">
            <a:lumMod val="75000"/>
          </a:schemeClr>
        </a:gs>
        <a:gs pos="84000">
          <a:srgbClr val="48A8A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 Population by Region</a:t>
            </a:r>
          </a:p>
        </c:rich>
      </c:tx>
      <c:layout>
        <c:manualLayout>
          <c:xMode val="edge"/>
          <c:yMode val="edge"/>
          <c:x val="0.42691819772528433"/>
          <c:y val="3.00842358604091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KPI!$F$46</c:f>
              <c:strCache>
                <c:ptCount val="1"/>
                <c:pt idx="0">
                  <c:v>urban</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KPI!$F$47:$F$56</c:f>
              <c:numCache>
                <c:formatCode>General</c:formatCode>
                <c:ptCount val="10"/>
                <c:pt idx="0">
                  <c:v>50827531</c:v>
                </c:pt>
                <c:pt idx="1">
                  <c:v>44470455</c:v>
                </c:pt>
                <c:pt idx="2">
                  <c:v>34949729</c:v>
                </c:pt>
                <c:pt idx="3">
                  <c:v>29134060</c:v>
                </c:pt>
                <c:pt idx="4">
                  <c:v>28219075</c:v>
                </c:pt>
                <c:pt idx="5">
                  <c:v>25712811</c:v>
                </c:pt>
                <c:pt idx="6">
                  <c:v>23578175</c:v>
                </c:pt>
                <c:pt idx="7">
                  <c:v>20059666</c:v>
                </c:pt>
                <c:pt idx="8">
                  <c:v>17080776</c:v>
                </c:pt>
                <c:pt idx="9">
                  <c:v>15932171</c:v>
                </c:pt>
              </c:numCache>
            </c:numRef>
          </c:val>
          <c:extLst>
            <c:ext xmlns:c16="http://schemas.microsoft.com/office/drawing/2014/chart" uri="{C3380CC4-5D6E-409C-BE32-E72D297353CC}">
              <c16:uniqueId val="{00000000-1FEE-4B1F-9A8E-0A8C8D8DF7BC}"/>
            </c:ext>
          </c:extLst>
        </c:ser>
        <c:ser>
          <c:idx val="1"/>
          <c:order val="1"/>
          <c:tx>
            <c:strRef>
              <c:f>KPI!$G$46</c:f>
              <c:strCache>
                <c:ptCount val="1"/>
                <c:pt idx="0">
                  <c:v>rural</c:v>
                </c:pt>
              </c:strCache>
            </c:strRef>
          </c:tx>
          <c:spPr>
            <a:solidFill>
              <a:schemeClr val="accent2"/>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KPI!$G$47:$G$56</c:f>
              <c:numCache>
                <c:formatCode>General</c:formatCode>
                <c:ptCount val="10"/>
                <c:pt idx="0">
                  <c:v>61545441</c:v>
                </c:pt>
                <c:pt idx="1">
                  <c:v>155111022</c:v>
                </c:pt>
                <c:pt idx="2">
                  <c:v>37189229</c:v>
                </c:pt>
                <c:pt idx="3">
                  <c:v>62213676</c:v>
                </c:pt>
                <c:pt idx="4">
                  <c:v>56361702</c:v>
                </c:pt>
                <c:pt idx="5">
                  <c:v>34670817</c:v>
                </c:pt>
                <c:pt idx="6">
                  <c:v>37552529</c:v>
                </c:pt>
                <c:pt idx="7">
                  <c:v>52537899</c:v>
                </c:pt>
                <c:pt idx="8">
                  <c:v>51540236</c:v>
                </c:pt>
                <c:pt idx="9">
                  <c:v>17445506</c:v>
                </c:pt>
              </c:numCache>
            </c:numRef>
          </c:val>
          <c:extLst>
            <c:ext xmlns:c16="http://schemas.microsoft.com/office/drawing/2014/chart" uri="{C3380CC4-5D6E-409C-BE32-E72D297353CC}">
              <c16:uniqueId val="{00000001-1FEE-4B1F-9A8E-0A8C8D8DF7BC}"/>
            </c:ext>
          </c:extLst>
        </c:ser>
        <c:dLbls>
          <c:showLegendKey val="0"/>
          <c:showVal val="1"/>
          <c:showCatName val="0"/>
          <c:showSerName val="0"/>
          <c:showPercent val="0"/>
          <c:showBubbleSize val="0"/>
        </c:dLbls>
        <c:gapWidth val="57"/>
        <c:shape val="box"/>
        <c:axId val="1513653232"/>
        <c:axId val="1085631920"/>
        <c:axId val="0"/>
      </c:bar3DChart>
      <c:catAx>
        <c:axId val="151365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5631920"/>
        <c:crosses val="autoZero"/>
        <c:auto val="1"/>
        <c:lblAlgn val="ctr"/>
        <c:lblOffset val="100"/>
        <c:noMultiLvlLbl val="0"/>
      </c:catAx>
      <c:valAx>
        <c:axId val="1085631920"/>
        <c:scaling>
          <c:orientation val="minMax"/>
        </c:scaling>
        <c:delete val="1"/>
        <c:axPos val="l"/>
        <c:numFmt formatCode="General" sourceLinked="1"/>
        <c:majorTickMark val="none"/>
        <c:minorTickMark val="none"/>
        <c:tickLblPos val="nextTo"/>
        <c:crossAx val="1513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chemeClr val="accent6">
            <a:lumMod val="40000"/>
            <a:lumOff val="60000"/>
          </a:schemeClr>
        </a:gs>
        <a:gs pos="83000">
          <a:schemeClr val="accent3"/>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Analysis India_population_literacy Project.xlsx]KPI!PivotTable3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State</a:t>
            </a:r>
            <a:r>
              <a:rPr lang="en-US" b="1" baseline="0">
                <a:solidFill>
                  <a:sysClr val="windowText" lastClr="000000"/>
                </a:solidFill>
              </a:rPr>
              <a:t> Types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870259481037917E-2"/>
          <c:y val="0.18033454077565347"/>
          <c:w val="0.7562791739355933"/>
          <c:h val="0.81966545922434664"/>
        </c:manualLayout>
      </c:layout>
      <c:pie3DChart>
        <c:varyColors val="1"/>
        <c:ser>
          <c:idx val="0"/>
          <c:order val="0"/>
          <c:tx>
            <c:strRef>
              <c:f>KPI!$B$88</c:f>
              <c:strCache>
                <c:ptCount val="1"/>
                <c:pt idx="0">
                  <c:v>Total</c:v>
                </c:pt>
              </c:strCache>
            </c:strRef>
          </c:tx>
          <c:dPt>
            <c:idx val="0"/>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1B-40B5-99F6-12FE2DDCE4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1B-40B5-99F6-12FE2DDCE49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KPI!$A$89:$A$91</c:f>
              <c:strCache>
                <c:ptCount val="2"/>
                <c:pt idx="0">
                  <c:v>State</c:v>
                </c:pt>
                <c:pt idx="1">
                  <c:v>UT</c:v>
                </c:pt>
              </c:strCache>
            </c:strRef>
          </c:cat>
          <c:val>
            <c:numRef>
              <c:f>KPI!$B$89:$B$91</c:f>
              <c:numCache>
                <c:formatCode>General</c:formatCode>
                <c:ptCount val="2"/>
                <c:pt idx="0">
                  <c:v>28</c:v>
                </c:pt>
                <c:pt idx="1">
                  <c:v>7</c:v>
                </c:pt>
              </c:numCache>
            </c:numRef>
          </c:val>
          <c:extLst>
            <c:ext xmlns:c16="http://schemas.microsoft.com/office/drawing/2014/chart" uri="{C3380CC4-5D6E-409C-BE32-E72D297353CC}">
              <c16:uniqueId val="{00000004-FF1B-40B5-99F6-12FE2DDCE49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chemeClr val="accent2">
            <a:lumMod val="40000"/>
            <a:lumOff val="60000"/>
          </a:schemeClr>
        </a:gs>
        <a:gs pos="83000">
          <a:srgbClr val="7030A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State Population</a:t>
            </a:r>
            <a:r>
              <a:rPr lang="en-GB" b="1" baseline="0">
                <a:solidFill>
                  <a:sysClr val="windowText" lastClr="000000"/>
                </a:solidFill>
              </a:rPr>
              <a:t> By Gender</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KPI!$F$95</c:f>
              <c:strCache>
                <c:ptCount val="1"/>
                <c:pt idx="0">
                  <c:v>females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KPI!$F$96:$F$105</c:f>
              <c:numCache>
                <c:formatCode>General</c:formatCode>
                <c:ptCount val="10"/>
                <c:pt idx="0">
                  <c:v>31350</c:v>
                </c:pt>
                <c:pt idx="1">
                  <c:v>92946</c:v>
                </c:pt>
                <c:pt idx="2">
                  <c:v>149949</c:v>
                </c:pt>
                <c:pt idx="3">
                  <c:v>177710</c:v>
                </c:pt>
                <c:pt idx="4">
                  <c:v>287507</c:v>
                </c:pt>
                <c:pt idx="5">
                  <c:v>474787</c:v>
                </c:pt>
                <c:pt idx="6">
                  <c:v>541867</c:v>
                </c:pt>
                <c:pt idx="7">
                  <c:v>635442</c:v>
                </c:pt>
                <c:pt idx="8">
                  <c:v>669815</c:v>
                </c:pt>
                <c:pt idx="9">
                  <c:v>719405</c:v>
                </c:pt>
              </c:numCache>
            </c:numRef>
          </c:val>
          <c:extLst>
            <c:ext xmlns:c16="http://schemas.microsoft.com/office/drawing/2014/chart" uri="{C3380CC4-5D6E-409C-BE32-E72D297353CC}">
              <c16:uniqueId val="{00000000-A762-4AEA-BEC6-57085F76C859}"/>
            </c:ext>
          </c:extLst>
        </c:ser>
        <c:ser>
          <c:idx val="1"/>
          <c:order val="1"/>
          <c:tx>
            <c:strRef>
              <c:f>KPI!$G$95</c:f>
              <c:strCache>
                <c:ptCount val="1"/>
                <c:pt idx="0">
                  <c:v>males</c:v>
                </c:pt>
              </c:strCache>
            </c:strRef>
          </c:tx>
          <c:spPr>
            <a:solidFill>
              <a:schemeClr val="accent2"/>
            </a:solidFill>
            <a:ln>
              <a:noFill/>
            </a:ln>
            <a:effectLst/>
            <a:sp3d/>
          </c:spPr>
          <c:invertIfNegative val="0"/>
          <c:dLbls>
            <c:dLbl>
              <c:idx val="0"/>
              <c:layout>
                <c:manualLayout>
                  <c:x val="0.1143452507625736"/>
                  <c:y val="0"/>
                </c:manualLayout>
              </c:layout>
              <c:showLegendKey val="0"/>
              <c:showVal val="1"/>
              <c:showCatName val="0"/>
              <c:showSerName val="0"/>
              <c:showPercent val="0"/>
              <c:showBubbleSize val="0"/>
              <c:extLst>
                <c:ext xmlns:c15="http://schemas.microsoft.com/office/drawing/2012/chart" uri="{CE6537A1-D6FC-4f65-9D91-7224C49458BB}">
                  <c15:layout>
                    <c:manualLayout>
                      <c:w val="0.19598059598059595"/>
                      <c:h val="7.0393700787401578E-2"/>
                    </c:manualLayout>
                  </c15:layout>
                </c:ext>
                <c:ext xmlns:c16="http://schemas.microsoft.com/office/drawing/2014/chart" uri="{C3380CC4-5D6E-409C-BE32-E72D297353CC}">
                  <c16:uniqueId val="{00000002-A762-4AEA-BEC6-57085F76C859}"/>
                </c:ext>
              </c:extLst>
            </c:dLbl>
            <c:dLbl>
              <c:idx val="1"/>
              <c:layout>
                <c:manualLayout>
                  <c:x val="0.1108801108801108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62-4AEA-BEC6-57085F76C859}"/>
                </c:ext>
              </c:extLst>
            </c:dLbl>
            <c:dLbl>
              <c:idx val="2"/>
              <c:layout>
                <c:manualLayout>
                  <c:x val="9.3555093555093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62-4AEA-BEC6-57085F76C859}"/>
                </c:ext>
              </c:extLst>
            </c:dLbl>
            <c:dLbl>
              <c:idx val="3"/>
              <c:layout>
                <c:manualLayout>
                  <c:x val="9.0090090090090086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62-4AEA-BEC6-57085F76C859}"/>
                </c:ext>
              </c:extLst>
            </c:dLbl>
            <c:dLbl>
              <c:idx val="4"/>
              <c:layout>
                <c:manualLayout>
                  <c:x val="9.00900900900900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62-4AEA-BEC6-57085F76C859}"/>
                </c:ext>
              </c:extLst>
            </c:dLbl>
            <c:dLbl>
              <c:idx val="5"/>
              <c:layout>
                <c:manualLayout>
                  <c:x val="0.1004851004851004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62-4AEA-BEC6-57085F76C859}"/>
                </c:ext>
              </c:extLst>
            </c:dLbl>
            <c:dLbl>
              <c:idx val="6"/>
              <c:layout>
                <c:manualLayout>
                  <c:x val="8.66250866250865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62-4AEA-BEC6-57085F76C859}"/>
                </c:ext>
              </c:extLst>
            </c:dLbl>
            <c:dLbl>
              <c:idx val="7"/>
              <c:layout>
                <c:manualLayout>
                  <c:x val="7.623007623007616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62-4AEA-BEC6-57085F76C859}"/>
                </c:ext>
              </c:extLst>
            </c:dLbl>
            <c:dLbl>
              <c:idx val="8"/>
              <c:layout>
                <c:manualLayout>
                  <c:x val="7.623007623007623E-2"/>
                  <c:y val="-4.62962962962967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62-4AEA-BEC6-57085F76C8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KPI!$G$96:$G$105</c:f>
              <c:numCache>
                <c:formatCode>General</c:formatCode>
                <c:ptCount val="10"/>
                <c:pt idx="0">
                  <c:v>33123</c:v>
                </c:pt>
                <c:pt idx="1">
                  <c:v>150301</c:v>
                </c:pt>
                <c:pt idx="2">
                  <c:v>193760</c:v>
                </c:pt>
                <c:pt idx="3">
                  <c:v>202871</c:v>
                </c:pt>
                <c:pt idx="4">
                  <c:v>323070</c:v>
                </c:pt>
                <c:pt idx="5">
                  <c:v>555339</c:v>
                </c:pt>
                <c:pt idx="6">
                  <c:v>580663</c:v>
                </c:pt>
                <c:pt idx="7">
                  <c:v>612511</c:v>
                </c:pt>
                <c:pt idx="8">
                  <c:v>713912</c:v>
                </c:pt>
                <c:pt idx="9">
                  <c:v>739140</c:v>
                </c:pt>
              </c:numCache>
            </c:numRef>
          </c:val>
          <c:extLst>
            <c:ext xmlns:c16="http://schemas.microsoft.com/office/drawing/2014/chart" uri="{C3380CC4-5D6E-409C-BE32-E72D297353CC}">
              <c16:uniqueId val="{00000001-A762-4AEA-BEC6-57085F76C859}"/>
            </c:ext>
          </c:extLst>
        </c:ser>
        <c:dLbls>
          <c:showLegendKey val="0"/>
          <c:showVal val="1"/>
          <c:showCatName val="0"/>
          <c:showSerName val="0"/>
          <c:showPercent val="0"/>
          <c:showBubbleSize val="0"/>
        </c:dLbls>
        <c:gapWidth val="150"/>
        <c:shape val="box"/>
        <c:axId val="1723056272"/>
        <c:axId val="1085627952"/>
        <c:axId val="0"/>
      </c:bar3DChart>
      <c:catAx>
        <c:axId val="17230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85627952"/>
        <c:crosses val="autoZero"/>
        <c:auto val="1"/>
        <c:lblAlgn val="ctr"/>
        <c:lblOffset val="100"/>
        <c:noMultiLvlLbl val="0"/>
      </c:catAx>
      <c:valAx>
        <c:axId val="1085627952"/>
        <c:scaling>
          <c:orientation val="minMax"/>
        </c:scaling>
        <c:delete val="1"/>
        <c:axPos val="b"/>
        <c:numFmt formatCode="General" sourceLinked="1"/>
        <c:majorTickMark val="none"/>
        <c:minorTickMark val="none"/>
        <c:tickLblPos val="nextTo"/>
        <c:crossAx val="17230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State Literacy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a:noFill/>
        </a:ln>
        <a:effectLst/>
        <a:sp3d/>
      </c:spPr>
    </c:sideWall>
    <c:backWall>
      <c:thickness val="0"/>
      <c:spPr>
        <a:gradFill>
          <a:gsLst>
            <a:gs pos="0">
              <a:schemeClr val="accent1">
                <a:lumMod val="5000"/>
                <a:lumOff val="95000"/>
              </a:schemeClr>
            </a:gs>
            <a:gs pos="50000">
              <a:srgbClr val="00B050"/>
            </a:gs>
            <a:gs pos="83000">
              <a:schemeClr val="accent1">
                <a:lumMod val="45000"/>
                <a:lumOff val="55000"/>
              </a:schemeClr>
            </a:gs>
            <a:gs pos="100000">
              <a:schemeClr val="accent1">
                <a:lumMod val="30000"/>
                <a:lumOff val="70000"/>
              </a:schemeClr>
            </a:gs>
          </a:gsLst>
          <a:lin ang="5400000" scaled="1"/>
        </a:gradFill>
        <a:ln>
          <a:noFill/>
        </a:ln>
        <a:effectLst/>
        <a:sp3d/>
      </c:spPr>
    </c:backWall>
    <c:plotArea>
      <c:layout/>
      <c:bar3DChart>
        <c:barDir val="col"/>
        <c:grouping val="clustered"/>
        <c:varyColors val="0"/>
        <c:ser>
          <c:idx val="0"/>
          <c:order val="0"/>
          <c:tx>
            <c:strRef>
              <c:f>KPI!$D$136</c:f>
              <c:strCache>
                <c:ptCount val="1"/>
                <c:pt idx="0">
                  <c:v>literacy rate</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KPI!$C$137:$C$146</c:f>
              <c:strCache>
                <c:ptCount val="10"/>
                <c:pt idx="0">
                  <c:v>Kerala</c:v>
                </c:pt>
                <c:pt idx="1">
                  <c:v>Lakshadweep</c:v>
                </c:pt>
                <c:pt idx="2">
                  <c:v>Mizoram</c:v>
                </c:pt>
                <c:pt idx="3">
                  <c:v>Goa</c:v>
                </c:pt>
                <c:pt idx="4">
                  <c:v>Tripura</c:v>
                </c:pt>
                <c:pt idx="5">
                  <c:v>Daman and Diu</c:v>
                </c:pt>
                <c:pt idx="6">
                  <c:v>Andaman and Nicobar Islands</c:v>
                </c:pt>
                <c:pt idx="7">
                  <c:v>Delhi</c:v>
                </c:pt>
                <c:pt idx="8">
                  <c:v>Chandigarh</c:v>
                </c:pt>
                <c:pt idx="9">
                  <c:v>Puducherry</c:v>
                </c:pt>
              </c:strCache>
            </c:strRef>
          </c:cat>
          <c:val>
            <c:numRef>
              <c:f>KPI!$D$137:$D$146</c:f>
              <c:numCache>
                <c:formatCode>General</c:formatCode>
                <c:ptCount val="10"/>
                <c:pt idx="0">
                  <c:v>94</c:v>
                </c:pt>
                <c:pt idx="1">
                  <c:v>91.85</c:v>
                </c:pt>
                <c:pt idx="2">
                  <c:v>91.33</c:v>
                </c:pt>
                <c:pt idx="3">
                  <c:v>88.7</c:v>
                </c:pt>
                <c:pt idx="4">
                  <c:v>87.22</c:v>
                </c:pt>
                <c:pt idx="5">
                  <c:v>87.1</c:v>
                </c:pt>
                <c:pt idx="6">
                  <c:v>86.63</c:v>
                </c:pt>
                <c:pt idx="7">
                  <c:v>86.21</c:v>
                </c:pt>
                <c:pt idx="8">
                  <c:v>86.05</c:v>
                </c:pt>
                <c:pt idx="9">
                  <c:v>85.85</c:v>
                </c:pt>
              </c:numCache>
            </c:numRef>
          </c:val>
          <c:extLst>
            <c:ext xmlns:c16="http://schemas.microsoft.com/office/drawing/2014/chart" uri="{C3380CC4-5D6E-409C-BE32-E72D297353CC}">
              <c16:uniqueId val="{00000000-DA40-460F-B1F6-47F381A7FDC3}"/>
            </c:ext>
          </c:extLst>
        </c:ser>
        <c:dLbls>
          <c:showLegendKey val="0"/>
          <c:showVal val="1"/>
          <c:showCatName val="0"/>
          <c:showSerName val="0"/>
          <c:showPercent val="0"/>
          <c:showBubbleSize val="0"/>
        </c:dLbls>
        <c:gapWidth val="150"/>
        <c:shape val="box"/>
        <c:axId val="1517541360"/>
        <c:axId val="1714866656"/>
        <c:axId val="0"/>
      </c:bar3DChart>
      <c:catAx>
        <c:axId val="151754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866656"/>
        <c:crosses val="autoZero"/>
        <c:auto val="1"/>
        <c:lblAlgn val="ctr"/>
        <c:lblOffset val="100"/>
        <c:noMultiLvlLbl val="0"/>
      </c:catAx>
      <c:valAx>
        <c:axId val="1714866656"/>
        <c:scaling>
          <c:orientation val="minMax"/>
        </c:scaling>
        <c:delete val="1"/>
        <c:axPos val="l"/>
        <c:numFmt formatCode="General" sourceLinked="1"/>
        <c:majorTickMark val="none"/>
        <c:minorTickMark val="none"/>
        <c:tickLblPos val="nextTo"/>
        <c:crossAx val="15175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50000">
          <a:srgbClr val="00B050"/>
        </a:gs>
        <a:gs pos="83000">
          <a:schemeClr val="accent2">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Literacy Rate By Gender</a:t>
            </a:r>
          </a:p>
        </c:rich>
      </c:tx>
      <c:layout>
        <c:manualLayout>
          <c:xMode val="edge"/>
          <c:yMode val="edge"/>
          <c:x val="0.30652077865266841"/>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KPI!$F$176</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KPI!$F$177:$F$186</c:f>
              <c:numCache>
                <c:formatCode>General</c:formatCode>
                <c:ptCount val="10"/>
                <c:pt idx="0">
                  <c:v>96.11</c:v>
                </c:pt>
                <c:pt idx="1">
                  <c:v>95.56</c:v>
                </c:pt>
                <c:pt idx="2">
                  <c:v>93.35</c:v>
                </c:pt>
                <c:pt idx="3">
                  <c:v>92.65</c:v>
                </c:pt>
                <c:pt idx="4">
                  <c:v>91.54</c:v>
                </c:pt>
                <c:pt idx="5">
                  <c:v>91.53</c:v>
                </c:pt>
                <c:pt idx="6">
                  <c:v>91.26</c:v>
                </c:pt>
                <c:pt idx="7">
                  <c:v>90.94</c:v>
                </c:pt>
                <c:pt idx="8">
                  <c:v>90.27</c:v>
                </c:pt>
                <c:pt idx="9">
                  <c:v>89.99</c:v>
                </c:pt>
              </c:numCache>
            </c:numRef>
          </c:val>
          <c:extLst>
            <c:ext xmlns:c16="http://schemas.microsoft.com/office/drawing/2014/chart" uri="{C3380CC4-5D6E-409C-BE32-E72D297353CC}">
              <c16:uniqueId val="{00000000-34DE-4183-AAEA-D2D8A8734841}"/>
            </c:ext>
          </c:extLst>
        </c:ser>
        <c:ser>
          <c:idx val="1"/>
          <c:order val="1"/>
          <c:tx>
            <c:strRef>
              <c:f>KPI!$G$176</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KPI!$G$177:$G$186</c:f>
              <c:numCache>
                <c:formatCode>General</c:formatCode>
                <c:ptCount val="10"/>
                <c:pt idx="0">
                  <c:v>92.07</c:v>
                </c:pt>
                <c:pt idx="1">
                  <c:v>89.27</c:v>
                </c:pt>
                <c:pt idx="2">
                  <c:v>87.95</c:v>
                </c:pt>
                <c:pt idx="3">
                  <c:v>84.66</c:v>
                </c:pt>
                <c:pt idx="4">
                  <c:v>82.73</c:v>
                </c:pt>
                <c:pt idx="5">
                  <c:v>82.43</c:v>
                </c:pt>
                <c:pt idx="6">
                  <c:v>81.19</c:v>
                </c:pt>
                <c:pt idx="7">
                  <c:v>80.760000000000005</c:v>
                </c:pt>
                <c:pt idx="8">
                  <c:v>80.67</c:v>
                </c:pt>
                <c:pt idx="9">
                  <c:v>79.55</c:v>
                </c:pt>
              </c:numCache>
            </c:numRef>
          </c:val>
          <c:extLst>
            <c:ext xmlns:c16="http://schemas.microsoft.com/office/drawing/2014/chart" uri="{C3380CC4-5D6E-409C-BE32-E72D297353CC}">
              <c16:uniqueId val="{00000001-34DE-4183-AAEA-D2D8A8734841}"/>
            </c:ext>
          </c:extLst>
        </c:ser>
        <c:dLbls>
          <c:dLblPos val="outEnd"/>
          <c:showLegendKey val="0"/>
          <c:showVal val="1"/>
          <c:showCatName val="0"/>
          <c:showSerName val="0"/>
          <c:showPercent val="0"/>
          <c:showBubbleSize val="0"/>
        </c:dLbls>
        <c:gapWidth val="219"/>
        <c:overlap val="-27"/>
        <c:axId val="1730086176"/>
        <c:axId val="1702348480"/>
      </c:barChart>
      <c:catAx>
        <c:axId val="17300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02348480"/>
        <c:crosses val="autoZero"/>
        <c:auto val="1"/>
        <c:lblAlgn val="ctr"/>
        <c:lblOffset val="100"/>
        <c:noMultiLvlLbl val="0"/>
      </c:catAx>
      <c:valAx>
        <c:axId val="1702348480"/>
        <c:scaling>
          <c:orientation val="minMax"/>
        </c:scaling>
        <c:delete val="1"/>
        <c:axPos val="l"/>
        <c:numFmt formatCode="General" sourceLinked="1"/>
        <c:majorTickMark val="none"/>
        <c:minorTickMark val="none"/>
        <c:tickLblPos val="nextTo"/>
        <c:crossAx val="17300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4000">
          <a:schemeClr val="accent4">
            <a:lumMod val="40000"/>
            <a:lumOff val="60000"/>
          </a:schemeClr>
        </a:gs>
        <a:gs pos="60000">
          <a:schemeClr val="accent6">
            <a:lumMod val="60000"/>
            <a:lumOff val="40000"/>
          </a:schemeClr>
        </a:gs>
        <a:gs pos="84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solidFill>
                  <a:sysClr val="windowText" lastClr="000000"/>
                </a:solidFill>
              </a:rPr>
              <a:t>Population by Gender</a:t>
            </a:r>
          </a:p>
        </c:rich>
      </c:tx>
      <c:layout>
        <c:manualLayout>
          <c:xMode val="edge"/>
          <c:yMode val="edge"/>
          <c:x val="9.9581061982636804E-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F5-445A-8527-DEF3FA19076E}"/>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F5-445A-8527-DEF3FA19076E}"/>
              </c:ext>
            </c:extLst>
          </c:dPt>
          <c:dLbls>
            <c:dLbl>
              <c:idx val="0"/>
              <c:layout>
                <c:manualLayout>
                  <c:x val="0.22970106501110438"/>
                  <c:y val="-0.30685920577617326"/>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30138888888888882"/>
                      <c:h val="0.23835763760576859"/>
                    </c:manualLayout>
                  </c15:layout>
                </c:ext>
                <c:ext xmlns:c16="http://schemas.microsoft.com/office/drawing/2014/chart" uri="{C3380CC4-5D6E-409C-BE32-E72D297353CC}">
                  <c16:uniqueId val="{00000001-0EF5-445A-8527-DEF3FA19076E}"/>
                </c:ext>
              </c:extLst>
            </c:dLbl>
            <c:dLbl>
              <c:idx val="1"/>
              <c:layout>
                <c:manualLayout>
                  <c:x val="-2.6709401709401708E-2"/>
                  <c:y val="0.29482551143200963"/>
                </c:manualLayout>
              </c:layout>
              <c:showLegendKey val="0"/>
              <c:showVal val="1"/>
              <c:showCatName val="0"/>
              <c:showSerName val="0"/>
              <c:showPercent val="1"/>
              <c:showBubbleSize val="0"/>
              <c:separator>
</c:separator>
              <c:extLst>
                <c:ext xmlns:c15="http://schemas.microsoft.com/office/drawing/2012/chart" uri="{CE6537A1-D6FC-4f65-9D91-7224C49458BB}">
                  <c15:layout>
                    <c:manualLayout>
                      <c:w val="0.28536324786324785"/>
                      <c:h val="0.23835763760576859"/>
                    </c:manualLayout>
                  </c15:layout>
                </c:ext>
                <c:ext xmlns:c16="http://schemas.microsoft.com/office/drawing/2014/chart" uri="{C3380CC4-5D6E-409C-BE32-E72D297353CC}">
                  <c16:uniqueId val="{00000003-0EF5-445A-8527-DEF3FA19076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KPI!$D$223:$E$223</c:f>
              <c:strCache>
                <c:ptCount val="2"/>
                <c:pt idx="0">
                  <c:v>Male</c:v>
                </c:pt>
                <c:pt idx="1">
                  <c:v>Female</c:v>
                </c:pt>
              </c:strCache>
            </c:strRef>
          </c:cat>
          <c:val>
            <c:numRef>
              <c:f>KPI!$D$224:$E$224</c:f>
              <c:numCache>
                <c:formatCode>General</c:formatCode>
                <c:ptCount val="2"/>
                <c:pt idx="0">
                  <c:v>623021843</c:v>
                </c:pt>
                <c:pt idx="1">
                  <c:v>587447730</c:v>
                </c:pt>
              </c:numCache>
            </c:numRef>
          </c:val>
          <c:extLst>
            <c:ext xmlns:c16="http://schemas.microsoft.com/office/drawing/2014/chart" uri="{C3380CC4-5D6E-409C-BE32-E72D297353CC}">
              <c16:uniqueId val="{00000004-0EF5-445A-8527-DEF3FA19076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Population Spread Across Region</a:t>
            </a:r>
          </a:p>
        </c:rich>
      </c:tx>
      <c:layout>
        <c:manualLayout>
          <c:xMode val="edge"/>
          <c:yMode val="edge"/>
          <c:x val="0.13994155283305243"/>
          <c:y val="2.05613761089781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68A-4F83-B9E1-131F6908A0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68A-4F83-B9E1-131F6908A021}"/>
              </c:ext>
            </c:extLst>
          </c:dPt>
          <c:dLbls>
            <c:dLbl>
              <c:idx val="0"/>
              <c:dLblPos val="bestFit"/>
              <c:showLegendKey val="0"/>
              <c:showVal val="1"/>
              <c:showCatName val="0"/>
              <c:showSerName val="0"/>
              <c:showPercent val="1"/>
              <c:showBubbleSize val="0"/>
              <c:extLst>
                <c:ext xmlns:c15="http://schemas.microsoft.com/office/drawing/2012/chart" uri="{CE6537A1-D6FC-4f65-9D91-7224C49458BB}">
                  <c15:layout>
                    <c:manualLayout>
                      <c:w val="0.40362087326943558"/>
                      <c:h val="0.21349862258953167"/>
                    </c:manualLayout>
                  </c15:layout>
                </c:ext>
                <c:ext xmlns:c16="http://schemas.microsoft.com/office/drawing/2014/chart" uri="{C3380CC4-5D6E-409C-BE32-E72D297353CC}">
                  <c16:uniqueId val="{00000001-E68A-4F83-B9E1-131F6908A021}"/>
                </c:ext>
              </c:extLst>
            </c:dLbl>
            <c:dLbl>
              <c:idx val="1"/>
              <c:layout>
                <c:manualLayout>
                  <c:x val="-5.3248136315228968E-3"/>
                  <c:y val="-3.3475051155795611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472843450479233"/>
                      <c:h val="0.21694214876033058"/>
                    </c:manualLayout>
                  </c15:layout>
                </c:ext>
                <c:ext xmlns:c16="http://schemas.microsoft.com/office/drawing/2014/chart" uri="{C3380CC4-5D6E-409C-BE32-E72D297353CC}">
                  <c16:uniqueId val="{00000003-E68A-4F83-B9E1-131F6908A02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KPI!$D$217:$E$217</c:f>
              <c:strCache>
                <c:ptCount val="2"/>
                <c:pt idx="0">
                  <c:v>Rural</c:v>
                </c:pt>
                <c:pt idx="1">
                  <c:v>Urban</c:v>
                </c:pt>
              </c:strCache>
            </c:strRef>
          </c:cat>
          <c:val>
            <c:numRef>
              <c:f>KPI!$D$218:$E$218</c:f>
              <c:numCache>
                <c:formatCode>General</c:formatCode>
                <c:ptCount val="2"/>
                <c:pt idx="0">
                  <c:v>833652994</c:v>
                </c:pt>
                <c:pt idx="1">
                  <c:v>373542974</c:v>
                </c:pt>
              </c:numCache>
            </c:numRef>
          </c:val>
          <c:extLst>
            <c:ext xmlns:c16="http://schemas.microsoft.com/office/drawing/2014/chart" uri="{C3380CC4-5D6E-409C-BE32-E72D297353CC}">
              <c16:uniqueId val="{00000004-E68A-4F83-B9E1-131F6908A021}"/>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4.4078974952412107E-2"/>
          <c:y val="0.88578917304758398"/>
          <c:w val="0.40065952219231377"/>
          <c:h val="7.7479881130561173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6577840224295958"/>
          <c:y val="1.6103059581320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330491270807957E-2"/>
          <c:y val="0.20108727351110098"/>
          <c:w val="0.95533901745838412"/>
          <c:h val="0.34936475331887862"/>
        </c:manualLayout>
      </c:layout>
      <c:bar3DChart>
        <c:barDir val="col"/>
        <c:grouping val="standard"/>
        <c:varyColors val="0"/>
        <c:ser>
          <c:idx val="0"/>
          <c:order val="0"/>
          <c:tx>
            <c:strRef>
              <c:f>KPI!$D$253</c:f>
              <c:strCache>
                <c:ptCount val="1"/>
                <c:pt idx="0">
                  <c:v>Sex_Ratio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KPI!$C$254:$C$264</c:f>
              <c:strCache>
                <c:ptCount val="11"/>
                <c:pt idx="0">
                  <c:v>Kerala</c:v>
                </c:pt>
                <c:pt idx="1">
                  <c:v>Puducherry</c:v>
                </c:pt>
                <c:pt idx="2">
                  <c:v>Tamil Nadu</c:v>
                </c:pt>
                <c:pt idx="3">
                  <c:v>Andhra Pradesh[a]</c:v>
                </c:pt>
                <c:pt idx="4">
                  <c:v>Manipur</c:v>
                </c:pt>
                <c:pt idx="5">
                  <c:v>Chhattisgarh</c:v>
                </c:pt>
                <c:pt idx="6">
                  <c:v>Meghalaya</c:v>
                </c:pt>
                <c:pt idx="7">
                  <c:v>Odisha</c:v>
                </c:pt>
                <c:pt idx="8">
                  <c:v>Mizoram</c:v>
                </c:pt>
                <c:pt idx="9">
                  <c:v>Karnataka</c:v>
                </c:pt>
                <c:pt idx="10">
                  <c:v>Goa</c:v>
                </c:pt>
              </c:strCache>
            </c:strRef>
          </c:cat>
          <c:val>
            <c:numRef>
              <c:f>KPI!$D$254:$D$264</c:f>
              <c:numCache>
                <c:formatCode>General</c:formatCode>
                <c:ptCount val="11"/>
                <c:pt idx="0">
                  <c:v>1084</c:v>
                </c:pt>
                <c:pt idx="1">
                  <c:v>1037</c:v>
                </c:pt>
                <c:pt idx="2">
                  <c:v>996</c:v>
                </c:pt>
                <c:pt idx="3">
                  <c:v>993</c:v>
                </c:pt>
                <c:pt idx="4">
                  <c:v>992</c:v>
                </c:pt>
                <c:pt idx="5">
                  <c:v>991</c:v>
                </c:pt>
                <c:pt idx="6">
                  <c:v>989</c:v>
                </c:pt>
                <c:pt idx="7">
                  <c:v>979</c:v>
                </c:pt>
                <c:pt idx="8">
                  <c:v>976</c:v>
                </c:pt>
                <c:pt idx="9">
                  <c:v>973</c:v>
                </c:pt>
                <c:pt idx="10">
                  <c:v>973</c:v>
                </c:pt>
              </c:numCache>
            </c:numRef>
          </c:val>
          <c:extLst>
            <c:ext xmlns:c16="http://schemas.microsoft.com/office/drawing/2014/chart" uri="{C3380CC4-5D6E-409C-BE32-E72D297353CC}">
              <c16:uniqueId val="{00000000-FDC0-4B98-A51F-6E74B73B8142}"/>
            </c:ext>
          </c:extLst>
        </c:ser>
        <c:dLbls>
          <c:showLegendKey val="0"/>
          <c:showVal val="1"/>
          <c:showCatName val="0"/>
          <c:showSerName val="0"/>
          <c:showPercent val="0"/>
          <c:showBubbleSize val="0"/>
        </c:dLbls>
        <c:gapWidth val="65"/>
        <c:shape val="box"/>
        <c:axId val="400739919"/>
        <c:axId val="1965476848"/>
        <c:axId val="1836837280"/>
      </c:bar3DChart>
      <c:catAx>
        <c:axId val="400739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965476848"/>
        <c:crosses val="autoZero"/>
        <c:auto val="1"/>
        <c:lblAlgn val="ctr"/>
        <c:lblOffset val="100"/>
        <c:noMultiLvlLbl val="0"/>
      </c:catAx>
      <c:valAx>
        <c:axId val="1965476848"/>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400739919"/>
        <c:crosses val="autoZero"/>
        <c:crossBetween val="between"/>
      </c:valAx>
      <c:serAx>
        <c:axId val="1836837280"/>
        <c:scaling>
          <c:orientation val="minMax"/>
        </c:scaling>
        <c:delete val="1"/>
        <c:axPos val="b"/>
        <c:majorTickMark val="none"/>
        <c:minorTickMark val="none"/>
        <c:tickLblPos val="nextTo"/>
        <c:crossAx val="19654768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KPI!$F$46</c:f>
              <c:strCache>
                <c:ptCount val="1"/>
                <c:pt idx="0">
                  <c:v>urban</c:v>
                </c:pt>
              </c:strCache>
            </c:strRef>
          </c:tx>
          <c:spPr>
            <a:solidFill>
              <a:schemeClr val="accent1"/>
            </a:solidFill>
            <a:ln>
              <a:noFill/>
            </a:ln>
            <a:effectLst/>
            <a:sp3d/>
          </c:spPr>
          <c:invertIfNegative val="0"/>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KPI!$F$47:$F$56</c:f>
              <c:numCache>
                <c:formatCode>General</c:formatCode>
                <c:ptCount val="10"/>
                <c:pt idx="0">
                  <c:v>50827531</c:v>
                </c:pt>
                <c:pt idx="1">
                  <c:v>44470455</c:v>
                </c:pt>
                <c:pt idx="2">
                  <c:v>34949729</c:v>
                </c:pt>
                <c:pt idx="3">
                  <c:v>29134060</c:v>
                </c:pt>
                <c:pt idx="4">
                  <c:v>28219075</c:v>
                </c:pt>
                <c:pt idx="5">
                  <c:v>25712811</c:v>
                </c:pt>
                <c:pt idx="6">
                  <c:v>23578175</c:v>
                </c:pt>
                <c:pt idx="7">
                  <c:v>20059666</c:v>
                </c:pt>
                <c:pt idx="8">
                  <c:v>17080776</c:v>
                </c:pt>
                <c:pt idx="9">
                  <c:v>15932171</c:v>
                </c:pt>
              </c:numCache>
            </c:numRef>
          </c:val>
          <c:extLst>
            <c:ext xmlns:c16="http://schemas.microsoft.com/office/drawing/2014/chart" uri="{C3380CC4-5D6E-409C-BE32-E72D297353CC}">
              <c16:uniqueId val="{00000000-C2C1-4D8C-B4A9-69DDBC57232F}"/>
            </c:ext>
          </c:extLst>
        </c:ser>
        <c:ser>
          <c:idx val="1"/>
          <c:order val="1"/>
          <c:tx>
            <c:strRef>
              <c:f>KPI!$G$46</c:f>
              <c:strCache>
                <c:ptCount val="1"/>
                <c:pt idx="0">
                  <c:v>rural</c:v>
                </c:pt>
              </c:strCache>
            </c:strRef>
          </c:tx>
          <c:spPr>
            <a:solidFill>
              <a:schemeClr val="accent2"/>
            </a:solidFill>
            <a:ln>
              <a:noFill/>
            </a:ln>
            <a:effectLst/>
            <a:sp3d/>
          </c:spPr>
          <c:invertIfNegative val="0"/>
          <c:cat>
            <c:strRef>
              <c:f>KPI!$E$47:$E$56</c:f>
              <c:strCache>
                <c:ptCount val="10"/>
                <c:pt idx="0">
                  <c:v>Maharashtra</c:v>
                </c:pt>
                <c:pt idx="1">
                  <c:v>Uttar Pradesh</c:v>
                </c:pt>
                <c:pt idx="2">
                  <c:v>Tamil Nadu</c:v>
                </c:pt>
                <c:pt idx="3">
                  <c:v>West Bengal</c:v>
                </c:pt>
                <c:pt idx="4">
                  <c:v>Andhra Pradesh[a]</c:v>
                </c:pt>
                <c:pt idx="5">
                  <c:v>Gujarat</c:v>
                </c:pt>
                <c:pt idx="6">
                  <c:v>Karnataka</c:v>
                </c:pt>
                <c:pt idx="7">
                  <c:v>Madhya Pradesh</c:v>
                </c:pt>
                <c:pt idx="8">
                  <c:v>Rajasthan</c:v>
                </c:pt>
                <c:pt idx="9">
                  <c:v>Kerala</c:v>
                </c:pt>
              </c:strCache>
            </c:strRef>
          </c:cat>
          <c:val>
            <c:numRef>
              <c:f>KPI!$G$47:$G$56</c:f>
              <c:numCache>
                <c:formatCode>General</c:formatCode>
                <c:ptCount val="10"/>
                <c:pt idx="0">
                  <c:v>61545441</c:v>
                </c:pt>
                <c:pt idx="1">
                  <c:v>155111022</c:v>
                </c:pt>
                <c:pt idx="2">
                  <c:v>37189229</c:v>
                </c:pt>
                <c:pt idx="3">
                  <c:v>62213676</c:v>
                </c:pt>
                <c:pt idx="4">
                  <c:v>56361702</c:v>
                </c:pt>
                <c:pt idx="5">
                  <c:v>34670817</c:v>
                </c:pt>
                <c:pt idx="6">
                  <c:v>37552529</c:v>
                </c:pt>
                <c:pt idx="7">
                  <c:v>52537899</c:v>
                </c:pt>
                <c:pt idx="8">
                  <c:v>51540236</c:v>
                </c:pt>
                <c:pt idx="9">
                  <c:v>17445506</c:v>
                </c:pt>
              </c:numCache>
            </c:numRef>
          </c:val>
          <c:extLst>
            <c:ext xmlns:c16="http://schemas.microsoft.com/office/drawing/2014/chart" uri="{C3380CC4-5D6E-409C-BE32-E72D297353CC}">
              <c16:uniqueId val="{00000001-C2C1-4D8C-B4A9-69DDBC57232F}"/>
            </c:ext>
          </c:extLst>
        </c:ser>
        <c:dLbls>
          <c:showLegendKey val="0"/>
          <c:showVal val="0"/>
          <c:showCatName val="0"/>
          <c:showSerName val="0"/>
          <c:showPercent val="0"/>
          <c:showBubbleSize val="0"/>
        </c:dLbls>
        <c:gapWidth val="150"/>
        <c:shape val="box"/>
        <c:axId val="1513653232"/>
        <c:axId val="1085631920"/>
        <c:axId val="0"/>
      </c:bar3DChart>
      <c:catAx>
        <c:axId val="151365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31920"/>
        <c:crosses val="autoZero"/>
        <c:auto val="1"/>
        <c:lblAlgn val="ctr"/>
        <c:lblOffset val="100"/>
        <c:noMultiLvlLbl val="0"/>
      </c:catAx>
      <c:valAx>
        <c:axId val="1085631920"/>
        <c:scaling>
          <c:orientation val="minMax"/>
        </c:scaling>
        <c:delete val="1"/>
        <c:axPos val="l"/>
        <c:numFmt formatCode="General" sourceLinked="1"/>
        <c:majorTickMark val="none"/>
        <c:minorTickMark val="none"/>
        <c:tickLblPos val="nextTo"/>
        <c:crossAx val="151365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Analysis India_population_literacy Project.xlsx]KPI!PivotTable3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KPI!$B$88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902-4C7A-A812-C43A072464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902-4C7A-A812-C43A0724641B}"/>
              </c:ext>
            </c:extLst>
          </c:dPt>
          <c:cat>
            <c:strRef>
              <c:f>KPI!$A$89:$A$91</c:f>
              <c:strCache>
                <c:ptCount val="2"/>
                <c:pt idx="0">
                  <c:v>State</c:v>
                </c:pt>
                <c:pt idx="1">
                  <c:v>UT</c:v>
                </c:pt>
              </c:strCache>
            </c:strRef>
          </c:cat>
          <c:val>
            <c:numRef>
              <c:f>KPI!$B$89:$B$91</c:f>
              <c:numCache>
                <c:formatCode>General</c:formatCode>
                <c:ptCount val="2"/>
                <c:pt idx="0">
                  <c:v>28</c:v>
                </c:pt>
                <c:pt idx="1">
                  <c:v>7</c:v>
                </c:pt>
              </c:numCache>
            </c:numRef>
          </c:val>
          <c:extLst>
            <c:ext xmlns:c16="http://schemas.microsoft.com/office/drawing/2014/chart" uri="{C3380CC4-5D6E-409C-BE32-E72D297353CC}">
              <c16:uniqueId val="{00000000-393C-42AC-836B-6C24DA8A58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KPI!$F$95</c:f>
              <c:strCache>
                <c:ptCount val="1"/>
                <c:pt idx="0">
                  <c:v>females</c:v>
                </c:pt>
              </c:strCache>
            </c:strRef>
          </c:tx>
          <c:spPr>
            <a:solidFill>
              <a:schemeClr val="accent1"/>
            </a:solidFill>
            <a:ln>
              <a:noFill/>
            </a:ln>
            <a:effectLst/>
            <a:sp3d/>
          </c:spPr>
          <c:invertIfNegative val="0"/>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KPI!$F$96:$F$105</c:f>
              <c:numCache>
                <c:formatCode>General</c:formatCode>
                <c:ptCount val="10"/>
                <c:pt idx="0">
                  <c:v>31350</c:v>
                </c:pt>
                <c:pt idx="1">
                  <c:v>92946</c:v>
                </c:pt>
                <c:pt idx="2">
                  <c:v>149949</c:v>
                </c:pt>
                <c:pt idx="3">
                  <c:v>177710</c:v>
                </c:pt>
                <c:pt idx="4">
                  <c:v>287507</c:v>
                </c:pt>
                <c:pt idx="5">
                  <c:v>474787</c:v>
                </c:pt>
                <c:pt idx="6">
                  <c:v>541867</c:v>
                </c:pt>
                <c:pt idx="7">
                  <c:v>635442</c:v>
                </c:pt>
                <c:pt idx="8">
                  <c:v>669815</c:v>
                </c:pt>
                <c:pt idx="9">
                  <c:v>719405</c:v>
                </c:pt>
              </c:numCache>
            </c:numRef>
          </c:val>
          <c:extLst>
            <c:ext xmlns:c16="http://schemas.microsoft.com/office/drawing/2014/chart" uri="{C3380CC4-5D6E-409C-BE32-E72D297353CC}">
              <c16:uniqueId val="{00000000-D889-41B6-B66F-23B20F4E9538}"/>
            </c:ext>
          </c:extLst>
        </c:ser>
        <c:ser>
          <c:idx val="1"/>
          <c:order val="1"/>
          <c:tx>
            <c:strRef>
              <c:f>KPI!$G$95</c:f>
              <c:strCache>
                <c:ptCount val="1"/>
                <c:pt idx="0">
                  <c:v>males</c:v>
                </c:pt>
              </c:strCache>
            </c:strRef>
          </c:tx>
          <c:spPr>
            <a:solidFill>
              <a:schemeClr val="accent2"/>
            </a:solidFill>
            <a:ln>
              <a:noFill/>
            </a:ln>
            <a:effectLst/>
            <a:sp3d/>
          </c:spPr>
          <c:invertIfNegative val="0"/>
          <c:cat>
            <c:strRef>
              <c:f>KPI!$E$96:$E$105</c:f>
              <c:strCache>
                <c:ptCount val="10"/>
                <c:pt idx="0">
                  <c:v>Lakshadweep</c:v>
                </c:pt>
                <c:pt idx="1">
                  <c:v>Daman and Diu</c:v>
                </c:pt>
                <c:pt idx="2">
                  <c:v>Dadra and Nagar Haveli</c:v>
                </c:pt>
                <c:pt idx="3">
                  <c:v>Andaman and Nicobar Islands</c:v>
                </c:pt>
                <c:pt idx="4">
                  <c:v>Sikkim</c:v>
                </c:pt>
                <c:pt idx="5">
                  <c:v>Chandigarh</c:v>
                </c:pt>
                <c:pt idx="6">
                  <c:v>Mizoram</c:v>
                </c:pt>
                <c:pt idx="7">
                  <c:v>Puducherry</c:v>
                </c:pt>
                <c:pt idx="8">
                  <c:v>Arunachal Pradesh</c:v>
                </c:pt>
                <c:pt idx="9">
                  <c:v>Goa</c:v>
                </c:pt>
              </c:strCache>
            </c:strRef>
          </c:cat>
          <c:val>
            <c:numRef>
              <c:f>KPI!$G$96:$G$105</c:f>
              <c:numCache>
                <c:formatCode>General</c:formatCode>
                <c:ptCount val="10"/>
                <c:pt idx="0">
                  <c:v>33123</c:v>
                </c:pt>
                <c:pt idx="1">
                  <c:v>150301</c:v>
                </c:pt>
                <c:pt idx="2">
                  <c:v>193760</c:v>
                </c:pt>
                <c:pt idx="3">
                  <c:v>202871</c:v>
                </c:pt>
                <c:pt idx="4">
                  <c:v>323070</c:v>
                </c:pt>
                <c:pt idx="5">
                  <c:v>555339</c:v>
                </c:pt>
                <c:pt idx="6">
                  <c:v>580663</c:v>
                </c:pt>
                <c:pt idx="7">
                  <c:v>612511</c:v>
                </c:pt>
                <c:pt idx="8">
                  <c:v>713912</c:v>
                </c:pt>
                <c:pt idx="9">
                  <c:v>739140</c:v>
                </c:pt>
              </c:numCache>
            </c:numRef>
          </c:val>
          <c:extLst>
            <c:ext xmlns:c16="http://schemas.microsoft.com/office/drawing/2014/chart" uri="{C3380CC4-5D6E-409C-BE32-E72D297353CC}">
              <c16:uniqueId val="{00000001-D889-41B6-B66F-23B20F4E9538}"/>
            </c:ext>
          </c:extLst>
        </c:ser>
        <c:dLbls>
          <c:showLegendKey val="0"/>
          <c:showVal val="0"/>
          <c:showCatName val="0"/>
          <c:showSerName val="0"/>
          <c:showPercent val="0"/>
          <c:showBubbleSize val="0"/>
        </c:dLbls>
        <c:gapWidth val="150"/>
        <c:shape val="box"/>
        <c:axId val="1723056272"/>
        <c:axId val="1085627952"/>
        <c:axId val="0"/>
      </c:bar3DChart>
      <c:catAx>
        <c:axId val="17230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627952"/>
        <c:crosses val="autoZero"/>
        <c:auto val="1"/>
        <c:lblAlgn val="ctr"/>
        <c:lblOffset val="100"/>
        <c:noMultiLvlLbl val="0"/>
      </c:catAx>
      <c:valAx>
        <c:axId val="1085627952"/>
        <c:scaling>
          <c:orientation val="minMax"/>
        </c:scaling>
        <c:delete val="1"/>
        <c:axPos val="b"/>
        <c:numFmt formatCode="General" sourceLinked="1"/>
        <c:majorTickMark val="none"/>
        <c:minorTickMark val="none"/>
        <c:tickLblPos val="nextTo"/>
        <c:crossAx val="17230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KPI!$D$136</c:f>
              <c:strCache>
                <c:ptCount val="1"/>
                <c:pt idx="0">
                  <c:v>literacy rate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KPI!$C$137:$C$146</c:f>
              <c:strCache>
                <c:ptCount val="10"/>
                <c:pt idx="0">
                  <c:v>Kerala</c:v>
                </c:pt>
                <c:pt idx="1">
                  <c:v>Lakshadweep</c:v>
                </c:pt>
                <c:pt idx="2">
                  <c:v>Mizoram</c:v>
                </c:pt>
                <c:pt idx="3">
                  <c:v>Goa</c:v>
                </c:pt>
                <c:pt idx="4">
                  <c:v>Tripura</c:v>
                </c:pt>
                <c:pt idx="5">
                  <c:v>Daman and Diu</c:v>
                </c:pt>
                <c:pt idx="6">
                  <c:v>Andaman and Nicobar Islands</c:v>
                </c:pt>
                <c:pt idx="7">
                  <c:v>Delhi</c:v>
                </c:pt>
                <c:pt idx="8">
                  <c:v>Chandigarh</c:v>
                </c:pt>
                <c:pt idx="9">
                  <c:v>Puducherry</c:v>
                </c:pt>
              </c:strCache>
            </c:strRef>
          </c:cat>
          <c:val>
            <c:numRef>
              <c:f>KPI!$D$137:$D$146</c:f>
              <c:numCache>
                <c:formatCode>General</c:formatCode>
                <c:ptCount val="10"/>
                <c:pt idx="0">
                  <c:v>94</c:v>
                </c:pt>
                <c:pt idx="1">
                  <c:v>91.85</c:v>
                </c:pt>
                <c:pt idx="2">
                  <c:v>91.33</c:v>
                </c:pt>
                <c:pt idx="3">
                  <c:v>88.7</c:v>
                </c:pt>
                <c:pt idx="4">
                  <c:v>87.22</c:v>
                </c:pt>
                <c:pt idx="5">
                  <c:v>87.1</c:v>
                </c:pt>
                <c:pt idx="6">
                  <c:v>86.63</c:v>
                </c:pt>
                <c:pt idx="7">
                  <c:v>86.21</c:v>
                </c:pt>
                <c:pt idx="8">
                  <c:v>86.05</c:v>
                </c:pt>
                <c:pt idx="9">
                  <c:v>85.85</c:v>
                </c:pt>
              </c:numCache>
            </c:numRef>
          </c:val>
          <c:extLst>
            <c:ext xmlns:c16="http://schemas.microsoft.com/office/drawing/2014/chart" uri="{C3380CC4-5D6E-409C-BE32-E72D297353CC}">
              <c16:uniqueId val="{00000000-58EA-444A-9BE2-A75A5440F56B}"/>
            </c:ext>
          </c:extLst>
        </c:ser>
        <c:dLbls>
          <c:showLegendKey val="0"/>
          <c:showVal val="1"/>
          <c:showCatName val="0"/>
          <c:showSerName val="0"/>
          <c:showPercent val="0"/>
          <c:showBubbleSize val="0"/>
        </c:dLbls>
        <c:gapWidth val="150"/>
        <c:shape val="box"/>
        <c:axId val="1517541360"/>
        <c:axId val="1714866656"/>
        <c:axId val="0"/>
      </c:bar3DChart>
      <c:catAx>
        <c:axId val="151754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66656"/>
        <c:crosses val="autoZero"/>
        <c:auto val="1"/>
        <c:lblAlgn val="ctr"/>
        <c:lblOffset val="100"/>
        <c:noMultiLvlLbl val="0"/>
      </c:catAx>
      <c:valAx>
        <c:axId val="1714866656"/>
        <c:scaling>
          <c:orientation val="minMax"/>
        </c:scaling>
        <c:delete val="1"/>
        <c:axPos val="l"/>
        <c:numFmt formatCode="General" sourceLinked="1"/>
        <c:majorTickMark val="none"/>
        <c:minorTickMark val="none"/>
        <c:tickLblPos val="nextTo"/>
        <c:crossAx val="15175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Literacy Rate by Gender</a:t>
            </a:r>
          </a:p>
        </c:rich>
      </c:tx>
      <c:layout>
        <c:manualLayout>
          <c:xMode val="edge"/>
          <c:yMode val="edge"/>
          <c:x val="0.30652077865266841"/>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KPI!$F$176</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KPI!$F$177:$F$186</c:f>
              <c:numCache>
                <c:formatCode>General</c:formatCode>
                <c:ptCount val="10"/>
                <c:pt idx="0">
                  <c:v>96.11</c:v>
                </c:pt>
                <c:pt idx="1">
                  <c:v>95.56</c:v>
                </c:pt>
                <c:pt idx="2">
                  <c:v>93.35</c:v>
                </c:pt>
                <c:pt idx="3">
                  <c:v>92.65</c:v>
                </c:pt>
                <c:pt idx="4">
                  <c:v>91.54</c:v>
                </c:pt>
                <c:pt idx="5">
                  <c:v>91.53</c:v>
                </c:pt>
                <c:pt idx="6">
                  <c:v>91.26</c:v>
                </c:pt>
                <c:pt idx="7">
                  <c:v>90.94</c:v>
                </c:pt>
                <c:pt idx="8">
                  <c:v>90.27</c:v>
                </c:pt>
                <c:pt idx="9">
                  <c:v>89.99</c:v>
                </c:pt>
              </c:numCache>
            </c:numRef>
          </c:val>
          <c:extLst>
            <c:ext xmlns:c16="http://schemas.microsoft.com/office/drawing/2014/chart" uri="{C3380CC4-5D6E-409C-BE32-E72D297353CC}">
              <c16:uniqueId val="{00000000-1633-430A-9EB2-DF1CEC60100A}"/>
            </c:ext>
          </c:extLst>
        </c:ser>
        <c:ser>
          <c:idx val="1"/>
          <c:order val="1"/>
          <c:tx>
            <c:strRef>
              <c:f>KPI!$G$176</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KPI!$E$177:$E$186</c:f>
              <c:strCache>
                <c:ptCount val="10"/>
                <c:pt idx="0">
                  <c:v>Kerala</c:v>
                </c:pt>
                <c:pt idx="1">
                  <c:v>Lakshadweep</c:v>
                </c:pt>
                <c:pt idx="2">
                  <c:v>Mizoram</c:v>
                </c:pt>
                <c:pt idx="3">
                  <c:v>Goa</c:v>
                </c:pt>
                <c:pt idx="4">
                  <c:v>Daman and Diu</c:v>
                </c:pt>
                <c:pt idx="5">
                  <c:v>Tripura</c:v>
                </c:pt>
                <c:pt idx="6">
                  <c:v>Puducherry</c:v>
                </c:pt>
                <c:pt idx="7">
                  <c:v>Delhi</c:v>
                </c:pt>
                <c:pt idx="8">
                  <c:v>Andaman and Nicobar Islands</c:v>
                </c:pt>
                <c:pt idx="9">
                  <c:v>Chandigarh</c:v>
                </c:pt>
              </c:strCache>
            </c:strRef>
          </c:cat>
          <c:val>
            <c:numRef>
              <c:f>KPI!$G$177:$G$186</c:f>
              <c:numCache>
                <c:formatCode>General</c:formatCode>
                <c:ptCount val="10"/>
                <c:pt idx="0">
                  <c:v>92.07</c:v>
                </c:pt>
                <c:pt idx="1">
                  <c:v>89.27</c:v>
                </c:pt>
                <c:pt idx="2">
                  <c:v>87.95</c:v>
                </c:pt>
                <c:pt idx="3">
                  <c:v>84.66</c:v>
                </c:pt>
                <c:pt idx="4">
                  <c:v>82.73</c:v>
                </c:pt>
                <c:pt idx="5">
                  <c:v>82.43</c:v>
                </c:pt>
                <c:pt idx="6">
                  <c:v>81.19</c:v>
                </c:pt>
                <c:pt idx="7">
                  <c:v>80.760000000000005</c:v>
                </c:pt>
                <c:pt idx="8">
                  <c:v>80.67</c:v>
                </c:pt>
                <c:pt idx="9">
                  <c:v>79.55</c:v>
                </c:pt>
              </c:numCache>
            </c:numRef>
          </c:val>
          <c:extLst>
            <c:ext xmlns:c16="http://schemas.microsoft.com/office/drawing/2014/chart" uri="{C3380CC4-5D6E-409C-BE32-E72D297353CC}">
              <c16:uniqueId val="{00000001-1633-430A-9EB2-DF1CEC60100A}"/>
            </c:ext>
          </c:extLst>
        </c:ser>
        <c:dLbls>
          <c:dLblPos val="outEnd"/>
          <c:showLegendKey val="0"/>
          <c:showVal val="1"/>
          <c:showCatName val="0"/>
          <c:showSerName val="0"/>
          <c:showPercent val="0"/>
          <c:showBubbleSize val="0"/>
        </c:dLbls>
        <c:gapWidth val="219"/>
        <c:overlap val="-27"/>
        <c:axId val="1730086176"/>
        <c:axId val="1702348480"/>
      </c:barChart>
      <c:catAx>
        <c:axId val="17300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02348480"/>
        <c:crosses val="autoZero"/>
        <c:auto val="1"/>
        <c:lblAlgn val="ctr"/>
        <c:lblOffset val="100"/>
        <c:noMultiLvlLbl val="0"/>
      </c:catAx>
      <c:valAx>
        <c:axId val="1702348480"/>
        <c:scaling>
          <c:orientation val="minMax"/>
        </c:scaling>
        <c:delete val="1"/>
        <c:axPos val="l"/>
        <c:numFmt formatCode="General" sourceLinked="1"/>
        <c:majorTickMark val="none"/>
        <c:minorTickMark val="none"/>
        <c:tickLblPos val="nextTo"/>
        <c:crossAx val="173008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81912899185474"/>
          <c:y val="4.88599348534201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9D-41A1-BBFC-D9A779D8BA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9D-41A1-BBFC-D9A779D8BA5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KPI!$D$223:$E$223</c:f>
              <c:strCache>
                <c:ptCount val="2"/>
                <c:pt idx="0">
                  <c:v>Male</c:v>
                </c:pt>
                <c:pt idx="1">
                  <c:v>Female</c:v>
                </c:pt>
              </c:strCache>
            </c:strRef>
          </c:cat>
          <c:val>
            <c:numRef>
              <c:f>KPI!$D$224:$E$224</c:f>
              <c:numCache>
                <c:formatCode>General</c:formatCode>
                <c:ptCount val="2"/>
                <c:pt idx="0">
                  <c:v>623021843</c:v>
                </c:pt>
                <c:pt idx="1">
                  <c:v>587447730</c:v>
                </c:pt>
              </c:numCache>
            </c:numRef>
          </c:val>
          <c:extLst>
            <c:ext xmlns:c16="http://schemas.microsoft.com/office/drawing/2014/chart" uri="{C3380CC4-5D6E-409C-BE32-E72D297353CC}">
              <c16:uniqueId val="{00000000-E70B-483F-8E7A-33B9238AE24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EC5-4A06-9946-49A9077F69C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EC5-4A06-9946-49A9077F69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KPI!$D$217:$E$217</c:f>
              <c:strCache>
                <c:ptCount val="2"/>
                <c:pt idx="0">
                  <c:v>Rural</c:v>
                </c:pt>
                <c:pt idx="1">
                  <c:v>Urban</c:v>
                </c:pt>
              </c:strCache>
            </c:strRef>
          </c:cat>
          <c:val>
            <c:numRef>
              <c:f>KPI!$D$218:$E$218</c:f>
              <c:numCache>
                <c:formatCode>General</c:formatCode>
                <c:ptCount val="2"/>
                <c:pt idx="0">
                  <c:v>833652994</c:v>
                </c:pt>
                <c:pt idx="1">
                  <c:v>373542974</c:v>
                </c:pt>
              </c:numCache>
            </c:numRef>
          </c:val>
          <c:extLst>
            <c:ext xmlns:c16="http://schemas.microsoft.com/office/drawing/2014/chart" uri="{C3380CC4-5D6E-409C-BE32-E72D297353CC}">
              <c16:uniqueId val="{00000000-7F46-4E1A-B4ED-6F5E5197FBA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KPI!$D$253</c:f>
              <c:strCache>
                <c:ptCount val="1"/>
                <c:pt idx="0">
                  <c:v>Sex_Ratio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KPI!$C$254:$C$264</c:f>
              <c:strCache>
                <c:ptCount val="11"/>
                <c:pt idx="0">
                  <c:v>Kerala</c:v>
                </c:pt>
                <c:pt idx="1">
                  <c:v>Puducherry</c:v>
                </c:pt>
                <c:pt idx="2">
                  <c:v>Tamil Nadu</c:v>
                </c:pt>
                <c:pt idx="3">
                  <c:v>Andhra Pradesh[a]</c:v>
                </c:pt>
                <c:pt idx="4">
                  <c:v>Manipur</c:v>
                </c:pt>
                <c:pt idx="5">
                  <c:v>Chhattisgarh</c:v>
                </c:pt>
                <c:pt idx="6">
                  <c:v>Meghalaya</c:v>
                </c:pt>
                <c:pt idx="7">
                  <c:v>Odisha</c:v>
                </c:pt>
                <c:pt idx="8">
                  <c:v>Mizoram</c:v>
                </c:pt>
                <c:pt idx="9">
                  <c:v>Karnataka</c:v>
                </c:pt>
                <c:pt idx="10">
                  <c:v>Goa</c:v>
                </c:pt>
              </c:strCache>
            </c:strRef>
          </c:cat>
          <c:val>
            <c:numRef>
              <c:f>KPI!$D$254:$D$264</c:f>
              <c:numCache>
                <c:formatCode>General</c:formatCode>
                <c:ptCount val="11"/>
                <c:pt idx="0">
                  <c:v>1084</c:v>
                </c:pt>
                <c:pt idx="1">
                  <c:v>1037</c:v>
                </c:pt>
                <c:pt idx="2">
                  <c:v>996</c:v>
                </c:pt>
                <c:pt idx="3">
                  <c:v>993</c:v>
                </c:pt>
                <c:pt idx="4">
                  <c:v>992</c:v>
                </c:pt>
                <c:pt idx="5">
                  <c:v>991</c:v>
                </c:pt>
                <c:pt idx="6">
                  <c:v>989</c:v>
                </c:pt>
                <c:pt idx="7">
                  <c:v>979</c:v>
                </c:pt>
                <c:pt idx="8">
                  <c:v>976</c:v>
                </c:pt>
                <c:pt idx="9">
                  <c:v>973</c:v>
                </c:pt>
                <c:pt idx="10">
                  <c:v>973</c:v>
                </c:pt>
              </c:numCache>
            </c:numRef>
          </c:val>
          <c:extLst>
            <c:ext xmlns:c16="http://schemas.microsoft.com/office/drawing/2014/chart" uri="{C3380CC4-5D6E-409C-BE32-E72D297353CC}">
              <c16:uniqueId val="{00000000-5C26-4093-9540-5891AAF6CD5C}"/>
            </c:ext>
          </c:extLst>
        </c:ser>
        <c:dLbls>
          <c:showLegendKey val="0"/>
          <c:showVal val="1"/>
          <c:showCatName val="0"/>
          <c:showSerName val="0"/>
          <c:showPercent val="0"/>
          <c:showBubbleSize val="0"/>
        </c:dLbls>
        <c:gapWidth val="65"/>
        <c:shape val="box"/>
        <c:axId val="400739919"/>
        <c:axId val="1965476848"/>
        <c:axId val="1836837280"/>
      </c:bar3DChart>
      <c:catAx>
        <c:axId val="400739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5476848"/>
        <c:crosses val="autoZero"/>
        <c:auto val="1"/>
        <c:lblAlgn val="ctr"/>
        <c:lblOffset val="100"/>
        <c:noMultiLvlLbl val="0"/>
      </c:catAx>
      <c:valAx>
        <c:axId val="19654768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0739919"/>
        <c:crosses val="autoZero"/>
        <c:crossBetween val="between"/>
      </c:valAx>
      <c:serAx>
        <c:axId val="18368372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547684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title pos="t" align="ctr" overlay="0"/>
    <cx:plotArea>
      <cx:plotAreaRegion>
        <cx:series layoutId="treemap" uniqueId="{07978527-C647-4993-909D-D7F8463AC19F}">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35">
          <cx:pt idx="0">7911143</cx:pt>
          <cx:pt idx="1">1569</cx:pt>
          <cx:pt idx="2">10101668</cx:pt>
          <cx:pt idx="3">2147</cx:pt>
          <cx:pt idx="4">3922</cx:pt>
          <cx:pt idx="5">7407895773574070273</cx:pt>
          <cx:pt idx="6">161482407</cx:pt>
          <cx:pt idx="7">10107373</cx:pt>
          <cx:pt idx="8">10122741</cx:pt>
          <cx:pt idx="9">10122740</cx:pt>
          <cx:pt idx="10">7903620</cx:pt>
          <cx:pt idx="11">7903232</cx:pt>
          <cx:pt idx="12">13586</cx:pt>
          <cx:pt idx="13">14030</cx:pt>
          <cx:pt idx="14"/>
          <cx:pt idx="15">161482409</cx:pt>
          <cx:pt idx="16">16217</cx:pt>
          <cx:pt idx="17">16494</cx:pt>
          <cx:pt idx="18">17968</cx:pt>
          <cx:pt idx="19">19687</cx:pt>
          <cx:pt idx="20">41826</cx:pt>
          <cx:pt idx="21">10122737</cx:pt>
          <cx:pt idx="22">10122739</cx:pt>
          <cx:pt idx="23">10107296</cx:pt>
          <cx:pt idx="24">10122736</cx:pt>
          <cx:pt idx="25">24593</cx:pt>
          <cx:pt idx="26">26311</cx:pt>
          <cx:pt idx="27">26903</cx:pt>
          <cx:pt idx="28">27243</cx:pt>
          <cx:pt idx="29">30857</cx:pt>
          <cx:pt idx="30">32665</cx:pt>
          <cx:pt idx="31">10107297</cx:pt>
          <cx:pt idx="32">34648</cx:pt>
          <cx:pt idx="33">161482408</cx:pt>
          <cx:pt idx="34">36115</cx:pt>
        </cx:lvl>
      </cx:strDim>
      <cx:strDim type="cat">
        <cx:f>_xlchart.v6.1</cx:f>
        <cx:nf>_xlchart.v6.0</cx:nf>
      </cx:strDim>
      <cx:numDim type="colorVal">
        <cx:f>_xlchart.v6.3</cx:f>
        <cx:nf>_xlchart.v6.2</cx:nf>
      </cx:numDim>
    </cx:data>
  </cx:chartData>
  <cx:chart>
    <cx:title pos="t" align="ctr" overlay="0"/>
    <cx:plotArea>
      <cx:plotAreaRegion>
        <cx:series layoutId="regionMap" uniqueId="{E005A580-29DB-4AB5-A28D-D85140B12C2D}">
          <cx:tx>
            <cx:txData>
              <cx:f>_xlchart.v6.2</cx:f>
              <cx:v>Area</cx:v>
            </cx:txData>
          </cx:tx>
          <cx:dataId val="0"/>
          <cx:layoutPr>
            <cx:geography cultureLanguage="en-US" cultureRegion="GB" attribution="Powered by Bing">
              <cx:geoCache provider="{E9337A44-BEBE-4D9F-B70C-5C5E7DAFC167}">
                <cx:binary>nHxXc9zGtu5fcen5tN057Nr7VF1gMOCQYlKwLL2gJIpCBhqhkX79XSN72yQ04YglP5icYS+s8K3c
+PfD9K+H4vFz+8tUFlX3r4fpP6+Svrf/+u237iF5LD93v5bpQ1t39bf+14e6/K3+9i19ePzta/t5
TKv4N4oJ/+0h+dz2j9Or//03nBY/1pvP/eeg6tN+vneP7fzmsXNF35389MiHvzx+P+bdbB//8+rz
1zKtNmnXt+lD/+qvj3Zf//OKYPgnpX71y29Pz/nrGzefS/jj/9e66jM8aPHLXfv562OXHD7g8XPX
/+eVUb8ShaU0QggpOZb01S/j4/dP+K+GC04MI0RQxhkQreq2T/7ziupfqSGKGyM4pUwy9uqXrnbf
P5K/Sm6Y0PAp00Zy/bes7upijuvqb+n89fMvlSvv6rTquz17r36xf35tz63mWirCJFZYEaONkgQ+
f/j8BvSx//b/IJPYqUgZ3+nO1N1mKNpBe6YUc2DKKN6OOc1DE1XoDREiTTYdY8l2GBq1fSLAA8/B
Dz6GEsoQDlIy6vlj8AUhHWeU71xavu4Q/SJ01vinaezPWLPKCaVcaiwF1StWIzNPqsGJ2Nlokyae
+Xr6+EMsPD0e9PxUkvE4ozbq4fiiTIoLlFO+0aR8c5qIPMiDkJoqjRkI6jmRRo1x2uSZ2HFr8Aal
rguiVm5VJkavldFwRi3iEDnBuNLcUCHXahllOXTGpmI3Z5G5nrC072lB+E0ra/vuNGeHtCMBCIxR
bQAl+0d5YogddmWBdS52Q5QaH8m68XFTbjHTo5cT+nYukd6cJrkX1nODMJgoKiUDcHKxtn2Hky4b
W8d3bd3v0gr93idWAZKi5E6x+F1nkfxYKZKGRkbVGWP80VoMpngPYwCe0QoA/pTdakFk6GXLdzIx
g1cP05fE5jg4zSA4kB8YpARzYaRUUuKVtXAasyhtGr4TZrvt44+5o95pCofYYIIwBjS4+cFAMjxL
iXDKd109VrfT4OpLEcdnjP4wEU0BtZxKvneGT2Wl+qTsKoXYzvLCL9EUOm3vX8LHPyT2j/DE+ua2
bJa6jcENtjdx332Z2iY9I6pDymCaUqGZMAKvlaGmjuh4b+B2di5MTaz9cojDUuMvLkq3YCI4SLTp
zpD9EVcGM2MgulCqJeD4OWfdInEapwXgaprcRWXr/m00jvm2y7PFr4Rt3petS65Oi/NHv2EwhDSw
iz1NvPYbvOzyIVM13xXzfKNZdLkU8y6r8RmtHeJNgFmDxzAAZb7yGdbUPOlMI3ayvEPObenEXwBT
KfYhEtwE52vp5RHmfb+A6S2ilZPXNF2yqWJWPZyW1yHb0ERLqsCpK/UDIxZp1+qK7yLxgZReOp8z
vkMQekpgH1ee2HcuZFkuqeW7WpbFRVxP1kv53J6R1iG1a7XPn0BWjMqVPjBzc94woNKIOb5LqnS5
Ao86veEE491piR1IXAwlkP4ICq6bgak95wiJZK7bBHxbL2p7SQsVfYyaaSi9kbtiMwwluR45rd6m
XJPCq6apfZ+MnF+ffowDcqXAJ0QRTME/rd04o6JpJGnZrutR7iEc3S+D0mcgfIgIw9SAZTBOFV0l
LoZlDc/mge0qNfBP86LRbmFRd/nzrAhDhDaCSfE95XxqIkLaNsGtpLts5K97wX5XyZicMZADgKVP
aazcbDxWc1uVQGPQNfIjaeeLeELoauqbzzLBO0YifkZ4B2wSUKUhM5McTHMNrSxFrI6Shu6IY5cD
YhdpuzktuAPgfUZhha256MEDMqDAjd1jV7Ib2fQ86OqKhcNQFN7EHA9cFhXBacqHDEMRDcYHGaGg
a+/UCmz6YazoLp8F8sZcsU1G2vwFEoQaRcFpfF/ArFCdF2RJtCJil6RZua2Xsb9mCpldK2Z7BtWH
GDKKGk0loxyQ+RzUI8sIso2AGDkNfDPi+GHu+viMvg4QYRhiIoa8DzIWs/IcTbLwLC+V2PU9JWFt
SB9AAhydMfUDdsdAVkowQyXmZA+Fpx436rpuHLDcCVJbvyKp9sXSJH6cs/4MQwdJacmAGbnnaiU1
vBQuZ0WtdiYWN7G5bfL2tR3OxFpGDsrtCRn6nCNXyWxgyeR2GZubwaMs0/dpmdt000dV8bHoI/M6
meq09vo6y+66WjSl74oYkc3MesjeOVv6P9pysIMnlzEP28yOqceqhgYJc0R7eeWS1C+KEi++5JZH
fjPJ7FJaR76MUVq1XrRI5bdDM3TbtB1Z4he2IctW2azrvWVui8Xr56S9typ3b6dsjJaAxjN5byLT
9Jua1ePg4TnvblzUNHc2a9XHUQhS+GK0aPQWNPZfctPQS1cmdWjGOHuIyjIrd1PE69KDOErd1hhS
vc+KyS0e2cedROvoo506t2zaqkpDwOtQeXnPqrupROxjRiPoekw23Tpn7OKLuujSoFNiMMHUmTnb
JLQtK88Rl4zeREiWbKJ9zT3tq2/KF/cun7poq6euU14b6fFmsgoX/mRw7M9VpQOCdPUmTzNNvXqf
0/X77C43Emp5LNguU/0M34nbnXQu8tUihu2smv7jQEn6DiUd/X2Jsuh3krQ2g2qk0b6qE3dd4iS+
aEvOrsQeIVypPqiltcEYJ+pOJSR7X+EuN16eGJp6BTDgK1dpP2WYF0HZy+j1nC84lCrBxosT497Y
AvFrm5v4SjBMdslE9Z2Y9Dx4ZTMo7k1z0Qq/QU0HtqFL/C1Jcb0ETaxNv+Ec8TdVEvEidJCY/VHH
OYo8a3Jae1UbNQ95YxbQaxFtuqmsnK/BxpxXNTH90JKpeC20KDuvtDL92NYy0xsIrXG6YRXn0mt5
uuRegdHMNmSMde9VC416L8PR0nqk0eVbtrS5BEbriYRpGsWZ77rJXi5yLPoblpaOvE1mi+vCLxxv
dyO3GAc2KpjzwYki7WcKTMnrEcPFtyKG/tSu6TqBbzXJRpsHzcI6s80Kleh3yM3Z2zkt6s0UD7GP
UlretpOcbycrVWBJVH5OlmnYWQbm8aVUyUBuY6XjwZshM/e566oNiarGs2nNvkEfKvLdWC1+5/jk
18gNPrIR9dqG0G3kutmvIu7CLgXYIhFzT6o43TYiW2ovFpNIPZpJs4kqaNNJAGPujZOhuUdl1l41
UM88glflocrj7k1OJhdkw5IHXZq43ZAtZAdhZI69klm0y51qNzxv9RUqbeVnRZoGQ+tA4XHM/MU6
c615TbxqKJvXbQwtqSUy+UMfySHUvCo/pL2obnCNs+3Sm+6NGLr4ttbRGFitoXLnuPqcRK3aWDI1
n8dR1H8kbXFbsylSXpGh8VKUCbuodWFe100sAypI5SeFYtt4jtx2bMYvbVd1nwyL88ZPStx8apN4
2UA/ZPiKRTtvlqwtb+GBFr8eeBpvSdaNQZ2Vy7ZGCgyVYXbbpCi6YgXTocrKUvhuwWgTz5n+lCrW
fosjnX11Tkff2mHpxk3fzk3tZdoWfwzImauyTcpdDU2XLymPmm3aJ/EtFWX1YWz5cIUtU94g8uFb
lOBxR6Jp2OZsqu6RybpNPLY0SPEQhdUsGnADBJnLmEzVziwN9aISp4Dzri4veNTW15xX8WYuGgSu
meXoPRAcPVIqciNF3AddQ9PAJEI8NBOddtjp5nKSEdsmZDRBT3jqQ0IZXQ6LmjZ1i/tLqpPs6+Cy
eYtFhnovl3l1E83QFCsGrC+4qsVHWxD8vikwubcorbAXRc14B0269LKJlmVHlYhvlMy7bTHSZasb
gR6rpYgffjqJYvhJWFulA7rrwCVkED1bCJuohTTeyKw4k0MRdiD1fUZmH12f5AMoy/tqnIEMHVI6
+lUfm0vN6vgm6moqvIhBj9ifymFk29QV03uTsD9jYZ/50RAVCEyqj+ArVTPCn48ZioOmVP2lWExW
earMi/u+awwNGchM+RZK7x0kOuk2X7jxCUf917FQ+LofytjrE4jK8cDH0QPRx59okY+eyMygvBTZ
8l4iOv+u43wJOzvVNyMbo5CnwhReWbT1lUiX6M5Ax+KKlZl8qxM1+Lkq58KXYxoFNq+yoKbZsE0E
Q18KOzgWsLngQUTjdDeisXuwuC+8paRtoPOmV96yoKbZDqIhtd90caUvqmSobelLwTqygVw6v3Xg
C+PrnJZLD2HQyuqrLd2oBo/0uJ17D7UJmj+xIs4yb1pqN+4GKBJbL59wSYIEx90uJ4h3tZdEg1Sb
VPUiv0gsl9RnaVU0APxGQxxYpPWStsIb3Uz5Qz0ru8M9QsBDVoqAjKT7wgtFt5iyIuizIQpUK/rC
d9DU8+leJDZLyBVGlbsvK1xfcdngL0pmacjMkl+PA59Dw0v1bpSRvYIcpgk7SkavqFxzraVo/Gx2
lUehk/0VdUheLHNidwjaO8G84PyKLxCopqFLvBG1NxGaxhCUHvlEkHHb1ORbuY94ClRyhaaJXbff
gyEZkNlk+whZ7mMltNOoCyEjSHRQ12SqvZG24o39HmkhPSAwBFgo+Wa/x+KiiTvhF99jNB7zOPen
AUYGfi1IdJ3PTu3GkkXTz6fRGuo2wTE0SqGbtMptu9S6Ujg67+qsm0VYi8HW25Ilw3bosw+nPcGB
PBoEqDHVkMZBPb8qdGo51p3Nx3knWdtdLtBn96ExxIMl6W9PUzqQSkM/j0gFhQU1PxRuKgI/PTcZ
eNIkvR66wodgfqYoOENC7Ac/T/yNNsOkkjmddoO5Ri6/aurxDBMHPNpTJsRKNVCHRLzr82k3idhr
C+wTUkHErl9gAfvmNbSYKQFhrRqY1Ip01LmcdnOr2uvJDPLD3Iv5tldl/P60Wg4ZgIKaUGgwAU35
iqNxWZRto3zeNaOJEXinBXl5Svpwqcvs7Wla+8deDR80VO4CZl0E3MT3ePFEP5D1Jlos3bRDs2lj
Py+nMhBygTLG9GN1yeaqLL2SEhbyRfbMa5JpPlNt/zBMgqYplkCdc6hT4RmemwiFUFvwSLkdraJ0
8oVAblsPKL+eEpl/lHldp2eM8iBFLbCCTid0pNc98LLoHGZsdLtuMuh6ibl0Xj50883M045CAYAf
Tkv5AAqgNagMNGDAhn7o/phmKJa4L+XO1fxibpJtppozof2A0UCtrCn0AI0mP2B5maOZiKaVu6pZ
Gr9T+QfQeOP1iqMzlA4yIwTW4DFgUqpX/mmueO4gz5a7pO3bACYvECU6/fNtQFANgBf6ZdBdXfdV
tRV1RyB47Hhh7LVOl5h6VcqiF4gNbM5gzQzH+IfOeiTTCQolKAuaWr1LhRo32EJ1wSA9/PlhhBIC
zACMHPoja7cONXI+pagiOxgd0Z0lNISuQrcREvVnXNWBTqDSBFgCi4Mx9ppSzJe+QGWNd2AvXVA1
ur7MZvPWLVOYZoJ6c4FLb8EMvYguzMagAQQRbN3Rgigu8qlxeMcrLoOYZeZmnEY6X5RFQd4nXQmN
3C4Zp/ukQuhM0DwUBUCF8I9xacjaKKOEkKhIymUn66609+PSQ/9bsaEOq3psey/pcrxs0WB+Hg7Q
Z4E+oYSZMRgQ+I3n7suJhVZJPbhdWalAz20gyvlMe/8HbO9JKMzBUXMNXmsVe2BnY4kheXU7WYHf
6Hl9nbhiV/fx76fd1AG/SKDZwQksn0C3cJ3lNNgNBVGtg26IvqC6u0UL9ds6DSOmLk6T+sGJwLTZ
gNRgPCNh+eOHYULdWOIyKBiLPs3BPIW9Mtnys55qT8QQQvezZybXLeMkafIKBjRQlS6YZDC/n7ML
lnLzs8jej/04zCv2q0MC5kHPLQDGmlk5WzHsks7Z1LclijpvlKL+AO3dsfwzeP3256LR3Z/B+c/l
mYfazm0aJ39tGv394/9e/3eB6d/7P/vn9/ttpX9+eleX8N/6K8/+Auj8RXi/4fTshx/WnZ4uIv1f
P3y27fRQuwqaB28e47Suni0r7d378UWnXfU1/fzD9//ea+KYwMIGtLYBG4D9/+41SVhegmzNaL0H
JfwvqOWvvSYmfhUYpnZYCQ5OA5zy33tN8lcFbXIGqxCQGhBpDP2ZvabnVo4o4ZBaC5ikPrcIaEIO
sismFfQiKRIoKuf5Q0LldPNEDH9ZwtO1qedO75/jVy4nUyifxwncDTSHiviyKzJBPIXb7tPQLpPx
KjJGrd+TXp2bnD33RP9QpCuGyiXXLo9kULYDyW5pgZvZT9ieLiuEas+khMfktkJSJ7HMxriSAcTk
gUPDcNHOSxZaf3qZ4FbViDINtpmZZeCI5dfSIKXf9BCT59ez7qspRGqRrVfOjX1zmuARhtae22ps
B7UnOBRGTZfQzI6czzuYLwSnCTx33X8rZr8x+Ky+SpcR946JQBdznb2P0oT1MFsweSQ2LWv0LD3e
iWJ6e5rcau79D729ST6pF6yCnQoBJXDg4nhofKhgQlZOrT/MpkAfnZNTtpn5OFHPzQq9pjmkKYWP
Yk3L16cf4RjH+98/eYIinsuhEKMIRk2Fz9r6WzJAqYSHYjNO8ZnIe0xvqxy3BrCOGuq7YJ479Ufc
tiqYoVV+JggeY2HlHgqdpbJjrQhylqaPGFZVX3cdVx4sasna4301b0/L6qi6Vp6iRiOMYaBhGqA4
Srxokr9T0Ss/lqb0F0Ot52IXbwrpYJBWju/zfticpnxMgCuH0RZjZi1tRNDXaFmClrRZvLEQpX9u
jPqPIa5cBZ1ioucik4HEcTF5eZ6XsT+JMv25DsY/BFa+gmYzqqARgyCBnJW862u9oLcKcZh1nRbR
ES8uVlldp7HD4yQAQCri4Zgm0IlEQ5LPXpk1rY/GKblIsoWdIXdEI2LlKUyd8wI6WFFYI72U27El
dgimtKyH8DQ/R2KEWLkGxmsYCVqkwr53tL+oZF3hYKlIMQU27cfpDHiOkVnhv4GxIPStSh1ami/v
8nZObhvbt3ddVidnWkvHSKzQP+aTJiMWJqRoSgNOmiS/MqOGYJELnZ/rLR5TyP73TxxZomOba2V1
2BZ83qFywbcmJu25nv+x49fQj9IZg4Rk6FRDJw9nE/8ol9oGL9P2CuBuUDXsBksZDgWoYcrHLoDI
WhVeSpx9ocmuMO5SVs0FzKlC3g15GhSznpDX4Tk9VygcU/QK47lBojHTXgVNy8y2SaAkCVJtXX+Z
o6JqXiar9YKMojPMDtAkw2gul2sKo6+bbjbseh5E8bKUENbxnxlTaYZRZC4G8HFSuo2I5Wjv2w7m
SFesWQy+7FFi1D0s7jP5smSNr/CuZhAZxkKFQwtqChMxk35TTQUsN502sSNhkq+QPqVzI3vaqhBW
BmDIWFMnxcYaF9VeV1KYxmYw207PEDvijdcLWnOcxbgcwdYEbIaoLXYOja8LSodhU8cqJTe5GBR+
rUlPpo+n+ds7+n96sH9HGL5yAMUURwr2mKIQqpCE3NTQuOkeOrokNkALrAXc5xktYvBzRdK/xhm1
9I95fyfj/jT5Iw6CrxzEHElIf2FvISwVcpsEpjD+KJXdnD79WOrBVw5CDP2UNrQxIcPATLCQaOgD
uF1RzGHczS7+YBEfYe676ErcTFDBVddw20Bnf+icCuGdfopjPK48iK4yYesx5aFVUcd8uZhHO03j
uTsdxyx05T+KFtpC85SpkLN0DON5zIJWF9UbpOslnMrInalbjrDBVqmCI63UWRbzMMZL9inTDbqL
hiI+456Onb7yHQ2LqwwhZUJRjBg2SYguF8+l7dy9DFvrIQOscsyCTq0O+3mMoKWrekp/byzj80WV
OthWpDDpjB9suXT0TOg44tnZynewsSrAjloZSh2Vzlvgxo/1ljxuHocZXOMZ8zpGZf/7JyF84Uve
OAnFQRIXeSD7EtaybUw3CbEvTNvYXmlPSMjI4CprJpiAu7gPaSqHTWHFz118+tsFrZuXMJVJ0AQB
IsxoWvq0J9kmmmv6QsNauQCoompNUoAC7ZrKwwn5UMX83Lb3MatdQZtIW/GpiJcwVWi5H4eKss0Q
I34uPT92/grbSeZ6y9p5CVFUmh3CrNlCPcBfJpr1OJHZQdg+h9NhmYL7vIRoNuM8OmOXx5wvXUFa
V3TRgwK9krzbwKTrgqHpuizjP7jJ304ahSiH61p2gi0BdSYdOBJA6SodyDBq8Rh1oGybfcQoRV7s
ptkruG1gXzJufNMXZ0gdgR1dgbuKRLIsBI3hiMQjlLf5sOV9bquwH5U8I8Ij6l8PUdighirLozFk
APA3BnZJA8Lr/EyFsdfDgdBPV6juK3B+I2zrhYQ3TQAA/ITy/PVoeeYxHv3R1YXzTJSdMbZjqllF
etKXRaSXDJbqYLjq1S0Tm3ihFzksNWyiuqUeXL48w9gxsa0gDxE/ynPC+rCps4j4raCdr5IpTzan
A/ox1a9QL6K4y9EC/SeYTtrLHm6AeENZF1emyqsz0eoYCyvgQ+MWDTCb6Leti8fubUTiPH5tXVU8
vogFsgrmOUmHJh7oFEyxW/xiXt4pZY1XRCp+me2SFfph0y3nsAw8BE2RQIO2g/t2jTHuzOlHkp71
SjmzGadRpofAVuhjPFWJB7czb22XXfZWZGfi9xElkBXEc7u0CHXyLxY4hWVBMcCY/rQKjp2+t64n
QRXuQ0ZOJ2QIzGiwR/endy8X0J7qk9NzPMCmbQenN0sXe8LOd7GVN07nzoNpbfZCHlagTrjQNdzt
hB4Op481g+3riKPlheKnKxbgar1OYzhcd7oMFp7MQTzK5MyQ/4g/IisQTz10vIo5h0en7QU37dup
56XX8WU7WP6hU/jc3ZFjhFZQLhNLq5phF8CkIhw7fJPlDWx5Z18Sxi5kWp7pFh8Lt+uFkm5pe1sn
owvilGxh++y1zs0FKhpf5ugibuFG5cDvy1RsmrMXi46whlcYx5Fo2ZygPpjcDPlDFuqMR143pZ95
Tt4qM21fBBW8p//EmJvOTBkk6bBGLU3iwepg4bmWqjNGfMSd4xXMFYP90RQZWOfnSG5jJPe77p26
BV9YnDG2I1jHK6xPDq7fcWVcuBB4KYSHFlhR9ZcpUWpzWkLHNLGCO20mUzobD6HIZ/vGtEJubalB
F3whHm6NuC5nXYaniR3jZoV6kka0rafShXHUFZewYk02cIV2Dk6ffkwdK9g72GZl8Sxc2Bv2qUPT
1dSVqVdpdEZUx85fA7+DxdV5Rn2YJugGvO5HFsX3OSz6nn78I5EJr+Bu0hRWxSvVhzD6LL1kjLE3
1MmbQceXJs/Yi2wWRsTPEVHlHWqNhsvTbSqumxbXsB833PZy+nCai8NCkmaFbJhkj7aDHD2gbRpU
XfQ2nckHWLg/s7VwxFn9cFlep2OMIEWYQx7BlRi4i9D6eZTDvSVSF0Fcw3Kwilq4t9H29fUEi1cb
7tryjOwOa0iaFd6HWLgkh5PDAtLDm3kuqk05GnqBZq22VhfuTIVwjM5etk+8lmsKiouodrAtnt3m
ZT54nAKvlkpPNubbaUUdI7ICfqTTRg1p68JxsNYj7XJbljb1FLV3BSzNnyZyGPByvVRlKslTi8o+
hJs5j9KJ9BIcjro7ffgxU1vhnfa0hx2+FLzJMN4QuLzCluHKuunNy45fwX3htcmiJHchbm3t0boO
orH+VDT6hY+/wjsf+TSmDM7XaLzLq2g7ZvUl7EaeiRxH9KtXQK/HKIp7BvdOMonuB9xMntMTVJp1
CkMIVp2BxOHwIfUK7oRYqxZEEWSLw1Vfci8e6veRgnsRTXPjaHMmRzmiar0n/wQRKIGSo61BVrmD
hG5/IZF126hMgtOqPmKmei/DJ8dzO84MXi2BgnoZLtqRXnFxRgvHHnz/+ycn21n08JoXKF4Z6Xe2
qy9KSBcW7s64w2MPvgJxWvRT4hw8OK3fYgsjZPP4MomsInVhstYuOeiV1PozjZqb3PzcEt1/u3bw
Fp7nInHNkE/zKPtw7jLybpl7GmaOdZvTD37MIFeo1bBoleHC9CGJbvOEh3VfXGlqQ4XxPYX16JdR
WWE3pn2MLMcoAH98vxDiIyw/N91SeTGGq4Lo5y6p/y0rtQIxWH0Dd7sgJxDLaH2Y9jU+H9R4xjt/
L3p/bORItUKv7gbVczGgYNrqcNolf3DuQUUcf4Kd0/l2CKqgRpvivn0f1ZtznbYjiFArKCcxvG+i
SeY+TJr4usfpJxF3hVej6Mtp1Rw7f4XlEeaI81xFXUASe5HCjGMToexNmuj5jO6PEdj//gmkW+cw
jFeBgC7EnbbVF1jbgOtG5mVh4YftOy5m3MArbIK2ZHcTzb8UtLiGe85njj/iMdYv2yAj3JpkE1zH
MCPjN7IW3UXDJ3kGfUeCjlphO+n4UEAGDpe8Ftd7pXNf1FL7pkLvScrOvZXnmAJWEJ+M4yNcy+73
d8TH1Mc57DpthG6XYmMbWKB+oZ5XGLdjySOYjvVhzO1nNA4f9jdgcVScSfePcLFerhsYw61kIKqK
pzAV2YdkVEA6ztzyc+82+Nt7rNfr2mRQ0P2foKKgyet2UZ+ydLyOKv3+NNKOmJJcITkrYelbJawL
5wYux2UoDeA9MWl4+vBj4lnB2MUt7Le6AYotMW84bnfwjqSgGJcze3jHnn1P9imIBarmmJVdCDfY
qE9b9slMcOHkZc++J/rk8Bmu9EPjqe9CPg9XScEu67G+bYbyDISPgEyuYjOFMSdsDKM2zMfoTaLl
ZZHhd3CXvvGbqFn+P2dX1iMnDq1/ERKLzfIKVUVV7+nuJJ28WFnZjDEGg82vv1+NdK8yTOjSrbdR
awKF7XN8fPwt+/e/Yeslq0ju6CySieAlfVIFGUvkEaTwL2HX/nREc3j/Hf/wYf6y//xHPE76QwP2
s8pDr8tb8JlS6vk2JS39GczeXT+xBEpR5QmXM002l6XcVa58AQu3z1vmXjqkbC21VaDPToCMC6J/
Tkr/cRjps0Oi1yEJPr3/lRuPXyPlxjkYSgliR86cIC98em8kmLDtpfbdRsGzRsZNDLy+mhOVz2O1
j3wTZBMbPhSB0mC+VvcDvSTVsxEya4RctRA2KNMMOeQus4bYhza+skqm50X4R8CAfutz4FZUXrYT
1akCyfe+D6VJ59pHg/C6eViFPG2EEU1HMVB2fHKQZHlJPjuyeX3/8VvDswp6AyAsD9F7QEaZhmNr
3TEDTjXYvf/0rUW0ivnCLylqGV/lnHif57p+Bnp/Txx5YY1u/fhVtJeml42ClGNO/YrMe7/pkjEr
cIXcXPj955n8S6Svea6kLIpYx1zli3EgeOO/8l4+GdHlRuj9dUO0CmNe0R4dAbxiYNN9Hxf3nTbH
sbp0sbYxA2sYHI8tg7aKVbkKoh/uFKPmj/3xg1fM1YU9aesNq2rcjyaXThUWqJ7tkPbcuy16yVNg
/o9XjdAa89Ya5oxmKPEJpFAp5PoeoXrxWKpLKq5bH7AK41ERrUmCGUBCvZ2sf9uUIo+Zf90aWoPc
ICTEdd0XKhdN9Qlo8+deyZdwKh5lf0nwbGOZrkFtuORXLmpulUNwI6MNx7G9vzNxezer+Lplugau
oe0KwZPZgVZBGH8Oi/DO4uqfN/3bdXO8imRmSNsU0GSCJEHdp0lfzNCdiYtMk+G6PLomeI9Q0nPq
LunzJjEfjVk+KL/5oJ3k4/sfsJGKyCqMXReHQ0HdPo9jHlZpWfeINNO1L+8/3jsPxF8y0RqNVtdg
6k21xc/v5cclap9U3N9XzvA96J1573bhxyrydSb6gKZ1E+kUHRsv5X193fedBav/3OummoasjYM+
XxLlZ95AHqa5uAQJ3hi8NVZNOyLuqOn6vKAQXCjBIe07+Qs6Bs2FftbWC1YhTmznJrg173Mrh1Hm
ngc1T2jOkP66S5xwjS8AfsQiGLjMeVh/nYx4TLzihkXVdeGxBhdMaJgZ7gddTjXLh4TfRF2SL3Fy
IUVtDc85M/5RyNgGSkSqZTKntHCLXWMiqVOdRLNK31++GwlqDajzWrBF58SRec3mn+i73plwHLLe
qx9c5crD+y85/9q/hciq2IgiY2J3cmUeNOojrSxN3XBQGZTUrzzCB6ssNXIgT4dAoC23LOLXtBh7
4y1+862xRlzCkWx9xbpNUKlQzQZD1ZU15PRCtZON/2y4dxVYKAxWiYr73dw6kZa5ErE82sEdDjPv
ygt79cZKWkPspmAKrOTzeaLp8tntWAG9p1hewhZsPX6VhQLsEdS3mOJEsH44RDoOSEpZF146A28s
1DWgDne7TSfkJPM4EjUibcyVij92QnyDKtqVVfEaShc1rQ+QvcIyIuNLVQwfynH5nMTDhR7E1iCt
orlgdg44L/o8EslXMPG9tCTk0kXs1sPPf/8jVfStjWJHtxKcB0d9dULPP+mmna5cPqsQluNY1lFA
u5y5NEM/2t0pHob79/PD1k9fRa+CSP8oOR4ed+OYFoKeGnERgndubf8l+az56H1lAC6N/S6va1s5
H4to8fo2rTvFgufQ1YG6dUoWuplmUWyfhohBVwqKXaGEPJem8Un3fuM1GUnYbHOwlIJ5N8+2Vt9M
HLb1TqBbj20eQmL1qZ1ZoW4KA3pf7ix1SZ+CocG9cQLe//TVHZumeklYR8djSIco3lV96NoDBPu8
an9W1BJfTEQIexpJ6NTf3SJs9E8uohJ9yGbs24dQS99LVVVH9nYMIF22n6UydieVl9DnxLS+BWCZ
9ergicDqI5rIS3Gck6kVoDXI0D3NgtXJqYuChD1rY85yWD1zGVokOojFldO5SmStIRq/HHuig5v7
FBr0aKba/58C0f/1INd4OzoB6OO1tcz9JDEpcxJIbpn6JxjsF9LwRppfY+2UWwRhg3tItFagWNYh
CQSz8xVyiq/vL/at55///kec1mBATyJysR4hRw/kscMPoANWxy4Y2+uC9R/R2D9eUYaVq4UfDnmE
a57TAnkUnP4UeX7/AzYaRGsxGtUW0wS5WESrUXUG4G59i5IXYqBG+ScbVP2d9tzr7mn/Kbr/+JJe
VCNIQQkGC6ztlDb9JyV6L4Uc5IWP2ZqN1abuVgpiCrHscjX2tNgllnYnH+DgL+iPNFdWDv9gT/74
Ck9UHuTqsWbDoqVmXzqV/CV1aX5GDj5p9/60bCTRNepubPuZOeWIaSH8N7DTN9QZrmP2QAvl32tW
6hnyvjaCfEzTha8CAn9vzeJ0P1ti5y8WCr6/3/+GjaW1htdBaHAJJo3bVQ49vBjCo1WE20Mn9O/6
Zgn6dKocalODePn2/gu3Bu1cbfwxM7MUkLs0BTb8uPuqIU4I/djqyj1zjbWT0czqpcC2FthRZYn2
Quycs3tdMeGeP+nPn+6CjE8rdLxEx/lNGYvmdmwG99N1A7Pa74daFA3rOpxrhI5uShG4X3HIvSTl
szXsqw0/MnD2aAcUcw3j/ARt4hr36eMlCOJGqeiuYhryjzqpzke+uI1vCJcPKIO+BpX9pEfIt103
Pqs9zoNusTY4HOeOFcGvEoSCX0ur20viVX8fILpG1UEXTtRl3eDcF0YTpHkT4WUuLELoBZzHBuyN
rmF1IEMzFvJY5EBsjc1TJayNMxYJX+7moXNei6F9cOJo8g/hiP3kJg6tsjelQ2l3VWqnazzRHEEW
R7QKv8B2y13hema3jEn9SuLSP7w/SX9P7nQNJhpqIjoivDbHnvUQTcstC/281Jf6qxuTtAYRFQa3
PKHqRJ7UDjkGrKyOXMrrziJ0jSGam7CKpyZoc9INVW7Jol67mkzHElre1wnZQGb73zmEJAYEaOG2
KBREDThIfGRwdert8vH9CdgaofPf/8hRSoqiYEmFESLlfBePsMdCLPpPVz19bWijInio6RqV/QwR
wThz2hpd6LYUkl9YPxs/f43PDN0AWrg9tj0WqLq9a8wQo81m+vHShfrWC1bjv7hagczvixxeKhUK
2Rk2H2gSkim5kKY2IiBZTUA4LIgwHy8YiuoNuqDHctGfQen5cd0MrHYJPrZ2TPQicqnEkJki+L2M
9NJv3xqc1SZR9Is3DBAwzieXHLjf3Pj+cKHG//sOAfOTf6/L1nHcYobGUQ7fDLiDjHMuSv9DWBb3
TuFft/aT1Q4xllwVHoiYOZRNA8hmTDPkZdQly7KNiY1XI5/MjZ1mD7t/HZQgEcOykC6ncqyJ3c3c
6aLfV03wGlsHwSQGle4CIRY6jkyNSOI5axw36Xbvv2DrO/4zE9XQT0nV5j7Xz7zzdnp0nwuP7d9/
/D8kmv+e/mm8mgXIo8AIRuEDKB92sZMcPTE99aTduyUkrTtz6Ci5twH77XZ9Cj7xhfdufNYaZyfq
OHYaYCn3wxJ4x6AZi8NkHfkiSiouJKetV6xqcl4JT7v+wPNKM3nwhornsg1oPlb0kiff1ivOZfof
6VsuTuuyVvB8WviPrue3vgO0r2XLheb/1vPP4fnH87WFtpOGl0KOoj8uMzDRJUT4qXpceNJN16XA
6PzyP14CaSTGoIjD80VF3ylvTl1ZQgncXqikNrLUGl5HJhdX6aCUghjdsRq+DUH5GunxEpLh7yci
uobXVf4g4KxxnoKgZuAeyP7GluNbPQfdnjdOmDLRkgsr6jzsf4mVNdgO2vDaLAqfgur2vq5gRqBb
BcqeB2UsCP1cOkxujdgq5JNwiSwdUPJ78+jZXaWBfU1hw9YPF+gOW8tqFfPxNDOJ8hnfUYZ25zUB
eRykr7IFQgTXzfoabGfDCr36uYdxhFcYCMrCwPbBhyr2JcbGWXvxb3OxhtrBcNE3YaixrMByaMEn
7V0KVRJoP4Ko4sEppjQS1rC4f3ebvIb9DHhVdVx2nz34JuSSFzKD74fzHBUmxmUR/K/0uI/KxOFv
soOo/WGWc9lnmtbmR9AScjvJeryxFTTcA6bnNFmSEn6sbluR5bX0QFX6oFi52MfSBSD2oZals+yC
Fi4190EXqCQLfNZNF8qKjQkMVxPosiQqfNnDp8QETQgLDDPGvwcil/FYwcrAvzCJ/1zS/XfBQ6P3
36mBgtNQKrjMQKYi/uXzmf6Esoi+0Ywlz90wvQVz/UVL9RCqxeamnPSxF2Pz3ADKvocXkQtbnK6D
3RBMW3hAPsDZyk/rpLnEbtsahlX6pUvYQwSclvuC4T5uSprkbg7r9jgT9/+nsv+/3VR4If97BEqn
DqZlmpp8rOmngbk7hOGHxrkkar71Bee//5F7caaHQ2wIV6lgGWTKYSXcw20q6S+dITeyY3hOMX88
H6pEbQG59gZdG8F90KisGveJBSRlt7S9s9xEoK7HpyFx6utAI7Dk+/crvT6hIYHDC5rbTrgnzcwP
BSxx4b5YpSOYYhe2xo1cfDao/vPLSnQ4vUAFTd7Lojr7cCAP+/ZGCnEI5+HS7e/W/KxSsecWlW6U
bvKQ6+oF0H3yGJeF+WZqz7nQi974kDVaEViOQk8h1HmKCvcfB02NBxQeCA1Vu8R+Fk8Xr6i2ehpr
5CLcryAypHiTu+1vFr8Bxr0fl+C3rIOdURIuI/EeGKWHUV1q8P39aomuEYyOgUNEJESTL8I5ll65
g1ZQ6o5utvQjLMPavQ/3EhNfOVtrVGMUsCZeeJTsINwTjaeED/TQxQmgEmExcffCyttYE3QVsxTP
DiuoyOxMp+UdrONI1utOPHGcAC4U/RsVAF2FLdTe+qqyuCSLIjoewsorsspxLzU1tp6+itCpQkMX
znVlHtogPij4tsLLqvj9/oFi6+GruITvk8d5BCczb6puXBakpAsvDPzWo1fBeFZUHcAuYrtlgb0J
wYkBBjTv/+qtOV1tqBZKh9UAFdxdU/m3qhyPSf+k6ut26zWQEThP2MSEUBqV9dzfgD9ZHyDt/1zw
+nDVr1+r+TEKEzUbwCXHwO5wHws5pIHj0j13yl/vv2ErdayRjFAIVoxCpicXQv3yq/4N/MkHSD58
UCY4MCeEi3Y5pWAZ/WrlpXW6kRnXgn4FnNycyddVzq3PD1PHzI3XIzsOQeFluCiKL2TgjSy1hjk6
1uCKq1UVlEiDWxWQezhX3cE8ag8HX7DZ5R3W3ZIKfZ2SJ11jHk3t9noIumSHboczH8SZWQMtzHjZ
vT9ZG3GyBjyWgBL3nAiY3tnwrpjowdL+y3WPXkW3LY0p2gIVFx/heye0QCrn9Pn9h2/Nwyq+JzA4
lq7o2K6V0Sc2R5kzvcXD1xa9lED4z5PVWdVegstsDdIq4heoaQ3TKCv0Rgt3N5ZW/2ZKJJdwgRsJ
ZQ16TABHJ1FDkx0cARc/Hb2yPzhwuNITgz3P++O18QlrYKMOBYPBQ5CAE7+kpvngdZfuYzcwm3QN
ayTh4kFIrihzzzrBdNs2dRt8i0IDGAgQEuqmtBSoY/g9dJAiXoybfJhH1fX7CMThEf6O8PrLR1TO
6sJdyNannlPEH3WscWCw5vrj+TipxuLUTKKt4IrD5SVTkq0XrDZ1UVVjGHtltNPJ4tCbuBHWHKDy
Dhb9+5O1UYmvcYRqbPQyMan3uoNgZ8Omp4q1Dw1Tv6g7H3R/iWK6kTTXEn0oGWkggxbvgZkbaiz3
vqkLkQ7aObYkugCc33rJKg3IaCIDG/GSSc8wEG+9B3+pTnbxPifecGHX3HrHKhuQUkM9RoOsUMNG
UYjlaSimtyikv9Ds+f7+nGxN+ioHdE0cw3KZjfvJL9s0dhwo7hjiHq56+hpQWMS2cYkTQKwGBOK0
a1TxAKvO8dP7T99IMGvJPoJWIKza+nE/uoNIq5ABdTYmHvxaYWv5/is2hmeNKIRVsdfh7nzcM6gy
fJSVguJY6C7RhZrr3If9b3OBrrGECy3nftQThKAVFqgeoJ7v0nu/goeiJEdRxJ/L6BK5cetTVuEN
enqwBDEd9lXitQfqCpGh/3xJP3EjttfyfMHsBwtvxmHfd8WeevQBppdlmgz9b+2BT1fbn+9PyNZ7
VoW7nnsI2kV22DOPP1dh8QT33Ft4ST+Swb6cCUsXNpat96zCmzY6dAK4Ve9nz3tUuOLGFfEzn2Ey
Ggm2s9Ul8NLWrKxC3Flk259NhvcFuFa7BHzDDEn+kibcVoSsonsBNYZVkxr2kfS/V5x8gBTH704W
F6rGjR+/xs2Xbdl2nSR6T5MySh2fgFuwsG7//lRvZL81bJ57DVCVHY5nHYPT5d4qbaETq9uqPdjQ
5+pAlPQvSfFvzPcaMsimgBGvxqfAUOIH3AXu0c98m3xaoPsQw9X+EhNj66POf/9jF5cli8YxxHuc
Ft2unp4dwY3OmjI+wnUvv27kVqEOC3FaxsvZoVUalcLmFBuUgvN7PPpPQ8suXJBuLK41gjCBFsXY
Uqr2U6OnQ1vGPixoI34H2/b5uihcwwhtC4uqRc1q76EXkIKC8GMh9V1blI9zOH33+u6Set/W9K/C
fSlbsnRoJ++ThPdp48ibtnFrsJiKx2jkv0U/XTjAb83/Kt5FZCP4rDG5r5qpTCWBA2e9SJGqcFKp
Mu6F2NmKzFXgM0K48uoQrxn7MuNF4+GeptYXdsV/pvgv+9YaR6g9uzCtCnROgBqOGtzG2uDQFN2c
QcD4bp7Bam8c85kScwLd+iGpSH+AQOvZip0eRmrc69bHGnPIArxKAxe+L/vxdxjEFeT25EvRe/cS
EoZhf53qAGww/x21uFLBxYVNkgNxaJpMzo+Oi9f3Y3WjBFjr+TWe77Em6KNDH+o2I/0s0mSm7MiG
Vt9OS6E/ARPu503LysP7b9xYG2vIoceBxVygsndYmOE0Gzxv7G5Dj4v4QmLYesH573/muCHWOKvI
5ACn1H039Cl3rywo3dX2D6m9frQ+Hj35fr5U4y6Jht11w7JKATCvqVgZ9RiWsyRZXIB81PY6urBS
N5LlGm8IeSDQRGxHdgZ8ACqaO6HkkxtGFyJya8hX8e5SwJCCtiU76IccDPUfiag+vD8uf89YcIf7
92wK6fU1112EOwVRv/Ge415w8RYglL3+hkBQ5OW696xirHIaSeKZhYdWOsMRtF4rfvka3Jdj0S5z
eT+isrh4uA//uVv4bwoja9xWZH0mprrn+3IwszCZxyvuy31HQU0a4IpMPayCsgf5LSuVn0QkDZrF
okp3JWE+kGRjD1eNjsuwbA/SK+qmTfnSwFirZNZh3+CWC2gmDtH12KRWFbOawcqoAu82KeFX9TAN
bPbCk4HuQw9UF50l/0hAz+leO08ok04+3JOgV+RClzSoW7eX2eSNvZEHu0gvKna2n2ZY1pGkQyHP
qs5JTRTXN0ETjBnwAPIjhdNeyvmivqhuIb9hVwCGd7T0TnQLhe6WpTWOkkuaCON1N5AjK2/kHLr3
ViQjqKhwoMahqk1aZ8gFZaT6OseedG6EqEmh06hT1Q3gh2E+C8Jz7Zbq0R8srtHgu5zaJS4bmFa0
ARRru8i2B3RPdZHVZi4O1FlIWpHqxMtkeStBBPgsPJXFpjjwUJy6WNHzEk6CjFezMTvGApjJ126c
xtrNOHy9Az+pThC+mvJYDP4BsNRdI+lPqexdCY5N5kXmPpj7A+1AOWDTnNuJ572f9Dt3Ul5WxVE2
uDXu4ix/LmEhr/qf/nBbd3OfdmbICMST4QF3C2VYuCIckr7Mh57fGPsMZZtMwBfTmNu2w44GReqy
SSsNQcu5w86gId3dfCULzxvfHTI96HQYvhfI6a3Cv+rHR0WW76H+OXj1T9g5fA+c76BN3S+9/2Bi
mcpGZHZ2DyPHWEE4TAOTJL9O00+c2ELzPPsvyqob6CmlSlWnyseISZWG9uOQyF25DHfx9GkuygeM
+T1IIydq2u+qGWjaDtiala1SWi1PYK/06Rk2n40AbBjeVc/A+ULhi4Xd0SQgIhtnGh68cSRZHLDu
ofQLlgOAHfA0bLg6EUkDu8PaBIe5qFH1ocmnRptg4Ae5s0ufPGBoXTh6etC+7XAv2XXkR2D90yDM
S13rMFUzvWkVv2OWZFEdPEwlP7g2vvfZ9EVNxce6nH4FIeWQzJY7cO4aMFpn0Fqd8rNvi1c9Dk90
wZLr+yCNcQm1F7z83i30myeczzC9/T4syT2Pqqyz8612za50/I9zEEL7ubWZ65buPurLtxiCOaBE
7xp/fOBVg3XRTj+cuR5SOK/tSdXvmH5pY9ikQ2sXTqXuRMFtt8HRrYZPTeK9BFWwI1JFqe3kc7BA
yDYx99T/DAv5A7wc9qamd8KPcFFDko/TzO8Tlz8XsCSxtbnjUbyncoLLRr9z2gYN/VMQJgfH8x7g
zCuhsD08DJAfKge1K0r31Ln1EYIW+0rHx9kzOdRKbotSpH3t3fbF+AiiULHrqm6vy+IEI8Wsaqov
CLd04eyxKOxn5g47+Ohli/clsclTM5mDE0Yp8HSZxX6KNFgC8ibw33WSPEg8Ws5z6olH0nXHcYFN
YiP3wDA/6cE56FA+FFhSlRR7mP7sZxhVeENS75Tmj0Wljpr/isIfftB8Ak0qF1UMcg6qsobe+GzI
QkU++1WJE2OZBu1JJtWLH/snV8LtpsCxBaYIuU9UvQPX784P3EMDP6G0rzCnsZr53TDTMtV+/N16
9SGeuqdAg7Mnp+A7pLLRxIq/+1I+LGcvDTPdFJ64s0l1UDAoSFtXzOeM8QojricxL8eC+S+tAVij
tKDxgd2JctlPij1xoyfsRtCEmWmQdgGVh1C77BiVcBJNQnA15NDCjIAvWBR6N+FsujPhVKXFCH05
7RDyZWmYeIFlXCJTMZqF7bX2xauucZ+TAkoTPY1+TF5qYxK4L89Cvwivsru+7DD9jeLZWIFmbdlP
apXKBORGwgz/r+5eptY6T8TT0E2u+g746drxENetO4AdX8ZNlFckKD+TFnYimU+TDqYFJYcbckgx
OJ+SGV6nKUgJ0BGvahK1YNRLNqZxMOpXMk3iU5sU0Lj1CFLqboGcWpdOpWz34eBWHNYUahlvFZr8
TwzSuMHeMuCJbmgX8m8xLp3f4ghdrE6p4IGQ0bn3TUcyNnOUKFNvCnEYjFbOvvUSAGbo4jV569Dx
W+AAyxvBVP4LZHz9IgPctnvrRKnPrH+SldMi7thcxZltW3EqfTxx5xvuilPAe013LYPC6Sms7ZTc
yZZ5za/QoYN+9uqWvJgiAQDD5w4P0lE68ttgSvONMV98ipvRRZqQ5GRwL3kPQT9r9hK7/i/L5eTt
+kEm9+C0vTVt4tyOEUwA9+PQU4TY5CR6x4cYDExgsYIb4nX0wEYt1KHmY4Jcrv1PlR/XXxZWdggb
jg3zZRyG7jRGXvWiFur+KAoIUMDxqTTB3dQm/e+iHQJ3D0so/QVMMPOramu1Y3PR7BYugpNyQvLQ
VMb/GfgTkZjHoDsWnmsfKszi1wZ4HcjGjephgo/oD+bOI3laBE/yARvTU0vC/hmaHeLFtn1/JDpR
iEESxiIbuxA9NGaUe2SdiU9LWXjpRNr4c4VHIUojhbqBDMvHAbiG+ib2w+jU1321gy/OV+WRQewb
E1Thc5eo6svZYs1PXfQdf4yOrw+DTgb/NA7wc3jUUBo2Oz5hI+4t6RBfJBHYmCzhj6Hphr0DF7MP
5Uzntzb2zEcyuNFrN3rtDTrs9FAJMedyLKsDFLj9Y0Ij+4CEOX0LJ0cNsKKY610zjvGRFPhN1gK/
djZEzuCA7XygFpQAG9YA9EYYReQPx7EZtrnpozKeqHcdDLYnXLVESXC3lFNLs2ghze/Z9donWg8W
2uhTeSvmOXqLgqLNnLL0MsAsg2ymnsBbeuxgOGGVMdxCmwBqWb/oArXmMoMceQQljrnvlXqoYuKZ
bBEKqdcaHshnqIQYB47Yuv+uzRS7QYraMX5TSUI+84q55X0Ps+ICBF14u30X0KWudjBB9KIsdgtv
OjWm8uneCBQ4LDULjEWOBtxmu1/A0nLSZTLyiQL/O6Seicxgs5BCKewAmXTcZpaNWxRpJMuZ/eZY
qLOTunzhfQHdyUhPem9biZbfiZN51GovfaixtHwG+iiBQ333VJ295LMmbJJDCB2erAvN3KoMRnfO
MGW9dEqdEkJ9HwWvCJ6ruva/8qB4oVAJysaidxgOdD17ga/VNKU0YCFy3xy1r8b4hUABGBdFfyoY
ELpLWFIUMMypvH1E7ehkLkpsfhuIQMmdRhZ8Fqpg1d1cNzRLzGLUobVG2gwWw67zDQWPtvduWyR+
nsQ08usMDBFB7uJoTvQvreGa+DI3DshHszeMyY3wZ08RQHcgobxkk98m1W3FdRN96AhMe7tUdqMe
7ubJt/fIMbE9+FXt8f1ctU5y0+uZOju4Swbu89yXM5TMMNhfJFp1MWpEf3JhtTYGH2EcUE9Z0QQz
uue8rb8V5gwWnCM/TnLS9qJLK2hmLakrfPHZbVBa7EzJ4C3dcrPQ3UBQMLYuCnnAM0WVPCTQrLM7
wSRd7msFv62nqSZG74mFKfY+xmI0GHNTmH3TxjbalXOgmqNg0Pjd2U5Uv0DB0vVRtl7df8bcWGjH
wE9SZ0FVujpjCPgpc/sZQmqFO6DA8gANBI4WxpMN7hCnkB1A942GDNTlLrgl/hjzowDpSu9gz7aQ
B3g7Rt/5IJB8pK3Lbi9k6LTpJEFDP8zzNFHgRZpm/Nb7gyvdtJgDL4FZDg35j0r1UDaCm0prxQsY
2Z29B2dsiLPe7xwCZ8DSS04VmNrqtYGhvZedtUfFd+2JXp2Kxl8eQDcq0LkirHl140qWz4kE7ePJ
ncUCYzemDR3JbsDq9W6KXtXBzwbgnvK2DvvA5jJsJ+foBma2H2sSEP8LIMok+enNDXvwusm5AcZo
+ZFwD2ICM6jDhUsYQFMw6Z5vYOM3LUdoigZvHA0yXGHD6iv8ICLDl4eikr0+VgzIoSffdZfkU13Y
waNnr9DIz7rIa0yY1m4yNGnShsN048FysUMWlyEOkh2PWffoGxeA2MyR1o1RrWNJobztgOtdIqgE
3NWdXfyX0rhqyMA/IcteYPOMEUh463RbNUPCdtgiWZmB+QVB79pppXfjnpVyjrKupf1Ulkkts0JA
waBOG6tklPNaEnkaeDuMu0mHMQpEHgdRucA0Bh6xPyiy1FsUG2QHHB6AUvSDPjS3AJlGUCkc+eLs
bdWS1wKS+wEa4xbIEIYMFOGoW7gmKzDA+hPUPyn2KbQ8eAWkT7Pg7nWG3Mr8auEVrhhO7mNkROot
cgb8dg5ZtTRpjQchgGY9BfQTXA0VTriwc26a59rVgwdvX3lOa9rpR1cfaOKz8ZvrjH5t0nEmfXM7
m6EoeWpgDZwcIYmAvpaBdFDxQJEz+XNS6Dm8n0lghg8Dx7o+TeMyJ7luITW862ef2bsA1qJPUBkt
htdOSoYms8WlZQDNDGzAP8qKtOHtMnWx+4CWgGIHQRy/v+kLTXiMYxQf5zr9H+q+bLlyHEn2V9rq
nTVYCIAYm26zS/JsWlNKpaTMF1oqJXEDV5AEya+/flQ9PalTi2bG7svtbmuz1HLEBQhEeLh7uJkH
WN15mptryqHhPswg5PWXjZNDDgU0Zl4ik9VL2Lle0wPl2g7XwnZe/Z3lc2AupOEWqEOdVSZ7bl3f
NxcjOuYGzO0lXe8TjxbDjSkrkV1BFFbwA6xVpLkce4YZyJtyJEZCZ+Dx5GXFDJcZ9UY/jU8ThjPn
SA8C6hdnWTEsx2VScZaGIJNPZGNb2GCE07DU7HPt6eCMs4p3BzQIJ3ZJ2hyjlaOeeiVOX1DZXdxV
CiZVmH7hXlAyVoiIGBI5tGEFDTNHXM2Z+VGyqnE3fhtgKmca5IZ+FoCmySu2TMYOwvNRnw09IsNT
GoAyXoSqbMr8aQJ31sPhxrtydpHtlN8fqDeR9Qm+xNlwSNpsYNdjTzBLFUFcX6pmqA8WCPN0gfRN
Zt/41MjkgfSCDw9kXsBexYxwb8RDdzxdgXW0awsr0TCTdO1J2NW1V10HaljnZw/TCTn4CLSGmDVO
dJ0LEymXjvI8T2q2PJW9atOzgQcQDwB8gysqDE+yqtzWJk+DFzGMCb1DdZPM2wlp0PSJUC/w7ohl
QXLWVaboL3UuyjWGveLc3hpvFo3BdTnM9QithBwguCzWUREXul4F4LbrYnQo9q2GXmCmiUcOQ2JJ
ZdCYIgEmrAc4YSdUuhjwhnyQA7Ly96lwst7PIJf6scwyr4xrErTJk5GtQw3KZ1J1qCG7jOkQYx7m
FkQ5OcgSTKCipeeC5v50TWsC3++1zQJ9N7cMdlIBLbPhzuNNgGWniAcuWi6zAsazgq8AtEpl1/PW
NI03A3URvUEbJS0L/IDwbX855D2u5Uj+K9PLDtN22zskDSxtQ79QVp/BB60Y0J2uj5Eg7YFTyQiD
ECXf9CRhbYRZFGP5UJTojVcX9Zj0iw5JgIV332Kj8fu+6BcOsIXgTOCRMrwhD/BIWgyP00EJIEdK
TgbqCEJaAE7e1FfTrpyxG74K0rtpy1RpaIRT1s5nXpMOxUYA5b/QSGXcEHJaV9NZYFyQN1ElK/TT
HFhIQ8wDSse9Z5dVnKP1psQXwnU7knA0CZ1uYVtbDFXkLJxDLnyvO87FQ4dRLg+lQxbkoioxBTp0
fMFQ8x1Obhw49YAGwHXHZMIvM55q94lihnsBooawmQHRgSOg2nCq2zLd6iJDdIf+Jx2+JZWxQ7EV
VZ0XdZjAmgZFaNBUtWhCkxVLjVnsVpZBKAffdSTyrfQsDasVcC5q9nKk6iFZKx6c4XSvyBXm5thh
WzViLPFOGDhWnxUnij2N3ogEMvSXntTPesqCoo6KArVsEopqhj1GVMPqVnzvQczwXZhwjwOjwmX4
ZRZCUDeag1pJlj9jluqREZ8NgRB1aCzyAHRfeVGv24yugm4xhDYvbpwXaIPBcrLXJOJ2WoZ7lL/r
eAWFDacx1bPQBwoB7vyaQ8pVXbNCNxLOKaX158e69ZK232LvmvWcA5gdkBMGon+VCTSRsKwbsE/3
Wa0cvWwKLyD3c+NpdV+KUh/8ZqwxeK5y6muGSnz6XvZ1ruJibgTENXO/FsimVQLoNBmnEtPX+nEG
4IAV/CAd3InvA4et+hi0oIya2AMCPGD6hjaTuwGXs2zu1wlWseEA/UEV6YQbdrUA3SUNsjzYXW+D
Ys7T27QCoHo+zEpWh7kiWQf8VlaoZHxWpeyLdOnS+qEul8QX4WyNcRopSVsmu57xNoDmp7Ajjdap
xSuIoXCcvfO2FkUXLVN7PBxozjL+RcigMfkOeqLET8NJ5KaL56Iq5UH0Q8Y3XbZq18cdAO8qDTkE
53BBL1gKjm3bNHa7ECXrbY1a9gfMJ70zhIQi+VFXZZZt1m5J5iCsVV+bey0VrQ5L0yUXTcpQdeFb
tz1b0KZEZQN0+WYxxoQ95teHkBCnI9BEUvVs06eokc66dsagZ4AaDC3aYRycvWEcSGJ2vrSa5xg9
iReYnNlA94WKMIZI2S1mb8zZU44/T+BCz8YxuXUZBiSimeyK7gwCpXbZw32Rf+E1BKaXPmJz+m3s
SFvd9zwo1u2sSTnGqfYVORAGcBXDeDOaX+W272C6TYomu+wVTdg1JGUUuljSIOhhctNaQD8RlmPm
p3yD5SvYYU4YkY+CFBicmkqyjFek9GfvsaHD1OXRrABuvjramgXzeCbjZzvlJpE9zm7q1osya8oh
pnMLJkZYyXzMbZTmpfPPsC2c3HQQsJpoatSMg7VJaB53mDPif5tZU42Ra3pMq0BQhjw+zBDEs7tp
7YLxPoHDTfDSDJkr8bHIFsiTx9u6WSLdoPpagA5jzjaYEUcGty7m3ruEasYCBG77pq0eg7Xh2XWC
Dr3+oupmTnLMchBoP8SzGxA/97AzGqtdYzKMmVradHU3BSdM30AXtjZ7NJKU+hpkOq3yjSe7Mjl3
qyebbFMuqaumjQc/fHkxOGgpgi2CzbL2ERGm6g9FgQM1XDAO8fMSCAxkCGsnR/XFKybrtmkCXdyN
C8a6/MpgcKWjJM9Med1hYm3wBXhlimUk3BogF01QW803shi8/nNrOa9fRW0x72SmqSERKP6VLUKk
TUn9vIKEJi/qVRXstTfrCJEyweibe7+cx+ZiYa6iX6ZJluRsbYd52LcNuJRY363fteeoOOEwzg0Z
03u2JrXd1AnB5M8RkAf75KMYbFQIfIWrc8h4l3brOJwjt1mDsVZd6E1BXR/Q3ZHIFcSElpQKfZOU
+aGwg1x+TJPOpQ0bZWd659m0GfeZ7xToBqjtJZZynaXJfvFrVeBs8+Cr9gW2LroGxi388qzJ+DwB
f8LO+qIDYipUK1qStD6gYVElwK8XPZwlOVc85KuAPDFLADvfCNK0yO67oEo4EAXBVI5Zw35Z1Gxj
wfO04sqMxGl3uegUDb6tzeAN6G+Fys384FULRI5hRgfejFtkVxMO5GaVtPyWZdYU6IlPKS8viyVJ
0+ulotYtALXhJIGhWCUSWoV2VKMXudH9mho0VZAygM0D4LZpAbBnbQEdPHKpMbg2WhdOHdCyaxsZ
rbxQvY3TSY9kCQHsBWOxccofgzsoJ6sKx2zvj+V966Fr8gnJQd/dFH2RBC90kHr6LMqciy8ZFTW5
a5expLcBGZg3w24S5h9P8FNM5hmKwwoHHAaYYpfxmAg5BOeuneYU+7kM5AX117y7Ie0Irx6DYOU2
xljToXgkJCFRWbejPV/yYCkuFQPUfZOI1s0Py9hmBbAm6wNOG6sA6JUdoDSqwJeY7lYDomd0JGOI
iyzzV/Ic0CP3bJ+B96sAJiZLDwDZeEgzAza2+47nwt8yDAFzT9o6v9gOtU788y4pJwDMLbfCTQfA
4qnO94skIgkHuMxT1AIAwPqob206R71ZIIXA4kDv6gwgrz9eLjD4r9PrGrSx8gJW9GNw3/UU1mD+
XC3NphuHwW3gh1TXm7pcyAWwV3JbIFaYUPdoMsU59eZvlTegdJ0dyknUxZK9JN6afuZA9zCMYKmA
S+n81kv9akJJwZhDH62mPGToU9bnaS4mdMl0t8CfavTLncM679BnARn5DKkdN+cLC0p7hiDMERtl
woZYLg6NzJm1Hio8kwoRl8ds71PPEHOuNOpY/amtSJ5MSKhg75peryJVfXUBDxK5YExBS5aVRBhm
IL0vzKXzU2uwzmSUDTiGrjxBAhMFSAOaGL0Yl4SeylvMoTiuUwRxWPpfBE228mPwCZBijwUB3C1h
lBoRjXvE0JBaPk9Gp+QGubufbQ2aRw/aQFR3naJKarYCbQ4XAymu0Vfsl9oP4UvP2AArY/QSEOvX
tKKfEuAc82Vd14N/qLM1V3UIQATFjF1A6PQX7aa7lPL2OKWn+aRTjWvybaHcVbGqOthzcHLzK3Sw
VRlNNS5nt3Kb2F1ZqE5clBL3E3KHJO82q6m3hEm1WrJHUxdztdvc1ipMjXOPrecn5rLsEvrQGyVR
vxXW68KCJSO7ps1AzEXXZ379qSFcFTso0HrAvhVw0atEZzyJeps37XMJ92NURjNMBPZNl5dQUnSd
t1wC12rNTg2pkJ+8GalGJDrl0EXhKEHbuBFwhY5AoKug30w4RRAuhfzst4p8BZxYFcjwWpmExiFd
jkcPlL5wKkuCI3ZadRFBIr989oOma6JV8bWMEov8KFywSslh0Yl4AEwPc4nM95DDI/2m3laUEskZ
6ej0WCuL/DBr0dhQobRLhpPYVoVgu7GZG/e5hCNMGubGwJrS71BsbTOIXtSNqIPM28EbEvs1nwtM
TF5znj+t6zy3G5RpCQkFhFJkX5uhXX8gbBVJJH3c8QaZnZ7OYRBG2SYtMQDwMmksvu4tXfVVLoMt
N4nAvjGkAgwLigNB21V5HvqimcXcZ4L8UW9wbMwqhv3tiLS6G/xLvLUyiyqczM++oXDcRZ8Ss9ML
KUoWwZNuqSOEtwS0qgp5fcSY6ouzRYtRvc6uY+ejzBTOlToHBADaxyJvggnRMO58x7I4AL4wnYtZ
zmlsGyS+m2bJ/XMfbvNAzcpmHS/hRo1JISMnsgEGz8ouiEy9Vg4XjJL0oKiRc6iQnts7HDysiLNe
Gv+67dHziIwGy5WEFX6BAJy3/G61va+iilUu3YvGI0+BaexXnAWcbn2DvnAEQ8Kx3PAhbc/HGRyD
uBm82UTAIvQ1mnWVFzq6Fi9jq5oqLLMWnV5ssvwZo0ZcFStpYRUWDUg7CbT7SCV2mVbwBm0mS9Cy
81RHbnkFuRF4K6JDf5/2BIPAjIO7xMXI5ELAMkL42/hrMpmYDwP1477rh29DlpTFlnNExZ2SHnvO
ZgyHQfvZWVnsxgG1ZQQzAW3Oe3gxQ1HsQFOK03T02KZybkWBhlLvHErZqTnQ1Fue+tpHGrAsXYEO
Ndqs2TVivEnPGprhaHOUVSr2OJpMoQxmM2C9qHq+9lwOp7LKK9GTwyyz6VL3MAis4j4r+vVbpkro
8OFO8CLTGXSAsAMpt4ooyJjD9xHgX3D0sMFIkBnTHcD1Hid0x2A3nvZ3U6mJPEvKtQH+s1Ze1BdW
TUDdAy4/g8cNTK3BjOEag2O6YG3nr96Mcyn0kEPaJUxlbpOLubVdez934HoHIYB+7Ta0Eigtwz6Q
a+6haAa8UoQCh/GwhgCMbVWH4K2M4Fg7Mjad3tSzL7OvVowLOJWY3AA/5d1STkBP4z5Fcy3BWBk1
eTTueQZK0gcMuTdhxR9xpk54xRJ5XNXU1myGbboH4XOvt+yebJiM/A3bIecL/RBc3V0ZT1Fyzs6D
PQq+jf+jjbDC4Rn3Adntj7l0IHO8Z6QJw6fZWlxGkj6SoA+b7HxCC+qvaWh/wm31T8eHNrBq10mu
1JZin20keqWYbtPkaE9iLleYedI+oE1LDwHtxg2yBhQlNWjoDm4rTajQSd8PJYiwMGb7+JqONL4/
evAn3ERYnGL43wKSKKpiZrdmCPzsU4MDAhUtQwofOt2tYg9XQ9jATUOqxgiQb6YjgGTNRyPg/4wI
eEJdTud1QG+8V9sG0djEeYZDXCXgKeA89vdoisrg8Nfv4M9e8Ambse/sYn3O5XZNs059hgNMUcW0
Aoy7L/Omdx9IuP6YNOmfugsChOx05ZjYyiBl8QCrrE2Xt/n/7iZOjQXbXkwWZipiO6kKiC69D7q0
ClW7fKAH/JOHdOosOHSwlGjTBNJWzEYKQe46JLq4glfSR1YCf/Z4juvgJxrvAF4wunRSbAO/24Ae
DFoAGPcfbLM/+/CTUJLMUw4XuBysKgCpYdBPSYiQPn0QIf7s049f/+nSWdlytJzxbNhayVANGvNn
1+YDouofawX8gL//cNnTykEQgmWTKc2ebZ0fz3q5wD2IIl0Ai2+EnmAPdaBor/56Q/zZ/Zzs/yxI
nYJ3lNhiirZ48LveXhVUfjRPl/7ZUjrZ2apYuJyW1N9WgcYhY3W9oDNA8d+XBRncvd/UGl+pfVrL
Xd4Wd8Wa36Hbm6Rf+iZPus84X7NNv5jneeJZC62vWod/jm34tx/zv6cvzaffwpz9x3/g3z+adunz
NBtO/vmPu6bC//7j+Dv/+pn3v/GP3Utz9b16sac/9O538Ln//Lvx9+H7u39s6iEflpvxpV9uX+xo
hrfPxxUef/K/+82/vbx9yt3Svvz9l+/PVV7HqIX7/Mfwyz+/dXj++y8gjxw9m/7t57/wz28fb+Hv
v1x8L232/dm9vLR/8Hsv3+3w918U/1VRIoVgGNNMGD9K6d3L23for3C3hEKGKaoVk0cvkLpBlo2/
zH71Ib4OtGa+ZFQcPftsMx6/FfzKJKVaawHOCA1ghfafl/fuFf3XK/tbPVafwC8b7N9/eTPO/68D
S/nSF7AVlAwXIZHDnApF8lHQueiSdDP64EYiCbXnYqR+6K8qAvjCD17ieWd5ZzH5KAmauErHNWwr
cCG7yq+3cGth0do2a4wRrvTCrtIcSl+fU9YHETf4unZaX9KxIfFPD/qfd/LzlfvHLfX+yqWvlAho
4Ps+GCHHrfhTCKmSJgOrvvXiAFTBJDU3jftu0Vm8coF6QH8ljTyU8BtAuMGmEEgFmw6ltllALwTe
3p3D5PKQgDx3jskmoP+iMUfgaHzdL21z6Ptxl3QBEuA205syXdLPgATHMNfwCZqRLwJH+1qPWRPW
kVom8UVhoMVm4OLS83QaUlCGw7yRBTxd+vxCjNfF6pZveU18cBflzQCa3hlLvfSDc/JNrnvyTBS0
Loyi4FV4oyfn8uwVdQuoD+N5WwG2O6XZBeYIXa90cLAPMAefgR++lPmXRQf82ivQWHRVBPfPqJPo
to0Z0Z9BtfjqZ5pcrVkDovO64Inq4nH0bXM2OdCtxQRhFPimse026HDaxz6oAbnm5t7Px+Ucw14/
UC/SY3g7ua3gCKYjdz/S1U4temC2P3ZKuGxD+F0LdOaQLXKMHdw1DqvAKGeb52gOEHVOV9Ne9CO6
T80yBh8owt7EbO8vQ1HKGcdUaJ9Bdn1yJMLdt3QDgbEE5vj8QDKJTQN6JbhA7G7NtzMEovdoVguw
Hrs9HAjupqzcKESwywaTbT44lt808j9fjJIy4NA6EqF9qeD+/375q0TIFX0ujY03XrK+5l9cc+U3
QRA7mfPLWTv0ktx6GLo3bNSz59PzOtvkeh6PRZ5dFKwDsiWa0Qe7gjCs2wnduz1bNTqFLQFzpHcH
mC58hUW8t0Ui+5LA1HlPnQHBbVjttVnQN5Rgv4F+8EUsbqPrtIvBmi4/OFP/6Fa171MdaMHwH3WS
5ywejIbKGSrlrEexiy7FcD1OLIJVfnXVH/uog3pqqaWYDsWefPQdHL9q66y+KApztrREX9Spbraq
pm0M0Wp6BpqVjTtM1EDTVta3GFvJ4nb0giid6uK8sa4E1hcUh7YwgKIa9QRhPDlDzytsVVVdAWeK
5nwYwwQTID7IWdj7CgKKD6mIxO4lIBaqIyXp/Xud+nme0grGK21Vlhe0hOn86g+Rsb269ReYunmJ
3ZaJvJuSG2OCbywp8h3xKh7RARybKQggBDLVc6VcGcG0lkVCTlXYj9031hfDR1vzKC56vwwVVcLn
OI8o/v907luVo1/Up3AGsyP2J1gW9GL4RFvQwFayYoxKPQU72QzV1Zyq5IJzNOvLbLoYfVFfon2a
f4I9n4gd8eD1Ngz7KdmPUz5u//qs+F0AwUPFMYEmBDzXfSpOT7mxg/MPKAReLGk3xE3nYwK1gISk
GuU15mbuLFdnBBybxLT12dhjZYsElLC/voo/WMcKEmHMn1YSJzc79Zv0fJJghmmqYuEB8IcZko1t
264xyELLJi8GEbNEuQtW9WNcimLn6iVBx6iG8yOmMt23SYgBhGjnl8v4yFTxYNq4Y1Nzxjz7fRDg
ec1Ot1E/CfkNLfgD8GG3o0XAzzzw7UEvsA9+A71Hk3wxmKb21UydjubErRutPPPB8XxSnb+tYwxf
DjCzBmkKWhgnxzMq0RRKFKljXMUr5euwM+MwoavGK7DCVgrVs6Jn0/AZJQu5rYFA7YclpZu2AqwJ
9WbElg9rmTeTg3erVYE+gOk7UjPOGD+VozqaN1qBQ4rHC6kErN2OcbP3qsuVzlNUOAuwa+6SjY+R
TrdZ631uSQEd3UXfTMk5CQas3RGwvLH2rFcTf6hTe1gH4LNMzReItC3gdDCR2TCNt8dRF3+9gOhx
77+7fBijSJyEx/ggA5yH72NDUtfcSuD6G4S/LvI18c5H8CCAx4O+2MnkjFUe7PI6ws8zFsx75O8K
Nl7AVGvvoxHQv8scFWKHJJIoTZFu/A6G6f1ENMvR7qbWZNijnQTtnbswZtwLTFk6h5ysva4KJvdC
UnBdtZ/uZQOiVO6jE5da7t3TpqF7kGVBzick7IuaXjpg3n5Jc0gKebFBoPztEf6/rlEu8x89oO3X
4bRIeVfX/H9UyRxfEuLzT+vtWC29q2X+T/38vfpe/+17/fy3q/xH8/S9/xtooPin/bm2+dcn/Vbd
aP6rBtCpJeXIOSk5Yn2/VTea/QrmApfKx5wt5GzHDOU/qxv+K77CtMZiRVqH+uZf1Y38FacJ9meg
qGAEP0H/R+XNMTX4accEkiD44MqwRDVBgnaSJVlIbWSTz/0uMN69oW6PSuAJRrFA55WyYR50aFLD
vDhUU/bUyk0CxhvW6xnTa9Qk9wWr7spq1BFmYbEQHKNoyaGDmMTN6hE0h3x0MChWa7CwDWRS56Bl
Zf/DTX+8hYCjMMOQEDyx39nc8wmedkhacAtVgs3h6YMasqdSihtgbxzpkEKbyMufJPoMcAiaQAMP
S9kVH13HMWCfPEpcB854hieKdsOJ/JeVtA0cXAt2/cg+837e8xUxE2RrHnrFoUEXKevQrWy0l0dW
HNs56EkgOYiNzz/pzn6QebyHQtTbY0EGTKgvEISC08PU+jnrTWU6XE4K5wmq7sZMXOVd/UFN9eYf
fHrfMkCdjHoc5fipzZhcEzssICjt/LyEo8XXDoS4yHSOxFjHB0hxY83EgU2Ishl4LkGlcevoPUcQ
Nz63GF4DHXC8NgTaKP6JlnK/FuC3McxyzsVNVqP11C9ChuJxLbZ2WK/kYMJyEY9BAK5FbcpNlQQg
6ehlm2v5DapjG0oQqEIY4qNhDlc1WwiH9OEVGLg90OBW1OB685JOEdg9eXTsT4SQol3ZBgrd1YyP
C2RNaIS1oevQZ2HQt4DstQOG/TS4AeZiLN84MRxA8PuSFcVnMN1lWJdI04i3ohKYHo/LDQMLwDwc
hhtZbaFBvgNJPYihCYYbYX4TJCDxJYTdpLUXhH5X87A7viamKoveFHCCB4aBftGK7n04VVhCtgwu
CnS3o5Y1mNAHuLr2YA1my1db0bBUSxOP7aNZ0zvosfGRXnnhrfJKjMWr9qoItP4dEJ+nnwLgp99e
8s8Yw2nFh0X2lokTQiXgGP90tIpaa2LSvGt3Xa93zbC1LeLFMOKpdgEeMhQ7xzL/KmEMzzlLj6Tu
Fq1tr4syldz99cW8WeW9X4i+AFgEKAG5y++r4ArSrtZqWK73C0ZpJGi4UggnI5Sr94x7YC04b9/p
HsLqBSItbi0UlPwARKQIpxQ81CGQxzSdeFEh7PlYeE3kVlQ+/mAOE6i5YWa9F5Ol4OLIpzZt7wSM
+9A7YGWsMVwjNfNTg2JyxyXeYQ1CGZjF3xr0V6J6FAxmp+IAAaZFC8yfIZT+6GW82RGe3L8E3gWt
D5GgBZ5mP2TU/rRgjuJuBME7rIseIjHE8MqoOw72Z5hmZRvxSUME7s5WbCFkGd1G9WLXSTNEShT7
dNChKD5XR2FNU5HYrniLLVR0aOgdyjOH2nA0mGebVPLwFulH/zhc4kJZbDhB8Thsr++W8hYw8pML
grsxUAco0K6QD9+VJXzqZfJB/KEnBSHWIOA5pFrgSDFAdaftroHBVbcHL2fnvB5OtSAQgQGpS5QO
/ZaB7w/lc4ujKPE2BBO+Qs837INL+H3kxxX4DLwuQITAG04i/8gg2oQC0eySycLkYIQQVueooP96
fZ9Ukm/3iWCjAazgJhHT3ye3tcHgC68zuM/BwUyTNdfL/WTCzGS7aZndDvyrj7b3G2JzuqQQ2xmh
QBUI0KX3f3PCHMcpLdDoRrB5HQoG+8v6HGYvaO4Ow+OKrD4c8MLZrK40OGHR2/oG6LhHUqBw6KCa
ylFbc32HHHeKIEgW2oDYt8idMflrldID7yGC8xC09ZwCLtTYIKtun+CmEVVr/gSOv7cBvnNnBoi2
i2TbVfM9YLxNAakvUujvPsgk0XiUA+JoulrO5rV+dXl7mI6KHhCjJrTdu43x1/upH2/sHMwhWpFf
kkzu6jZ7zUqcRChGn+k4PagUZLxuTMAgGw+4HJAwKpADj7kEIvNja4eoIdOu9xGQO3/eQxb0DEzw
uvJnxABgfeGYr+DHlO0NuNttFBRky5A4BaI+zyQCzoj2ewjdbiJ2S6/zeOAQgxPTg+vGKLSpmQ4t
QQJVZ4jhysd+7UzUsKmMSlPEnibfxuBZghgSZxjJAa7MXW1RpEIgimiT5U2YCA4Tq66LHLMa9nji
zPblD+jHPvK9Zccm0enS0IidDBC9JDi33i+NwuTg0+BKdonlOKsZWIENJ48SE5HTFgkHtAphHXPp
cJk4BgpyK1l5wQQkvKWDWgdEHbBxwULHMUkT+E0AkYa+aaRhcnUMjkeJ6EcpGm72D67aB8QAlIzC
CebUz7GpwK/ICphpNMy8glnxKvFCiIOfA+6mQWkFylzSrD/6dNpJtJEgW8HdEQfH4lrvNZhIsapw
Z16ePsGHZGPWZKctzvA6Te4qYV41Ga/QFGxmTM/uGmwUq5BepFDLzN53CFizOJnhM1GW/i7zsgVS
IOFtOBseF9pvm0zUETSfARYhFnRgPjdQmvyWpvA6uPOkt2yJVFejHV9Xt96JBZeYuzGIIWC+WebL
PkCcV+WOCfAWj/HeYfmVBWRiRsPGiGImUFlcE/OtKRPQe5ImQn8DSenSP3aevXJld9tAwBlaKChC
jvM9ZOLOC/JXlLl4iXhhb1neAmSfe+0jUPJYBhbjclaIWdgaBCEQ4psUNuqbJNefHKCqqhLx0N6m
9SJjCHhRT2jDkARVe7JW3xiz9xh8gd3bQheWDMXTcdeLgt/ICfuJamQ8vXgtRf4ENv8aNuTaLljU
9NYl95BLYJEVt0lbYOOM2D1E1+Brkk1S4JdN+9s7SR2k2PO6hU/I64Qk2DL/ZmwsD0VwRgfIb8oJ
5BXQITikIC0OvKm5mFrz9HYF/lpdYLxl2PXfBocWMm9i3+L2QSO8Oya4b2esN5QXRPGbrA2+D0Gx
1aCFRXB2evRoxcNLJG6PFOToqA4SGdFbKRJ3lfTDoczzs4d2xrPGOOsgboGjhn5m96WPNWCz9gGe
WqDlYlBIRPv6MClUXan6Nt7WMx5kDyVObBweFwmWqHb1hncd3H78uo3EnkrR46awfCVs6A9V2/Jw
TigSgvSOZFPsBLnp8+ByqHPoB5R5Kiwg+co8Hd+wMsXr4vODbMV5BrHq8RJNhcdZ4UmlwwAJQvmS
ZCks+Ui9wcDvi6YVB79AHJoCpEpiFrspR0brYyt3cJZo3KFh9nlRcqcpcvoh0VvYG+yPq2hNy1c/
wXgVMLoRSsoHXtZXgGaTKOXcRaOPDLKfoM8ssNIc67fH1QDEBVT0TuZRlgIctd7/Jew8mttG1jX8
i1AFNPIWAJNEBUqULHmDsmwJOWf8+vs0z+ZamrI2Z6qOZ0wQ7P7iG/wxiz8ym2+pJ/lRXYmGkUnl
Wz83PZogibwNiUQpjULNoZmGIE+cq+Y2CusfCuZZQLd0aXHCi4WKCIJ1yT5W4x29gD095g4PhLdh
0HeXX3QqqvdCee4GuCSle1dpsxNc8ldeFrHXL+a+ggDu16pzkEGm6Bwe03avBof2psg+crzRd3DX
QVJjTwiRrvasKn9J1miLJJzw6xEAeqmHd8xKb5d+fTUbnUEgEZFlQmCmRuy3SnYAP7o1Mxx8Q8DG
niPSt27mWOtLhFQHgk+ZjB7LmH0okXJu7fli6+ctdvRRzObp8nv3zuJhJWR7jaqwjZnXk5rNgSS2
kZV2qORs53SJGINGH5XL333JTDLQLTV/bVwdyxgY9VRvL4k0X4s3/AlhbpW/wlWlzGaVCIlHY2AM
wwRxO5L1mNontTdfOgTh8Q9/s0usnmA3BTMFo9WbfliybUcJ1bdC+8yO8jyH+gkAJB2lqJgp6neg
zjjWc/pRV39WdpyX3M+2GhyuEX3YKMV4mtkHl5iyTFy8RSrpIIEHFtCIH9fojxNyMc2IMGMTO/53
JJf8TZ3s26qFUE0Q0gAlEguoG/nFEAshPJXztu/cwGydvakCnNYKaycfsHb5xDqJ+VeM+OESN8zW
PNZueV5Wi0He4azk0wbCWMCWvQvMUeaQlCBB9BIxTdPULE+XSw1DhQGKwkdXBWcZgOqjltTPUMYh
XKqEOFjNhLY/xZLFG0vlqyODTk+hKBttChPfNQD5q5NzlYf9XqlJBTKwtl1+lSsQKqGUPZboCbQW
ZYaBT7qXWuHeCLvnKBf9IWfns8T6dh0ny8OfiWJsZaw7jRqT1Mndmnn8OCcz0k+zu4XEH7cuet7C
zfykZjXq8KOBPm5Qp4K2kn30DpFd0ohlKO4A6Hda/5qHTybyI76qkC4yS2MxXUX+2Luv6soJF3Gy
WTLwhcVNQZKehbkv+uKnzLhjeDZA1gNBOq2kGUJGFlyOfqGaJ6T9K1N7Qn8ICSVrJ0/HMBknFg63
YZNyLLnirflbMcbnHkdQzxn58mUapQhVUeT1SJ34lsUJObdaT7M353tENq4ZwXWkN6YFcwMYMJ3e
VUM/yQiUwGHZ1vSSWZmNYKNn1VdCK4hNLdtYa/1iSiVJ2ZPk64jozOxfntLOPhhic7YzQh3eoQic
cfSFlX4AmcecFil4RHqDprb6oKC/9xMLp4ww1+6q+QZK6GFmu0p8ZSNX9H8Q9T3WTOK1+yFxz44s
umyKZdTTThQWOyFU4oI63CDuxU8e7/Ce3uqdfmrQBNWW6CMtuxcZq0uolzVlepbUW/gUB5mA6xTB
pnw4xrl1yyBf4KM1ucBf7yale1iT4QUptMooXpLBuk0T61ZWMZf2iwVWIMpoO4ekg3ZmGnCJu51y
O4TiCZnCFFUuokEaxlxBVJbLAblL7dQkxF7Q84OvkrN0ZSNbGquyb2ebvyjTzdMCbigcRSBDmBwP
yUDEnv90SVmyLpt7Bmt9eKAzuC5nyi9UDj6UdLqVxwD5FQj1paxUqoYpD0jVriTXEqkrrX2BGv3e
h0+X3C07DrNNP1BBekNgoQJ7bZ+07uC6059W5bJfcq9jMNBDqfZcLSb31Xb9wp0YdtJSoI4E4jgc
blTThqkzFn5YDBwFwzrPCqfcyOejgGaNFL9xirIq9YaW1kSp17sUvZrafin01s81dvZg8TFtvCv/
N3+iqdGWfSv6xxC9NXOt4MR0LwlyLXTuvCZLtuLIhYm+ftKK6mNwmxdtdUFubxDE6wIkp/PACAue
F+UUMkbRvuT6Y2apt0VYwBmLP8ao+okEVuxp2ORQL0ZeAdgl46kp65C7mzbjRAhSjWd8gWj5ZU81
dmgfrLXnqvywqL8tJB/bx6roykRJ01eSVdskxvlSdlXQA5GkME6Fo0dUye/hKnzdtMf//deXcvDy
cbnFgejKnDysn7Q23IiZXq6bhj2iblKvgV/OIFwKhIDmlVADdIu05lBsowvi1ZsRvpgH74QtvJvw
e9Tc5WIkKV7qw5Vl6+jQdugu3bq8Bl3aviQlmQHtl6My81Wa9ravi9+XSWETyZzOzektsomeGq8T
ghb5wt8HW8X1qk7lce3NOnHEhnkhKIxE7Qam2UZWtdyedAyBUcdEHnOYO+ZGfrh0V5asNwSqFD6Q
zixQ+Bf8qjReB86IjN6Zec6c+AVauANtWOtZ/FjvqY5ldsyz9vJaojV1FHF0l9iUGgs6snFkvukY
v3EWsrfL/eOOv2lu7jV19lSO1lnOHyvTvBUqK/vaCGxZAC/kzymi9rXqJ2eG5efyNkPLehU6nXzT
tS9Q/Tb1Gr9ivEf41k4uA1HfUtBrMdI/+pyuXu+2PzVmoJ4DTh2FSnj1W4ypI+QPEX8RMrE3o0Pj
gJh+99irCQvNCXH6dLk1THubNk28j4SowWdoN4PRZ4HaGr+A0/4ZtaLwRzuOAhzJkbquoydjkkfQ
BCU56/Ec1CJnabsqp2yYHH6J91mza7qjHohx+54nBn01hidKrhEIGxI2q8nQV1JbDVqnfzHbpSCj
q81eUcYDyvlQCxrj6KbC3ih9dJ1Vmulnpxmk4QDhtHeSbpc78GhLg64JAYgPDD12Q2dsYrOJEVcs
Efye3UM04Axj9OoWah3BHaUgDywWpdGA3d+6UOnOvJ4qDRjbD35U94+6iu9lx9mDdAVE3NSjowoh
bDdl2o9EkyQKQwPVozAFRmOc/7H1JEjd1SGQRDe6vqr7CGOuKTNeu5nzAdTJHut34vkMl3+jTsqw
y1XKhAY/d47C41gn/aZuZixhtOUHabTgXgELZwTqJ0n9UrTxdStQblTz8YF95JLqqXeJdch1U+lR
6q7tbd0NZ33St7a59l4ICfEyQ4V/Fb1l5IhmckbOx7xSKI1U7KHuOyZdpqVBV9DVZNzBQd4B2PPX
FiZOTcyDn06rSv9RFA7mv4aKeEzNAAQv6cACgxWMOZKlsmgd0L7Fie12RDrBx3ao8wGUKd6Sp8hJ
pYnfrmUIjNa9nzuYfot9M7rqRz8Wu04dRmIuAuNoVJAiBvDIs7Ein96+j9V815fqIV8FepsM5aWm
9oa3122jivmbulDxC9s49ATanDSBiGZNYWRBr7mAaZt4eBn1avQytXO303BVa23qo1gXBlIOgEod
lRqD8ZMXr+XgjeF9EpthMFv5edSzs9bdJRozsklogOt6r6xgkui46hh1eR8jAOCl1ZWiRGswzQjd
MBn/XdvTBrWd31BU2Hu3s69occkOjCeKZuW1QvkTgZicqVl600TzlUBphqNM54t20OhbWrFPUwMu
CzOHoKh+1pr6mK5ZvbUZOBX9dEjNDE2k7G0qxWlprBM6kqfapECGv7cZIyNgfHmvgK9ZawvtFCcJ
eMNbzaHsKbvxWkw/CnpJwtyNMrXX1uD+FMcF5QR31G8r7BAQini+VEQyci8oa6WFuKstsgbiqEdE
VVJ2JohMKXet3VmsGMbnbFB+aQoMyLXOf6a9XIH0DP8H3b3modsW2kqV36eteqzz5j3+QaN2Fnl+
TCnkMPukEWOsHYnuFxQ8F9aVGAN40jHcQM5Pc3BsetYcJp4Kp0td14zTlnwMVPvcYzdYQ6I0iDCX
qxtlPtczMJOG+bmi3EBbDIPesD/Q3vnVqdqDmTo/QYlRA5hGEUTIbmTZcCcnmEOUAj025quiH/vb
slM2NdqevlDwBIF8yQFrVvZmnXhTNHK+EZ4R9EKBt9D3rqxOnYWQDJaL3A6JugtvXLlsu/yyCiMM
lIiQ/0KQMoM5FeQVEauHV48aAveD2D/oKB7lJHOY+7kPk7BjD+3Zc99vBpV9RqoIXgILELlJlBum
OLvVku4VihUZMH3PVluKlPAqwlrp/MT+KQd5jixIstg+XzZipgvBuKPTctXiRf4zozOAr/jrVVjR
W0kVqI9MVzQzhnNDcyjwQ0M3bqQVEhG/iBa+a6A5XGt8QQ1kZpNon1ua6awcT7HDLC0elfe47GxP
T2HRRx/yTaFCd+qq2WZqncJrtjQ2GHIIAYD3h3B22Oi9xWI3VjFT5vmWOuxjZDiCVuNts+bbXiXb
K8j++dG0xr6yBTZakb/dXamucoBGl8Ty5M3RqAZZU99G81RtouhaFQudMDK4qEByw7Rf7tCuMuG/
pJTUTkS9GimvtCBXUGuZb7+VmnWeWs58k7WIPXVZUCQBkA8dqHGIEDkDnTobbzqr2MnX1ivWHo2y
3uX5Krag/6t0HCQu/Ma2by7Zv6wm02PtvutkTYbmPfWjq9+U3c94EFfFa2TpQb0Ux1hT4n3ZxIic
yAcuFvMANuVeIJbd6vkBPRdy9Ej5KOuLXqaBBTcs2IIn0+mpwobobVLDFfzASWl0OOQ13w6+4Tlp
rdth4Dt1WOjCECv3TPzByAMxUPqEz65WyML80aA8YU8OP9vIO7+302stY3dk5w99ByRqKEba9Ezo
UusIypjiVFsty3+13fCAQGYXLEXfeKpWP4YYm6m8U5ZAil8047iNtHmrylXgtMRvzdzeO0nIOsvo
qVCU5kHIPT1iYS/MCV8Wh3LCXF5nu71uLFoX29JRnChpTPKnZUiDUqEnC8Mpu+riyfKrV9Pmflhy
ugHjkfHXWFPa2Jt06RcvzVvSCQJJqKcRkpIIAXC7rVp5SQ9itf6gH6jgbqChnjV0h9KGu9x293Lb
EvUAh9ux33SlyUA8ZAys6Zv/XYQyP41Z9yDb2nJ0/6AvdQWMTd/XzAbRNWFqTUsWof2AclnyNMt9
o2yHL5vhH0lF+JzEnBzqZPohprncydElsjFXgxHvDWpXW24YMOc7Df1DVP/Czy3yLxtlx3V2hpMd
UdE5G8KU4i43ep9ch3IEHsl17yUExcgc2SUhe2xflorbptXrudT743BvjvkPIX+LwQL+gNzVGR8f
wKagGv1cOVDd+EpEEpphHm1tiuVEAfd3qdnHchSb2tKe4Fhuuix/x/n66BpQzlu0tmyXjFBZCDD0
yXK9JDAqcz6IfBmCQIhQRHDTaxdYYRK2h14FooB4waZNqI3WEHx02sxXaIExKkqbM6qVR6R7wNDW
FkUPwBG6jvhjTbMPqjnWe07jsfM7YVTK1WMCZsU6cgi2sp/XlwjIYlRzHi7F0SBbEPTWtjGp1kvk
qAGy0A/D2M0OQSGnL3DD+TB228u8RynTt6aV7RMXvElcaCx6e2cP5hWSZ5SZufXgzMkOAN+JMSB2
3OmmiZabQW67LiOy1Lo2ZvNVIgPGgadD1/wWgVs8mWbELPQssBXrdk00IM76jSmRB0kx38pnvgzK
7IjYNrByYsqial6qZXfWrtWbepvO5eJVFpKiDCgv276xcwxPiWfeKe8EoEu2YYbxOExoxMq3ZE/N
inRote8iGPRIE53lpBehPPr0Tt93Gir/47O8dWWTvMlFIqTunTmQqsLRPvelH/bT1SU7q4JOphv4
da1CC6oICXXZ27gz2SQmD/571fq3eaHEzhjstADu6g7TEiDkf++2BjGodUxLsjNCnjVKGQrJMS6q
9wzkxpYZvaAlNI1TImed//7sz1hc+eGOCyzMMpC1k7isvz9cd5zGTEQ27BjmGN5sGcgENcpG1C0D
TUVhkdgw2VXSFuByEm/DtMTdpd998xT/8QpcVXcBBeumIdiV/f0UudC1IcncYeeADWar3/Cel+E+
7GfrahXzZlIXLdDX8TF3HPdeSlbVPkiKcIMj4/M8iA+1hk0+VsVzMzIq1BqWNo2lPn7zmF9RToar
CSCrgK5UjZn/34+pl73KFJC2yNHPyP7Um8HKcx9u+4PBo7jJCu+vOs9dy2xBLtfSFX0zM8yvy8UU
CNaKaTfm3zit/8eiHhgUj8X264Lu+/uZCooCvS+Vfte1UWC/6Q2auhlLEX8ainNj1LdK8fDv1/Cf
n0i8tWD7/AeKz+lrAbvK7NH0xcjYqNFikEJ0syE+GsQhGXIgfNvn33nKXdzdPu2AXd10OZLuhVIj
t63/j2LUoE+rzzh+7rKHELEtGgrihto75xwtLN9O3i6Lud6llllDhirU2tXK4HFyzjGJ1qtlWyfr
vqJysqBC0xwO0m6cWYfY7bFTiJxWCUvQUbRNWJyMb34o7T+gIxKYaQF4dzDQ+HzPp6pQmlCtB4Rf
o59YeOc7bZ4OLYPV3aUhU2pmtLXT+yKxr1Fc7L5hzHzGW3PXTZMQYwASArYM1PPvFzgIgnFYZt3O
SexbBHJo3of1CL1CW/STnH6r5RhUeFcwLFdZEqrMtBvnDkH8TDFvC8e8lfWvK4GPg8j+LIXYh0Z5
ZNF5NFxUpy3ebx1/hzSyvqJGTRPQnsl9Iw7Av/v7sXVnrpfIjrpdgfClBLyAPmD1oMjKdowXby2Z
xcmHlS2/0YsrvND9VGkX6TJMIQ/+YpXmXmqro0nBMyoxLiWJUr0wCPuYWN8m+rabxp9FQS2atzQq
rcF6XJIj2uQj1jg7CTvVyyGSs0Ew5gc51hZu+qHHMUiEx2KNf8eDs61rZNu1aWT/xqg/bAnYcvCV
SwToiCC2UNYro3FiwBTUS01qPSSx8WhlMjGC2JqcYi+W+Qf2GC8di0yvjW8kiLIcqbfRtGQa4vpN
WRyE7e4sZT1rGWXDv6/3BUL59z2T+GBoiExdXMf6jNJ1tXHG+1Ctd1FIb9cOieql1NJyhTMhU8Wa
dH2zsVOo1Rj1FyofhPvZaJQQl2z+A/mGRjfcpBnw8kVWHVHIJPNSKWpUR5dOOWxqNFUsTqBdUK5q
2IKMsvER6OZhipVs2qI4ity+XqyQUXPVup6CyqZcO2A996x07gPY9m+z4VdsFRRGVbBqMoFimOon
mMkw9uSndgRhaMndV0ulrz4bDWp0K4dAni/mZGisOu1GtouxXKdmEUWWW1uHpC0+/v1TfM03tgmT
xxICPLcKl/Dvkx9biGBFVtTsCpu3MfEqBcdO65n+/vuDLn/Tp9/cBtnsQiNQEamyP8VWYCphI3Ic
eNb65DCxbSoQJZUMmK5sHOeJK9aaG8G8c6uqzBpS0/loxv6XbdOGJvI9KLLb0zGnzlqeE2VX1NxM
vxqYtk81rTUzuTTrr2M2KbzAGunQAiyjUquPkPE9ReuPRTyf5YSkkjMFuYBgC3687BrU0j5ImCvi
RjgKyWWcpn84YTp/8x4+82QIkXC9kE5jT0Kw/AIvLvvREUDH651t02O4VfQGOp6BMZg+GSCRCKUm
k4OJhmHx3KWPsixe8Kzwhib+WArnG7bd11xr25oJyBKio/EVMZ+LobNrTat3bc5yolp0dBmbsylY
tpb2zZAzr0EF65sPNb5mKttGQslV6Tw0Fd7z3+dOR+3QUS1R75bJsYMcYXG3xlDw8gtH8/pmasOt
brNoUVEahUwi223jqUSaJbfbx3Cwf+uOYC05TOeOrTvRbkaUbOTypqXF1mF9bjDCG0JMUtpno9BK
/zIjMtf19zoeLw12HQEroZL46azmbzSsgQbV1g4+zw+3m18ZXQpfhYplxuM3X/4/UMZ8eaiNLN0s
suRnKHtrIvLYzcQAtMuoLxg2qO89taun0sYB7O77o4V+a4SyHjUo7SZLQDUYkb/69528ADk/30mw
ppxHcG+m+fn2o6viTBXK7LvL+ugC+DAqBsaqI4IR/ds95587E23TrrpJi2LETMfYdHnygP0VA0IJ
TpHbKWcengYE/Jy+5znlKNDV6efkRuiCHdDLnzjoTEPPSAs1V8rfQ+PC/DFRJZN2LMxx6Hv6jHnM
hMYYSGf0oc6QMd5wXhjj6H3sAQY0i7K5wOETAOCxRYWlm/2LPVoHpbbPl4lmKYErcNtE3t31PaZg
l4TbT0w6k/7kmI8wKMu9oca/83H8Abed9lgt/qiZjbByA8KxxWeFEbG4L1I6dzt9zlRkU8uO9FJo
7ES1kG2mMR5qjcwSZY3urVr0kceG6bOjMkK0xcc4TnCg2qt9tSsNZOgukU3CLdwleopXDaBM9qGR
2VFbP+nTWUErxs9G0IJQdYlvTApLmXn443uUi+7X9VthCeNrxcPZ0w3YMiB9VcgOf9+/2lmTuAWP
udOdQ4fFiTkwoNLtcQ5MhiutTmNaGO2LMI2eaORfVphpYojNsOCCtba9T45jFUiRItUes03UPoxI
ywUDOJ4Nb8Ky4c8MjF2wig2GMT9KvN+attlV2df3s+4wvjXx6U6KUsNjuX3qVHpyNmVvhsvWN50S
NpjD+pihj3bB4ZUuf/GaLszSxLaNZ5PWqGCEX7HGCLXh6d9X4z/CtEM6pAmDAqIK1fyUp9vI0HGP
p30vbcYEiB6D/eycaJfWIQwLl9miIa6j1i38brW10wyKy9CMreGEdqBxNZB/3v/7kS4M779vqyOQ
kdbhpcAR0j4TclzWly7TrWqHTq4TUP8fwkwialV9a0ws5M1IuUES6EqJGyTK2ACH5oC5ECJ8G8Vg
r+rWiL2bzQ9tPdpNY3qtyq9MVsD7SxFXF9jArLCzHUCGqbGO0HzG8qd0wcNAPSnM8Ge0Vu6O8gW8
J1M1NW17tt3WHmXflzRT/KRSfdn9JNH40ldM1QAhYE7kwWzfwxYGgJPPN5ddBspiYkNThWnIyGqq
QphpytUH1M3INjMRb20tOZxhOVewy2hngA4LlC7fGliS5RWXXHNoGqb40FXgXJqm3aSJPXjg8a/K
LIqYWy8cyjHZgv456zrIKpVFgJsgWdu4OC/l+FCxxZfrNGumPnQXbp0DFaWojaM6Gjtsvr5pz3RZ
TH3+AaV+BWIecDXNzxTZsWHumk5xtaszNtcjx1zu6AFbO4GugTZPnSj3QukIpYbx5IE6tms/SwlS
Ui2O755+tAI3MGk4UQ/3F+THyqrPj1HJwygPNwnZcq2CQpKVua/KQW3VFEAd8/5H/hQt1JGlZdTb
1cm+qem/lhEoNVDWEmZVxj2fBxdDT2+JX0a1UxxjhxERaFuC81ptGMUQ3+UQFwXdbxLYl37T5kLQ
sjEsMaioqaz+DmOx1iFimjHYUsOaVc2aBIiyMg1ejT9JsbI3p6gsHOetwNIoG6i1GeAAZJ1E0Og6
NmsSNyXnXk1o/xTZAoxHnBy7e7n8gVvPJ5CEu3rWTiwrvxX3+VwDXR7eJAwTXyS/R8bo/zdtkIoD
qQLWaofG6aMdWVdZczSnjhNJMYvYIKaQ0kPNuINbffh3LPkc/vloGd7gF+kavfqXCiSrzQ4UEDKo
kgcka/9FofY3GCr7THq+7Xousen/H32bTEE4hZMKrU5D5Obv74obRYVvdBJLWHy4yU2DxlNKJC7V
CMLMaO1gNlgHF6x0UcAMVHVSjwwmYejMzSYpIzZHCOVuoxbgZXVIzCnEX0pQIy1YLmYrzV2cgNZR
hkbb6YvNLqZDabMDXQMm6Df6imPQWD2rVcEoX2jdKUZKEiYh4AcL6EaF4pIXpjnIiXU897bYTZb2
s8si5Vrbl3rKRrSvRm5e8ZasfbnNTWiRsBU99HQtCVo4tQNmiCTw16qepGLqy7BO8b7QXxbmw9tR
41lVA+ctOzLq/diunMei/9GLbgxsAHE+PSFuch2gisgELAPsYNMt4xN0/W1tZs1mMVm2z93vyH5b
1OZVhROxGXU06KMJdOKQ3S2u4N3BkHNsfWcLnRUJDRcuiKmvWkA7GYxeWY2SsuPobnAVMBng56dI
JJhYxKfCEotU8z1iOow1jTO8ze76Iy7SF2ghgGkIna76glkOu7wacz20wo7Is8GfcW+6FVM7TTsU
lPGgQ0Zsg4wWm6XY6n1DMCUz8c2M+2QLA7i+7vWUuZqFSN2oHpI6JJQr5Q7YR02Z5b6scr+WOMUO
R4M4gF2xBEsHxT2+70faJAvDpW27avvOsNvdKqp0w7oS8IZKE08FgY3dGsM4LDNQh6G+S8Na4JUx
V7ynrrh250elDhGWhenfG3dRnIjAircouYRXDtMOsA6oEQxNrwVKoy54zysHURh4ZzA7Yg3O6/vm
In7OCbZw6IMElGkSArZrMq7+vyDgRjANldx1ttraRz6W5ziLyKEIpemJs0WX2qnGhmwIo0OFnYIu
rA8xEadD3YmU7Zjnf2AxnPR1MTYWuzO+RQIxIDMCBL3eHxzSzLVohiSw07t0GC2kFjJvVUCGJ3ks
jTVzPzfLNwfYg0d5gTYbLruGXjAoKWKgBk4Kugc17qWXZiNtuV0zBXdclAjQnV42Kg/taJ19NfKC
PMNtm00T8lehOmz4adXf9bE4p731pCVI3Bo9f0w3GKi7KdG7Q06F7prTQ0hXvFEr8rAVFd+o8X0e
uECeJMARXSESkiQ+y0aFfa2ZmMo427hddy3DPJr773r6Lz+i/AzbRpsLxSLN/Cwz0VCNMvjEfX3q
pmPBV/WqkY3Uwnrdy037AdWZd1O0Qe0qP/UF099FAQz175P0pavki5IIEZGBKinj+qd0EimOlVox
apCo6FOAYiIht7IYf6C1wWbA2iPiezKV5pejO2EgoNvsZimOgsuKDybtO762+JLe0IihuRX08bCp
vmiwoCGMk2CBTTX68Mq2Lp742NBre2XrroA1aOjSlI+OTAeZ78ViCLzgMFf0R6wfHjqtom4sCyac
rgoKyF43RaZj6Ng5G9hy8/bfL8/6z4eFESgYgcAt/6yulClraws8HLcWPFOvVoof49J0+0nBIo6G
xLPR0QV9pVJmwba+1ioNn5eyDPJGdb0pXtI74Otc3RPqG+btEpqIkOboMuuTBT5sCB+bBaljLGEM
vAWXR922NkpmrwGGlJui1cAmoVXQ9O1Bw+UBbVta4GmbaiCLJ3vdQwvRvUKJXgeNSA4KAZvpBlPZ
edgxbW5Og3Y/cawOBb1qEcfYuSlOFMRCxXeNTKNhUo3noH1Vmct6L9byLqsZbA0sSK+QYMYCHYvT
nZqO9MtVedcmJW6rFV3sv1+y8+Uq0m+yiLR0XYdgR5X4d6xbkt4yGio55jUi3Ze9crdMiukNJvwO
tY7gqIuBYUL9Kw+hf1/ej11h9UmtcoNwuAPqJsw8220/Okwwwa+voV9G9XMYw8vM5ctaE2OlUpif
ENl9yHK336UqTM7YCWz8XYJ67oj/xYdR0xjNq/goVv1XO7slrkCA8qq63osRk1MBeFrvr7Gy0jfs
41Uf5XTEn9hir6tkM+XjEcOD307Rmbv1hjktnNA+2aAfv3r4P5KU6+gVNsyIcU2/eoWo5Nqifxiq
Q9OL1S9qsQahZZ2AjcBvctSNUbXnZci7vV4rvdcBFvXV8XcPUCFw5NHD5ubcTJRO9hq+4jf+bCZQ
95MWG+I6rYPVaNEFQKbNpgg/tgbWmbVe/ciKySsSA+K/kyjfZC7zy5Xh12SrKwh8LCr1z8Oj2kWU
d03wUx3K/JYpylU6KC0jk/GYRNNjge898zNdBCE9VtZw+hNkDHzR83r6LFIRCEceOsPGEvJhzjck
reAUAmrCZfICGhZordn9GReT37a6wTCs2lQ2fiTaerDp+/DNfFFXd73OIkfbI9J/RwRWgkTnBJRN
ZN4i6Y/DwrTlSH4sU/GLGZfKMg8WFmrWhocSFJ6wyrYXPJqVPAHivFOqMITqntfemOggKBe+w7/v
wJcVnS1nLgh9sWUkPH4p+pc5icE78NbGHBYg0MJctdl8L3O/SWDvMEDXPE19QUBRDxBM/Y7mqn2Z
w/MAFCuOKdddAhnxTy0TPOZCqENPWI6GB9fNDthG3ulpMu2zvlA3WVvkngijDkx0qfm1bePmqIS/
40zgH21j+rhWHZCWmVbfkYfOhq6lFPsGg1OP/cRra9PM461AA4iFAOSo8Qe7muMUWTfhanb4mqLj
bV0pdXs31hmeT5fAmPYvWRrfY5Txi43EisnajC2gaI5tSrJCVDHz5S6MDvBjtiZz28MX98X4y0wy
eGJ2vQGkyhkScJ3T2Xqea42quHYxH8kpa/vDoJOPqasgzkNmEPkMT6hTLaQe9YiVGrkSydX2WM/3
WV+n944kd/fS/HRxgTTCNWAXBO0znxA/jBAasMzbzNBQGxgRWsAlZVMl6DQoyXgjDCwAU+AvCICe
eqfs9oh+HurF1gKrBQNuWEC+s2T8lfextkfJ/Q7THXEtZ5oIKSDWjocDGDxx3clvDpmdLwDxl1F3
Nm4IOJ6dhL8F0Y77LjO3wBWXO6p5napfYUbibtvCTpkIzTtt0kFbUe4WihHjkoWy3GQWGxO7jABM
fBSkigosYxjtTRTPW9fAIrUt1Z+NkbD7G9TWT1Vz8c0WPTpDwfZ9Kfj/xiFeN3NI5Zbj8OeG73iz
KNvGIsbBDkCI0AYMBaD+aLXMypowBAiOPTHK15G+EzOw2H7KyJyO+G6v+HkGwdHmSjFaltoFsuz4
O790loVDIlzdrcNW1MdtIdpGJ04yY7yc0tqoAtukHfr3jXa+9NKGxqaCAgePIeqdS132/yp4HJ4W
i80WstICkeFl6p8zl+8t3Pg6TOZArdH+zm0gHUWStduy7SoPCfPQhz6ZY++zSSVWX3Hmm2JedU9p
QQtVHYhrxVVOy9rE1xHyHV7VVibMCE3SqXdtxTAtxXnHG3DThO0MYXpykCJK+D2Cdai26L6126ic
E1IRVNIYdA4UrPK3tm8OCwXWFqfSMcBnbkDliLCpV/M9mKTBy2Yz9iapIRKn9o2rwdS7ROydg7eT
nxXtr3nBWBnp28dp1F9qHQck/LxcG5xi8oeR6QBq0zya8+DssAKmJbDsHXZb2ENGCXL5TMo3ZePc
Q4/jYDPc2YRWdkCt2J/cHCOzMYdsi/MUPUp5r7r4vsfjQC/L4B/b32o/ZmURFDoxE9PzEFhIcd+Y
jM0SZf5Ov++z/JpDMa2xoDJQtWPmipDc3+eJnXnRKisiz0Zm+O7SUqqwwdyWI8UTtnvnLlrf18Y6
rMtabBGIAWjZaVdGNn1TOInPOq88ia6anGmNwSEILvdTbe/AyWlEhB70AJp2kywuChBuWW+w63K8
cMVzNmN64SsSl5c6llcPzv9RdyY7kiPpdn4VPYDYIo0zIGjh8xjzmBsicuJMGo00Gsmn1+fZV1fV
rQs0tJAg7aq7Mio93Olm/3DOd/gievmWYL9bUsGZVDwSuG/5sbcLaONQcbY1n2NommJ97Yl7Xk8M
Jxkm88kXAzmaI6eP3XogtBP5TGZetZFdzQcvvWtf66+gSYsdMwuOJNWviiiEghv44FkTBWqIH1Nm
F6S8L37Tfs23R6bzuNJF0F9ywcFKzuMOmuqxuJ2iRTCw5BLY7JL6KR4KTbfakQPo0YYzxyR7Fexe
EF0jLd3tpI42DUSU/RBMZii86mdvbt90Q+EscLdsLdzIa+PqD40w8Vw+sqqB1qUnUvaosvqbVpBM
DbGKrZdQDXQYo1zLkpp60ZlYZXB1KKPYSNYmYAnjts9WXYEPI6+oDsfzRBr5OlTWs28YrBLHgw7e
c1iZYXCXcIIWPGVjw5Z5/FnHg4SBUNnnpiyJnkuw26PoxG5UU9LxxWSCjeh93Uc44vKV2MaTOFZO
GsFYxYbJDHwdTnLa5TcfLPkjBX8SF+XiNRtinDE+ERS5YV5GhWSpgixl5HtoozwBjiGXm3DO0rVe
Htxqnnep1T1CVbV2tqsOIFlCZChUXbomdDUkcZnYz2UjVQQrhG1UCM8LfTbZ6U2BSLeCCBuW53qu
DakzAcQA5X6M9XNYUjv1ToEcma84dZXLLdP3h5lc5u2YuD8X1r9YgNgj5KC7VtH3cVtJpmBd4COJ
HaZlgzok3iU3Zk8qx1OQD8dBpY/0L/cc56vcDjKCDHABB4naOFn/qLqQ/Lu0DtYJSBKU99+HAYyJ
xhjcB+6ysYxFcLdtX8RtYpGGyzmrHbLW0Xatx8lF5+Cc+LCRMt/e+T/HDcnV1O9q6NajtSB1bXW/
7sb+txcT2iez2kN5IjzmITlfPeMxsCfUDPF3hUR09tbkDT+kaaq2Io9/wwh6swN5HVJum3Qk/kOE
w5pCqNjZnZh3xYzfq6uAWOdMABiQHHRAZEscQNlOyvCGE7Pv/wzDZEw/w5tN3UwPRAxesM0zXtCf
2+v/Gh/x/0WIO8Kav1zh/xH3MFNf/+lBff381Wd/RR06f37y75zDyPvbDbnJROdWpzvsSP8H5zAM
+DdMWAKHHpZV3F8p7vHfaImwNENCvRHEAvHvnEMA7xQJN4o7jgkP0uH/Dubwn28mmmh4iUHMIilC
I4lO8p9upp74SkcXw44Rtumf0YVFLyHJ5t0mywf1IKaI8cnkZAQD6abFTgwci/FRsvNs4m0rIrD+
RTcIl+t2G/5lxM9wH1RZHKNscBF2cWX+42uy/THILabQWwTy/VsZAclIgjg5cmjLI/5W93FQKOPH
cnRPjPr8vV/X9d4y5JtPTcPpinrVXeddUL8BcbBZtc/53pIUEym3/7l0FrPlllOXLsaXadX9j2nQ
8zau3ThbdZb2cPhYy7Ce0irZAkLNf2S2Nh9CL/58KNCuY8wq2ZPFN/wQ4r2SYGhNbIxKgulLuG67
Y/VO9jQBzvDcfLdK1M0GA3YiziKHCQUiip9OqfyXKsETFZP8zOQ8dndDafqHvLp5nntRJr/nbvQ2
dnOr18KoP/IFV/eqLPL7rsZUGjBc3yELGR7SwGUOp5twO2PNXWucGFeCP9N6nw9Fs2kDW7wi4Ld2
C5v8R/aXA2IC4MxvPXUwTvwaefpYfeutxd5MLqL+MDU46X1YuoGJJ6bwfoON3ku30nRyG2oyQ4lv
t+RnSgLhi9/ZchODt9wMoROfY49GrmqMT4LPEr1nYs53Cb7qU10r75Vwp/ylSEvr3Zhu3C2xpw5W
FcWrBHnDpmtpvpbCNp9mVO2hWWxv5yZy2KZ9VP9KAktfYxjJKAkk88hwZLHpF+UurHV2TVsnvcNT
UOxK5lrvUWKpTVYM05ZA43EfIvEjRzqXJ9tN8+dUcy/RDTKQ030DEV6RRLhofDGWVTzIshw+cvKQ
900/kMKWpsPanXAaFSQrHol5x/3XpdlD7VP7xub2AFRRtaPmabaSNNMdVkSicssg2wQsp66pGuK9
mWT6vgiLparljPOV2Kp2VVadgGxSObtST9PDYjpz6VH2bed0sE72wK9kxYV+JJkz3MdCwP9ob9rQ
zGJJtNQ9WsUwfJp8ewA1FxdbV+Q+sWuyAy6PhEY0XcB4K4foyI7nXccLbto+7KyTY+L6ZVFoZyKy
1be6QJSusy44BHWKc3rwejy6k3eUCpVjbXs1Q3i3X08ZCK2CYh1fq5DTKULztZVTWZ3CEs82Q9lo
OxQDrgYWqiUZdwzGvjVOUd+3TKo5O5Kbs92SUwgxhTLgUOjKPc1ADyk1UTPiZUUUEM+dOnuuGu+m
KVr2Y4HyVZSDOUg/VWcS1pP7xa6mg/Kc8jK3KvtdpxPBSBXOCCdeksvsGPt+Cd3uI+X0PcxI02hP
gVkjy5HXxngAPZoiO9ul5DerW4gh3VilZyGj/ERyq38YjNY/lFd1TxyQ0XEcCuuB3Jd674QAS+OU
6OS1zDVjxoFCBCha4SusL6HWQCizoVu2c2GF2U0HZyMnGOFoPniORo2Vd0Ru7AvLcbsVa0rmG1lU
hvvcc9l+1TlqAkEMtmDOd1vgB343RW+xGfhvZUlEphkG2bBmsivhvDFc1C8eUqO3OuYDvzFchmZD
CithhCNZEdA16G6YQEBpOaMxmR9wvFjudk6qVJ5IP66+oqoHGRrm5MMp5d553mBdxdSiDTZV7W3G
bkrZhU3Icba1E+tD5y9Oua8tEtVIfSUNbvbyz6bHZo+ZL20/2ibTe8fpPLClS3NJTB6t57puCDfg
v7ixBMEPa7Jlcm/lVtC84IsbbzoGxTzGFwn5qPwVIKvTTzw03vOUxmg3RGUBlhskgLiep/IrSUTz
FvGAn/Gj4POccutqCj1P2EJD79dcyZFpL2ObazqOH2UdW+chhKzCad5hx8hHK9abqo8IkQtuz5/n
0JsxxGvUjllivBsqLd5yERWfS5JRsuoKcOTz0PftkSMuf1aLb/8gXHRutguJYe5lrOPud1r3rr31
x0F/kv86/crrQm0Sw8p5qRr3yFLAuyvzSfx0xcgoNUswAKWOPd/lfJbfyoWXSi6cuhvTSPxIbDN4
D0sDFa4nDPuBTr978jBhP8911xGsGxNdx/0ZkffXBj7SpYloxqQFSbkw016NXh29E9cZAc8L1Yrb
p19ee/QUxQn9RXjs4KJt7Mz6phyvb7bl5ObBE+dm/mn8gsKaDaP/Y7CE3vUah+dx6McuvddeXkwb
1jE54zYPzUOLKIOjYGZWFUwtNDHHSh8z4yOxj5zp1evt8KUdnPoUO72/y5vG7OWQ5TvppoLFezjf
9XE/fgWjpWgrtcGCOwzRAW4fSbSz552ZgDIgiiPrEeZMu5+J5+2YXE1iBxOL6bQApPTK/P5qOamD
naToGgzlRom7morb30gwCHjm4Yz463BB1m5sp34ACELgpzNm58aY8CN003ptZfSWTY0nJUWJ9cOr
F/+nHqpg0zpRtyUENyM0Gf3H2bHa29iXIQy9WJm0w3ROPa/J6GJLOX3V0uCKJ9xijN8cTd5CfSPX
A3cwZJCBlKOqd7dCF+hMonHRX9OUcDM7hXiKVT9tcf2RXD9O/jnK4+bCkk5/pqHJN3E9Ol9j3+Hr
J818W09USNlIlywtUXLQqlfyzdMDDU69VwZ4R+3hPlbWXG2XsLXWTsRYJC8IsEOdlLIp449UtvqO
EeZx4NvIGvZAPu8aAN65rgP6np6NG1QE9/uSep9qPg9sHqfhSP+Bkly+DGnwmKUvSp9N1/8kxnLt
aOSPbYytH4qRq4PHAtli3GevTedbRGDg0xLBZZ4B3U/iUszNmYD6VaVe2uo6Wc9DUmzbGzMbSaie
h0NYuceQBfxQsI+Yxjvt9Ud7ph2G8tU7083JAdyRfpvZ66aZoCKI7BgxvoF3sdY0c1OT75rK2lNv
otYSFgPE5GJ3+TFYGowj5Lp75iNrpl9SnMlTvLjBV+mihlvkp1NlZ5aFSFMhAMz9I888AQhlvR/K
4aDscFUVLKf1b+n90txovXkkg3jVcaWL5kmlNZttxGDRo89XM49fK/Us9UmXy4rW4aXKQUBMn7aZ
Nv3wkDEVaPr7AmGQU34V0bgpq8cZ64jrP8UeIgTUFKQ3jzu3KaN3by5rcDPhQ7bgzWDn+nucxmiV
kUeaS6/bMLHkbwmFjjL2++AcVAdZgnFnvQ/caWCyhK8hmJiU5d9FUDXHCV/SNTAtaTgJ1CWbimXT
k2PMEHbgq8QC4tnkJr9GgbkyArwEZGS+eHOAEoAg5wN0loPlBvrUqcTZ9cyTd5FVog6xsdL7ff2I
it7ZmBkHfLu0V4eYo31JkCiyHRA+AfWwV5H3vGoQJFxrjfV/01TqKxvIjNI9xhaKpYxu3BnvMi69
I6QTWlz4WQ208MkW7cknuZalZj3uOVTiK5yQmdFw6N910mrWVpk8SNP/aoz1wG2fHvCRI5Nz5fQT
zX7uHQrZzr9GAQ14jeAv/GBAxrgEbMBTGcbMnAuIOsDiQlbwoSSXlmRQNDYrZ4BDUU5QW2AE9Bj8
Vj4lKwDgyq+OeZTxgzl/L3Jxae/gcpAU3iq5CzrV8JxBhiZtiZ8Z2E2toPQy3siQhXxHAss1VXn2
lvlaH29FL8V4CXD9BzsIKQPPRsN7WtppynKkCEN0fi3THu6mzF8tmdZyY8jN3oEJdd77rDTnJnDz
wxLJaT+gIPvR+wXbGXeyhi0545THrWiOi7bbtSUHtQ0reqtIzYS7JrZiiqMi793360WinvSQ6rpK
xzuvliEyGxd/sJcV86OCK8TTq0au1diDPyjIRCfbl68dM6qFky7KLhP2TXz/oc7XJlr6jeO37Rsm
lQXqAOoVGg2aQQz8dc+r8LunxQReArlKuHcwT5A1stvdimmOTz4Kq8fWqoqHwrVRY3iyXgepTdcK
RuXgA3/CcpS4RzvSYFtipDOfrdeFmyFGWZrLlP10noTXGUbwmyK4C9XUNO3qokl2TpFgI6UXGi7K
T8tzUCr4S0V26/2gZOCYzsTR9vyZL7xfrb2qOVdt9VrFto1NwHbuRWoLPmaqsxYbHSxgJEG5ogmi
BFdXgoH+8CbM2S/i8kB1tnzP7WH60HY1742MiHgGSsKz5loLwg8BryNI5QUiqV5RYsqD5RUXyzEP
o27KJ2Qu1ioPTHluolyBEWTAlzjR2NIejuGlZq/JbBsZwoEaId4IMODwAasC1D/PS00wWWTcw+Ag
TMNFku8T7q2znsObklWQX+0iYT/GVvRJBALx7p7pNhNslStC/QNwjjV+VrgeR6HCdotBvt80ywKY
UwkfxkcinE8rrHpQ4gUbqGDxXwpEbKsRenu59esqv0RN4qyWAZJeDuL0kJSknEZTWryGVjyTyYqz
Gde1o+ZDlnbxh+1Lb++idjz6Miw2Op16/E8t5WNbCU6P3nkHRZXU9BZN+xYaYT+7ue0cLTUEOwfX
/QmVeLLjbZxfnVH7T+XSceTi22PemSsIxtw116ymfLcXaX6QjdEcIUum3+Ussh2IGbn1tV1fGhLW
mUDkPR44tFDSxP2BmzY8qqykoRWImJmWRk/zgvjMQXqxTocBUDGzwstkx+bCcGBG4B3cImUSd3oJ
p7z4tEFJ0ZUW09YBnL4doG+d6rTUkGujDyftr8yefyS6SfCFI2LUPo23cSosBdXoHIIpgtZCdBeT
+yXboiGsD/EQKLSKtn1C/9gcwnrQF1CuzjXXjXsOVGZtsZlVh6lP07esH9RBMSk5RRZc3jkwyQVQ
ZvAa+5a4m4uEyyKZMvKBguG7KwoIa6j9l3VummBTGtNf/L4NCZdamD63Pixhqw8OsTPR3bVJk56w
FNLGFGQz3y1uTQick/uvBBZll2Ic/Hc6G2qSQEcUd0tUt3siIRCS9aNrafaTtUOFOLTvi6aliNzy
NkK+UUsYA5wDF4YXWkS97t0OS15VtOdsjKpfRvrmDodU8Q3cp9iX7c3t45a8IsazJXB3Apc/gBvK
PaS++BF/RrSepJ0fI592PU4yTAzCan6guGEDzKtOLgW2HtSemjVBZAVql1U6vJbFKF7C0cTbVJCY
aWrR3VXwU7bCHtM7kQT62afGPdo9Vkm7KJp9CTsDICVbaqwSjv3Tsgb30juq3XGGW6C3M4Hr14zb
1qrNnW+gqa/cjtsbdLvYZN3AeR4Mv+Iuia/8Wu12qur0lx8vDQvCOX+YxkA+dzwJ3LKyf3Dz2L+v
0rBjFz/eJPQ3jJ7buQZq7SWKc5zKADYvSd34R7e9jUPseHrzBiPvfE/mp0m54bMpWnrSyY52fh1y
YeQhU2xAk+tEZ9XOXgIIlTMQSVpasMt0yf2uq1T/Ys0K2Wo6pPdlEouryPvxGGDquCIDZ5oRyf6F
fVCzD4rbRkcOgPgsLu9tb6wPV5fZV5U7ZDKnBHUhjZvlc9q100eBFfCrDkXVbWO3ru/HqlxeTBrN
BzD3y0NHWvw3FdTFdSwLEhtl/APj+4jxfUyOUqTy4IZprZCOSOfkp+M0A9KddbrCUpqe4rZRX8A3
uLECxnsHd3C7uw6ExustEHPVdJ083iDoO3hUBZHJGLwrg1fCcWW2sxYsHiuUn7S0s22eWZK6/Oow
xsha67aiy6tz7MroNQxgKDkzCFQY4fMmsek8dO/Op2Gwyn1MhNdBVkYCkoc7XLRN/dwSin6JkjjY
xYkbfMsKd7nvERQihMyB+0zkw+FG8zILlHRDv7ItxyQjWgLkpzgts2X/pEPvHhIXjGSZ3twxOWzx
e8rndN/Sj4tVGw4oWHzjDls3lYCcJuaWGQEgod53aKXfHYaLd0Y1wbbNSo1Idhp5hDMq1gXtVLbr
rUGRzA63ML3kRlXvVdfXFOQds6LecpyX2PedGfxVCeqzauviMvVNeg4T6RyQT8XnSS4IseoGq/Jq
msF6h24AS4VUBhK4Z3GgNCLfLHHFmzECMGvhtNYlbEv3qizb7FnHEi6VdQ5+KkvrdXh7ntegNDxk
xXbRPthDjuIkcy3uNuWLZ0102KmahXjhTGjui8lRMApy89NWXbcXRe12u9ZmG7jq8BYfcyu0n02N
4AQV9u0bRJxV9uVEaGGKRGH1c0OC2sCaTdTTutTDd1mmfXkY0iZ4t/ASfpOknB59z51ek3k2z4H0
qmhtOyzx00VGB45FRjymtG4yPuW/z2Xs3SXpQLzQkhR3XJLDu11mLpy6kuIFwW/+1E0dUdf2oPwv
JLSyRFqS+BtncFN4pSY+usVUXxwfBF455Oxmm4lJyKij+MXh3EA5NPrBt3Yu4LE5YyV3ushgmluZ
WpukrM8ClthLjEXooJbJu2vawHtreIStFflwBXhcQuYAMhkABTpBG+jwWTWhlZ5KklxQbRvx3Be2
vQBvdtxojxagLTe+Uy9PNG3yg9yX4pQb+vz1FM/m57JI+RgTEbhOlUbnn9nZyySKnGIBfGa4xtFl
H4JGDbsiC23EaSrK0w2OEm9a900dH0IZMzIa0xLCnxci1bGYnu2dWMlX3dYUDCy0d4GczCbBsL9p
3EgdGW6og6mtdovpt8UKekO7SbcprkPWJw9qWZYTZmH7G3R1AILNlBxDXdvnsTTI99wg2vZIlc6y
lxnPXFIeSK5R9zPkjTX+sObEGT4ffIOXaMkS3IF0fG++KAJerDNtqOfazdBOatdl0tvOoeEZYP8S
XPPY7X42TSF/cXUuT1Uom4uHQAJxJW85ZYLpHoHJJ09tTxpJ66UmW43dyKxuSPEr04yXJ+YfMQEI
o8WNObBe4f5La8zZIA+Ds+j98pEvWvc0spBJ17M/jDigIQetPGtxOEk8uD9O2Vo/uW0xf1lDD3px
HMdZbY2bUU3afQGcIvPDzl6NupffvdpkX8TgtBdIU+VDFg7jwQjt/7DrnlwjNCowoYrMy94X7tt3
n+UJ1SiuprtmcOUxyBL1jFKmLVf+3ExvlelsXFl9jXJ2igb75xKYWZ7SoerdDZ/qaK0U0QX32oYY
sI6lCwe0zHzSJKfErtcCRDoreVn2/VqbZHjXk1hwauQY3zY8Vu65ReVwlZYXEcfkLv59GCSEAHPf
hgNAar6uvbaj8yiGHO0xIhq1QVQvX2D2No/IVP0P5poE+vFRanvXeCMyrQ6KCqp3uVi7FiPTC5M1
NJXKEzsWVDeYb5GIO6qq4MmSs0ZlDbWX2D1mQ2c/TP2Hpujsg7YF3WaY5cHeKuYY6UgaxEfNqGjd
9WXzHdbZ9GzCLttR0AZMVpIuYaayWPJHbE+AuMJgyjZmiTGsRZqhuctSkfYA8l++bwwgALw61s8R
JhsWhi7qz5mZeZN9rVi+dMQ3sCOxfbh3xremboUlGkWjmxIZ6tn8ZSssg91JCYGPpICx22z8ukTU
zJ7MT4+uXJb9rO3m3ugwfzONyXejdrtHu5Vo6gbnEwOwddcoVb81eeQxfYpslLlxzhO9aG+j4g79
MG1ysKxH5hVnboXGIw+hzD5EVE3tnnV6SgUs7Pzsx7dEjZptyGloJXBiNmbeq5YVwPbK819vnzFA
0KxngB0PGHiKkKRXvAJR9dnjJ0KOnRWXKnEb+Gg8DnNeB2df8nUe+XNM9NPxWiqn+Zpb0r37YQgP
pZTqzHWVs8Dp7SfOuXEPGJSWFpfz/MSvytdnaEzyzEwvuGtTgSyKdZDzwG/q8Qq9WV5hTfhrBq6W
2S4qYzA4AhH6HZSlU+1TTnDmVk0+nRJQFv7K4sZ79S1mkrGmpeimITh61Q3WTgpPe9ajN5zzXloP
nY1LfdOlDfGOaZC/BY2dPJqAKWrYuvpnVQeIVq0qOVR0ekBAO6hG2IcB5iAQGDXsNsba6FXSnHlS
GblEn476rjRpV62Mk8Hcw2/kMI0VBM1tPI8qHQlRPm0tI3D7KmcEjc54bgVLN/zwy6Jgmuf3CHTs
CJ+VXbogcbs5y5+GLuLYiCNWRqupsw22TavOX/zSh417E6QfloDZ5jpL0IWBbsuK36JN4XQ6rEp1
fdvv+txNj3VljINGecY4i3QeWceQuZjDYlWWy7px3enYZk2MURTN9pdO6+qKePyzY179imIKexX/
uKGwyX9Kb+xPyXQLS1j8fNnj18gepaTcKVK/f548E+xd4xSH1l6831Nbil+FDtQrZ617qVMzfUSq
mvmoUzt+HvAlo55ny3xjUROyQMmJ2jK9VaOI8oLfYz6PL91iVS8LyPRlvbjRsHP6tPV2/jTf0+5T
WHvViX178Z3GJIPP1joJrVTPF7rpy8cxmm8JJ+k47zt01C9EFpfXcBzyK+ch5V4YF0BO8T7uR7di
NGmBe98zn4FDa/FI3xXC0N/YqmZh4MMlTarGqtCVxEyJ2MUGPMPZcs0D5ZxU4IgXsk8xaQ1x3VJz
lGi2nXxggtXMnMNpzdBUJargR92pXAUMI1HQyPpB+AuxDXNuvnVj5K7HygUt20cmehR2WXfA/tPp
0c6d+slHgfgsLG96QJkQfF/MrD7HdmiomrL0kEN2+okycNjGcPM+1ZIxOyDja4QBo5arGkMopT7R
GoxSeubsice4huP6ra+natp00VS8dqJuHgyDdjgwuirfKq+tvzFSQ5QccWKHigx6RJh6WwqLKbXM
Au+B/pXVpnbrCOtdLXHsqVifwFpBvCtUHazSW8Krn1jpXdIoNo04GN4bG115Ww7VSS5eewDVQr3h
9PLaRcjoyjTpXiBlh5fhT4BOpTr71IR5RSkMb1br3MycUIF7lbUc+Q4OzbnpamzvgQmqLQSo6luG
mInRa33zVHv1K2P4EiQv2xRYjs0tUCWfL7kjOiYi5OpGTbwcQitvmBfGI7ZN1TTltrEQK3SBqQiq
T4sDv3NzMq2+LX/x05tyaKhG9CzIW2V4uuX5jd84XwD9jjJdXqBZW09SOemeYa5/wBlLnJUHTpAJ
nfTX8tbTMN1BYDkO6XTH3MccYtjPTwhkqm0YJc4zfYe57+ZSPTmgaKk5ZjSHbZREz6LK4/csdqLf
wQRSJ769CgYruoKl0JTvXFgAUJV0h4MvvIT2wI/fUTWQedUs+tyywtuUDX2/3/jZsTAYPzt0dBvO
nuLAKWEuEKf1sUUlincb5vxxtDsyhCsTUHPkFGa7CLb8oxUb56KZezAwmOdnxpmI/zSwdBRhoSOu
9HulTykKhbsiKpTJnRDLt1zjglupJYpPTVBMeClm2Lk38T4pQRYjS19Oxxw9jL+JRMuvPHhGkNzT
VRynJAEgOvBr9tEWsgrfZkCa6Y5d1hDpB9yGYYCycLbPQwaCsXXc8blp1HicxJzcd3Hn486XVU1Q
ROHRdkJHd9A0Mz4gZ/FVTBElpeZc8RiVoLGgcFvlDl00Qcud91zryDp4HfKHTeb66j7tJoeoptHd
OiVPMQTJAbZ5mFsXMQTFOgxzUG6DxoalkTnkIFlDzXvuQiZeqsJG6hol5AvftgwSQAsFNmODB8/P
raPnl9adl4lvcqjHkL02Mwp+saB8SmMoYGgZ56cmyZ+FXYj16KekQbGUOAoK1a1vsvIM9nJ6zbvM
3pFLFODSydO1H5rpu0gqtbEXXb7HhWTv1VlJ9jFi+gSjURVmx0Ckv9nimZNZZKvtQiKLz6PTeBh0
nf7QkoJ5xoOPbrfoOJizen7umxG5HUEGm4LhNmsnW/e/y7LC9t2m/vPS4SwZMeGshdfFWwmYbmcX
TX2/FM287mq2E/PYhzZNgUZrwSwk2lXKt3ZRwDhOsQK/WYoIAogjslvT3NpDpzTP/TjJUzgs/TnP
XLpapo8J4Cd3Fr+XzCvu63aJ7yecqGu+cPl+tHTAY1dodW+Tl3LfxF0erpcgsl5B7QPez/DcfJDI
QxBBRSTK6j9HTB7BrlYz60eDQLy7zbYnmICfpUbYyZCYEropcFvFCVdg0IHYWgO5K94cIrcfPT8T
l8AaqZf/j0gL/z8KVRaOh+jtv/y3/0oqdPqr/V+VhX3/Vf9VUPj3H/i34OTgbzhLIerwIAaYUW8i
xb8HJ0cxGcgYcmKccXZ0ww/+e3CyCP+GPh5CF4JCsHroEP9dUCi8vznkQ/JvkHz5buj8bwUnu//o
YoAWaLs2pE4HOkXEX3mTO/7Vh6ywaXhjGffHwf0tTtIPVleWv/vQxCsRTse+Tug90FdPWx+9/gRw
fTpZz86Hfos/2if1MN8FNjDT7sfQ5fsMvUz75n6Yt/mte4KZs/Iv/aOFsqu1Wed0Xpb9C7bGP6Eb
/+31O9BaeJND1/NQXv719cOAFk3FU31M6easZ/cjbtrd4v4eQ2vHt7c8dMlDjaci2NVv7Rs+2VX/
VjzYHCcBW+h6CdfRiYE0q8AJkXRkPBCpxLT8C5nkf/QyMdr7fNzwdzxQb//4MkXdO7LtcuohApsO
2XGWwTVdnHvHKkqUPKN/YgL26iaee/bieNqeQz+lJ8nfr1TV7jm1y8c2Lt6QcSKZSoQ5W4iLtja7
sFVXpYlZBYOvccwX7J8L3/sX5Ko/5rD/qfH88y77FNSBwDMNFCf8J7d6ily98Bc2pSL1UX6jLdkU
F4p0QuBoAgOXo1RN0dWqm+iapPpY970+/flff/5/QcRHPs8Sh2DwW2tVfc3wgTH9oqQILXMs0Sc9
ySzu70gvPOde2e1tpNfI9Ibw7I8iPP/5J3ZI4dmzrYOG+IxASfqXpF/8y59/0rSxG9InBhw/4znR
5XxsmPXuIoIuzNjic0ia9z4WyaE9h/jc73FR9t8M2srWpPazPc7OqkLU3XqnUHln5EbqYM8U1a4s
XvFn9os4+cex/gL2OGzsO+9KK5lwQjfNnQqPPuvXKNsnuaPBe2PELgR0vUpNNLBtZnaCdfUsmN4X
Fdt/MT9XQ1lgAV5wnY7WhB7WKlZoU5I7Tf296oGG7+EXoD8hXC6x03ozuAgDHt2OrChUWGZ5GVGi
HPATdPld7NUQrfZ/OcQe/v7x/jUV+Z/cJ3zqjoMlhcx32+G5xTz4jw9tannpwPY9P7rVZ9egYbX3
fVR026h3flOMNgOAynj8Ns9ld2esy5wsv+rVLMb/Tth57jiupNn2iQjQm7+iRHlv0vwhMrOq6H3Q
Pv1drJ6LmdMzQAMHQmZ1dZZSEoMR3957bYBsFtgH/cqoP10apeosIpn6r1xneINweopx4ntGz7BL
DsL2HMQQhuz8pMRtv/Jp13YzK/lPWZp/2pT//jJEjw2DRZWVlYLzf/4yZgUVJAjacKseLfRLBlbD
sncNiZB8qjj+Eeoa6UO1YtTYyLuSlRzDW1OsYo1yuFBLL1G7Evlbp85Wy1N97Z5oVN/Wh/RQb//h
dQeGyZP55/WGq9hQAKZggFM05d983kVo9Zi9YEsrNsP/5DaILtpxf8F5rDLoMD8DeRqWJA2bZdlO
3Was+nBdZspDLxP72fJOnAxJ/ghSOP3JJKmM6DXMCRNCmSjPYlKzU1yQi1H5BEe9kb4GxoJLQQiD
bTzwEEUjJloPOwp89iCwRlpDDMeV6j7dI+xGB8MfTgrlDuhhtJjHdpqt7YZxq0kcBGpdz0C3S3Eu
5aJ6KNWAl0Ions8ZywOIP71lkw6/KXQj1HaUOyU9lBS7Hf5+Zel+t4IGiQ2xT1ruSJT1apOKXcNK
f4b+Kswe29GoSxsrcRsSGovcNMGXNVhsBmve+abkxMyQ0qpqz3o+XiZBv5Re0yzZlTIAJZiLsnCN
snoVBefxXjkDB45AfRPnSS9jNTJMD8ibp9BASs5wRJ5Wk0FnTn5KOUGtOOIx2jTqh6wYnoYLEZJL
iHIiFpyyvuUWFAPmhQ9LtbaNXrAwBC0HMDttyZGyDEgJXTGJ82PGqr8u+hTHRN4gPysFiXD75it6
7mrD3hLxZahEB5Ckv5FwYT/OjMghHcupz03z+piUDZXDXbgJ5+aZAqqsazcSHksO9YncfYGWOoC3
TYDydWens+SjEairPL+OJlNeFA4SexUxz1jC5qC+UUeSA92TK7ecOpKEjXzoDYxZdhzss5EhbRt6
UJJzd8pS2l8pkOQ2WSbjqjC0X8JO/oRxuO7j5iDFbcFljNuvVaTMG3l/GRL326Gg2QBYzE9C64tT
WRc/qmlJSFrPUkDLZFOmH1BQDXCCzHq7ytGXmSjnxlLh9k1Dvea4j6Xwd0IwHjVIJ4LTdifdHnIP
f8rgKh0FoOqA55ZQk+xONsFXDffbyvCxkmsfVVTjTZyI0k7YSiZhXSej+jXUqpfR4CLG6ksxFM4j
cOzShhUCXYZ/5tBp+XaUo2MGuCTqPFUb13zgGfAz9bd8qqCHUn8MysRtsN7nerV1dOltqtIzMCbs
bCkaGvVMTh+cwwjaQrINzBEw0CXFSLBg4HVJJVBeYhhJIYPCTPkJmix9c38PV5ZJvCtiZ78o/WQ5
JoSFbRzHnBC2kNg2VAN9OkFwGlQFWRgPQG5I5UrBxmx1wHTsbMcr4RZVUuGgMn9BVyCSSwQwe+aF
9dsy2w+Vk+EiV9HxsfyreKCibaf7YgbCb5LGZsA42ZdZi3WzkVkdieZu1l8Khp+LBlLgAlcvt6A5
xG/Fgbyx/W6XVQ5q2AjSyRTaww9xFTVIJG6sYSjuobntk1J2luZALNZvuVKDgr+L5u4vppibNRCj
e4PvbP4HmBDJoJ2wJu+nJtNwOjkRtk5kI0CNttvlk8Lptn7SSpvjXxA/jkohb0Tp3jIszHHZ6Eq/
ZKg9brIo2yPZha6iSdk6DrtFJYO3M3WYArJCGK/Ms1NC4sNlTyktaDEacR0oAS7ENkaiNjCRGnmI
by70Ckt+GFn51lnOXanJOOe9QoGpRCJiVLKFPuhXOfMxf1XzFH/If0khnsH5ptZip0Wwi2A1m9bd
Du0LSIvZb66ZkAGuTDYDdJrkQ/U/fZM6M0lZM/6+C0qPFrJl9tjwvgj5Bau8TmlQ7AKYzfF3j5co
xWO3sSJAN45TrvOAS9fQqFJT+lOsOU9Vr5mUDTMcjXgQnIXpWCXNnk4cBFeBjNwxfHFbrYE/x7yC
Yl9IJDkptAnNbBGC5KL/6bsJQw7ftHSpJZYZqx6ODEZOnZlXx4iVyzxUMC1Xk/xW11PlMuPHJFbZ
mwkPgCvP7zJglT0Zg5G0YVOh8YpqXVE5S87hYKu0xzBbXJInqq8U2Ghz95B/cyqTjXozTA9i6PwO
bHIJ8EDT86VKuWdmR3THHwcs9ng4Yr3BFA/OL1etaj13ky+GuhovOiCPLFPDc8bGRFZFc7QSC1tA
Cp+L3rn40NPo6k0GZx0sCIWXBON0LSzIM4GMTWdkTL/XRXyV6I9ak1WRdoh1iKfY7dbhVB8d1JC9
FWftBl+6wGacqddsoHO1jMjT0slp7R2mswupLxDEaIT2KD7RjkVilMtOIVprECdQgvZYoDBf1dih
/sMnkKE6WbbpqpZZsZr7eMdspu1Br5i7DubKwxy1lRb3oLTwI4eW06zGshiWAbN7Q3bibdUpq8Qo
PpI4r9dy44M7cBI2m4RlWyglMji4hW7jH2c9gYX+Rx8z8kIkx9IAUhfFGeWxDmn3ZYBGwoD0KmqN
KgiHkKwtsBvp85jUqloZB42mfzkLAsurMAqSnUFQi8A78+0ex9W+iaLxpk+oJjCjwiiP91LIQxv5
0T5P46PcSC2sNbu909lxU9DfPxmiiGUcD+me/DFujcmulwKl4lRx/0Cn712L5bKAH2xRhVR2544p
9hgbZ6fs4n1f5uoO/9mw9Al63Wq1LJdl14i7Qtwhpw9nmLL+m5oWr4lkvI9q0pDSiPxxF5dU+gjd
qo6OKpI9vrrJw4el32uZRlppMqRf4eTpMXdZRE59o0OBOpa1mU9zUQub+wqeMoewZAEtaDhGBVdJ
MmagaDtuSXCXxEeVScOq4NZ9rdn3L6m1ZkntaBoVU+Ts4IreLbmwXd+I2pM5GZRmJ0P+k5fnhGn6
t1WCa61HU2EsSsysDNKDRd+t14ayfG/EnAaw2/EsUuvNrvvqbM4PUpEwSraGYlkqaXWOu8mAp93g
kdeoA4Qw9v8fGsNZQ4c7l76hngNAhOqUbDR2q3NexL6OxH4X2PFljnARCgANeKOdQKxmqn6vnHaL
2ZqCea3gLOSQtLLDoX5ZHfyjUVb1W8u0bamrH6SW6Je35JQkSeJs+giwhg41ZVlk2oM9pXWMq5A+
P8NoX9NE3RfTdmaxfvkcxFx8VGX/9QB3X4x4ZiP1AIZWPfC2W+4oBS3Ix7g7ifkhM8ILUWMQguPk
7Osw0w5x3ZP41s5MbJovBtsbTe6oEicEtFV7RBSzE9KywMC5Ngs4/Gataxf0W7iEY8hLkr1CoQHF
5S53ajVTWxtGT9heEJRHDhGek4+oeiaBkoJ0x6qL68tk1OKOChQcwUmAKNeBmgLC2vqG9rLlKbz+
fUDMmUkr9j3hdUjbdngPalZa4CPVxcp0TlaEr7YWNfXHVq+SVZlo1TlJnO2UZOGrHJWvhL5OjwAR
QpgOaR+DGmTQdgxPacndQxU0qtaUw47Broz0EcB6Qmsak2wmCNY3poV41+agKFQJCgTVQuiC1kMq
8aqgPVSQzFheLetdMdV6rYUdm8vRCVfjYL2VWpUdaLInvNfn1WboIOdh9293AfWLbhJys21LRfXC
Igt2QZcMF2fm/2Rqbh+UdBasq1RdmCP24QmKU6aq4V3nT/QuVy+a6DBklcYNN/dRl/RzWxvW2Sy6
0TNGR+wVYHoLvy58TAP9Psb36Tfdpk2dCxQ7muI7aNu56SyKvqEwQGoYoacXirPYF1Prk4BeBzdF
GsL3u97LLJYSpLlz19XpIQyAWGSJWmD0GFgAGn360VMGzJWE5V01a4ww3bRXR+h9dkGHtZ1V7fXv
zZqimOo2xIGySZn9r5mAdPeunOe8ysRKgIbDRr3CRlho6r8eCDZSdZiNmM5oYJdd/jamouaLKtt6
FzQVol8iNfxK7Zj3npNJv9N8CtYyKxu0is/CUTcMdikcn08xfqPgdeIaH5tC2haVde3btWqq+LlT
G1VOBfwwIUgUxi+qXtFP2i998D8KSce8nXYTJ5Ni3RYy1fVCb1cqLX9VaJgeSZ9w0coYV+jzbVZR
UZk7CmQ1wNtXqh/Kk104yzJLgQsHlLP9/ervA8jWbAHWUCSG4IZThS/NSoigNJ26QwzInoXYlVy7
LMR9dozVKHjrp9izMQ1tQ2tkXCAV4VMUvddpor/+/Y5u4A81ZLWE9hAT4o2UA0QfBccuXzUsDAu9
8GWvD3wsMfYQrnG1Als/oHUu24F4vhZ8WHhJeV7tmj3cjPmeC6yVl0lwTLxwrKO8EtbE7MMuqTSX
lZfBZ3RjNnp4p3358JSoFpbN7XAqb9Uje9Qv/25Z8iU7aOnOfB8L+eaf7bOUQQAC59jEjP8C90BE
0bhax+CgnYwbN+oy2zrii8Jx6SrUfCmjyFUEYSL9VxBBSDxbR3krCWy/9KK84Axlp3SvXyp9OUM1
2U9vb7em8KL5jo1bWgEzYOfFaZRM5dqJmyM1l8GR9IfqFOGdDfUiReS7abq9qCu1ukOAm1MwRroP
2qi+K6nDWUhVCZhamTtGjv/oOQkdezv4rfZ4FJRWNEQGyt7NEk4bI9GiistGXMcHGc2cFyL5+0Ik
1kY/ix1le+lr6Q7P9qw5rvxoLuXNLM/GH/sH+0f8Zd+nK4qMrnFau8xRW3Q02/PPIMgWNZf2fZyU
JfdV9JsEP/24nJg4rNN414lsQRqFVW2jTVs7/NLf65cWHMd3865Gh8ZbG+Mxl9dcOP3ilHcHgnTo
cRXNlx/Gn0Y62j/DH0t9ZFsdjt8MTGUX81LPub8yD/IlVVZYSgWFnFV3DCtsx2czOlmltTWBABKX
oh+RmIeD5STc1oqyuiVN6SIZk1Ble6ljKx0ZigHlM28GvosPx+ZDkjJ7WYeS735kkXRPadMjT8dV
rTkn/qv/IBqrZ+2o3YInCs+CtNspiqV1dhzNcrMtyE5F1/Q8NYrLjnxRfMpPhWfpm906JfAbKf5T
sGG7+THtj2p5NLRNWacevqLYcou105NuUbNHzE2+dVWhtJu+yN+cQDr4gp9NlXa4xqGnLeE+Layr
yRZidOVzule0T34rwdPdR0ehfom3gbriTfkqjFV46xWSbfitiOny65Xypmb5Fi9AfXcVIKju5pwe
9HcKZ7WfYvDiN8XYcV4xD9qNAPhH8Km9dclZNt5IuDPYVtHdp01yCLYpb99evQTSJnpKt+JZPKtj
onodzKMy8lD4rcH77TjFKnGtlXlph51c4ZlYcfUvESFC7Vk94douYs/sN3K/JYCkmJ/dt78JixNJ
5q/o4G8SGbOW/zMvmrxXbJXtYD98ia/8S//pkp19n18A/2HdujdqnOCPlbhdje3DYFvfpsRNGPU2
x5yRPmcef1sEt5DVmpBlp1mrGSbfe5V+M45E9S71W/Kc3pLP8t5c6cq1QNLyy/fP1jyNR51SvqHY
cgoB3/380WJcm21g59t6DJZdN/BdNKqeYe7zhvMsDpWvhEoct+HGUnb9cnxLk72h9Qv0V6wn8TU7
B5hPymtQ72SO5uJq9bfhcxSu86pv9UKwnY73iOPr9pFTLqp7Ptu2YF0Py7g+RejaCSp9CYdP6Y+c
Zu6Z7G/UTXyN5zS6ddjIm3A3tOdwZetbCavyZvwOUoZKyUJM3TprJK9+ds/mrh+aS/WwuT7Ll31n
F2m8h8pH855ET9PvoepvpY6BawYnVqDamJW+tzLtVJZxupXknV2N/TFTnchrSl7ztGF2nqcI5vsG
AqbpRrhRqeZd5KeEpYiY68O/15rhvUXTxbTX4O5ln1DenzIGJfyyrgUE/FJ7VGOhXfqEYnt0qvrq
7ylXXVQ80YL1K8Buy56CyZZpfZPfcJVjdyouwyt7lPyIyeh2Aq5GvFWlbsV4JUE385t+q5m0ZHb+
eqXE5iLbDvkfDjc7fcL6VMWOse4l5zE1ZDGjOJJXYaCG72zs9kmbSj9amv5RlbF6lKq9B2vWLUOo
x5jBA+zpGCFXatCMD7yCYoHQHV7wd7fA8GgoroYhuFfQabY017debI7inSScBw/MmMkU5rlkaxfZ
if47MfyPNOrkd+wswIi/YOtPnhpJgbvz8R/TJJ6Za5vqtekYjLjYelXalbf8Jl4ag0M5aLMlzlTs
mwvzJzb4TMpBgvf4vXknSkaMszbOciK/fPLay4RLyuiq4htP5t4uev1naNs3QJIKeFjbWflFF57w
EMbbONXvTHABvzpDu40nc7qHSbnl/lTdLa7vBspxBSEEAexfX5qlES71KXzBgL+mdqftV7780jps
bOve1oZVrPJnk/zg0Jyx2jDN3OjKdK56/aislVLLNsoaH4a87drx0QGHP8Fs7rEiz18yXTrX+E+W
fsF7K3KrP9Tzw9+vHDu7w92jWT0ialXT2dLtKAIOlq0CLc8HooEmEyLOUB0+KzU5ko25xGKQLPEZ
2uwkZ1VHQd5xZp1HzIpPN2s/5awCMVIjUTorQ/msEWWzWhQhG4WzfjRFU7/wVdemRsHjtSRaPhrl
mnwN5a0KxtxMVULueNK4pbQwOzkiA7h7UE7KrF3BxMSCOOtZYqMjbimzypXNepeN8DXOCljGMBU9
rJyVsQGJLEYqw+WBagbIe9bQRsS0YVbVEouTnQnsVh/U/NjUVXEc2qA45mV6GzCSbi3FGPlBxuQx
di6XVSfu6ZwTVZOU2Mh56gj90uwQbd7o7/ytKweaJYgrNOJTw9S9THGmjn+awCeL4KEX4DbV3lUG
6ach0mq8/c6fVDKSS+FXvHJk/zZ+kDNT7ceNbjfx0dTCDFiuWc1N5vKuzjAKGZFsrZyu8g/4K8hT
iIrVumU8QC497ZknEbzW9GGplUyBuTkFT/tj+k4++2dzFRdWkWZlyG9ct0LJL1W0L+buoUDtYkBj
+DrrPAX7UZUXDDhH0079vfVkUHxMh/FhSUW+8sk+AIA5ws5gVBRs0oG5YqiM0MtslRl81v0QTo1X
TVwwMI3DkD0Rww4oV4Gm/Gpobc/A5ohTiOV7Uebj5MbDwHjB4Ewxhm+m0uPOLC+Gon/XM+2kVQRX
fZt+9IjwaZniAhK4UwtrZQ/VQFYbVUW3XpyWPlV6QGw/XMPmEKscR7DPBSORkYis9I65fZPjOmES
mdYkTbUf1Sk35EyYhIRYV2FMSoZ9qvh0LgUHi5GJuOtIWrotOopuq9STbNz4Dni1ThL5MVdGL0nI
M2FFYvTXBDZ77FR4IyxiqfoExLkug9jZTDsA/OquY2TlTtOmj+3FWJvqDRMp7Q46dcZtshYES7pO
+aNXYkvJTrmxFedzrHzXtKQG0ISMMm5h35LngpSgYpCO7cHNdNYnM7hFZtCcW/9Talg5JBAUK7uA
U2lkChHsaHhXhEwsRvYBFQp/9YinKrpYZJVhBHGbMzObsk6zrRHfQfabw7sax87WLK9pstPsdlqV
fVYuBww5te5cJsxk7qg1XtkkX+w4pVLDcdgP3Woi/7rRKAbUxpWvtdGXUI61LX7ktIYDHBAGNcJ+
PUg15nwNYyqid4wbr1zqvh8i3iU/GiVyQ40G0jMOdAFABV6v6b43YNEDA9eDoTaVg0rwZx3kKIQ6
05+GwB0HOEZAAETs3GQM1bPcBW21N4lsAk2CbF4N1Oh2hXHtIAR88LdJTRFnVgD6UL5RTLsILQOS
TvNqRfirNmlLYNyi7JhVKDs++jzPmkhcNP+Dg6oGe7Zu4c4MP9s2uKfyAB16/lNQQYwaUjZFXWVw
5O3rFXiW/ACd1d5AC/oMnO6Hi3hwOQ/mrpN33+VApNPIdDZlgLx7uWJDSHTD8y/adFOyMTiTn6D5
pXOspQFqAQ92kMGPoviosT7taAr2dBN95JXDnTKyDALxDJPZgZV9q3qYzirowp206QIB2TPPX870
DaRa8uCpEh1U08PIidGDr1CwjkRk2+tXY+cS3Q1xwuyHg7Q+mC4283NMNY+Lv5FzuYhP2aSugSZU
LgZk5QizfSPR34PNdqArSu3ep4H7aqNJwQpmjIeFj1lKPPclSBH161Vxy+voiKnGofGnOgWCtz6q
mQE7pUMQ5ovAbO/2ChnbPIEhE2OFDSqFasjUOGqZWHQmo0IMQuyKU/lJloAtLS7c5aDjYM8GpTin
ULbPfXmdCsc4JGkLMpfdhZtpvzr9gSYAYYi3C5EpU85+76ePBkOnG4VmvUnbilexBrUL6abfW/OD
X/cfLXGHzWBr6iaTZnu1baV7THEHmTEgRG0esrDF0D722wlBaW+RwNv7ToqCOnWoEYTqDvSavYcF
Q2rfmXbWpOlU39DZnEahssxKo10pqlgPqG08C2naTpZ5MHJ6FWwlTh/loIPWdqb15DeNNw2JucvT
8KEN5bKNu7ktnoryOJ7kbVWEK0Z0zlZ0zzzMyju1oGVptwtuKd0aUBQG7FaPXyWD27BVOPLmiUms
OozWTR5PXjVpZFjiApRGgKXHUJyVpDnvRK9UTMr9owTgtYhgiAfTBKo1w03fWS86Uux5qLkyC4CU
Eb9hQFaVH+aXgPFFcBft0hjCglZqk4a7ljdVKkakJubhsv5pRQpw5qY9sHBSftfWt0KK96pBewR5
BJTx2S1KD1kaDtec/AnBw0OQMtKIAzA/iQo4kiWMKNsepJ2JQ8BJ5gmcF2XzLzPn5OwWw4tPUswP
tV0fCp3sa0mWkCrvAxVx+bKbkR5Soux6kw20COutJUcbkUm0qajFDxgAhBM9OwT5+CkqPXA1LTEX
g+TXa4vExxKfYuvGpRmt2+ZadZFxiPvmSOh83Qw2DGfnz5RLHHQZaDsVcppcEMaR65rbp2xzG9SK
W7IckIpkeDwLpa0CxvnsbjAV8Czf/N5oKH7pMRiwU9/5ZBYiLW73mtVZXp71THClD4d00qWMZdNL
nMLi7D/soQj2x0Kud0li7dLmYk7HITQEKfMA0SjMvxJoY2+5Go4bUtcBy10dLeOus3alOvxuRsM6
AZ+55h/aVAwzKGY4OD1WgM7noy6nGR/1Zq3mJbwUJdsCtquealgdMOIT2nUCelYc+yKyenwgOYa7
UcMsw7tdfhHKwtiudx9DC+p+qmrP1GNnRdONvuZe7LgQoNuTEda9W6bqquL+i55utftpxhU0aZlt
7EQDBlRG2bqVB4xKofZIUmXdxjYhgF56ciwxPe4SP1JoN6uqLjEgoXoUVSG2XY56nI8cFcecZQi6
ARUkprX0J3siV5eHD+Hzf0qgrNIYjyAXZYZ1GYn2bIKIb61J1nfYyv7nw98/SxM7zBd//xfFGPoN
hZ+c6JWMe5ts/GoMMR0NEgxr2HvaWhKl9iY6Z9U5ykeS+86jUNjBGpWmXnKxbjEwHwStloegTaxV
1JN+Qxsw96QujT3qQb/rDS6w+TsRZr+L1LFWRqAbOxJ3ORWRnxIGgV1bat2uaBWVLUbhdXbn1VxI
D0cCejhqVbWoLAeQyfygW+qfCLFyE4TApzqnukNZReAV4wb7Aft9nigrz9xqLafiRnwKESpszlZg
/QxybH/SW/qp9Vm/tYa0ozIl4DyAKYeiQEu8Md7HRm9gG6jTk0Wgh+WZGb2oqvwu0u6SVsWhSyrx
FWTkCBWfT83YU5qjCks7IQh9JiGLvxbkyjPJkd66DHNyMDDVGJtJwvOm4t5JMPMkkSZ/5kJ4ctQH
vyVL+1Jhql61NDhalcjm4J960FnsPXhl+hm0H/9IYBnXRL0WJh9D1DB5kyfC+CBTw+eM4rywbRgl
KC9FCeRbUWlAMkpmmBjtC8IfplXuQ/C8sjYm297yCXHOD3+/+u9v1U4hfayVKC9DdiPL0iX2xc6p
ErRV+whW1b9gZPAvTi8jAQPhI8zUNa7tgI9vmJEFH5o2H6BjoMN2rREV0U6KAcRaGfbwBJYAhQOX
WTSrX5hPgK7/MhFKt6/jdEf2MmJvBa++z0xj9RaNRH/DEGT8OMGpNGoJcIVkQMbBO1I7ytMc047h
alh7A4PrWRP/sYdVN+hP8DWcc5Wa/eD4VlYJgYvBWZF05eY5/EkDmZ4QXCC0mfU7p9UwXCj9W27H
1ouCzptdMY4PDI7+VB9wE4D9TIUilzD4BnthjtwCiFI6KFNOtJocAwsXM2OBnJxblX0K6zGENBE+
R2gKV2h2EWywNN9JYhmkdnzWAHpqCn3rZUW0KcrZNBiJbcDblzakzTDDs1VykDIM4yYNbwFOHzeq
/Zssp4lLhn5jdwzzx3IKttHQEMf3Scu22dnkkmhyVd12ZX5DRH2v1VDFt5m/tdzlug5S2agAIVd/
KaX5LdXWt6nLwxLPK2AAE4tkk630yk+4osHSFfxBOsh/aEckeAm4aNKjDItvzvOKxjVbmuaSt7Rr
Vmmh/4T2Sgu1H19pnIuF52sb+1m/jIqNTIjuZuAgvTTtsPKNMbrTCcyIiCPB2gTqhvsLAOUUd//1
LchrGvV4Y5Y5HaIwwixjO5o7uzizzGrHEWrKeiDlv88H6RmQm5/zIMYlEJVxyexmONftlygt8ta9
MoM85MTNoZB4tqxSMzlW96CJyhN3eLGs/dwt2Lm/2VQd7aEQ5G4lherDgWAHxmhyhTHU57zwDQAk
aepBCp9exoymYLSsyZFxhp8e3DjUPcypW5ZxDIG7EGJnlSq4NbZpbtgaO8scwSWLSXxkeT+4kWTz
IxjnnCqNWXULlY5Xun/gMXAOMUUBB+AYqFHquvPlT1XSUG0tQXkw51mvaAdQz7JuAA3F5wUPBHtJ
02TbOg/FOZ98j/32JvWj4JJCgtjD+PoDeyeEHqcaW24RzcMOSsXLWztapZ31GEpLXU3kLMJhBwyy
OWDfGRdIMRC7JT3iSMmGPkPVsROsjdYIRTkS64moZCLHRxCE+d6QAECST7tGVgBoYdwXGk2YoK7X
edjsJp6WXjxAKW0UZyTfZ8w1CtpOt4Nxl0SyRxoZBhnGfDKL8amo+xcfAVYXs/SMIOvX4zRW7Nfj
RdI5qqs36sjyCEa6K8uvnLjOcqTJFsmk8uIseo/1s+qktpekDN2GkaRzLAfN0rDqrc+n0HN6EG60
FxyD2VAwhALlAtybwujTMpp9l4uTnMJdIC/tM6QRH/lQuvyasCGU4knQyJEM/ZBuLCuQtnli9SDV
dA5TuXMDjahxxBFE2QN/WCvZwPSYlOkhqLX3iK4dSSTRRQz2rhnk5KX4k+Dekxcb+CquTCOzxw0B
HPZbMgDq0fEYEfadJWKCRVTKCm9A5Pxhk8oNka3I0+htAvP0QJwnu7LXeoP/CdrqOq6DeOsMtjJT
wPlB1OOtMVxKRLC3batou0lDSWlDfS5BizbmxITbHPcZRyLMFOElrq1HqjGsF/dC7X+HpTF4JVkc
SAG0kb7rja5tqsYS+78PrDdVC+cEVllwq4kP0rimecyhwrso6KYqiQ6vjVxtH2Now1oZyk2mtzKa
k5/fjbFlBylzop9UccBbU/+niMA/e3Vmj/0/Pb//lsTQhpb0PQ7wbfTK4regRyIUbEzwzvWQ0rg9
4yr/UJXEG8EMj81BxdCAk+WXyScG0w54waSSzH9xwv8VZPk/PODW3M30705kW2cmo6sQrvmZ/7RN
V0Wus3xJaCbDSV6X800bkejV7PBOXHVUxDH/PaJcyVqxKCdCevVNvg72V5FtW2Wl31SM8trZuXfV
9R0Gr8vgYDu6sZgHMFf/atbqrfqq251/zC3alwmPtIRHxENcLH8bAJr7NgBBw3LMy4WXtbjbvB4N
loqXBQSs3otKvJN0wCwEKYRbeITHc70aW9XBd74o9SV39v8QOQF5/b9eE4VEj0KgQyaDwxv3z9cE
r4EqsJq32+msXgeIbRGIgTP/QdKRRg9q3cJn21sgMqEFERbMaDniIEZUUIGiZt/g0tO2zU4P/+G4
ODYk0xANrxXyIRyPrc3rs7RnYZFDnYG8S7wgOkURiT4uj2PDOQYTTqKsAHccp8TjSbzDWOwNprCM
zndd/BSciP7I5Ym6mPELyvYSvEG+tPTDJ224GGChE9vHvYw4c4he0ddUHbX34qvp4Rlu22njyMtl
LGUQzHaJvJY2NSUB9pFG6QVnIcAD2QtkWSjwNl+lzvGOJtH4tLoG/gqzknZPXtpPg/3qz/zPy2fx
aG72i5LW7jw+PcSyF0OQg34F8zO/4Q1veP2AaWK+2muNhtxqRbcRYckurJStIy4P7f9Rdx47mivr
lX2XnvOAQRscdA9+79PbCZFZht6TESSfXoulA+heCd2QJoJ6Uiicg6rK/JMM8+291yYKkiJjZ4dZ
+SAL0qG89n36UaFfJncTWqZE0yxBD/trrFRonbz5EI+vAQroQ4cWGqOJZpz7AjRSE610fik/W7RT
/Ezr7C5+WHiUB1byQ36NUVrDGycZPuf/jLv/n1sDlxddCB/5wAnIdgXev3+lOEdnRs0g/piO9AfN
R2+aznJ4kZ95+ll6/vuGFfedj+Vreu0e9a1/Yu78UqKi4fQHQ7WK0daYQPENPgRQJMEC3iUncTjy
z9Ght8oe7APogMMzaWVLXxt0uxz9rqF6VYkbxVxZjQliHR1SZFDrdcpAtF1iBAVMr8/1x9yvp09b
Pg4PAq0wxvf5wGe3ojvuwV7UxCcPZbHIzvNbg9bYsyJnLBLr3rK+/N7Cdp9dLBaTXaqEseLYtRnI
7h5TcograAGMUvJqp6ujvYic1967qRfrzfjwnDvodu1D9USq4o2095vg2RZ3Tfbk7A0fcDi4lmoC
npKvoo5LQ3g0oX/ftdcE2bVHfnXYF5+0CzFgBa0g5E168x6DZ+NsPmSvaX/Sv/0f8c/8p6zPITbx
4okjJ1fRn+ki+568ayC/Nv10g/r5bXqfBSKLPrr6kOw0wnH9EtkvAJOKRVBeSiVW/Xhy770tiUpk
qZ89ArS9svsU080mtXZEyV/Kl/AxfjHCg2AJGinDOUmORwdiqKSfczrN3TfqW5dv3v9o3qxHvl2B
oHdK3uh7qSin3ytatXJCAXRQPBQ8E+576THHlIf6KKFGcRrQDHZW+bM2tuIdMKBedW+d9RVfm3OB
SA+5zP5cPoApx53+YDyFNJc4oVVtEn/AQol0wAEQe9tgK5hAjfORN7ZPwmPMbhHKk1MmOOBr3e5y
j1CxG07eujede8I8Aya9udwGFL0dGNH8DiK/OxlVlx6KAog+jRuHeGLaTBO1fxjj4ev/HZGx/2NA
hmSM6ZOrJJsEwOvfRZOY+cV+Xg18EJGFSbZBZFTWK5LGHVkpHEOf0VcH9GVtw5ZaTb/jxqHSfGUm
c7HxmWi57+1z/5wqfLyYnPlhimt2aHXv7a2FXHnH+B5hPeTMpywgRrmGWabGlvuBL3F5NuNCiLGO
ftakj0WLSWIOdffcVgSW6bDdhGG++/MN/7f1dbDh/6jqqU2iuP8//x9FbyHKMgum1vQfno//kL99
/pVzfsaI8Y8Z3H/4k383e4i/bMvySH55/H2WabMu/2sQ1/f/osdLciG1CNWy3xO3Kqu2j//3/xLB
X4FwrCVeKizbdJb0blehYPC/3L8ktWq0hEgpIQZ53n+l2sOXS6br305aPl+VS3mrRcEHGwNUn+WR
/4c+sSSTAP1SHQFTdO13uRCEhrTBpQ1q1Tz0uCXuAQHahB/JFIEEnY2tOXWm3lTaLe+0tSCK7NSw
dg7cjUvUV/1zvbCMGmcaU6hvMA82kxvM/a7DNkALawg4mbBWE/Wr5g8hafhXWtIAOMkfZ3lMNLwq
0oxEM7YOyMdbYzBHXYdTYWPawiYARq6FQRAi4n0nf2BNlifZguxkJP0VBpD/CWt0rb2nO8B89IuU
/j12c6JQxhyb9Wla0FBgDXK9gq5c0rTUedWLE7rkSUDtdU+4rDlANV6Mk3fgtgk5wnwrmzx5s7ps
5EZNQau5EcmcPmsvUxdEmOYQaqd8nry5eDWTvoCdDTcJwhE/YprCiwDeqJs6gjt+j+iNvpySy6xN
2/hZLNwsQK4wgDoNp2uVm3n61occwWkP6MYni9/GZDhlFKxGeldCzIUms/hgrqEc6YXc5dAexoc2
9cGBgyBor3qhfMGKCh+Hhfw1jPO41aCJwAY0EPfJwknK6lT1m06R5qeIZu86+gtMLOxnIoc+7PRh
YY0pk5hbMLdc2qDtvNZoBJsgw//kLJwyxO3yhECZr/uFYsbdz8CAkRrnOMjMLcOc6OAt8DMHNyRm
FYBoxZyZn80CSYudKLyvFnAa0NBqx8+DTVQtYDXd+82Bmtr52Ka4GbDTMypppL8L9TByyG7rF/pG
wx2BS+7cw4Jv8/6Q3ILckHsKUV4FRnWsNZ3NvH0kSESVah24TIFqiLQNeTLgXw5LLHGmErNnkNwZ
kagf/NRqm50RT/NWNG5zYjIKnt0Mui/nD4qu+oOlE+zHCcZlpUEfTvO1owmG7BMYO6sxm4Poe3UP
sIdwd2Ez2LDgZjJFtxcK3h8gXiqdm1tI+1BMpmIX7QtGBCD0Ql8nv80Fq6cjzqKrwC/9T0b0nFGH
BcHng+vhjL5w+eIoYRJqlsWlwjZzjBlrP2DM9jaDu1D95h7AX/2H9Tct2L9RSqIwYoEBmo7q3+wF
EDh4Qpwms3Rv5oIPBNFdHycnJ0k05q5x6EYH84PqY7qvalc9y2C0XobC1wdPj9N3t2AKc9n0AOxC
2X+jpULsmGP0W8x4Ldq9S6fFjvRx/GU7Aac3PiFYiGHs+3c08xS7RMUtw+A/3ETabIjkIIBfCwYL
Bx5bgqULZTHOUvtZLeRFrPTWE+8MsdMOs8gqHuxFClhwjfIPunGIBMvEMHVgbeiCS5kBmxq52e6v
gardG+kx7EPmAoQMqGWHsw4kMhRzc5A24EhUOnkr/9Akc5FxCGenDxnUg5scSk2zm47Ns/hDo5R/
yJStAaSymFtZb4sFXVkRaXz1qTV9kPCcHhfeIqtkX9RoHOY0/rZT6Aqr1AVxueZ6R9on1ZyM6A/G
qtIbdcEUmrf4GBKa2CcFuHzOnVxAVqM2GSrWNgtPHPQCHVMUD4qp4OJSMbyTKQpewtKhrJT+8T8l
O2pV9JTwCAuFnCCjOgehYdNlLUYcjmMjRjx0xpydDS8XNlFKRB3cMfKYC6M9UCXsf+CrSa543ejD
0G2MxiDxje1DkZeXZgrxu5kAp/G4eCOGlNyY3iddRL+VZ5aPcE3NjfZ8J9n3g68ulr3AYHSi7vKa
cGtuJ5Ky3NRVYg1cpvjdgsb+rBq3pNQvbdOTPbjBRXay37gYuhgah1G8acKBD6uivXgGDRFw2O5t
j5hRXmaIaTNuvITk5uw39ZMydeetnFy1A8rIFDvbcu6xNVeDLn7Hc9YC+OQZenVUbV1lNjXfFY2I
L44sUK6r3KLfaEyDB7Zy2z/ksa4/dA+hGvuKmqh+ZE9NNiKe4l+cdlWyLU1V+ZuCaolzJGF6rCw9
4Oah/MDi4ufIjOivV0wd7XoTwTxjcOQ5obnwZ8Vrq7Z1pazHrmkjb90WWMPXnjAZLEQMsd/GCXeE
R+nPe4y2+0KQUKxZ7VEU2hG0nzIatgIKGY86JfW2MqLG3EZUB56Y3rYcD2kz3s4G52CqDdxv3jH/
VwJe52A0jIvTXlBd0LaDfRnc0Tu2FDqR1cFCteo40LBdSe39aqa0/yxiNz5LmPJo29AiD7oMmHOo
uq0lTiBlEnR2yntQZnrP35R85jyrG9l3OT2eVvpNwdT8ltfezMpk6/QxCSwmoE7sKNoiUBmIh/Tf
Oqy4MdmKO89YGOxVEqV7jj1qHcIhKN+AZL+MoaZAI6n9O4eWxqNjTc4BxCl4DRRgF+OwSst3BXP/
JS1V/t3prLu63sy0b4ph6Q9t91CosaZrmXbmkRnsaMSMx12uodnYhruJle9QhYwzgFtOV9dt6NqY
Kn+h9NRivmYQ53/4UxI+lJS9LI1ePZ2Hgirfzp+c5zpOxDEMhvSrSL0Pk5QMq6or61XZdfmjpubx
oRis7NWNoEnQKhCfwIhwkejG7lTj8EFpnxhce4MaUYnn8IGzg7wUZpldVGxkHA/ahC1YOfIb3GB7
4XwI5d+1dIG7I/V8ylU9zD50xjsfJAPpmkKB/nJN0qartCmTD4P0/DU30I5X0aCIy5cpUUMnHW7M
iOSHhCe+IxI3AS0WXhavwdY6R3oCcPHMrUAK8kMTG2blmJsEpNgOLJaFAlf1l7HNBhs8WFCegLlN
r0WH39JJNSM18HOPMKDl0XbD+WeVm8xnQ9WIS1S4/Daq7PbFq/CJrry6KIn/eM6Jiem04ZRQUbyR
uJ8BiuWJj2BBpYQOcA0EDNIaAQVNud0+dNw/HiIr52o+eMNWFln07nhmB+Iay10bRdUld4XxTa3E
FO/Mrhz0YxbUlI35zZLUa0B+O2X5LirZvltJT2CwageqIZv4p8E84tTNJhzyyPH45nXe/jCCGXCB
QwsbAwdZ7ssQuCnxk2pXzjraulgTr2lqg7CILEkAO6ULJamnNa3i7cuCC74NmVBHPmnxmTSBcej9
qb8WuMXWqqnzpd4DC1sq/Eeso128ckqTFQZ663eUpP5Rua3YDNJjo7PTbniYaiuhI5bIMld9IjUl
TS6fAW6rvd97Hq/kxOUzwc0SrOexKL+9Xor7VqXGGpBBR2lvmIx7aksMqqbZxs8zMNiFJjnQ7NWh
qc1JWz0pLhIvcyYHNFbdXK1mttbp0o9gW8P8ymyy3nsQ7vdDr0DhzjImvTQkB6jT+FSSEBGwW1i7
Nto9QgVpRLNSX7MS7VZM83gX1mSNZ6/y2V66Yt6opLcRmYgFKi9y8E0p/qU5ry/lLK1PQtnhS1uM
3a4yOTkMtoGZFFNLdQnHIEj3wYwytSqFMV6asuTH1iRw76iWz05dVXeP01gR82hTYiDB5EEK7diD
J+rTPgPPWF4kU2avdGsRjyFpdgOXn7/LzJzuLNsW2zI25YeHOYcrfVaKeyCm7m+3bau3ZEiNO2ek
/mgOe/PHaJTiSv6TpSIogvYrmsCp5vDbHqKYM+kUFuNFinDkCNW0zyZpry+4vUi0Wgu6UXrn3sQg
RXjJFMTUJ+hwL3kzFi60e2dZ2Qxra1jEZVc5e+6jR0nb0e8wAGRlcIqKPi9XGZ1UR53hUtTsu680
m1NNYnYMyJLKqXcGwvxL7oa12sYGeEMliujZT6fkMXaWOaVkFVlomASonMLq7jMfkEeDw4zsT1RN
h5a0FLb1olGPUdW0XLNccz7noRfte6KcjwOZne/II4dJcSKzP2NMtoFo5MWKBCFyWkRePPJUq76I
jbVRmOqlHUtC9Ex+MDnOzIcYlEAG0WFxpDSCdRYd9L3NbPMJP7DzMFjaR3tJ7de2dVwQaGIgBuab
MP16jLvEyW9W9ItrEoxf4v/RBduLVa8XpDSa2ZSV9zEcQ2JUWe7ed1RxsJM0C9YAN+xT4+RJtTaH
Qr47mWKvtFJMiIsklb4NbuzMS/mNPKcIkzu7ktwmm9CYuT6o7GEOo+h+Cm3/pctkBuQ/TA5VAYLB
rOd6r3HD3aecismGiU8d+M5GqCY/u83E9S/tca2urKlVazuc9VXwFm9cM43vGE2BR42tweWQkXkf
swiNtduZJrk4BOpwtABOsUIQpCRXOO5kIYezG0vgJFzZ6ccmQVQsTyqPoe8i6q3Y2kbopLSErAzH
ijcjQjOI7FzJT/GHETzWNSFctaCDOwOIMObR8tsvvHDnUbHw8d87b/of2A/Lvrlguf7vGLfrV/zV
fnVx3/7TIOnvP/f3EMlkHiRswGxgeRZoGxihv4dIFL2C5oKN6wSQe3zB/ObvIZJl/WWinOFldDzm
/jJg8vRvQyRP/GES/ZlNQcv6rwyRHFcuU6J/miI50nF8AahUgm2ipvafp0jWMMmxt4iXe5B61wiq
welPqJxJsTz9+aVL02wtPGc/VxDdsrp/iGRRXKhgfknGqDoZzjadpbPK6SGg1S8Xm86qN3h6xNVy
q61MtbxR61ZuqEKyN2S+sLBNA6xYOjTpv+XM2rd06FWmu66qGNeE2zgMEqYjxI6fIcCYa00MfWdp
Ckpjupt6enk+3Uk9dCjupx7FdR/XDQU5Rn1uTNoMJzl/u0XfnesUhnoDxTV2itMsdbYVWEG59MCE
DWLdbeNWvZK56+7amuO3291C3KOnFK72hUjIqwBmcvS0mO5xdtEORvfS4KFqw214m522PVoMWlY5
9QnbkQ/5QORcoubF7nboYVWJwlVX29brsvWTXVpZ6SGDt443CKTS1BhntpfhNGIFz6exuDkd/dN5
8NyYfnfAh1ZyBriPBsd8TLi8HWheb3yvXhuz9J50anaPg/Ezx25eGcV4qu2+hhvLkdAdrnM7B9eq
oB/xzy9DlSVbL5wVhR54wOMpwaXs5r8KnC77muDPJU0TuFsuLvOe4PCpyLEZxrSweEAqQq9z94nr
EEkEkI3KV9L5kmOy5ISv1hHr422Atbfm9PNCa3V2KbKAxoc4fSEROuwmwBEnq2grViIjukZ2lBPC
q5pPOM17AY/2jSvaL8suN5bok6fRUXf4ojDqe7L8CNPhETN3+T5Ezr5lG1yzhM+70ZQE/CYtd7OJ
wl5bol3pju2L5VKuea5e+3iKDoOvq/uwnPKTMPtflfOl62T6TB1dbIAbMtLBHxhGdrspuTYkuTP9
Cpp6pUt3uUASS7HAJnhEe/ICIVt3v5OgmXetw2mmpA2TWWB0rK5IJdXWNVz/ygbqHz6lCWyFp7oG
4T99eKzjZ5m6925jdEf+1eKMZadccHNvIW7aNiGOD8/ZoUNpGPdxIPUjkyZMSoNZ/9T9xW3a4VdR
QzVKKgx4ceun52zWzTaHArQfK/fWVeVwHWuhd3jmM2IywsEnGlnnjmezsqfyaOJV0TSGrJspb6Cu
LZV3zVK3otPm5HfkAPB+EULwz0wM/TM9CJuMq1O1Lv0YCXhMb25Ju67vwXuyq649Tb7/ECOarvNK
2zuv6mhwMGPGc8xqEPh+sJmGFx4k3plQBBDyq5JYeAXDK5/uva64V3QXvcY5rlCRdZCCRPbpy/iu
Zxy9BytSLwe67MJhXO34zV2LQWUjR98/6oJJmSfyYivMwrjY4qZo7lkNxtR/oOj+TkMs9zRXbjH7
V7vuu7D64ayYFEC5aokK99Rdt+mE6mONRzerD9Gc63ebpWOVdbiWATX3GOfzHaKleO/m4jlTkb6N
HqmLipO1gPv7zS3yagU3NUnxASCIQ+xgqjNlzhk9z6rc5K4n1m6cDldlUlMbaP57ppO1MOBZBc6U
P7BZcIxLafMT7XDp3YAI6Uznbo9rkJREdIrHgZ7fksowLpZQn0yHuQ/IZr0jylUszCf44VmNIEmM
bm93qbHhvLbLB6RaV1NiR0bfuGB5vZuq7dwrPA8FQQWi/3oVtASMG9VOR0hmOWE02gH7lQ54xgB8
MLguQGaZHlV+BP9xL/V0uHBqqdV7AycnHwHDiyTCfheaPye3u8wEl/PKIJsRSroUcVzjdTgnjX+Y
I+++MutV0A/JPshCrP7NI+h7rl1e8WB5+rIwNXm4bYxfSw7ZJPlotJcx6VISU3zm8YxXOKpvpijD
tTAhC4ySqxZ3fepH9RnU3krMHVWVmCQTl+4eRgwEPT2M64QDW4BjVkLAmCLD6zCPnxb+4T3tt8Ad
0aKTOnnW3J9srmIrayAhKInYeFRh2TgjbFN/2EnJ1ZN0o1Wkv3y87FZkuyul5t9TQnY0podGJnBE
WzDrTDBs0j7CQTigianLfzTJHTQC+FCt0geQ/9vJG14ri0aMHLUiIIHLaQ6nQp18qng8qJw5IgWk
1dqDFIzr4WerHD68kJA0E9KdqPis4zS9pIXxqgVjNFp+Ke9BYZyc8aQFQao4PeUSMLzT7B0Kp1dG
7P0GjoNwwlBw9cR0IgiKdo12hCohzZ2ciLdlManMQDnzWbd0BTcVhCe6GjZGEJ8EO8NqSrVetxNe
uzqffytyFgjhFtUgzTd3HK5SeSJh4NF0XA+LVE6kK6rxtRSi4Y+dYEPf60A9j773WAXeiUZURULw
ohiK55NSqxD3qsYc+VTokOxw63C/snDheQ9+0yXLTJxFIhLPQzXf20G2s4MaQl8qjomMvjxDPDCx
JfmFvz/qS4p5cm89+MXRLiz3DIlpk1UKrkIraQ0ol8wb7wY2xcReT8pMdrYM8Qfp2nmM0IZW2lHd
Ic3zU4tE81qQ/mBAo1495sq2E2GT76S5DTzr6NCcuOMv/fQbobfawdIc+dCegOGUN5Xn2VUPr1FQ
iAtBp+Fs+v0pHxiwVQBY1DhCM2HsIkq81JGTHTzLCE7UA5M0aJN9YrVQCfM5PLOJfZamScIuFgSV
iqAeuY8PFqQja1/xuNGBUA63UOoX4iHZ3hmBkZW4RR7LVDB/6340btA+gmnF5zAthiuEaCwY5U4Z
RElI4hC05Kmj7g85DazKKq7m/qa5r+zM8VQMon4d3Humz+U+LxvMMGEkqGejeXSstXMhEfttKfnB
DVjtQjF2z4N8r8aYcsO4GW9pQVUELH2cz9qmsN48xoD4v2af8VzpD/qU2v4XFzX8FJm7p0Cbc6Rr
6HuzACXGefFdGRXCEFfCzCyydQ3A8RxS74Cbve45lqTYs72yIBbo47A2F79zKNw9A3wCMS6PbSIr
Sq+JFwSVxL6KR3GVOtA8PZh1SW0+8GCIkCiDMt7p0n40fX0jboVRZURqGhNJuYDIOLXWkH3M5jOp
sDhZmpp1u6ALPXP6AP9Ddo2KIgffMMlt6ZCd6JzkbqS2EX/xlJ76glbKMZpunhttGorZ7rBjrDoT
lpXFj5wR/w7nsDz1coSVnwfLOtO71N4qLFCSVKNQvrdH2Xyzx2i8Hy0Kn422vpdxTS3A5G5Vx1St
tOgs7/yxXfP5MFQSifcmwhAOXPQgPE5Mrv/T62txjnwyPKZNR1tAX8Gc0XlcmNazMcjsKJIu2BUC
gBrxsW3SWe2ddpxDRc/WI/Kj4slv4AqKfa86ukIByyMUkaP3aet5YhRCcV69tpJ8fGYOK/dmNZYb
vPBrx4jMl8Be7g9U7FWqo/GOiDThF5N3bFjrtB7WsJwM0MVcyq0gOtEXINdVSWEDE/YAAbjxNiWq
6sqEyH9yloNI2mDGoSet3bYhxkt/GAbeT6PZMXsbdgg8h0Ia55myyOdcizd34vHK6rR7jPA0LVOn
6JqoMiXxhULT8rlsfEnZDFrg42QWKJkGHIAxOVlEeZ615qumVus8B6wSQvv3lfeiirI+BXxRtdXb
59ySPyiY6k9FhtvP8OAEmHChBuExHI6S/jkIQMuUknSVO4xvlD3QhFRV1T2j+2qd80/uSLk3jNCs
Sz9fcpsnD+2N1iMOPORC8Jxj9p8b4whCS9+Xrjvt/I4SB7+JrsE8e49jj2yb1ncEMuAuV7/a3u7u
xoLCweh1MSjf9Fic+ibzr1PESZzKYdjBYG7XVktYlgQEh9c6mp6j8qltlAm6p80PTlEyTHcH4zJa
dUqRW1pQdWnuUjwS+zFqqw2eFrGmuhvfLe7bdaDlCy4NoCW5C6wrJaaRRLxB6NSUklHl1sg7ZZjz
FiB/ai0dMPE+jm19LH6bHWprQxut9n1Fv0dqUfPs/jac3zOduBfFiJo+vOpnFL+bWI2xI1AWGk9k
qIbRp5zRflMieLYMTOYpn89jeJVmFe6LhuQmcsE+oVmMtwdEoqHfkC0zEE5L4U0amFvM6IdaFOc6
onwxyLFT1OuoyMTDKJpfqeeSKijizZT4H7XN6svzQ29pZh1cqfJlOHaJA0wWaZTeQCUpilDot6Pf
U68kJ9bD4BDS0zOwbbsndsb1ydhYjX7wINW9luHH/NbTjHov+snbKLfECZr2xKlz59oO5jWIh+C+
VBGYEn6OG15zvtzCu3RF9uL20I9CqU5iTPMDPhWytmEc7s2Y6HYtg9dS1/ZDE6b7iYvmVg30pYm4
4bA1uhKno/dlcvu/89AQZoBOF6vCk6WcKn2A3ZsgeW577dkXq2vEVnfVDcJVdgHVrDft8kwOfXBs
UZUPVPR+MYNn7igauHhqgK/tYwOFJ3kxoAWBfUA94UaGv0CrvXSIyzrgifsoPSG5IC1a7t4bYjBl
9FDed+VMarKej24NFQRNd194xS7PkgrIHfBStvB8jxM5WeniyVWz/Zi7hJ5Yarx1ppvgDt6lgCA4
hPvar41b1RnnlFI5oKNVc47pTiDsEmVbsgP52QRBzai/Kw6VMG6NUzcnOn/zgxrBPuYmK0mEw78u
blyYySmM3AsnWEZ0qNonMfnJyrKGfJsVwEt9Kw6Oge18CNUKQuvxcF8XesueHB21K88V5PKLjL13
1y/nE7sddN73IaP9wbL1VyCpKO2ptYAmXkFmScaLa0q8aHV/Xy4OYJdGvLskVABvaq4s4MXafdnJ
/DIWnjhGKbp+qct9OnTJNkyc8knjFjnaFjNlSf/Vlbp799CI/pc1ztxSuWx4Li0bjFfPHrn6Y2nE
e0VfyQlM5yWuYXEMMBnWpOuPMAtPlazpGUyKjd3SqO6UMV4dhjhiymiPDLN1HNlHlRSQR76DUD7R
5EwlO8ahQfi/strGVBrrB3piN3NeAdenJU7BvNuVISVE0BgmEOhAH5J7cMzRGhbVy4Kd2ueOd/Ns
XMplNT9luvbvsYMA7GDoK12gZaBXqX7kug6VxI/k1fU9c2cAVFwXzanJFZXTHYmeXiGVTRSO2fOh
VE/oWCeP83sOlemiS/lB6Qe9JnH008iRwDPKDDREXuqtgXVxyD7qPDr3otsw8Kakrev3sTX6YJGR
WiiKW7vW9AsCt0Thisu1kzGNIBQntx5T4c6y033rgbEvNOZsTpeb2bHjdZlQZ5Kanz4miLVIxtc0
nfamNydbKNDGADuVEQVOzNInKuV8y7F+UP1GzfV7I+xh0xX5q1KYYhdLj8CsS1nSmuHA2Wjq352h
d1GaUcE695RHmvFVmOAtwtL+bRCqcTGWClmy7g8RDEb+gG8X82JpxPAiZyKpEaNty3X2MKqio2N0
1zFTxOoL85vgQXhThh/eMhHKTQ06aUuyHJs5Av1mWRPWjoKSTU9cggnG768u6T/mhPkHkqCkc6/E
UzwC4XDyuaOOdR1y6zl5eXZn99VNUGR9TV3zrosCaClpXG09pw42oiqyWzc1LYz59FbKMqVtxYID
AAmn5y7oqrNvju7OUVzUKI4puW82vyi0oNMhC/Wd2YTO1viwfQy7PO0XocenpqvkufCtgmLl1l/b
miMQSEne4bAx1xkC6wHxol+DFneIDo3i3p/OUWQMdxkXd7qvDeZsSI+9iAjfZZOzFdTPbZyuYiUc
kkemo182dodLH5o58ngXbir6bLj342doeTWwYQXPyZDcc8Y9Y3ojmSsjnMLawMGDuYeEcRU/zjGp
58Kv+2c2kg1/AWB94U37gRnRyaGjNRiMcj0kfPwp5y9UOHgRjv9OovrRao3HmDTKqqfB9NB6Az6I
kq6wUHzQWD5euQsAsWIFpJdZrlxDIatThTG3O74+vbOT0FyX9TjvxxIyijBYZifuPxwAi27T9lDB
1YACM5zUHH10ArMxIdWYIavHVlRR6maEzPUoYNhYbo8UWsPXRBb0Ul6i+acc2WgdFrl1PgD56uIf
im4fUvf2R0ZyiT53m2A5Fro8zmFYDQkcEqc+8POAzeB3+MyGuiOF7ERPRWi8F5j8e5ml73SePpKF
Iuyo0xKv0J2rneLWdj01pYPBbKmx2RkWAxD79qOGPx3l5LyGfKfMqN61cG3BA3h3ieyQBb01ZENY
ALb3EJseACOXhlUe0+YMvOmsCJfdgO8fOTwX67xvo62K82cgCcNqNgegKN235RHMMjh5toVKnoeO
GQ9JQNJhCUHYyTfvk7g7tEUf7/2JnzUI9Jxb0TkzegFb2dllJBvAUsbznnrws7yb2sF7SwKTPWGc
7d0cwkZ0yXp/GK678200qtb84tWDIANNdMXIObgNIwabGcdJP6d3cXwsWZf2npdtSXSTKKssuWmn
nL3F9qp1xfV1VQViD+6EyWf1HMMHuZao12NU6guIJu7hVV4eeLxZVDkFLmEDUsatGHd6IFxaSJnt
SML/thm7kQLLP8eolsdsKm8yhKVcVTI4VPPNb/1bG7XTNqvwZzbgewA7dgZRwzG6znSBbKZw405V
fyvqGbB24L/3LTEPz8neOL1n6zbHt81mEiXmD8jiGCFpZhlsPteIc3BiUZcSenvR8MhUESlUU8Mc
LnUF8uCezJJ9pDeDOQ+BSL+eiULTPwBRftoBYTyNBWe4fGop+RDhPqqw5NvlLnSBy2IgXNPGjVFI
SxMEvKIHMsSuaD2UKthUjOxW1LwQHxnoul3Iw6JsDVq0vGMxKIIEuBw6jfHOyeAvcitezYLIto7p
jJuYyjCpeGVPIL0mQHa3sfs4gaKMPMocvIBcYI7vKR0GXpySwRN38ol+wlVY9N9tmNpnwx1euIDD
o3Jd/KdNdUhxf07l1uINbGvlHYAgdElBJiSoB/DXlbPueEbKyDwBeWK56YlMXVnYxi1vm2TfYyEI
cv8UZRRY+sSsjGiGBhfiRWisgal9AhQtnhQl0gBPpHJ+Adfu1l0a/Cymtj1zLvToaiVpBZaKsisg
WAQAMGUlBP5GYugjkuUsIbXXFuEIGGYEtVh1AwZX6b+QdGbNjSJpFP1FRLCTvAqhXZa8lLcXwmV3
QZLsO/z6OXheHD0x0dVlCTK/5d5zxc6wKwSejOlI3f203ZI8L/dnsp3DvFSvjW0cq5h1VN5XZwlq
VnAbDIBLwQZzS1Qey9Y18NGtMUHkU8dYARVWnu3bjIg4BNMwv/QvFGozMxCuh24ug5HMRjVGxtbV
koNcRHuQ1FXwQ0CyRuWZEe13Az8/z6rXpQc0bqhhl0JUPeBb26esgp4SqKykhvDlyLvn77KlkBe2
IHevF+XFpJThkSj/wV0oQlsxp+A+eden9AQjCABgQ64GserWiGdganEdNGXPuFsqDOfpZ9IOJqZ2
Vm6lwZPQCEaFquHr1Aa4WF4lAy/JupPeZdBimHfJmmheb5LUd4THaO7TCHD7WEV/0bfhz2oPnmDj
pUt/LaBROeQRA+vMNWEgtwSA8Oow8mrhKrYgEUB6bdgwX2tSVW+d3VBzpeVhwlRMroWxATJwbCCQ
wT2lrfUbKA+25Z1s37xGTfLeS7B9VqKw0oLVM8hQ3OI7fS3wI4TGhH4sQ5Dbms5bVGUfXVlhDdPi
nWaDF3LYJRbcUN44Hku1fLN9apheQNe1Yu+elBou/mer7f6t84AXWbQMF2G7yph56NKFyjW7M7vy
58ry54fGaBHsdITvYeREZDow4+6NsSXk299bBGXQWEXFXnOxw1k5uTaWke4nll1w9pf3wnDzUzKU
Ty0V4WFkNJ/GuY9eKn0aZTdcxQBcpo5iEE64rAuHhPTIgkVktJO60Iad6iUn1GMQC8dsbwe4X9tX
ZbPEKmGVxPnrWLURYqeqAeUVqRC0gNiijcfJri3rn17v84g+sjOSJrB78vgq15nDJk9gjbXDTspG
BaTdPQ2WZp9rb7hq0p+DX4o40Rm8C4TGoFXALAtE+M7QI9p7uqYOFSHFDOeXP3Wnc5qteS0aHmML
R/6bFrkFyiPNO8gqJUHFi0JvYqAsbNUcc7ddzjxGPssE9oBoDqDmWuMttwjCTSXQc7JV/S2I53zb
l8V/ZWHJrd66La7G7qvz6X3z1t7Pk2Njek+8m9U0j4sP6wpLskfp0hnXOnIV3Hztz6wTwdkmf7Mk
nJJc29hWVr9MjRV0nffuNtVJo/hh/q4466HRn3kj9GMLaKHnBN2JKXYxtznMtJb0kK3IhUao7MDa
hy3hushojPJQ+wIZi7NsgFSgw11JUv4xs9PsU4vNa8ykQ9Ga7VKfrW3u1hebuqY3rRgjoxz3+hJv
WZt2h7pvQQZiUf790Vb+2+Iaw8GRDow8g10AF0i6mzES3Sxa44Y1rI2/e6tUa4dUWSeUlERDybR6
tAFoZ1PdAPPGi5WP+bx1BB9Bp7HiUusxTfAHs7KkNreNrP8VKhZ3bejINFezdUjtVByNDMg0BgKC
0025HxfTumVo6wZk4QGjcCIxlCV2A2M93kZKhs4YbBoi7VEQzXNEAHMi/3ghzcMv94YPxHABC0sa
S/yGmkD+N0+01Ux1ESuSkNQwq79XYsKACmqVo3oCt2NM+3xZmGNXsgmqOr+SXCevsDbDyZf1hTOA
7PYMrSz1QnqRzqMwnfRqdu5/q+h0J7KqB8QGjSBKIOvYqnqqlp5Ze0kuQKHjesvkw1SYTKBdDQAj
vYE9Ps1ZhzqdJVizNkRmFWk7p+69q99QGxCACLnKlKfOrP5yilpnYZoXLOcQcYgH2KsSGn5doDdG
nfjYMHfIhLfPPVTBrZbB3lY9uxtXE5dEqv4ZcdrSR1grhEt7rZg2wFqbrr8/IhvKE3sUhMAQGRAu
j6AEQLW4en8dTQUOhIM6rpgtxHXKR9BPTjh6tOulN73jFtAOCZBYVdotV6bckjtRXv0yOUmNAVUU
4TypLRZm62i3s6W/n2P7AdmkzqPGa1KhA93aRdydJo2pLS/2Pmc/jFNIe+BZ6V/cxjnZtBb0tcbN
TMYBm3TzV28tEG1N95x31bwVNrCWxjfvUmYmLxvT/VIa+o6WxHxHHBEU0MoQXQxvHnrKMGsMpuRa
akNsG6IwRfGER1egTUowKGo9C0WLJ/NsGx7K0sT+gkhxBBb2abH12RRCfkPtWVtthhgajyIohMCL
l11sgm/1XC8sRt65wfM+rNx9FH2aBcyP3jtZo58rQ9/2bjIfMMkQciTKlf03LTT2rOebof2i4QWS
8egRVx8j92JbvjHsCbO6IpdcNbTKorM2yslucD5f5xZ6eayIWc9HE5mjtqq6DMDDaYmiEJ5DOXGB
FO4YxhV7vSF5cvEe7WXW8afrR496LK4Fm65kh66R2t53Wer0ahXPko5FvgUtodC3S4pFK5n/wcYC
4pqAgotZU5pqDSfkTA4LhGuilD+MgtPOfkEV/+ob9Apu0v14RfRsM87da5HxXmYOBOMSXkhSuPvO
+Ko6/KgWvSRxvfqrv25up1YLRev8TEm99clq9ir9vZ7GvzhGzxifgPVqMHemv8L9460sQlJXuBDh
iswz5UbchJzbMOFX0ihb2496jAJ2YlDSywIVJHvOyaWTh0KylYVxziaAyaPj4a6kc2Aee+ic7gJW
JshHHgAxIyjx6mDhI+We32Ydl03kBmM+TqHnLS9LZbYBOKArY2sM4OQXbbhYs6tK9T+lqSFRFwAB
k+hKLUwKSnr3JEvY0rfgkYFnavFY8Nn3b6w5ZFgXmD4A8OJ/6ja0UyfDqd4EkXl7MsTtDUQnpuIt
ImCYXIxL8fEjqJQWOlCUsa9oP5CiJ0Ag6mfVebh5mMrHLT63dgaoLIyNXMOVU2l8Gq33MuoJkY1P
Cy1FDRmkSrg5l8XWHxLqXQ1tRpx/RCi9wU3VMmg7ujuUyczIyQdcT5edrlHlLfUig2XoOjhoa+VI
QN4WVjP0F04tnWBy5OlzMNvRS2t9Zylp77MCfZZwiset8Se1TcQyib/rBudvVLj9JiWMMugb8wXc
FXTgOTY22N8Qg9ps3+k5MfLmqLugjGp8Zex2HTKmFKTZGB/JJhLevVk48SbDqjcZcMYZaSnv0PxS
+OZrapoQXWJ2+WaO22G0mnkn7exvnzOljnmSNj6BEiES3RMvm79LoQqtvwG/p29/Sf2crF1z3agr
GZLMoVlAVygrRdZuGd6863EfbZyYwX6CMNJ25ipUJOVSzvefnn2zE3qnJJ1AurJcCrSC5NG4n9Gz
Qhyhr6zePdRiwZigsrSnfxXOeSYvWKJ8jxidQd2Fjr/CQ84yZO63lhsPIGWQIin91vfuVTk7NXxV
bf4HQdqboyv3wkOjzd8qtdmNu20ZNI76a5swHSucOLDybku2xAdBYNPi0w3AmEOvz0XHV5bE7Tu0
7ktnzCh6oHRudadAFR2/zrnzUKDWCghR17Z6DbPbTZytXTHk7P0S+QXR58Ba6W2Hl450OO9pwXiz
1OLUz0MSiIIKECR6gmMEMcaljPPn2VgAh2bLUS7Y/StBlDHV9Yk8bkHh38Q7uBMBqqr63CJ+HXTV
7ZAp6GRuVQD1IgNIINampbV35Ib8h4U/9BYIBOXIetnk8SW7ud1Og7lsnHFEEWVyXyZmd6prpD00
PyO7YRdRlVjk0a4BNNqs2IikXleBQTYW8SVDIkQQId3I0GT6OU0sYythJgZ9ISVREoj6EAzYbwky
v9EENamLZ/Rc16XK7EM8sVZLUqTofv1km8b4WiO9Z6fTCRxSoOiNeC23iKTJItxZ1Eq60/EAx37P
mnT9obeJ+f9/skjWG2M67a5wbhFRhmTmeA+yovoyaoRxODDaq7DGJ4gc1sG0enmUmfU8MYe52zK1
7yQOfgr2TbWfJlfFemuf6dztv1kewAvDYTGNp2lElNQQNRT0JWXX4Dpyaybx0ZfuX9NDg4D64qrz
EQbjWNKSWUxIkrAyzEf6tLCyEdNrkf2Q1gvMovHiNdB3pSgQJffuYSRXZ7PMXYj6392aCJ8DNHrB
uFRNkJvWxYvj20J3FCB4aC5ZxJI6z727FUGXLUCRXpx9n5UndFOhR2L3HtdpxNeyEFYNnAsEVWNt
kf44FUdZ6339hnngzz2UBNBf8sD2xlvkQm4UEbgG8pjyuIfVv/TfxLzjiYzZIvhpMKd9eWAtpEAQ
4mUSM097LQWHX58b9yVhscvW/NC0dgMLSIHKzyW7ipzoUwkWuiyLMyMT/ZSV9fAQKUFQQ13jopD1
uIfwXOOXtk7+QG6ChXqa51QfeEHPc7JMKAUwKSsz1oMks8RZ8/WevALhwTidvMA0ic+yDeDNJSLI
Oc7hPU3auMK0x9AR5nIAcb0voJIeBXdd6XjGxnWJv/R9JmO80dFB0/svl+iJFrXgzeihPqkFZK9n
QQ5wyK0TDYNqB5SYGpEsFYZ3bFyf2jiFHqva/oCm3jzxlEG6HbiTpuqiYkYvznDHO93cMqTyQbsi
xhgDmweaLAtdaxEHiSWti794T27bVg8V0xEcd95l5rf+I5kDga4BJqmDAF5cxVAvRwCjU94Blyik
/+DyDnPSu1lYRybLPERBlS2S+2AZH0XRGphpelDj3fyAh5lddUTf0Fm5v3GLke25Z5yNuTsltZFv
S9zsD8pcsmCIa6A7RP/E8F1PzVQ9L+hrRuF7sKLgOFFJLdSIcjfIqLjNLpHz8aAZR1GOpKOJBHVQ
9GgjbXguO+9NZOSnm25xLdOqfSkxXpwtb3mzZxjyXOAixH7NCC3q5AM41ooas+p3PdXlucZwAhnd
P0yW/607uvUn9xeCfmTzV7YsC1Mdcx3hROZEllCHFmWrZWO6lWMVh2VcfGC9/WuR3OAzFV+c/J2F
87uyVIljIN8lxVxuyz7iMp7Y9lD//PMa5pQEJtxJYOSElf29jR1mSN6o75FfRNu2YLViN/UpLw1v
a02JOupGT4/lRTXzXxicC6t5NeWvFDfOEYV6H/gJlJJu1PSnJr7mDJ+8nvDHYWCrXwoGhHKGoJPO
894yTkPmg6nTgJQV3RSy7J4PNi1W1sZ32UqUVwC7Km2AO+kzd6Y+HIn2qLX94Br3eK77S2PLbltM
w5U431cisG3AIuRnKQ63TP7j8NE3Q5t9QR/Qz+YxmXFFsoFCkICKtGZQJap52uXZV5M63007iYOf
HMQIh9/Itola7ENlp+5VaPkZ0VnxEbZ2nL7x6rqb7CtzevUpxno3VfwWszmazw6gudBsCgspKaTM
UVbRXdPZ2zUmp2lhGPah4/XtIyuhAunHIxXES+yYpH+MfXZpohxk7FLgl/Wydp+mOFhmgp2fVPZu
yFeNkSexVNqTqTd/4yYiLmyxXB59DPyLGMLJtd2QAiKFf2Ijo3ZrZh85fCbCNqwdvE0+g/UhTDrq
xJRJIU1UUV363qNvL1t7OyEyCyxEQIRBmA8Omnkr6edTEy/7ZijGoCtn44gkSXZ1fHLwwj4WTnXX
lUrObMQ0RSAyrNQnJ28VWts8ZpgrUPxJ9hKL/bBuvB5+/0k0HAT0qGkwsVUxbGGcWYx9IraUe2tm
7NE1Vw9pcb6Ib8yjw7OorGdh9M+5VSUXxlMf7VLnpyYSMsB61xGomF3iMXrALop1L3cRG3jDDQUl
re5U9PfO/JtUnXiJlNeiOdRXKhuD6FYo70aSohcmE91vnEe7ygMHxsqoujOhoUtAUbFtbHyMnRd1
NyxGf9ixO7iLciysc4wVAeCDL9Wqz5suCR8iPtbpBKRxjZnWcErqz23vkhdqzg8DPnykopEWxhoW
e0iyxdU2vffMANoM8+4tIX9s32m8XHMhvuSqvvGb+g2bVHfGevovmuZ63yRZ9mAlSJzsIiq3mTK9
U7r+GH2V7fPYfF5WnG25gm2TSOzbwUae3lc7YzQ1zG5EHjpm6K9BdAZZ0ifbiV5TDJh335Q0uPMi
QR4vPBHqj8UYZpPP9CliremyqOBNTiU9QI2Zx5BdKPtRhKbbfDuOPIw6SEijSD5d8l1R87AvpEwX
tWduYyneoVnpgJSSDSkCf1SlWAFVCM8RMUnElCxV6GzNRJ1xKZIU49ICRX65ZbUp2R8szx31TDA0
DvOKxtvokThOiQ6XHdFWpYyeWaLHWJ1Dj7CZKLP0TaHzt5fDzL60DXmuNMVpa+fxE3kHyZcxsUhj
E5zZ2kMOPGDDQY5nsFjQdaEQ0jWrOXCuH6ZWvqN4X44jaO7UkW+txSxVxQb4yd7QN3MSDe8cOYGo
F74DdzEORvtMo6VexNReeksgjQKmcES2ixKm7b40PdLvKU6KXnO6wwIQnAYiGe706s8sZNInW0xn
DoD2GCkb8rvQ9felIu+gEBnLoNH4h9W1AGNtvuPCpqE200QSnaknoS91tYtq7rtmqsNSmN+EkqmT
RQDNC/Wr3Mkx5ZUA6Y+ugnPfo4101HxndY4q31hECOqUTtqaPuKivOOvHDaO7snQamBHS5MJ9sg4
vWRHhPG8DE29fCqThm+KjwqkKLLDVCPuMsfJGtQDskDXzMXRGdjzJb21rWLZH7hpeW0rI6hmy7iz
3yYSaPJslqOquUgAG0gFgJ8oSn4AJdj8+yWovO/MIny05di/MlbgmaHU24BKQSCU26/kJTwsiRmd
GChw+JvMNw2cCJAqTLT6ZFNwkN2xbXrXDDHqqowqKnWB/J8+dxWYjSyHf5rE36BPj/mQ5LuOEK8a
2kQouvceH+TRbQV1Kwk15kgYBYSQmdUk4Uj+vLAQbMmC1aYPhHQcCeQeIsupjvBI3lqSywLR731d
+zSX7nOogDK0Ey6WOCafTFo/tjaKk88+Pgv4hdlxryoWZc6PfYJ1QKavSZ4/kOFlZCxR2fMRl4UM
kWcewx15V81jZdCZZK5L8po7P3IyjUcF87zpvkCz9gQiRpKjHb5/h3gbyCVy0hh57UjdECiCoUcw
oyBu9sLUuxeM7M0mjvHV81x2L2M6kRlim/XOKM6j7ff7tNY+HYvFiKW85qTjtPDJ2XVal8bDJ8Al
q1Yy6aAOmVueyyHdkfO7HRm6h3NNMm4mp4HJAt1aA+qEqhSdNFpy0GfZp3JcXt8RzvswEqDi3m2U
d/msISgAbaJ3x4ba2ixOLDZfHXt6qacBTTX0yU1KBaHybSGsB9a2L02UIbAYflTmn4BPos+NdXw9
wroyQuQ/F2mfUnbnKdJvqsGOkJNYeGjxxgWLCZQMeviOvX0eLks9BWYlXHAj1Q6EBaUugk5GZEjT
123coY7QwEQreAN8FrY1GBVsR63heJ4z+a55BCYVVz2CERpjKVU01Fhe4t0ETRlZJsNjP96pqOZX
Nv3Q68fkDxaYepb3yRt2Xo0HLCMuIMXLLTWLjd5M9vLQncDIEabZkp87kJXcirbe2voyb+menQdc
5qRVCNLabEKRRUzyqtnioUtte59EswVa9jd1sLDhnSGeJWG5v/norXKqeGCe01EN46nN6uTBQ7jD
vgEtk7AM4rpjNsFzbZyT0ePXspDpdfTswpxpLSb9xRo5J7n28sNgw7cx6nEz9r0WNm5yQPrZImjN
9JNr2Ue48OioALq1rhV9iM7YJGQ0WpODCEYrX6yh2i4aufAwz7qgZIV0XUAvXAufhYuajb9IjCg1
W3KKe2v48GWycjpieRJG9Rm1frv9RWtmyF0xo4yZdirqKcyHF9gtwHMZchxLN/8iDIr5czV+oH9i
ol6VzbZGErxhifkhUW5d/DrFA24THWfG8ePvD75//lrK+QGw5QftmgLPeXSs0sZ9KPxLjhMvnLJY
26Z1tRy6hXIPpVdI0wAecCk/uAZ2U15Or47jnHyqsvOYJbSCsOT1qHyuTLQgyUQsBStEhbD1AU08
gAentIj1ZUAulpH1ceyjKhuJPM3i/AYcWO64mw9zN6xjBpUj6iQ4SyMPA2WnU1JFmCJ0Qs9ZseB2
xUwpxpqBBNJg+IpOkojiaT+18Yvf60Sp+Kn2bDp9s3WmodmPuBvu3sSDaZQRyn/HLA9Oq7C0rat6
c6nDUXFAIOn7MFoH4GprgM8t9RlgAGb8CQT/ZeqY3KklBbs8dv0FljNir0n6wIIJELICT4zdDRLD
zzCb7jXTQQgx3Su2GpQWnSUXA3zNDMpefeR10z629N2utcD4z9jO5EPXh1Q/t/nNStwjnjPvy3DY
UtmVeXAp3I7u5MinvLhmjj7d1CTCCGDUMVOQ/Qczjy9F6zGGdVY3h5Z5nCFMB/xoFdyNhHoMszOd
jYLqwUSsyYp5eegWbTlNlnwWfQG1AMLDTieMZDvJyt/grG8PhJnNSBOtPcCNXYlJ9RgPG2M9gQ1p
vJhR6e1NVvFMw5JuZ2agYKQFBz52Ieh4IEqq5S8nJ4+8vm5OJ0aqg8Vl3DCEMrXjwNgWrX5qXhAU
DVjSXhaaar4NOMyrsqyt+Bh9z0Wh4zX6BYQcuAfXORo4z+6/P9DWfbhKRRx5CanM2EqYJPM/pTO6
h1pTzNFT8oscmdzk2N6QB81nenZGVP63uVRIIayW6kuf83NqoxYqvaCbM/txqlgyLwZcjUF8wwDX
TsxcXzsPTykN2s22cg/O+QChILGzvUz9zzEikDHr/yZ2HRp9lL11uN9Q8/P6mIZfvk/IaxLbmj+N
DOuiXthb5SQsg23q2nbILqp1EYX7WDJZdINB1tAUU7Ikbj49gJeyT6sraQF//wDIuQwJBEkCPevk
BU3CTtl81TAFyFhs7H0F+DTwHHmdqZphzjeHSDeY1fV3pyfuBnPLsfA+wBjgDIz7azLpPwnUWdDz
IF+z4tjZBGQWlIz4zzwWzGdQNreiRXUhmOxtOMO3lkq6vSYZadmetloLuz1ONEC76l+XGHuzmInY
grIeVpyBJWp2i6YaZloasnf/smuvCJZc/1fNw14bX5IxvkcjGiZ43ZtimLmbqjS+942t3UYtTq4T
CVzWCN/T4S+8yXqYoI6TVLdUPzia+9notoYl0Vw/12Tfi+rzd0qD0IvQUFXfURnMhxFQAAWlcfOB
hl2G6k3TW2SqvgDF7nQfETUlpAci4fy8CMehxuKW4EhQZNW6k3h0I+1D5IyUF6zm2J8Ft7Vh2uj8
Wtwwau53FuP8K6PuFytq4hMrOUrfDGwTUgPxYFeMB0tnGyVge0073ZULWS2IOJmJsq1vyOrZ5vjE
dmVsF9e4bJE3meSQ5Bi8u6aZ7nLk7EFdNtP5ZtcxdUHNZSo5GlOy2iOtLvCiIjtWNSupWulxSOD0
tRVrApeG6hUV2r2qoLPUXvdc5UMdwEx6XyIkZ3UMwwhv3moMDQeNRb1Z4H+JWiBe8qfpFKrNhFC6
lFYXIcHafUgHeYt7UTUUZCXzFIOY9cRgoA1Tv/oimv7fYI3vPYmShnieJ3wi0pqfYwvxDt3at4N2
15uYsDDJrLa64v8v/OE6tgscm+FsoLmOb51mg7xyeZlHMSMNWZ7LG6r9ce9LtsOoM7gJYsqw3iJH
q+JXrCYQtjYAmAFO+qa0J/BifDYzuuyNdMeagprs4dlPnw2Ag51D3NngO2GWTgiTVgdgPjKpbNr2
cUx3Qz89Sb/5m/Xuf3k6vsUeOoREoqfv9G1VronAOGREfiO+fgUpmkYA55loUONB2nzoi7H8tKR4
plX2L0qbCYFT+aajcyMP6EFvh4uvewanj3waokWF9ViM+zHC8yAkL0xpkWNpbnBQ1JhRKCxtbFP7
9TPQB34t4nNQE7seQT5ROfHOr79G8s+o2NYLdiLNOJDnWag9bHufzUP0MC7SDbuOOokYEnIaZg2O
TrPRY/51D+X9tsxHghKLrjxqpF+nZh16stcCgqqYyk3ez6iIrsyq5aQt2YocImqpbYhAtdM/vj0W
TLDZCgmN9IrOgD2eWoyy7VrfWh5NKUSt/Agtx2GHXr83U1DpsN+6lNiGCWJQMBnLO8gRjqm1p1sz
tjgjWwHGGAgt/L7n1DwTIDvQ/yYDDYBCmKg0yi/Kp5zcLEIq+2tL+FyBxxa1EUjKvKk3nCE3EEg/
rt1GQZY4313poV8R2EDdnO9osBnE+6juxmR+hlvr8LhZz11TIFDmFjTLXt/SSZDnLV2OSr+8leIl
b7JXR66YofUt6F35MxoRqjMTITGjkon3hykj0yiSxFLOx2RMf+xZviCjxf4yYbclnwFZbH1jI/c3
d/jLtoRyANpi89MD3GrtZxTB4O9qRcdYZJ94rZ5E4+sH1X4w/bACWi7WEC2kTyQJ1VbqBsTzVN9l
SXEzJ4PMTk0/WPGUBBZWCuS4xhuADBzQCw1VXLR3jaHuFnsu5l5CuTZmzARGQKxM9PGhYsWw9aiO
wlljvGyy1PbpRAK+2wldZRNOOjhUowjmGNSdRL4TrfObYWJ7lXh7Ty7ehgXgvk9ivkuFmo/VyoXB
IAQh2EK1nGnFuDgCxlssqDZOZP8Rafo91QUvWVGfxMh8k3fyFmndtxYVL9769ZVTs22nvr117r8I
60dYQ8wLBTrHxFnqoDCwDOURf37SMLSKOMlsle4q0IhLxLpS99TeaAt964FJn9rqxR7d65IRwO7n
3ichY4MXfWimq1/qmuEz6gB/PzbJVctd72wwHcut2nss8xNEqJSiDVsg2X9w/GLsahbprkYJuNsg
J43GCHNKtYssHg9Ht/UDSrlA99jf4oYgHQ5FpZYmiPcpijxUW/Dsg7x39nVTQszyOgSJkCcKhdsX
2z1ojchetlMsf5ikscT518MBIoCy3nW9QBJSuU8F7oLAYyCysTtv16JECW2dp6Nq8nCO2XvxnhQ7
7DubmrIXOA/Lh74B+tm7LVDFCmm6Kd+R7yaknNDn67H7OM7eduBPCdRUrcMJctynlF9apihWK+YE
RcNuTPKG9z6isKjtznHFtmRuhX4wXD5pamvan669pFYCjdo7TVhGttbCPcvIMOhN3TlgTmwC3cxN
wrPJSCU+ptwW5P/mOFF3k2g76gbtta8561k7qr0jHGPHRVif3OJJsifaySZF36Wnf9h9ryIRrD2E
YU2b2iCJb1LSRuToPg1+cUDewxjf4+azfJRhVYoNPflJHM1mVBbfxyn55qPQt4oDMMAHrgOaJd2g
jpigVnCcfl8ayIR/jXLcDwvZhwiJjXReZfvRwjgveaxjrsilNjj24KVMplD7Zewh/pcWVAimrh2U
r8Q/233iPuo8vAi2CZYoeyTnrjZTc9UNuMDUYfcdJnn92bm9dadc3c2l41AJO+iu8BVXboWqG2v6
XpTt3vO1F3whbKgneckG8wOYFZ4jitKN8qetwO01DwRat9rz6LIj7lNemDmqC4ATFeWOJUgZsF97
+IaA8Xd4dQYenfpLJNEfMDLWEf7jV+/49ykfIuJJed1/H+f1ua4Vq3DbaYZd7671LZEw7LbbsGz2
Ka3U2twy7sSoFmD1faME/SAX8LvR059l4mbP8Xtu0z+L31/XSSbFlIu1CCBpkCzcoU7Pj61aah/X
YouUkVkT9XVGJcmn7okATwHhLfX4PhkCSVcSvUfjaDOZiR3Ui/oz/Wi/iY1ii5Q3Dv2eL7+btBOz
qQ+t4P61QVRt/WkSaIyWYlegOCBhlFyD6X1KcFzUVfSfGfUYLiy2DXHFX7lm/7bp63rPY+Jv0UNU
czKHKVZ7b4koL0YsSXAhoAfYVL09cITYpIJyYD8yNEHDnykAxRPeQzg/2O5mMdxH7Lk191A3oSpu
egKfXP6VKYcZo9f6y29NwJY2ox+ldW18rhV6aoo2hz8qc3j/vA5PLqoLMFp6EDO+IUCKC0PTniaD
stdHAt4V7rRneF8GVoNudCFsLRQ6+VlaxqcVs5jbWBnWg3D4L2kmfd/2doxMY97/3splQrjO3EDG
mJFyLEW0x3CaAvKzXogpuqIHorR0cmy/p7RiqfN7O8bA6uCjUuwz5HagsDafrSCE3uF4yCn0AHGc
oGPjpUKgI0kDIICIa5BScZAcRkYLIVnkBOS0G8K3MPmxCvn9MKwo+qEp/b2XtbTxeMm3PmCYMBYm
i21KtFJAwGBbeFTQ/xK1ypCnpQk0Z3o3tfGq94Z4SvVs2zuDdgV6SPBii713rXU1jo+knpFRcS41
qf7uTlzyfWKye6BDrw7kVLQBaDdt99uRmxArL11m3H7/F1IieAAUugJMi+uuZL6KyoL81S7Td5bZ
1LzhHXje+kRmsgo0g/9m5Iwvs9eitlnrvFmZe99ZqiMjW1SZHopEwqREXfGlRNSxRtU/qaW4j2X8
g+oa2EpOYE/CRAUmEJcOK2ls8QpXdUUnrNsPHSa4TTMSCUmFmc7L+9LoLBOa8jxSRG7JGS5aWRxr
geubrFVCnsqY6CnSOLmZ2UBwyiM3o/FPWmadfDz2WtXhPU8YKynukBIhoe5pN1VmgCI5nLJhnYYa
LJs13GPYOXEBebWH9pIzDqIjN4HS9WMXcfRZiL237krAtBRLwAa9nlXkJ1HoxCWogI8EXR0OBxgB
26IMNJsMI4KXnHjoNxHfp6rwm+C2DwebN7WzHyE0A/NBLEq/qm1bne6hoyMomrgFWdHtEYT82E7t
Bf4f+MjvcUIZkkccVHPsP2F3vSWwR/q+nAN8gsFkUmf31lr2R+xVSViNau81BdmkBNMCMt4coT1b
NXW75lC6OCBIwSGKs4FNshupcWE+/Y+681iSG8iu6BdhAt5sq1DetXcbBJsGSHgkgEwAX69TnAmN
tFGENorQpmc4HJLdVYXMZ+49N1uj02aM6DzxdFzv8TUboj1x21uHuWWYj+Iu7gFHILdC7E9RuDWb
sImJgWfBFwVPnVe69+Z34mDMowevYeLil4eqKL5Si1zaYfpoWmr5VIPxabxsmxoEb6lp+Hs6hh4f
hEE+FLqeyLel1ZTOpzTCjI3WSs2K6amkIDfC/JeRYnkOeAoSitq/z5fNwcCk41TBQmLpRUFABPb9
kfCoG8HTT699jq7cDQlAH8542ficRCNv8sDrpmwuUyH0XU7ITEKqfZX5P/uCynrRw4Op7+OkjA9t
2Ypff2/YzuBVYPMOVQIc48qaOjgpavkZtO564gxFVEh5iEXOFe5zVCnq9JaXFx0h7V7NoQh3i0AQ
pIA2VvhWcV3WPetq1SCImV2us5BPw3pqOGkUgM0VPneDpdaae5fXz6QIQ7e39YXC0VaF3BH3TlMW
AAUio0bbbTkUmURZe45Xc1lCfyrEFeYjrdVQ/amYsyL4bFFx1gkXWoQTJCTGgKzaVeXOH20UnBLX
vXY25bkM4MwPbI4WySNW8NtqceXGCcWLAPkcp+MHGIozxOf0jnD7XUflVbb8QU+xPKzS6ZjzaaNv
IN3wXlyBauk3blVtjQwQDWIrwHGMkTcNpCTI80gFfbYDpq4ZzOOom9XyOglVXkRwKarqhzeYTMxr
Vpko86YXUjSF8syt5iDc6DT7EUR8GoUFzqzDQLX3imLDh+hnvYy0eEVPO4/PrJ55miLtncahfF5c
PlZKwIPqh9z/Z8ta0EoyhwnvUZrFtZuW1wqy3AruUbdukxlXMcyJNXcFoJICaD3WMadQNTJcbHXT
aPYx0g/7hhWbW5OOmIf1HYAuw10tU0oQT+0hT5rXtCM2oFjeQo80KsmWCzsk7bTZZieeqn/WH0HI
647+MVuVf6Rz4vQrkN4i/wc27vHDOm1JIWEfQhr3zIfDDwWSDpNYOLSqmRGXpuSXZtDvZsGboJPw
DY0BIUDd/OzJ+/53DrbLkqttF7yY9xDyKqx5DfsBjpGCN9U5f7owLSBRcDYJ+xtAHw8XNj6mZwch
rFVot+MLBpToKaHAcnl4/l5SDA54S8e5ZuhK1mvJWMpFBiDBowX6J6xZcz8Rc4rwOfiN0OvC4zxu
gY2sCoe0Ai2MiBG2jJH3UUW4tEyiT1nTkEOxwxL82kI15hyx7U1P07UWQUgumuz5zLUtuk/LtZ4L
Us1LBKIPeMRItIEL3A3cSxJK6M4wqvE0OvPBJLzxllqcZKi0dhORvJcgmTntbS79IHDdDWO3aG3m
FrS5OwS+JGicxVRFnrdk1KM9yUo8x1g5TQH8NTu0iGQIiqtNR5g05u7/Frv5/zXmxYls+39Cc8Ju
+SH/a7rLP//Av5ic4T8c0/GIqCNMi+2q85/BLqHzD4RuAUU7+S6Ohy/130zO4B+ejQU5BNIX+VFg
E/L2Lyan7f6DP0Gj5pg0F4FlRv8bJifVN0zQ/8bk5N9hr8f00SNNgL+TH/W/Jrt0yi851CqH1RB+
G623IRv+OE9pqxczIqO4Gc9laxwsA/IORP8e/aWxaea/TufgARNrcTTFXT06G3fEIKSBGndzYSHM
cO0KfAZL1LUKtQVKypmPjfTlofMQgeuZa7Nrp5NdwRXGI3QpX8VeOcjv2y7tqGqyfeOgJbEtuzyV
XPFGa46HRs83a/J0PNnzcp0Ha6/9/Dc2E++1rexfNo0+CrzlCazBbwY4/qnVTXCaW7FBDj4dGI/v
GWvxZZq/Cw8HhoEkr78bOoRmatlMU+xYLJqipIVykK98yt7raICDgIbnPZAzRh3avUf26F3a+6KD
jPoG4egm4kiuUaqaC7iyMDnVJJDsqwTXUCid8+jO9TvuvEe1XKF0mA+h27D6T6QFG7G6jQAcUEyQ
0Ff4LN5TNCVg3PJLNM8C7auw92bqxbKMkHz2eJt6sGZjr7tTFJTnktY2nIWKu84UBx94/CZpGT5l
2cBWDcg9HUbXbWxwkyvfRQ1esPxZlVbIHZEBKZuQIq3KwMnOsEuGO1kC1B15zidbmL+Rq7S7EJ0L
5WbB8hiFygqVKrujQLgcZnSdbZt6pPVhf0GW+NCOYNBAThBN5WNkAkh29pJo22DnfXBn03pAa/Cz
EmRY+4O776rS2OtpsXaNbcGMwT3QscCGJul0x/bO5ZP3aRRKaSYAM91fKTGBtEX7UQjBWmE2nici
C3aNlSZxVPb455irbR3HzfGHZuSRLrApezISrgb1t93gCka+zxev/wOiej4zQW5Ae2+zFqqOl7Mb
VkGjzsCL2LMSAytMGyZIlQSrMLS3wzxWjGLL2M8gzFZkZK8rY0HzWLNuGBqyr4m0+MaDw/eQglic
lkafqCPWRUNgews5KM6kSyvMGj/2k8w+RCErd5tcCbZ3IVZgmdx8WTENDj2eo2aZzjrjqsOcfkzM
AJhMRUlsRtrddPf2Zk6d8ZjZIP/sID1HCtp8xZ5lxYYUrQNocSQnVU20I0uY7i7sQrJqHfwlu+TL
tFzLQoZ7L7kHX4Bjg+F1qVPUhlAMUFdBhTtndXjDiOYfEzapFW6uM2OP75SGbKuyQG9bP68Qrpyq
bEAQBoYRKhqscrScxnlsAPQOHjKB2pe/7iZeopZp5PEZtWOxH5eSzJyZIE00y+OJ5T4R7ZP/q85Z
giNjqJ7oC97r8FvkOHANP7qwNSMu15L0ceE47AXmgbhymfCyQUczOvtvC+Ek1KdVCw2F7X8viXQZ
uDtHnZ9CR1waMYg1HEXvQDjQkw8hUCLAsjCOn7022GDQOk/INc+tFAE5l+IR0innHp9d6HyUrmrv
zihSJGIaKdUuMDq9MY184VhkmOeVOBvmbO/jth2QRlVY0dZyAImFpF0hVJeXyenueTbBeKz7l7bz
0icorvQcjE82PhyUKsgj1HlmuyGYY0Qd7UCX6nKmOpXY4Qevj3Y0IpoKjeQ58+5dsfDFDqyr3Hfv
bTnN57JvXkzFqlN5HREUTfIwutDfR4VW3Amri2DleOymVJ/YrgBmcf1134G5zJrpR24N44vCD1Gj
cGTGD1m9VbG23JfREiG+AeZQmdeyv6yJ2A6shlOrj356szcfCGipeA94CVg5qBMKBS9sHm3Clryo
eusbr3gZvF81NvBYUGIfHXir26iIPorRSxHolN8qwlznJWYXZ5z8m8bCHuPn5NRnLqFAZiaZ9eKG
xTwf2mxZz32E/cSw+ey0zK8p2GD9Lo751kwUh44T6ZOLzGCbSys6MdH6mVfcKaLsqlNIa6SgIhxq
srhW/Zj8AMXePuCDXqcgCOLRHF4JY573UW/NrAUABsqubjeKCc2EVySGpvpzzqqXnBJuSSw4F7js
7GjYlZG3t7rxi9GF3sP8B/xYB2chr2i97qbJiLkodSxLt5ZFdd1fvMrEkSbyS8cQYw2+aNn3wUkY
+XpAVxmPynT37kS4sQVaAjwNs1fCTvu1q4l8Cu56PB/b/Drt/Iiyni8jaQ07bN4L/rIh3N/BOtt+
spnWzu6wdsuZRSf679s8ZsmBitNgIZRX2C8IblFIw7jmzKMEPrhrbSCOqLnI166tOV4mdNUN2E2v
Tc29nYTvXe/g2MuQbDQy2dThzmWRDEAJ0WbaNbtlobBI34vRQKmQT8eMzPr1ZKRUCi3cWn8Y5zX7
qoJJaFFspYdbvKKb873+0zMmY83xvwBn9VSMzQ/rTj692WOo2YIHjDlDhuWB5iU1H2YH8XXguOwq
5cxAks1nURvWqcVHjdaXZgVk995qavGCkjwTG1yVTLVml+1CucwrqDDRNWl+AbCYDzWA9bgvQ+dj
8dVbkjMvrMbkZNxlH3lhXqoSRlpSPmgr9w+gLNObGIfHOiP65e+XVE9ExbLjy5XKjnM/H5rJA1tY
MK8RZrRf4C/eYGmIIdnnsoV6htQX9oSNwjRQqn1wpnDkCZCHwug/S919Ii9A5FdX+vL3S+WM67z3
BXmdETQ5a2OCq1s5i7oCZEDuiRM3C80PuwKGEyAS03b1JN2CeR37NDzbC+7D4hkcKROgk1ku2Hhb
f4djykc7CJAY2NMhZcrKMLVBujOTtu6Jj/k9io6t9RYEJuhFVz+zpwQZC/ACwdiwY43HaKpqv2Ct
bKr0Gfs112NN4CQd5N7zzYYz0Hmb5klvBN+hNuXXqMrVxG0AXhZfnhPYWGNNffBNViidgcm8JFkJ
VLXvN3xQnVdnloAdocsm7kDJWQTPwGyxPqQvPcE7ePzT947Z3SR9Xk7HgqrjPbej82qQlFoUj/Ml
mL13hoziCp16M1ne9M017q9071bPrhEOyFId75R1/UdRAYGpmEk9eIzPV5yCYEG1o0npco2jMeI/
RHtTvsqxVbusw5c0VOUW00530m3EzKPgpEQsx09U+N/wxbDHM6+Us/NUZ+2XYH4dG/jLrAQEZ7S0
HnjaLm7N+sqIZ2tjIi+K/Jj1VhgD/wY2S/L5MNT4hu3oxJLqPAf591QLoqqabHPHzK5UWnHZjPYh
T7Dam7OBuAywdoRkQjv5j5zmdKlxs3jV2xK4F7v3d5Crpo3gwXkqiIOAp1Cse8I9UI2VMLXI+9sG
DfJRj1lrTLrFYQnJt24qNCgcp1fHsB+ahlmmk08nw+Qnz6ml0UehjTFK52iaeliXAUmuhpVefDzz
Z5gqI70zFZllR6+2/J1OdnngKDmFfTmf74HZfN4eM7udH1ucBDFOIxvlK0MyIoLkkzKZ8Aa591tK
+Zo+jaPdnitttg9/v3QRC+FcPRhYYq4oEgn9GuW8Y+phPQqmPutW9wOdPkaW2f6U2WL/zEJYahJu
xs1GaskpvlZ2Iy7cug0Av2KNnZSK8C8XoLAc0Bkw9HHO4NbswI/sHVDAj9KpBAEA6pVndbqZrc38
3x6Y/0PdQoWn54u2WPJEJW9Hb4bLQ67vmWE+eWl/f1mzEXyocSRsVegwJGIxLwPjaGJxAz+xgOPI
WLoV6asFFBJxTsoQraXYEtGXqGp4xZpzmUEvp5rE0NCVy9ZhAWni1r1zyS5TNXya7Cs3wqzX1ZC/
AJpDBSCDZU3DCt23TbfIeDC7BZm8VEu21SEfSB8N2M6xvad88L6kBmSDy2pNZNZHs/QpJ+2l6+pr
mZKegF8hLqto3PuNqNjnThPmWvepqaI8TujEVr62ho1Zph2H+7TqHYiT+Ncohfn3idWhl4FFkroJ
PuaZvEEh4wF2D0aOoHopAcbg6WrZSyBq0jDubCHVSdvHJeUhz0akW5wMpKglFwq5hGSJuoidSt+o
Wb4Ra3YnOi5n1WfMx3On2+J7epC6Ac2v5nTTF561jrp5H+bJJyPXOZ6AAI49gt8RE8huRiVNICH7
zMSYwaJQcgq7GFae4f1yon68lAUGssDy79hkoiaSkoJw+uM69Xvdlx9mQ/Jfr+e3mZ117umzJ+sv
1RkTfVaOyV2Q6JY6HFrzbUL9C/NyixJoRL7WY6/mSkQ/fVEi6ney+mV7B97sC8Weh3xgeVcy+eWW
/Q0hnt6i8nxqtYNKhsF1Vs6vkwbSUZtsGBILMk2B00zR+rCNdX+iMeHz0qkPNLU4xegBZhHu+LkI
82TtG7sYc4SXwVtSgHnMvNb7Cn89fi115sMNkVK8VZIxF3eFV6Ts/tPpD0R0eFROeiMfL1rlxXAG
eyxWI9rHOyvI3pXBsF2yAHVne5dOGMP30Mgczcby5NJzW4QQAsI1Vxbm3DP9lSWpVZbABvOF21HV
LpDlAqxWavz2gEbwTgPbm4gNXcPhAu4pgSPiux7ieYnmOCB0gsDVtcXnE418QcmunDNBIyDBdfLB
kIUb3ee3ouAdyeYdNpWe8H9s3Dn7dpL0kMOP3wsvPeku89b1wM3jyYJFkQfxKGjeaDX1mhQpxQA7
8/aJrXz8CMUFVV6JDmJ4gcMYnuyUuULEK8jf23/WeY3qbWLbwzv5IlLL2gO5hcwfLRun0XKt/ZGU
BzQUUkwDMPXgxmNzbrTxqE2857hxuAlqY45RSjs4+bg/zNQ1QdDfDQrCPQvCF9PFgVjSoZzx95aL
IpA8wGZLVq2xS13nIxq2mQXZeAjDz3zGNwlu3IAUiNasmRHnJKmLerO/U0qzkyDf80GERZyPOIQ7
h+ojcnCDharreI2bYVs7eMfxZLGeFAXwN3IMN1mqiFYZMb+ZVzFmWJIKhOaKOUooUfkJFm5EZLBL
GW1yAtz+UwB8B2hu6LVO97jmXZleFTDLO+rnyfS6fLvUy62buK9VN4IP9Nx9QJV3MqusPamyuobI
f+7/meVafLpcuX64SdOUzJgcg0Lnk1KZvgZo66O+8rm0n1vPRlTecUHNQSVeigQDemEx58oMEBo1
vlGNQWQDaysZw/TJ+kaj6GlwgFLZ6a5WTrGFJ0vcSDX9KTvrt6M4IIHdlijwcuT46c+uyEYWheaP
zDSvvc+gwhtq+IZop/cDPg97oRss3XTcsuIHDoq7LBCohGsLVSQdOdHI0E26oWRmM+Hwr1FhJ2PJ
dkSX6KdbL9z7tgVLyEcoperdME5/es9Tr93UBbAUi4OXekXcQr0PceM9ZCNvV5MxR0ldDuKsF4DF
3JI1FDYFZBH+j8GVd0pTju94AAagkjPHAQHrABWUnj6lWWSgRjycXbAYXB+nuql4RqZyzbsMygRi
IpY0xjAhQNO+izaqCd9lNj9NyNXYYytIL+eKlQMNGsMAmockBn1Bwc974YbaiVFKQev2zY0F5p1P
u9wKb3itJW6xKE8/ETDqOHehzwbY+0S5pqB57ktky5FJphvNXe/0+N0146NMbYZQ4CwNMz4sUAir
BS5eC3V9HfQpXVI+GNsMZRVz9Plh4bOUsQqp0J3zHJDHNvvmTk/Jl+Yo2aR5fWuY9iPBJJKWRqOg
fqpJv+2TLWXjW2B6wS7L/WeQBFUsTTAzgX5Qyun2TcQ4LHIRjkbew4Im4TKMAfdqql7Kdzd7S8qE
ESE9cdHh7MC2bB4ihC1k8eLCT+UL0rgFzSOoamvIvoKy3oYuThv0gRmvr/sLEdhXhoYknwxkM+mM
1a1Fu1uGsWepU+7w0iIrUWj1iFHzMEShz+KpbIfN0rzRzP22Ul6lwqXOkIna+zX3YlHpX7Kj9zS6
q58oB2sAsTFAfcjQ44JIRxXsi8jdNd0CU9UokeOSLEfw/S2lA2FLPRRsZ0GB1RMGiF7y2Ug1Oq86
97a+xyLE8qOaBSMG5coHW6hRVlMyqjPHaHWoJmPDJJOVelAmce0wgEL2fXKKLtxYdDfcS+U+wuv2
NAzky1jBUBFbhCC7wkpholM5jsWhA2rIUpYcwHJjF9jT22/sK1woocD9U+7JWYzYFneNgLl7Dw/C
cU2RQ4IDHVWLngvFZAcGJZl8jrZyOEetcxUJ7BnLmSGyLJ+WY38mYdWv7ZGFajWloCZJaErbR6Ox
k33gjb+CcaC8ytQhQ9K+DowvU8IeNqhJ0YMxZTNRtDduswW+rbE1H3H4QiPpd+BnYD66r0lZPdUV
t3SKQQOfFOa3mb6rSndVzoiPQae75v6/kAXLkk3aEDPKBVZDO11HAf+6lqcqgarhROUDWXk3iWVk
Mzv1qxg400hQpeM3YF9VzhBtwrYa0QLqdtdNlJhDlAHxw8LnuSPfe/QeQOre4GHzoAJXZOIEn/Vk
xqyjPpUg6xLHb5wPQKXtxTpLGkev15ggBvR2iYkNZ+ieum6wmTclMvYr59m2E+NJcNyeALd9pBHd
nMuJi2ByS1TNa0rsPGq1iXOZyUFq6S8A/M76vu2W4YdvgtOABsE2UT5Kw340vOZWj0lDSTDeX/uz
rJwHo/P6fZTke5OnILoD7H2TzS5BquOcnHkfke6mfdwkAQA0fP+F/wz7FE1soZHGcbsKxbo9HZ48
KnYqIWZxQgfcI2Ybz0HLJBPA4RwZGzpNuam52Dawu/X7zG+ulfZ6QhsUkJCKZt1tntq+0tfKJtij
ytTRsgPy6wPOk8IVxsXH61CXVk22IxGqY+N6wPcKYEk2wYKOn8TMFmDAQ/lOkuUB/Fsf531/beHz
keFQj/XaKOeEBWB4yc18RCaSMIRhAToJFISp8zPABXNmrgSEqwOI65BXVctuh30JiXjLiiDLIct3
e4DCUGqMezpa+FYKAmBlktzC3h/OJHytAC+4zKO4hVsXnnbRi23FcnoMGDKkNhPAUSK+YuStUeqx
bba8WI/1A1SEZm1RiCAhfh3zotkPyFjGmRyHmrh0kmO7F/ZCauUXEaoHZas76w15BImVGR7AvuKp
K3M7iEWpPypADro4DHXEVBDQ9lxqn9gnQmYqso9txklH8w7FsJD6BQNEHXu4IXNZmHR1bdyFZYo9
dQUzFrX5eGlHPGA+rq41Py61ZgBxm6kFMjJrH476E27vjD0SfJDZ1o8hKTBU9ZuuE6DuJrXuPYIy
hYFbdEnGODDcR5Kz43FgITH1aB3YbICNEiyLdEn9GebuiEfUZFUOB3fdF+BRMZrFeTVsKuB0EKyY
v1uSBQfWl4WjHzFJSkT1xEI4yDLm+fZG9pCYWDcU28JSL7nd/xI0budQ5tvKmA9hb1cbwGTlxpFo
QVs06oCT7wlwPwPOxpm2YR4NLNYkElk4JphackKqYjsJQq/MJqf3wY5UCeMguAvbPOvxvr0T7vtN
HnhODgp6WLttUH+Gyx/LrZHmuS5ME5LxwFtDUDNSSWrZVD21beO99bjeNzniFkYmzdXuHYuTN5cb
4ZnRjuUbZQzTsOcc1WOvwT4x4ITKRta1ClCYs7XAosn5PKgEDjTZXIRcRA/UrZdpmD9LB5ONZb2r
QvobC4VUNgsM2x6r9GGIqGygetjpT6PhXTZ8Z18H+Tu15Erx0SGVqMn27NoxDlFcc9kxUevWpY+j
qgjxdCQuqwsNUaHvXmzsAUyygmIvDOODj1UU3kz4axxw7AD1Xl6sN2DuzMupTLD2r/s2gdgyNleG
53wai2bT28DufdYOmf88IglY2ZO4aRBw4RyCXGKBSuHhPY493FnThtIKnYm+l5a5PrSsIlYWbKW1
aYiTNWabGZWCQbbJau6D39q0j6yv8IRywawYSUci/A7vFsf7B0YZ7rdXLT+6yXi0w+FLO0wIRgZP
K62ApoJNWqA3AUR/gojqnEuXi3i0gi83tI/CaqdPxjfkMNAKt27gvhTZQ1XJAqehI4+hDV2lANQf
t2w1n/w2eRSKn4ndiXeVxeK9kJyxCYvl1aEa2hP8wcuI0nPjEXV3cmkjVjZR5StnHownI6u3RcmR
SikH2TUID0HfkAnk6MtcZ9Pl739jQjpdRokwF6Tq/t+/mdrKjiPdh2vGVsHVvDdGJbUDqVO/SQn2
juReAabHGoNse0gfZaayLQaM7gqGDUZs8OF5A/pLurjttDBotIilPCA7cak3zfEJibx6SpJ0D0AT
1mD6ogXI+XrBTefZW+JRCf3J6sLcQ9ZE5DSo97yxjqkMaQUhyd+iUpuQzZZwvWjbZvjE0zmRbswa
OUfbqDX7X8XE08kQmhKYQJWuMoJR+moXuDq7hfbeqQ37NqHNORPVe4HeZt+qwDy3epZnJ/W+h0VH
29Ect3BrN9BxbTTZeptE5FFj5N3VC4lHA9vXEQbBWltE7ZQ8C0zLNwxqLmCNrnVDpLo3MOuXDgek
ardMN+oDvtFkZevKf8gAtubEBRNhFOWPfcoJyrYHLZz97FfssXgTGGKwL+KtGL7ZCR5Ic8w4Yb/y
0q123lRgCPIqxEyMYntIXauF3fqmIDOQVK3xue+LD4MtTbgUJa8M02h0mj+7nsrda6tXfDgewSMr
JUi7nzQ57zB7iRMYkkPemsfcgCjeQvzoJIipSBJV14yMYu3gYI0jWeuAOXfMDoTZBNdMc4nkb8vk
InhwmnGrTPVoEPIRZ60i6KUFXD2cPAflVatgTrfTS9s6zs5KXYLdc+saRuNrbo1652hX7VmpQvht
MwxIul4e5AhpPCVz09co1Oc53+Xm+JHp4gl9eL9jywakOMr3owsvGrcRRXWpjskP4oyTbZUgtJiH
pY67FLA4UMGXwFnaU6sOZpg/p9qaNhy36cofwdGpwSl3qR63EGVfBsKJCw/Zcxq0IysT9pmw6x4x
sROirFu2BnZRxG7plOeFICnY3kZzThfQfGTFspgQZ+rU5EYUIgnDzI+2VcoS2EDI2Tc/VNaVTzWd
pwqMd1XNOFQXk/Afk721D1DRQWzLgMujM4JkwrwOyPK0kOMH9CEw3tj+07y1uKvnuyG7nKNVVZ+8
AAWawTDNRL8FiGPX0vajdCSayoWPneJy2gBhgdMFxwicWr8K0vqniIBHKKZnZLGu4RPho7e5922D
jkOkZQ/EBFmFquCiclIy7NY7krpBOwNh3bT3gOaEsRGOJc2Eb7yzoSOmuwOyqq5AP2FOSPMKqz//
/dLLud0VVc3MSmLHbASbLrzmj8SZq+MiMK8m+DoZbpMWAjVVRunX2OJ7sEWHzreUF7//Kpyk/U6D
5Mg6GImf9LCWjR8ICACHAXIZI+8dVyCrAaf4HiyMpSXNPmmtBTxsYK8XrT5FyhRkiOYbS7Ctmcp2
4/YVKMXCRmMvYYGm/bH374kjaBuasIA/XkCRo1MmJvMyqyF61ir5E8z+LmcqvSIty9+ZbuTFIvju
u+FeCZn9tj41NF9+P2G4W7oRfipzT1uwp+oXNIcG0kVTEo6binTbD5RhDqkfDLJjMhuRF2LmMfFX
sTVbnpa6IgF1wENNhtamydH1YOHq8AT6E1MO2sGu4ZfEDHBSMjUuEDOCc6C0rurOJlfSZyLkMROY
2HAVbvOFeehzVH2AxKb7GTXR4+JOBmOD4RmnA5qWMX03Wg/5BiZfXla4ockvXtp8A7uDXDZxJ0Px
DrreuDwLwhaYDbrmmv+J2anMubcYyoDCeus1UE/Mhb8CGS1wyYAAVhZRqLJ8BqHOpB4QL+ZgzHos
dQ2qaTTAzgNg1b2Wwcdif1iu+CZ7lp+yzRgAsLdBUBxdg5z1AWuBJC76HvVff7FbbhhXNdWqBS2z
juR7yDokEkzGSE/QHz6sinUjsjPQv0MSgb2e5ug3RgSSyYW8kcj4VgRfYRDSt9X+l6ozws2FSXCc
seWUXDZsRFvGyRs1kvCGxGVy7XM9lDHZG7ti1hfhZu+JweRWjnyTJfEO0Cb4padTqFtImtKBOCiA
ZF8Nc5pV099ChzEWlKHRrWMkmOQrsw1ATGRXy9UTBRN0/vq+dy9WInJQQfKSdh0XDUNUOgRcRz1q
eupGTBlHAS/SvgM+4RRvYPC9+SjQW+880lKMNsMshQZTmCLWWfpSZliZAwBcjhlA+QvMQ532BKt4
7yRckZ2AmrfBpm3eqSIGAaHLE8xr7M5HUorQdBk+waa0QvFoyE/bt94TjLrspO4wO6dDF4xsBkjg
l7Dkqot2PpmwTFbjOoWkSld0mgo2zGzCcpCWxK4d5kRKhlfpNyDEdY0/mxV0f42mc3kXHZOVKFcq
NF5yE5lZM92HK3PO/3GKDvmY7GUe7HJnZBE33TPiWO1bCfWW83Own8qqIhOhPRP1TAF5Q8AKX08i
8ccrGXgwuPtpj7jmaqMTymZYRwHu23wBZGAEzq4ZLXZ/zD2jnH85LBMESXe9TWYk6DbKQyBw9mqr
/GyjhHjFJIrnmKp3PTLf5ErhsXZYcKOz9d6WHjxY+8MBr7GOcP+tE+AA9Lc0D4F5Ke/7zAbULVoK
QjBMi9YY3spCP82deIhGHwYK8y+TbNU8VzeVdw86yF5NYm5qyByoGTAjtCS1DmCzgEOeFS7XoZ4e
85DNJxoXEl/clEURNn5JuFUhqRoMF1vCEIK1aW7t6NPRG8OX6FQOvMFxT3ckNsPVSZ4NK/ma3F6e
/MA5sXepX0a+G1DVXY4Lz4LXF47HCeD0ecLncehJZ+TIZxMk/be6CZcjzjxIllFyWHznG32xvRWD
+8oR0R0FWys02nzX9d1n7pWX5Q6c5Jq6by1xTb+MrDbcKaXBEnT+1b5lE8yrC+4pdOvTYrGhHKct
iEdq+HT6luHEnqFaCJbFsE69gi9+E+SEE5JsU29Nu7YB60bAF/vD5L87sOX3zqSbozPDmpZCM2co
u1ciZsWuVVbxOmTmV91zN5BwOm5DUyFGCHqxN53wpQGMuFhCHIsJ2XVAohJaj4J8kwlvvd1BKpgH
nKMqkld3+t1UlvuMfZiFqL8ch5TllTX5fjxFqR0TvwImCflkvpgXoM/iGrHcADP/VE7cLImw2Wei
YhsLjUihuSF5Gna8WfZ36CJh70zzIQJNQHRRh2ZN3iR93wkntjAl04Uef33bwdmw6cEtAFPICxXN
4zDLk1mDvrljRFlIMFoUh2RJtzTGxk5U4wurauOBfD3iD6XemxoomGCTI++k+CpCjerwqrRz+t0W
JUfMYu87+HS4tuJgJMcuaIZnC+nhSaY0hy0r9xwc4h6dDzLHitzuyW2trV8sJbFeOYWBP5RHxqym
psh2656YzoDnzrCs/pgrVzNjuyPA3QjSFmCfqP5DasWRMHhk9bP4nrLwZ+AKAFw0T4znnz1T7dw0
XLuKjM9KtOEezfilAynSYo5AG0HPhG9Nm9ZBcyGxtH6VPmOk9lzf+365mzv/pMzlOzP8N7UgaCtt
RuBPhoeuAJWAd50yBqsz2w5c7WvJzGsLXTCNIRgexu5dOwj4CmB9cRIET3g9ABqjTp2EC2fUZ6rq
ivJHR0Kua/WXdKjqQ6PmKi5D+7fdLt6maYNy41uC7QXYrYMq1HoWU3kOhrs1tgXlPkXOrTHLSzj9
B3vnsSM7kmbpVxnUnjkkjRKYmoVr7R7yRtwNEepSGbXRKJ5+Pu8aFKp70Y3e9yITyLwiItyd5G/n
P+c7CluPzT7B9fngkZqJt70jJQer9s9EodtJJgUNI+BxwebgCWp2RtrLree6MCbNdiRX/FnLyd+5
HCAXMHsYCPEzvLgZF5xFjlwJgtmx1r/cjo1rn4+PfpauKxmm1I7FjN5UN6xNK2PFz2Bd+SK4dSXZ
nBo5eE9b7pIUO62ANrgFoThDevV3UbJkNIivgxJBd1E8QjO6R//He18qrs3nqf75+99k9fUh+a9/
ddH7jukzkPq+wLRu8ij3xX/mwgfnV36n8Ueb/Jd/yT+c+b73V+BgrzcDH2imEzg444efTv39b/yK
bzoiDC288YHnW+E/nfnC/MsPXUuEAmHWcYhy/NOZzy95HiseaLsO363lBP8dZ74XYv//d8b8+09P
XYMtAjuki8Hjm/hXY37gz04NWoaEKWawNnvp8SuQX2N3tLHqjmuRYZUIXf46u8PShpRckpQKOKZG
Z1vuAoKoRn+c3jNowAUq75isRmsVlzglxYG+Xpplm5UxAgGgEOnRBKfFmT5C6a7bLbiQqN3EA6QK
JL0ZpswMJ3bpPNf2YzwvxVdPeC1JUVSzF4cGVVLGvwqyuySJaDnfRuM5IJzmJ49p/YoXaA6vpr0D
xqbHLYsJMG2jd42mQ4r/0T/ad0MRRTmL6mcwOEuRk1q4/dZtVyn70VnjBQ1fTP+IHdGc34pxqa60
vmbBTk3HnFgea2v3KNXDpDZFcMPpLO1VkeBu+oSbxfl+J6MrWxnKihaTjxSwqP5wp8NPxx6BZkkL
xy3wVmrl3ydKxZ/ZT+eX+U1YC+5F/hfi4CiWxnG8ot77JwKZ0bgwAwrD6Yt8hLBN7wjxYSs6A+IR
zbkq12IGiU2f4FpxbLU3QfnkO8nCbG692ECHvVfV4UizwFYbaynRu7NtRccBwG9OxBz2NI9vsEss
XJejCz97srejt60UBFdwFCEyznDW0Kb9k8DTD58MR2631u8Oqtyb7FmvHsav0Dtjq0ydJ3gkcBec
bN1k0PlW8XyDyHmveYnXKUfM3/hi+tHcpHIDRYhOIVT2EjyEWhnFQlwy9HGW38/lEW4DVMFywbLA
PXtPEQ17B2wZExX09sZ4BJuClJgo8nPLDB3gnDXrOD9aPALB1iYKJMnK9m4T6YnB38h+7bLZY2XY
vTXTVlfcvZvj3awCht+ughtiFV7wmnetFKxoEM1TrH4Lm1A7iKVuE4LxQi5aAKwgHbxg6kedrahN
CrwxWkkOVdg9E7RuamKXZXQnxuLkhaAWTpywQF7A9wzqYK/mK0EvUEasX6DguZdgDL46OV5ryhvE
FF2pBE4pqJmWBCjj+CzjLSSzoDya2YHPB0Gx8MunZrR8T6vb4PbrqVjkwfKH2XHZhv2pUY9xxXg5
Id+PDVGGT1/zAtV3GDrsEePVHRPkaOrE+/fWvgbWH+R6avsEzRzbgM+vdFz8nLzDBbkOAhBYsZ+s
CncjAmXF27Yu4+fauIXhxR6OfXTOKGvTC2jD7IpyGsAsdN55aTscCbGydNW7/UXbIB9D7Kl895SE
4Y3EhxZ8zAV82oCN0UgE2FtEDdsaqpdqHF/d2yxOdQJcD5MhOYy6uqr8MbXOxnyb0LrEyPArYxKh
1Cb2M2L1u8lePvPSiyfB1VDfUMU5WVHOTFj/wpkidVUsLbdFrSi4ebEV7ZfUkyxC1K5uKjEBPs94
zu5Oz3bnum8iV+/NfcNrY+pwXwhd7iKpl6nVXFzrLY35APGEvzsIIvXWEBqBQMHrboLqMoMJ+xMZ
eQQpNi0G6dLx1XM+MDY0+mjoD2E/O/4fP92F9nMd0AMbsiKsawgiBLS7Firx6R/et+/Yb/nmGd2K
hRYvsjhD9RPBRQ0vbpxgJKY+BBcx1yGlOn3/7PHb5XBKp0sKB7KOzwL2xf1vds1d056H+RaWPya3
URX0ayAdJM5l8qCcp8DncnmuJg4RXPF99Vs2l5jzae5/AWGc9mCLJCTKxt0H8DMm99HwRya1g5du
8vm7eirlurfXvaYHnDXYL/fqXkM2x/D6oweDCZXIFyGMjV0cXaiS9yNgOxynjstCbIpVajxU9qIP
/FMUrRX6Zxjaa6wbdrFIzni3VoM8d6jFKn3V44MOaWe6WhpJKNz6MKO/G4zdBHOQMWgLSAmBOB8F
0XMrpAB1x8cye+BRQJNO768UNRgJSDBENPejfKChgMw/5YKVwCyxKJt+OdYbAbtmVbMyjwmnNVvL
2tjOfqr2dX2i2KG+r+/1MuHeNKMDr9i98X/AACbczbmNhuwhqTvlpnEirEU8Oax/t9amSZ+Fh+55
MuFscLJol16ywdfcoNColfB2ARW4CPS0PvIb3G1AjIbzgLnnpAlHFwaWiYk9X8RvzXNLRWCwD7Hq
I2+TxqdJHl9ftTbpY/wgr60f6pfaOpYP4UE+Jt6Fdj/uHcjcpr7AtFP9F15LF2z4x0yendX+vhJr
fL9yJKF7bINrm4NbiW7udHGfo+BC6YBXvqIy4nTg7AhNBCwwOL26vw6ADVoE1LHFSyMfpAtWsoWV
wa6KnMzLQ9oNR5tHnDTzUxXegvk9RR/LaeRB8jPH10S9O+qCrvtiY7zrKegyKo3uQBPeRIjF4qrF
c4Jw77O3CPRDIx90mW86l/a/tnr+n6H3X4bej+8CiB1p5jb9Uv86tFoewyMRDlKf//v//h9is/FP
tfpQH//r59/+9OWjYGQmvPehFMHj/zDx/ssf/v8JVOcvx0QMdcl5MlKaHgnPf8y5gfkXYKuQTI3p
WCYBVH6lrKhs//vfiJlazLBmGJohriWC7/+ccy3/L5+5mdHUsfijzOf/nTmXKd79D4OuFzDg21Zo
3wddvmDw7wddM8p0zj/jZuxduZxdSfq7LznZJy16eF8xIWCEnlyr2ic3q53c65iU/SbxdXw07Jai
IGDfhK2zFzfsWeYN4jzZibg5WGznrq0v/TCQtVJkLnKrOo1jtalthuCMSjYs/X9I4GJDc2ecxD5t
KkgLn9JEREydgJWqtG8jNkLRGN0pHwRwGodjpguy+X7s8z6iWQfsVTquuxs2Fsg2wLwcA2pJyVxu
3iOG7NH84AWUvbcWNXdZ3zWabcrSIuq5Xfgzb3QxxZzkl3HlPfiujkDZAEqJ6CRmfEbx/d2PPK2k
88uRsdzSHZesyvLsjQ09YROarskWHocnMAcxrga2LStWhqfAUq8J/aVtOmO5zvc2BRw4CEus09zR
beUuzZCtRF23z1pOPyNNzosQUpKdqBcsQJQTym1JPS67+fqFOsN93UkBwyyC+qFHoiqEz9JMUYXd
YaQFIvYhAeKuINvSkFDYR5e2Aw9nhDdBqxHqAnON+xQFpBmnq23brmSZ/Ng+jyotoM+4sfA2g+aV
dHvjCd7xcyTL4JhHxTLHpMOdmvWhua5T51rByVxU3sRgRWXN3E2sIUI09EpuYmFDALs/vgX41Vj4
2dINnZeKgnUEROnjA8PBBJ1oibGDlRKlr75zb1wsbfaOnmD9Ire+5AiUdw1PxCgGxZaEv7EmwD/I
P0wbz5HughJNoMdbQ3iKj1Bm3wRzeOGwSCoVlcdmP+6xzVc8yNO33snylaYYjTPRnXceQoQONd62
1tTZGrYb/e6F95ak1V4moXkY2SErK5JnZwTYMzbjzezKclXRgLKzcDev7cQ/6ajSn1wfz4D1964w
25cmr5MV6lf16MeAhWFXHVqe+V6xxvRe/+54xZPGrZc+8vJHFz9gXXkeJbU4GbOKaWefBB+Wpls1
R7P50HHkUO8hCSdhH9wq0edH1RWfEL+YWKEQ7XEgjUuJILLQs2JsSOJog6nGW/jCQOSKyRfKKX3o
nJkPeewnD6CvNMw+tDC81fOumHNKMyfqXWgF58RZZsO2IzCakJvGq1O+lnffDtE62mfXsanqdaAr
StfY9MuvVIAhsQgULL2BLQllACit7Z++HS6E508hrxACH6y+iDxCGmCKy/EiUT62q9gNxBMWElUq
2GV2g9gNadi6EuzY9RYDPkTtsiU6ZRTdM3E8jFHesCMHc6hkSqKQDyie0pyv4b2z6k0fI+ALLf2W
HHNkSlUVupiIIJvQuhES/4KxP/H1PZ/utDmt3zSBhSVLy7cAFM3CV7P87doDk6tjbnOQfnwFCMZZ
FD6F5VuBsaQXSfYsss5ZAPvFxuZH7dG2WXbF6tRxY/ArJri8aWnyND4qwWHVoxF7wkbgFzHzY1hg
2yEskYsray9jqWZMbcrwt3UImd0Q+ZK9wJ3vg7lqrNrXOcvOpbdP/epMOIeb4J2YZsCiSfS91Kpv
dxYBmIPnN1fDMeNTIlM40I6kJT3ayi5yz0M4PJKfKvB5rePQ768RDnO+uy068FeYQJ7sDUldsmN9
+i1NK9lAZYkzzjvhgWVEfV0lgQ9SzCqAeMv4sepcOuTG/ikzV6i57aX2mwMVrcWlBhmzxJh7r3pl
3WTMkKBZl56EdL6M4c4Sdl8yFb5PAG9gp6AnQ7aRknQMECfiyMm36O+Tok9rXpBVFKNZw7oiXpX1
HW5KEgGcDrdQxBqiGdQ8jxgJF2l7y/TkrCqvCYByz4c6lF9Bbz+WJcOl1kAI8nNzrt38q48Vcc1O
gkZL3kxxqGYhLlaAxWkIW2ySmcJhJzlj59yzjgFU2lLE8qi0xU+eKXNJkxAev563QThOsJT3bPY0
2/sojl47DText7DuRbEuNiFrESdOD70Xi4Xqom8NAmGg5Wsx4UiJTclvJr5EOrcpMBqovZ6YcrVn
gToZ6AAE+4KOGpJTpaJoAFU87EdLvgLyfWTH0G87kFrLjPG6NoZPNgwVdViIz/3U71kvLaM8NoD5
4RyPTWxadCW9xPMs1rhBeBD0j6Kr8c1a/asRqp2dc3KJ2Q4FKiTaRdZnA3DxuWhke4gCujGMOz+u
CVkqNfFDnIKsmUo48Yj/9bpEezrPmXvGAgEXVbuEudv8KAnYoCiO37kgkwYdHzBB5bxaSQnrqh/j
97vjitVQqS8Kb/1jO3gVzvlkZMs9P1qTEf+4hXUMpkys7EgoRnx1aFNHHHqAZ3Iwhlut0mkXk97Y
UhHe7aUw+JFjIIsz4ZslDE9EjsrF6sG/yJRRhsPbP5VvEWS3Z9XBGSdxdG/X4i5p0zyiLe8WNKU8
wmup6ESw9b4uSxzOLvtjh37agf6kE2sPCi+06+0iCxnecmX3ynafJqymSzZV5Tk7r72b94T5mRBZ
eR6Tnzo0BN6dyru4d+94IhNnC5Nj2kBPRrIJog0tovnRkKV5KgldchIfepY1pjj6E+zJdFYbdyza
Iw2otzwKwyNhqx8ITJs+AY6Y9drYmRWs4H6a7DP4EzaY1SNFLvPFZxdtqR7Pd/3dZ2F24DG3jNLm
VmJE2oRx/lm075M5F08c3Hhe52evja9d37i7Uit6jAtv2dwNP7Msqc7rSMjHrgMJjTW2KjzcMq55
c135LpLyA5qc3GLKBaBNMmYjxpDMR66fbC80rpI02RJ7yMric0UkEnOBnZvf7say5nFX3R9+BJqM
RWBZ7RtlT4vY0LwmlYt9JIvfUpsubBYkK0BswSrHALBpEmGvB8ef6dmiqIf8gU8wkX5Q3h3j2E0q
3+I/tkiJNidQje3KZsu11DSIHMPE/MSN2W8dkhhHxYkcD2K3zNhbrELbpw5XiNtgBOVholjp6nin
FqPgOvX0tufLnHiAxQcvjjdA6Cj3oc9vMVFTygu58LX/mcFbULJ/qCiTwmuxkXF2LgL/1aUZJW4/
Kamky3DaAc18LzLvjTEp57ZhDivFUk6rte/8pLllkglrnrH7CBb+Hmdglq4obW19b/4KbjZQYIcY
C3wIIHOZhw8mdArrFhrg3TMdnwrMMLSw0wk8M+xRzBpd6PZ7bHWG8xk7/4G+xALcP/5up3DAvBt5
/Cz4X26KimJ3v/HmDwf8lgldReG7Z4qdn1kFaJp7By0r6xXKUbTGpcqlOxjGGi9vvyP2RGFDGQTr
REdP2k29Gw/wgwitSzWY+lnH8QXjf3dqW7O/0nSr18SywcJqh2dAE3TboOjryxjyehua1VfelsZN
VfIzbibzLSzlKUp0d4YM0Z0bI1Xnypi/ySKELJHox8S3/FAInNxyRMVlwgSnza3xMRa4qbI8GF8j
rogF7RvWwTLkSzP0z7LW/aqn4smupkfbExcdWtwfDbC7Snc/Aa/3ynYpGOgmNvpxjbY1Z2RhMT/3
hosRDS38nuhlYDAMZsnaIPmlob6UVvhCwhzPepH8tuMaijBN9Goy36miG1YAOTsiIEjSrem+2oF+
micSUiU6QQKTcDGa0c1Mzcug6hfk0q3v4t4Y5/w1px3KlP2qiEt1DNrBRsIgpeZKnivkRVgRF/IS
+9VH6CMsT8mPn6kWFcqGieWN8HybTT0XVJQ7lFVTHGenwx/WfyRb/f5VFuMpCBz4nRyQcggxh7QU
X11yt9DbzjZtCN87ccNgOANvC2BALz0kkqIeSUBM2ZthdOntNXTTmKqULNk2bHEWotP9EuazxpBf
ewu3a71VkmIjD4NpT1iJ5GkL35Z+SsqfggvxNG5fyYIQ/wvVBNDDPH020+7c3R+Yd59eyC54rSAt
pjHHiUHINxUpLi9gZZNCgS6JvqdN8QjDyFp0VfSGi4nZ10MDLJ5zazxIPycTODwx+SXbiNJSDTjT
iGoGIya1fCQd6vW/VSQYD1Aaaz7/7yAfKU43yl+Y4r0lZ8zscYjTB6dJ1ZaeZfhH4wiN0OQmhO/D
g76Qm9zlV3UQ9Kd0DKFN++rZHdqxWFiFyjfYX3OIaH6xCbi5H7y6a7AxcUx18Bcsy7ih2wjq7m3C
vs+rY3PHaVCXC+9oKhCsDS7XZSl9GvmG5uojMWVVFx9aHlnbwg4ZCGJPXyn5vjU1NUm9Mw+3AV87
YxAAwBEseownrOEtdulIWAGnqh/x4tWPrT1+VsIiQVfBzgz1fVcAC/hXPc+7No16bJbec2MHFbuY
7JrlXMV8AvWpHJ29aAb35OhpWDlUeq7swho3fY82PddxtRtHUqB0wp0ltN2NDyvkWmmXHFfxKRzV
v/ZbH2PpGZECo+CoIJdo97m9EyqI6wy+/Tp2Nr/AmQJW6itYwY/artfhbOoFFRdvUVQEu9z0d+ya
t4M3Zm9Z7IGDIz1DKBfDHqILReBbFbjzAYjGJaIdaRsMeqsymZ4EMag6DigSDrFDly1Ds9MMlzzv
DWJFQ7crHdJ1euB061it3kcB9q+c6giNpsNiwjVxAHDer2ILh2gZUb5Um4TqC4TJgITfgsNhSvfa
ND4bbvGeJJhE6YZ8S++fzKYsjrZv9ZRfWjnGl6pdS6PLDkY3Y3dubcz0zTBv6iS3qNaujc8+pvqS
J8grLE4SM4OPwaLN0BntaVcY47SSWTscMo64Hago6COATNzIbo9W3NL7gHTRzDnFWgnaqiUI4o10
v+xxGNMuKJMnlb2DZNGwX4w79NO/BLHT7AVBlo2VAfoZUjWejQavXZ1hn+zy4RAIIm5zXeFlG4Zz
FotsOdCjYrjRdKo6HPIARHwsr62Cj14PR8s1zpYb3QpvKi/eXAZP0k3adZT2MNH95CMlMnkrY9gU
QxTKX61HvVfBeL/NQ3Jk3TR4J9vinIt69lEzwMMDU9lN1GO/d2fSRC1nfqwBDZtJWnMIdov06HK/
VaZLMA9vT1cPHDTgtF9NQY8imLjmpGygUHbVqD31cOdWpZSUAhBNC/edmBymXigTuVRn6rvdrQFj
eDVVsCRbUP6HlP7JfaDdj8EUELoI9i9dM4DH4tNa5GNfi53wJU1sc+NELOpcxZk4G+z+V19yWRqU
VP+Wetin4Vzubcd11m2VfBcDlUoNPqOSod0J122BOs3xzcoa7/eUpeWmnTtvVyBlcqG763SY62uX
FFecxtM2m3qw0b7l7FtWQYyfSCENdetbbyr0C42tE8yBMUfC4NTSLsgqwAdKrnXKzWeoQ2cTR8bM
gzW21llonIsps07jMAUH0mune8pxOatp3KU2r6TjGD/ByLmkUkRCS9+7xqrLVkXBUJoOOPZcwcID
N4l1tKthTQSjOKA1FZu54ZDJogJ1faasAi3iUaIvFHlYbHsrV4eorFlSRGG5IkXPhtyNNNNpYjIu
CIUNJ23XxQTzNnFIT8BCChap8l6LfBK7LkUVCBKa3t2sDE8t0kxM1fouiiXGc8d7hhpYPPlc0zYu
5F5PT0WfoUXM/h3e8mBxVT9NHQKfETJJAqV+GAd5iGQNdiNFNeoiQrnkiR9bk2NlIiJn1wXDb2WP
6qj6QcA9ngJ55OPVq8J6xX0T+9MHjUUdmiAO6MTndJZj0G/yZwXe6CLyMSNI3mAxSDeBR7dyGcfZ
CT9edqqzjEhKWt4bO3g6lwgJUdCcHRDGhe80T73DqsJw44fJuR/h7CeYRfjxbfEWqwlSrOBRNc35
xXMi8s0WJ90RMxUUwe7HuP9EtT51lvmY+dLbzl7XH8u0v04pptyESp0xBa3V6qJY6zZpqXo0gS/Y
OZ7J3FA3MIo7fxDJ3i1aa8FMNO1pC2ZAbtnFknfi96Y+pYPZcMsMO6MUpLnXrQ9PQ1SBcwMbU3bN
pox8WLsTzgIEcdgrvF5DXDzFWfZBo2h+iqPx0wbIrWAJtv14nN3sdz/vmzH8qmTJ+q7SP6PuWEKP
Y7Y3WnUspcSYKMgzMgi30saMTmlTNQWsBdK3uTduTlnB/fJh8ohe4WuAUOaUw8OU8di1W58auYA1
S+j0j37O7p0U2dHPHBxwgjbygtuAplLg/s1TH7Oqh/pptrsnsrcHSZ34Uhvmh8UBmo9kTN63ONlG
fV9o4Z/UXvQpWuNb93W/9pCx0ohaUY1zV7XwwKKrpToUY9CKkhD4Lkm6rT9/1Z2BLTGmuIHG9Vp6
5i6u1HVO8lNGwxIXe7xKNJgs389WqPwk77rv0WPsDTVOg1Qm3sqyrU3qNSbStp54prTPIbZkN9Sf
c2IWh+K3zy7bz+odLSBgAKjUXHEUMtmn2iznxBP8Ke4VHPRQPbz3LiZRMFi0+ZgtxNPew+bqBZsx
CG/WrzJuC2jePt1i9AsYmFc3uSvhLEZHNBhot99J/VWHE7zEeL7kxp/eY7Txcn85Zozvwo5fidf+
SpvBgAODZUKUZP/r/oPuRwKj0Cw2XZMce2coeJhaxpqeZOvsZO2FwoNvApPdLavVAAcc5Z0zbnMv
pUq5pnTykJd3z3tWLzNOIfD8JvwsnYEV2p+mQ3P/F0SWvS05IQftKio4peokc46EbzmLWyv73veW
hL/cRtZ4nj18AIpOvIzmB9vXPJ4D+zvULBFbHaXHNqQDohMPoxZcroxmPdLKkBJIH2q8GQ6KS0Mz
+MoKZpL2k4Cl4bIqrbPh6M3q5x4VSgb7JTTlR19PB8+2T1HlzexpnR3nJPK503ROvOl35DZXiMyU
qyZ7RsCLEsHrbGVPemSxC4f+PPbDx9TIbTaS3XX8G+wmGtlvdf2VR/chjYqgSYiIzD/1G7W593ml
G9dWMIXNL7fI7sGKIWTzzxs9TxYxuASVnfxNHSOODhXnSU1UE9ojJEP/E1ifz0lRequpx2XNfWnv
VORoycPY67xK/xCGf8s1+xR/NzmvveHzl9kPch7XXUuYB4IEFqeOv9Cp4qdw8p89Oz8Fqn6LLWqh
ReNsTJW9NAQAkyxYJrX9MMfBsyE4pR8bZ/hUbvCrGKq3doZKraDI4zJhV7OG74UG3UJD4g5/QT/s
LEpDyoHbQbxEj4rWJsnJVea9BCXbJUVt7ho65SroNXBTUV71YJSYvXR7hCCLa8KsLRb2xnAxWxRB
gNbhOpZduHElZXFiCII9qZAT0vv43IZPuSMJSgDbuVRW9SZYEv9iRYezKe6+KrdwSN4N3zHMJbwh
+UdXlx9eYOUP74pe92XWNIDN4sG7tD14DM/+MCEY88JRiZtiqw7xqPb4nrtkmLdDwkUT4Lxg+49H
VzYj3RUDw4LR19+WqsQuzM12bVmYk3yZ9mQLOMpQUhwutRAvVdv/6mTxe/RTIBgjxnBR/hg1Y5rq
2AWllIkufFo5FjHy2W5UKRbr+18qsgbAZqabi2QlTxvZiFsJ63AAWwiUAAJmlAtOGYYNL9mx6R5P
dxCe7RMLz21rFA7YwHvV8DDeTwH3klCezOyTCuJR3cpR7E5Qdng5pkubcszUvXFK3RaqXIQDxiT/
DkLstQhLrGU4nVKqn2dhXOrcok07ic9TO53YimRnir/XHNes7dCxY3ErbwNHMTg2HakHH6hun/jD
Q0jjqWxsdztGlrVCxX+1ByN7cKe72zyvL3QPxEeYVh2mEpP9HnwAwDHkMTKs9U3II4YJdEdWLeJH
ngDLeVRzRw4GLIPGOzz23dZhxbLzHe9LjdR1lvcNlyyQV5Hul2HRWdz+/c0o6l2jBusN4hcPBTN8
9Dys2LW0q8vQ9dhXyu5AoYu9NRXW9qk2Qae32VNYiW8pdAgYmIh4avavMKmS15XpSxALFgsJGFrM
j2kQbct7dG42ua97UfAnjGhNQKO7dYAqv/OcUzFFiRa1Gy9wvrm3prQxVKUht6LhRyQtz8hesAKN
hLZ41FZyXczQXu7yyAg9bMeLh9G7eULKj2727IL/QbyvLfxexhwfjAPZfEFMAkBgkiUz2XcYiOPC
lZwYpM4fbE2Pb25yQLMCogfKN//McVXBJGdZEMr02gdtThhGvjaiB4AQCnIftfWnI+16dFPw3BOh
fMXKCs8ydxytilN16ttavpu1+SJ9DGQtJeF+ZL/WPsFvZPd6X1c9x6um7g85zoE1R8V1TmsUPfXg
MHV9Msa9P5GhIbC9021PWzMkwq6jJ8drrI2JPhqhJ5+DGvNn6XzCTa4OkDOgQeTU1Ubi1vfZBQlR
HBwdDsSeJ9YLnROuupDAlZfl6CcW5aLUgplLUTd/gmr8KcGuri2RzE9aB7+s0H+t7Gy+GYcp8dnz
dH26Eg3wenMxOKfAZ8ZXk4MPhZbipcVdfuUq9yMWnERGSuBGr2RSgjbV9PQH4a3+E/d0NJhlUG4L
aRJLuzf3TpwEkdUI3Idw0dnbrNKyfPRKP966bEcwfTXi3hLBY20bzxgt8REsdSO6Va3YIxo2J+MK
jb6Y25/c07RMZJ8Ekheul4pVF3ewl6ZqWDT1IHYESbcUX/Yn9BAgenE9bnTfbnLLbXY9MZdImiji
xX1Atr9VozmejnG/or0l3Qw2FrLAZaXUukG5cXnDF3btR6y39I8TEhNPg3RNRHcvs9DfG/65dGjI
ohjHWqNS7pS4UvsR7kwy+o8gfJ2tVP0MEnQzyx/Jdf8ksl9ujDUw7IJDimd9a1fAgqxIkCWSIPim
HMOOHvdzpWs6/rJfrUymlYGWvXYDT24Mu7FXXUTznmA1nRpxs/VCgpGFiWA12ZOLeNFGu8KC3jVT
p6dn2DTuXZL0TPOI+MBqTCWPtLPolUu1D7Q2OilqJ/zsU547FjJUIyiLaDE2cywjqzRP9GFEXLRh
XZpb0hJ/5ru3IcpsDruERyJMDdQK8Eq1gwL9Ei4a03F+CTKMTHJftaYzmrSccxi9+ldMvdRpYN00
gPZCr0uGFxno89osGvF0JwseMDZQpFdNx3RymPaU2W79vvFfMul+S8AmWZ+yATGf4pj1U0FeJS9y
cuT1azlnzrrv8S3EDaJRKDqwyUunKtn0CRjLeWkf1Shfsk7J7Yz0jadgE7SQWcfJ0ktb+h8VBVoe
qVYHrFCMXyMMQHyCa9LnWqrVMDWfPS3sOXzjxZhgWFZxRKAhp6eHTh3sh3iraZA5BFVbLFu/fQKu
y9hghcGitcK3YGA4S5ri5f7ZXxCIwGU84NoIPgW8iFUGjANayfRUm+IzLPK1sKEFm0mmV6NSD9XY
3eOT2tg2kfyi3BCaC5YzO41enSAbHmKsyzQscGaOeVO6UDFpIQrW5vXfLjPibCbfdLdPanNaOT7z
PMlxAOi52OaxcM5Ujgy7oY0Iok2Iw/BafQYUfM1EqHO0QE1vR9ocnX+cevjqne88Di3QvbyfKCOu
/4AfhOIzkJ4e4fnSojb9cnM47I059KupBsY4ziHTUirLNYLpMdbATvLqjd28vSUo/wOE3V+PhuKm
MbGwycwtDRAew+Swg1QUnQP9Rjmav7UKVywizcBhVEl4yu/UGhPZPCEqsFB0o2zyCc+DiKODETsf
sG6AF2VOdmQbBLGDK3cXe1ayMUpuz4I2oXWFjH90dQsArhvTtSYT/MuvIZuT20xSab8x0JibpuHI
MNXCejNC89bRsbou0nxaqd7onrrC3vBjf0YJHxcHEYDg2MjDQtD8h9fDVuFFOonBxgNENmjNp2oS
0JfyzMH3nrKM1D6MNGlfOicNt2YOaJVYHzWE3fiUGEWyCqrkQFCzgl2frTqYWjeFvanJ/x97Z7Yb
N5Zu6VdJnOumm5vcJDeB7gI65kEhKTRbN4RkS5znmU/fH21Xlu2TmSifuqkDHCDLhRwkhSLIzX9Y
61uhD/JVf+LLeaA0M+3K5vLvW4RSbd2upMSvXDllSy4gA3pDB66oYa8fI58ONZ+Nt9Nw+vIH0YLt
El8FOxb8d1ds7hqXI2sMDXVRKfSaRK+w1+6pkgr8xybHgBTGdB49/V6Pa/LT+iLblj5HvEOvURKa
fKyN4rWzvPAQxF19ZvC4bTpJ5miGILucGsae+PkXQwIDZJL9DUmeZo1Zoqn1SzqBgBqbU75sVhCn
ie6Iixs3sKeT5Rvpkiqkhao1NBtPN9+U00WnkfvEGTnaBYlA8E36VdJYxUXOPtaGzXLKSyDaBTVp
Mk2QJmqwWIy6B4B8AH0kRP9skrDu87bckzlgL8IBToSbhm+gEh46JqkX6IX9VV0a+badKsg+iTrU
jd/sics+wymVW/Tn1LZWOa5LjKs8Ufp053Rpsyx4wHeTYV5NXbBt7AmDRkWMYgePEGsVVRBp9eWG
YE91rTn1O2oEY8ZVOkSfKlCyGiJ7SYGzTvp0XOUxS5B4KEnVcZFmhVFxJrKJmViKVS3GJWBGOmjL
ys8PU06gmAWmJDIov1ufwJiuDa/wX3U7PuzHSK+R1M1/hD6Wuoa8aAXl026cjlmoToZfx2POLi9i
16l3CSqmTdCjEAiMUwrS+9nbw4ohsgBg83pCj4V5naLHbHJYtAw/gEQ/U8zGu3hMMLLPOpiIPgIi
ls2zB3ZGxZrWLkJ9L72UFW4JSMvzMZhZVcFb6zwlSKl81E8YPLhNBmQdvue/juXJiN17FCcxU/ZI
nJhyOjvNrbp1VBXnRAXO1TBY8rpNa7mtXZsIhuaFuSeh3ZkZAq4r34xUT1lq9e4qBhm44AwpTi2P
H2S72YpZYnRhK7zaGIEnOvi42tuDojRxPHq6yFlprubsPM/O0MR71aPDjY0+Ee5o0egby4SykbfR
0da1eDforA3CdCR1Qw93ZZmzpAXYuTDLSqPKl7BCw/ZUtYZkHp7cBCHVci1q8nVSEMG2Na7NlhKz
FkzRQHQwN5kEO2xtOoFYZcaVTWqlGV68ThwW311RewdV+umDBOqF9qSQUY0oq5UwYGFIs8zzttjT
D3o9oIYy+fRSyyng0STJRifq4trBZdGFTXeazOBGYzO/n1XsdaLhyu/ym1zY6SGsp6exLJLtaLbR
1kiTj0zOM/LqvGxrWFN2MhhgN8TWspMhp67SC8TgU8C6sSQdUxTTeJlV3g1ax+ZYgZ0sUW/RYRJV
qpOhpAXtHYGO79a58SbvOgqs66giwrXOqupOtv2nLARqzOgPX8LKt5A5c4j6mzYv3jWK8sawHk10
TrsAPnruBw2yNu2BT5g+DM9IhHcLTBvagFTzHunjQLi3zsFjGExiFJzZkERs5Vn7kmXkmOXewnai
HNBHdSLwOLgqHesUzakIPVfdur7B5byZc0HroL70YLofeYexufYj6i4g/Vpb4ViJd0kDsaHpXns3
ZdbJ83MCUNmVLD2DpFtJlpBLgmtPOE9rikMUfJU1Xei6zxPJmZhrJqJfVqUvALNkBrYY5KUgXCgH
Y0yS03SKMijOqMT9KztmICT6TR2Eh1Q4T8R3gN7Km2xdtMm74VI5aB7STM3wr8ncCy9sd452RXqL
jwk9PtoieRNAPDEzQhEKrdmAN0eR5qQPWgxOaQrJxxIQKImm7XkOBJOqZ+/mDjyrWPVWdEeaANli
I2P9GuNV7w4vbgP3o8JXkbDF6lJoNKR82gVqhrQlKLEUuKi7DpRKNGqQOtpjiGKL2+uY+/AoSikw
VOcPbiXplT7LJow3pWs+D2a1GWhg1pzAzoZLPNDxQsgOdajqok1lmZxB5YD/HDFmQLBuywe8QpxC
eSuZ+1sxr4rpWDJW1bGK3M8mw+1ZX/Cm94628Ucsp+GMjjHakkFwHYJYJRPLcgi21CLxbk3Epk8W
CeDpALRRt/v1mtSGfjMmPECM1pwOarwsBaw/G7syUj8+Tjx5ddGxg4mJO4RZsKb1aMt851po3CQk
X89q70vsqEc3bV5zDITszDeOld9QnNnAz8L0xA6Tyniihy3wifmBuogizzjFEJXBsFi7JHEZlbhl
t0zK+Y3v0aRZNSUlu4mERpvt4eQQjRI0JZsGVMplhPsGIPxKdM7G7+wbM3zuOk8e254qP2FFGfdt
v048a6RoFx6sIzS6bhWjj3Cd68Q2iVvKoxcnRk9jNtZjG1UvIvY2uuMbGNIq77adXKRdTv4ABavI
7GjnBvCgvUb/ZM5KSxFa5UeFBaxqt9Q12VNFaihBqQXar8QF85zwqLDcYRd0ipW42TTrmA8YH2Ry
jLto2NZWZzFuZ5DCEN9cML/EL1ehk+z1gGm7b6fMj7vxHNQNTJPOMlZf/tbw7PFsljojIi/VUKmx
X1EZ+Gek+be4Y4JWdZ8x5bMqZWdhmcbNoFtHDf9cJ8fm1nEahsTVMSxKcRSFe9PDmdnaVZ+SkRgC
cSOOiakoFQ0DdKvM4xeTJkOXKxPU17uFSZvHKP3/tCXI+3y0BlXt8ggPj1ckF4beZTuE8gsFqWJX
jBTVRX7pTy5UQOaDy7awD5bQ8nXfsHHRwJk4SBQYbPB4Sa37bkI8Juhntfo9nLFbWXEyTHPfh8K4
8xjYHRBKc9gPWUFsBhxDWaqj1XDLjk2UXuFNXaTjVIAqUmo3xra290wkRgoYSe+gqLKUrjZBO10M
BtrXKcn7O5E6EB/HzNiPwJoWrEf5YMZSOwYCvrPGWGWm1IpLjSJuETFb3zYz+VeXxy9/oKnMtkHZ
3YbS4Vio1YmW1zyqZJ4WzSl8/+NV+ae8KrrQHfOvrdmrl8/Vy2/Ys3+7fMGu8tvupXtLwh8cL79/
l2/ebPODYdpKZ7HM1FF3TTwh37zZxgeXxQIEJnRH5C0pDNh/96zoBKphZ1Ff09QMfCY1BMrZzaJ/
0E2DyYTUDWUiYRS/YlnB+vKDMdvCQ+M49myNYe/t6PqPfhWGn8ZgAuwl7JYoUxImwccubYktu+Zs
G+T2O1vPdZ6M6Ix/y9r0Og+zpv6//2HO3+/rP95/xozO72+BXBGo7RyM5/ztjz/PT7UiL6zaW1tZ
vnEd9qGthTfssVaXgXkTCGOhEZ9Z8D+wrGxuZ5xUvGouQuqNFB5X0z+65qYaoUcFqKvDO7+KTo4z
vgbmU+JzYzKD84sIrJdHjfNiUxP89W8wv/P/+TcwDamQu2F0t39y+JBFlrsMD5HtEQbdxOXeQjAV
gLPSsApr/W1028P3QR+ynti0OVq6tCt7owDPuEQd6GohsclFNi+xteCFP3p+sbUaUN2UEB7qTLv9
ejd/tVL94Xs+u+t/etOhhSthmZQojDl/eskpwjO6c99jrdcGW9r+fQfkiqQ195ly3e3qAhdSAABD
I50TMFSE1RbZVB8fKrbpH4ccA/wAIiXMM6gTE9JSxqhyPwXZsz654UnZyBOLLfmdybFUQ7kWGuHj
Eu5H4WRsxXjc4xBj39E/G957D3w97oMZ9bxE0M3mo2e7uvUxk6Rk2xicj+STW6ACG3hLPa0wwlR8
kdPKfhIO32ZcZAbzfCQpboHIZaY1ud1GezVS3DZ06ON+jF8sO1kNkloYZ1CuMMq/+SQzMIlYWSRI
S0qAtOuWBxi+XHCrvgUMxWowhp09vDLUAB9JHrEtQRgNdCks2U0GlAbBlOhFUWCjrPObjpI9Iaam
OsjePIBfTQy8yHGx1f36oFnOhR/Y+9Qob2lbrhD37bsKb68lt2qkAiEDgOqIR8d6mp510zzqpdrP
LyoLJSZIayl5wYo+J2VaYTGtJIdz4XrJxUhTY5BCriX5tWmyy6hRaNRASsYcrlDabBAt7QbrJL32
lFKnogr5+mpz2jSPH93p/pEhPylfj/O9koBXULJjmYdufk760S+VSrEuMLCqHuHPLgRxYREpbjXp
tl1zSWL1uoWLq+rXVsOjOjs/AqYmI/rQ8bWfeD8ZMGD/t7n6W5eHuof2FK97yoA1JEJ9clYuxVKk
MeIlGD0ruFktf+EjdOnV69y+BBt3Fi8ai9rauFazUN2VKF8HLN0+nQYp1vhwWLJA9UUSwXB8KIZ1
Iech31nDha1HKaC0WzYLO626HAtuSJA5WFXAIq66yFtL+Qo/Dq1Ld2JKssiA2zMlTYtZgNOuVGrw
WQag+bDp81sphqHIjzchxIaqSJ8BxmH46uUnmWkPSnPUBQTm57RgrDCMbA3YtYLbia9ACQYnS5Tn
3hXZVsQW77TP7TM5wqMDmjVwAEM26QQeahS0gEPbWXsr8OBQdMB2te4dmessZuzIHQuyvaWl8T5j
yMFbyy+lBnIdtQJ5AcBG8BFSWPcm/w3kwHXuO0BjjGmTD8HO6eVtGZXBfVED90GYb2tMMXDBAp61
IIr2HXdf6IKXrAPgUqO5QVZBWnoNNAKt8GwBYuYcpiSeFMB13YDQA7ahZqHgBgBovnQT5o+aWdR7
6jL/0Gn2nRFxNKuYpD5h184qEga3plLRYbR06+CktJOWp33E36PwCcYXbd/a93LOEDOp/suAW9Ul
FCvMreZjR7vt6bV/0RaPQVcgM2xNFseANhg9YmKIy2tOn+6kERW8bFTx/OsF0Sn8VOV1/t78n//9
Q/jr7Gn9lBdjFdIy/+1P/6sfvqj+25dv8s0K+8PfrL8UKuf2rRpv3uo2ab43zf6z//KbufYrj+bP
rbm6MAxH/hdINBhsv33lP/AzSjdg/lOx6JJkx99LHPAzQhm6bvO8dKlzfq9wvtBnZlMupY9pkkIG
suZbiTPTZ5TDDsA2lStsXdi/UuKYfwif0R1KHd1mzWJQZX0Pn0F16zDVikYY/YWx6GIrLAh0K2wW
YQ4Q00DHz2a7OyDl4qAmLntdV3AgEqe/bjT9lagXWn366WNgJGcK9kuj6NvLvgWLYRClumnwlYGL
IyM7FGFwthzd5Ozu6UI7HuhFdouMS2zLYSg31pRj7SQ8sUsLf+WVQ35lEhZkow8YtLhlZSzs9a9f
u3d5yl//tQv3h8t7+5bPju3652/173t182H/ue989ZK+ZF+K+VXY/lTDzxc4X/ztAp8rdSzkwpFg
0i05A4y+1fD6B+V8X95zGf+jhuffOAaNnyLWl0v59yucIt7kQ+Xipx4GVm3KX7nCXW7ZHwq82Q4v
ITvylxTK0n+6wouK4E6ZsU4XUfjeOjauJXiztnsXeehMyNxeM3UaYFF6d8BMz8Vkf2QOvm3d56An
AREDArmH0wOmtW0RYijCihJdYNA4NL2FoyFZs9Q7Bb3+QNdJCC4z3cnaRlO1A0rjQvTHLnkUUCda
tbF7be0lADqmaTnXIbJM9jiRzzbZpZZtbvtSnqUnyINhy+K/DmCpx4KohqS8VRqqP/RCsDeXEopi
jJY1aV6n5HYkaitKJzjL9saR/cmBdkPMyoUo5CV68ofCxPzaZNc2K37GAdsEkFFUEZxkeHfTyN2p
PHlX2/6u6klN8fDJOIHL8NZCReH1HRKg5Nz4zo7nFw8cq3smA+JOV9VTJHnbfF1uTc/ekzMMe6f5
pDWg/4r0gkn/13v1T0t1MX9Q31fqXz5IR3doErnWDMXF9P1RNRIlwz6J0d4M//MzTNgOOh2cCQje
rxwGFosgiAFpOIiOrGXHp/Pd5f8HvYL8o34QyKhuWzagMtOaz9JPLzeoYenmxP8KS1flTEC8NWOG
qeBBq9AJDDohvd1oWes4MK6kB163JbEBYdJDl4UkIiNC35MzEy6cxdtoNtUGnZ297GI0elQ6jHxy
hiFJtWvZZCxtxs57nTyVdKr1JTKXdLXNeqDJcQXZRkEH7k3IRgOi9Dz3CKJyzSNg4YhFsqev29r4
BEx6RM80nVs93E51KJbcf49E0R6xUJxUhOS2RD6Yl4V//PXD9E8f8T+clP/Kkfvve5rSrv/FafqG
lugPTlG+6Nsp6jDUwKtk2Qqvz/z/v5+i9gclJOchT3061R8mIeqD4oQldV4wotDt70chChqIMWM2
bIw1fEfjV05RY2aS/HD36SSPUMRIYZsYA6hkfrr4M1jsvL5y28b10e2m/DpysSGE8baevAKAwX1q
Vbc1dpPFxASRHSPhwl4L+DtClI8Ssr/rhipbkcmpscPzGlqptr/MApbtnpdVW+JXr0dJaK5F9XDf
e9FbjzLqHun9HUqIJahJ5GHA1hIbyYurtTdGVUHCpWkQiin9cO7tjPyghLFIA1GhSLILelNS6EzD
21e+z7mWX6XmxDR3wkgNLj0qO/eqS/N4Jcoe/8kc1AGTqEogH7X1jLMfzZVG5FwZNfEqkzVNam29
Tq2sL3lA3jegll9rVCJBuSpF/dg7CeoaCdR48geIXUYEN2P0hsvBn5FB9UcGVvLCgNYbhyXjZGjx
edIdM5OQJ9U+gjkny9rsYdlh313rHLZBsg6M6lPmwoEN3HZldyZe0jK/UunHyLaf2kIzl6KHirU3
Q8IncBvjP2ShUjQX+rzcIR2a3wDaU5IPT1jScCXvqbiy5WD7L4bTB/vWpNdwCdIpX7FKT6DKIAql
FZRcpEABshOABbUfgZZA8Rj4YLrrHrCyj/N02XtXCMpLwgQ1Vt8KZRy8iKNreOuUofSiq3DKyZZg
OSJS7U2tmKSYwAHT/rYJpqNpVe6VYlyEGc9tjwMBRcsS5giZF+2BaYFEu2OkW6HTcSmT7jA3wch6
WctBSNTqMtViFOnomFBzskZju7ltLbQzYz4UW9HotIiwzdd9SG/FiygPte9fIzF6YNtxZ0sYbpEv
643vwszS33yCDE8YJvSTEcxmV7/eO2SIPRbBdDDMysara48sg5qGyVv4OAhC5WL/7CaR9+j2fBpJ
hjA4bO6Y1+MoyKsDQQ/Zuq1wInBn1cemzDqSFbsd28jo2E5Q2qrOwvBCTlvZtDG5OzpbFYV/3mz6
6zYK7nEaIu31rYTKozROsm2ZBPVydnbax8Hrkj3TyXNU6JtmHKsTGvz48Otn+r9yWv9w7P83KpC5
E6li//w4/39Vm718Cl6S366rl89vdfD90f71i78e667zgcGCgQ2C/FThWkykvxXHrvjAOSopc1E0
CvVd92e4H6QtaO8sTlvDIiHhH7UxzwKl3JmXqlC3Udr+yqluGT+e6hrwUgfbli5+qqXyvCrRvSLf
V0bdNStoAynyijAfr2ri3u/7HFpFUefhPI3MqRcdXzxlVZfdZXNMYhUk4rNQ0PuXgHAQ/HoFsUKb
uIHCrxlzbk0lerthtihQGfYsRgv0HhiJ1kYbUrhmSuDiIQ+nvxpwJVQQjaYe0IEZ37i45ItkUfRR
7l8U4aTwwbXxdVNabPsnXeNIi7g/lgJ4zLARRcoBGMQ6OzGn6NxymbkIv8K+HXdR0jBjxXyxygvt
Mzkv4Wao2C9PZjfsrAFiizt2xOcY7SzLAXjhu17z0LPlJ+Ndn4xDKyDojZMuN17HGDYTNhpkOQHW
7zEl7BjsaqDv4Hd0cAlcZGpI7SfTOfm14aPCdhO5ENmkbeoajF3iA3ois0tzmLjRHGiB4R1hXZvX
WENC3EaYD0rccjjwWcUT4YRupCRcryX5YNdoicXDrCquVSXse7Dz5qozFd5zH3Z1n/fs9iBxrA3d
Hq9VXxiIPhrnvgmKFL6cx08HR4OCRLk1kMuke4Y8ArOpzW3wQ55v3CBkVncpXs+dpnu8fzKkPxAj
TvSwhONdVsq7qKPRvpZpY18jINZeeqO0HwJsQ5d9r0G0L/3xnAdl9W72bXvpwkcKD4Zfx5+l7eXs
T7IOLefnZJSgS6FmzBEWjiu3ruwsUs0KxEtOIuDC8/BO5XTrjKBALsfUqNa9MBhKkBeYPhdWK8Rh
aF1mj2B1/WBlhrBzlwE5wOHB8eNpi6qG2KNchOAMzRKPiYVcxlqPAwkh25qYSmNrp3FylhNBrYsi
dZqDpTHnmNUq8U2flfgMucCQVpCImWirOCFHGa+GGcxz9nG479OuR1xOThsJ99XEaLH2Rv8ybXz3
YNN4eagulXfOimp6ktx5b7zNLbqSusE7bjLXR1iNrCOO2GbmqWFdt5Ts5R6niBrWyPCyB9uK4tPk
x/IyYONxgz7OfWprU9zZJmrRFp/1adJi0tix+2a3Vg+BiETG8YikQ1sqHqFiMclEP9goCclCGhtM
43HZwsbHOS4pFrdJbvqMByGB7JrEJnM57dnVBMTH8uIBgUK7B/gIPWrTFS2Is5jOgvGzRVJLHI/D
c0UKMyyaoS2DBebf9AWvBo3FmKLmTYJZummkHYuRFOgTAY7kRZeL1OjFvHIIo5uQLPQXzOjDnZBD
dhExDQC4kxkAl6ZMWLsBHE+4ioLRWEo9IaDAYjF5DpG4MHm3RmqaStrURnYY1nInSQV7piHVLokH
T5m0Qh/pWIghW9YkKlfZOgR+22b0GRAceah6U6Njz3QMgzCflHtHyxdcoKqIvKU0+c4QFqqK1BXg
zx9VVaW3xQB0S6+kFWyKTqKtjPIq22pQ5HXm9mXyLkKVfdTRYSekC5bpCIqpBslZm62O0ET2wetI
+BvWtcZxn3HIWp+S2EElBnrByo7jwO2JutTBhBFPgfrooEXmKMCZ0u2KoIVm2QjkMv6g3We1FSDk
zNRrPojmFi9wkYAvj/GNmxVKOmbDcXQKXZ17N3YDv1+m/uSNmxZJv7FHdg1LtavhmtKkYypwavfj
MCXae0OwB0kgoa2j+OYsSVcmVo4TEWXtxykwzVdfq8d6IyO+AsZeH95k3FHuJg5YOMS1C3wiSH0C
nnAuNPYyLshU8WCsdKCpQvXJSnoB3CAb0jVRDt2NqERw5cZqLsSR0PKYCabmiErVvSIGwr2pArih
csIhT1AMHLSMLTIuNxgFBAhCn8UWqZq2ImbIjV4qqfVbMxURabGWxc8ZiGXIObDB+9hcngTQaGaN
qNpsU+J1HNgAsxq+MdjI2MS4pDrLDxkiP13BqqmydTSEVJ+kBRM8zUcz7LDBI98GZQQg2Wuy57jE
PrWjpiTIuLRzjV3LwD9ZhFMLEN/QTPOjsovpYzEY9VNbmvX74OsqXWkNLQJEhsh/EINuC4QcZcSK
Ds6HdlG3qLOW4eSXPDMrtFnsoLTQOxFuQZ6C22pdiZdM0TOhgrmKBejARd/5ULRlPy98ocbocJMq
3bwsE0+6BDaYyZ4cm8LdTi0L1iXO/dwB2UMa4GpiPUOhSmbHsRuzat+Wen6pC9CCvesgWJcVQsdF
JQue90ENanThltpwnZpGsCWap35wTL/57BcJkq7YG/xqycDe9qEL6cULSrlu0WIpdZaGZZcrfhGD
qYXVO1gpovHB7yOmJvak4Vp1WVS2C7MIenzXXaxhDeEOGmFtEMvF+qjcR1Pb3DELiQR6mwGqkZ6Y
OJTNosH2PEJhVJoctklJSLYvq5DIvynhm7FT8dcN5vF4hcyT0wjRKA0dh6R5zJ2KHXuYTj2Q47iq
u3WHJibcDiXknEx3cmRtro3EsQiMfM1Dpl9VejKDOsrG/4SSF6UyKRj6WpXDBEwxQz+zTAlq33lD
bKEfCqSOMxehKQ7ToZDFQYwtkXqezMfnwqWI0NsovR9Kt3yz4l7tdc3NHi0Lu5SQpXgxDSe573VN
7HMhmy1kRcJD27rYYBJp35UoWAOyX0rYRjNxCpaYIZ3Xjuv74AdtDY07IsE9ZYT/STp+TQaJW1h3
TldBpWCytR+wIJfInUb9MiHyZ8XdiqPTzUOMGl0SXbeii+AuTqwESizpN46b83wuKPmWfo1PwgoK
+zMgpPJ1UuzoYlNn+Z3EcrhL26G9sbqgeq4Sm5OeYxZXAMYeLPZu+WjYmrvqFNnQowVtYpErB0IH
sZwxzLmIXSa0RHg2Iknutcx0b0h1dC4LJIM7XjcIy5S6/TlozXxny4LZQxdKfLPEsFxUIs3fgjpN
4UU4KXYszbYCDHjKuJdV5aJ5tUJCuut+28WJe0Wlkr82Azv/RTJODNyMwAt3EkHKBVS18eCLgfw6
aGmnIMPjYrhJvXNzlbUrN8/cr5PFeVTFGuvbaJG91vfd0E9/+7d/pcv6N5yJOa5u2sZfjsS2+cv3
XdPvX/FtHiY/GC4zaSGYbtkObNa/N06O+QEbhIRVgjCC7cCsGfq2VRDWPCpDscN8GOUQdcPvnZOQ
dE4WSQ/MWATfjjXc37eHP3xA//jAvtfqiJ+3CvMrY96mkIzYqHV+3iowOukyHmpkBUEIk2q884p+
3bpkCyXUT/DT0Xjo+SZ2tZcalELlBa/EpkZLpy+evms8/2AszZbwh8Hc11fCS0G+ofNW8T59P5VO
fMgizDn69SR5Wk7Sf+8QQC7GnoDwv/5J0uKd/flnIdBzXAaB7N7/k1imtdnWmJiw1qyDIAs53biw
MIxsMXcTiFwm7lYlKWTVyMAeMVtOE3mIQRaeYK0+ZiPK5UaZb55jB5dD/lEMDg/OoEmvbNdZI6RH
kO8jTTFTuFL6EObbYFQ7MdY263Wo/bZmG4cvfxSJuSN7Xuw0doJHmEUru/H6fZvJcok1wVnbQQas
NwpI2K7aU4hW6nImmsVx1e68OkZW4haXVtc32zga5Z7R33EKG46zon/TaTW1zJCXQrjBlUB7uG8G
T+2iLL1NCXe+7EmoWdPQaXCzs3QTRe2zABZC0RfWoCqiFnRZ85ihg7kOQ7t5GLH498wTfT0cN5zZ
+RmUxbTv+wLS+9jmZyC06proxkSLgP2P/bmQdXcGFWysskBLMD/IBzHV1aKK7M8Fwot7d7zosOvP
fTvgaWGuvCwPjlnBsmpIh5PDYHDH22vu+gw6iWdgj/QRZ1ENhMQFZA6Bl0IgW8ZLgBpa01eDJpyb
zqbscUY8eSZsOru8zxs3uajz6jzmdrzXbZwRGthHaeGO/fLHYJAk0M1/0BSTW+vlOusg4qGd+LJg
kk3fxc+vIzIWB6tql23l9lu/S/1NCm6EeDEgAiIS01EjlHeOo5RrxyDJV3mjvkJhHZ4co9oGGM9X
onarqw4cLaPc9qj5YE1L+KY39lis4S3l/ApFfh0PLnjMWtymAYNFu8sdqAX6sNe9msSjuAcXUgs4
/15wH+dVvo2wg3OJoiQq4vDVqbGP+Sj9IFKFHAALIkufNCe7oBS8cxTTg8ZBVOMW2t2QkbKQhOc+
CN67KFyVwVw4akAf+/QcR6Z3KGDAdXr04rYEl3as9sCr7uOCZY1dWfFqIBlJUggtxq4+QsCZOZAe
/EQ/LJ46AJrdxE9CWMBWXcGu8zw1c8gu5nYByL6JLDEadGTA00Ll/msm2fiZ0bvHs48A6Yfc1l9L
ZM1+6CI7zwG+ZM4eQtZDXQBAKryaMCznFPemyYXEHNEozY1m84OyMnxVyDrF8Ck1gCvh2194DnAz
Aj0NQq9xpGwyU95rY/3E2JbURnisKwUZgCfoRZAWJzfvb4fOuZyM+JpC4TP96COMAqBzMXQNJ3iN
ChswneauOy8bcRMa55ZSi6bmciy7FZFpS1OrXuZ368sPcGzeMuGm+NuLbAcIS493oorurNQ8q9H6
RNjhyR8QJVXDgy78d6fT7nRhnq02es9oIhd9fV3G+riIRGFyKmcXU8dFWTnR46TGZR7AZWFqT5ah
zc/YJnZ/liEeVRm8tHkFAU1WT3NyRea+GwVeJt7geTsb4sxuydsVHu+u1cFIDazDoKk7pmqF45yY
TqAR65y7wkrICvCux5hLwCLSwcgJEKuzR017FDE7BfM+KhFU+YlchQ5LWY5woKOf8s+DpZ+72L12
DsHB00FwNplcNfn4SGbDfn6kGGVlgqHuLjuIErphx5hNqydLj97xSl6aXA+xG150pNnh1cIcIbKL
dEQwKFr3QT7nY4rp2btTmn2JoulOL0kPwR+2gclSL0pj7qXhce/I0yMLtmUG5thIwwc6cM4yGzJB
Xs85eQnqNB8nMZJWYzvlTXvd9puUw/fSKbzySkDKyvuqP2k4EYoI6kHDyKd8Y1p6ZfvmOa73cEOu
faUeOgJqatbLHl7OyLWWBr7OwgfhDUnnXeCiWsQp1041qIHUSmsthXbOPNBLZnEtouZMtvzOk8Vx
UtBKQpdYoVYqLsR5Ue0dmXxgd7bFuSUT1h9BKQf1k2Lh4GRAR3mzmpbvOyXTZT3gneQdMUESDH73
nNmstzUjfVJmtjST+HWMMfPUSp5rBz+X6uKPDSt3XvpBZ7kryvagF8hX54wXgj2SPnyt9WmLFLDi
pzB7WBVd9RSPtwwb71Kd1+nRvV+YBXEV9mtSt/s06zZubz9ruvbWspvxhLwrWlAOSoKUsUR8UpnB
JK67Tn3UgXHMhzXMFxf3+CHQ03Olu8De+X0ytuQdoXOLosW9ggIhbkj7IHqQMJv84X/WBf+UOB5t
ySzTpV76853BfdO8VC/xHF/2fd379xwHvvZr5avEB11S+wrBvPZHPY3zwXJA5lMU/7gxMMUHlDQm
6wAXJzbV8ncbA/UB8ywYL/bEs/qMPcMv1L2m86MKA1E3r5eXhSxeRxtvqbkc/U4EMU602dYYBjsy
QLdpXKJmqd3kykQRu3Xw5BJGhlC0bsz+wre8ErB4CFqoLoaz7aXEtPTS9okM89WUM+wbAH1mzF+X
eo7nSDVscD2yxu8lcblrV7SkxzaOBQCd7uGTDbNoR23JzEACRpUmaUSiV3CJrM7eTFVEZGwxxO4C
xzgcYqPJGHSSWWlF6qOWJcz6I/th1Ek/IyZ8wfwRPgxJEguyy2vCzav+BoACeQ7g9e8m1BWAwom/
XZW26lajp2VLB4P/Enl7uAwsnZijJCYRRRZWv+pIrbxAmkksVuvfImGO95GvoTrtAC7yZt6ycLnt
eu9hiBTyHkQ8BXmvzK1LjShkGCPnNrbfya1GrlvwMN7Fzv+n7kyWJDeyLPtFaFHMwKYXNk8+z76B
eISHY54VUCi+vg9Y2ZURkSyysxcl3RsKhSJOM8Og+vS9e88tcnximGfzMUm8XUGrGbVS3LmflmxT
AoidGJSYLssAtbhh1i8zlkpr06RBTvxU4o0XQhz1cYRM9+gN0jjCXvDu0Kiw7HU5U8gJp39fJOeE
EcxHM8h8q6W7G4UkMxlxyir0K3fVTI6z12FEoEVAQi89UnVpGA7jEcO2DBv2mFk1mGESDyR9P0z8
c36shx6MQY5+thvFj95DVtxYzoPKScvEBUc9CVA0/ZYbc77xJyh5LRa2FaDRYQ8+ODtQC6q1Cf4X
f2d65WCXPwyBAs5eR3C9rThcsIjPEJmiVa4IcPRykuapc8oaICQsX3DZgYs5rXN8wpp0U9Kr6Ybd
2E+vcS+ZHCjHIhce+p2DNxaZscTW1ojvY0ytE08APbsQS1he4hKFZxqtEhliYDaGeCdh2exjgy5Z
68QmUsmuRnGvyKVwrYRwErpIawbhVNEuKR8YLbtNnU5XsxcwRR9dGkAZ6XsdXFRS2Mx825ahsZ+7
NDrgQy/Y7xbcFvvVKoMxsrdb2T6SNct2BdjqTmpDbMsk9deyh++RQizaxyEFoJBGc6t08y6mQO78
cBzuRe6F55wZ8VtoEns34ls7For+Hk87Eay0rgBGcLS5ZDp3z67LRKkWMans0jTfy3rJcZt0dNSD
gDplQKPwc3cA1m57952O0OO7kX8HIFOtEiOO970lM5DZcEwdD60AiCT/hiEZ2MGp9B6MzidYIp6g
4BLLuUkgcd83NEgPqIaLbRfWzW5gvblNs67fFmNpMOQLHmzYapsZCw4EyD5eFwJuA/QftmqAGCtX
Ql1pjGJoVpFQhPj1ybwfJTDMsgmcJyY4zBlbLBxWEqMMi1RQL7IowD+x99IxAFvCobNjAJjHHBd6
MG/9CDyojZ6cOLdvvaqsTyUdufNU9PM26KnQcneCfBuV9kFgX0Gy/kQPTFyxXJPANEGV0VP0kXTG
Dab3DT6cBn999NzQx0Z7UlD8L03waq76m7qADtaRxrtt/bzdCIPRR5IxVxomwyXqzHe6mUb3AO6L
ZjIEPFc1ex3ofgaIV/EcF9r9luZJ/mHhCV5EEd666DRkAguh9gbNC3y8JIjhqEpg/guScJ4IJAmU
/4xWSO+NQJo3wiALiyNtd1vQ6Md4nTlIa5JOr8mLOZiW8Rz6iqXTTrdFlhHci/kOslp5E050mql4
iFD38rFgQGkn63gufU7fyXPb2ryxYqoAGNKTHeCLr0PNXyQTApWcFJdNMNpiU4RRQ4R1NHSPc+M4
RIIhWwtMLa+LHmhdBWBqVtFZzjER47gLeAyYAwbGsw5Zmrok4tkJKnGKOEu+iLSJD16ShPveLsMt
1Lsv+LDeRfkTSh4+g9gNuMiECN8z79CYjyAXcWRP6keCVIbHISuqU1443d5RcBXGsmdshvFnbFZO
3BFcWMXLxA7yCrfQa24cVT6G0OzoofeVZj2p6vKuFa6k8oOC4/XSO9Jk7EmeYMqsZf3wU+3wZ20f
f2ns/FMP+a878W9yxCTSDWZWSu44c8slysZTMydqJnneXIvXXkfWnZwhqzC9C5E2EQSRbb0qJdKA
1s4p7O103btguYU1pgcrxaWUeChS29ktX5t2SWZUIdpS8J4drqMYTBPcWBsHOnTjo6HLANern4r7
qYjz67IvJEkpNbiGauBDHc9ot6q2WzjN9JgJ5Z0zdAK4PlZD1xs3bpPz5hC9d4kRKG4Jj043oZzN
B0eWGJ4l54RsQURXA6tZktnhJysnpw+X4/zONMsIq7X2Hvw5TW/yxmv3VEFESFMT+CtHqhmGCcG+
Ka7mrW9WFPjoaGzYfLiIiei0pQk9DwE+pmRNhjfAX2eLwivb67psl2g3p/nWxzJ9kOlg0JVmSQ+7
yMY5ggRORVNw30rTfSXhJA03NUIjxL7kaN3iaQ+ClTk2JPgZY+WvUHhFtDKKguzRHFGU0cqKfKVw
hMfBU/kgw46RG2SZ+sOwDU3Huovew2xyGXsEzW05MrXaYlzHcdjKmXxY3R8mHCpXQdpWXygOPJLx
ymnnVkyh12QbiQ3TfOMhHlMmwCqf70aUrMQcyIkTD0f8ZpOpKmwuLr2wfl2HbfjDowCSvL9NxKmp
wzajS7/9pI0OzMdYXi5vBMW2dUB2+KsB2pqD6LmYPpIGKRpjmfBdailhPpcVA9DeHF+yCSxOQmtt
S65WeMIqYI2budOE8Oiuis5DJVvaHSP5g32ICq1uU/3AQHE6lqo3b+fGhWhR/7GWlcuyxhDTW9vL
Upctix5JWd63cVkIe9aDZKWIlLrpoip9r/9YM6skTNlI4zLtr0ORE3cVqRJTPm2x4M3UXf7Vx5rM
LMNjtjfKfp+TKYBc0XXD29HzymclShxQZmQ44xZhHXuHAcLmtrGIztoEdo64JU+t9NoSCZ0C1UEb
HpcdDAC7Qf6uTsEDxQGD+AgaPtZutsMakGVMRKZMn0iuJrqP3JxCrecgJDMGAJF7dizLfBW6pmrr
TeOIDtI7UxpOB7NtGpJHGIDcIms2T7kxwbnFxb2mPANf2M9eesANR4eQyCR9W06MQrljHryGejyl
SPT3zPVZi9OIUALDrcyZR84EK2IwJQ25J6p/pZ0k9ilUmaVZ4JB91DGwClo6C8yQ9M5PTUmtqsr8
Oh3y5NbSVUg/w1V0qcCek4niw1qp84C2QBjtoiINdtqLWL99o71luNbdqDgPkCLb/gvx7+an4enx
0VcsU3EWpRsz1w0dFj3y8y33mR6pNa1bX+TXseGNb21l2192UrOSu7UweXt0+dDNumH8lA9yxXY7
HwMkcIfBCoIz7CG1Hue4X0sEhVCnRds+0hOnI2xKS6J3tNJ7UveAUVhzOB+CUAZbM+vI+2jzmjPF
ULgkD6XBxS8i+6YyuuhoV5IWU9WOB9MQ4c4jm3Nvef1wTQut+qZ9OcJtt8p3VE7h++xa3Q1Ne1gn
k5Fu0tHBxZqkiTWRG5Ekb0yUXWwAEWxPZ3A4tP9BNc1ismLCvLmRigGlJaik7dlCPNkt7Q6rpvno
1Dk9bEmvzp5DcYFyHDwM7EtfDS6LR9kp6KpS5WG9QUMYbjzNvrwaISh9Cj3jEnNzEu6zKnqDvEic
rZ5cZpuL5iq2A5pImAXrwN5qHU7XmK4J7eqIeOUB1TtR5UTezUCxmIe3BwRXvJlpFLOiLDlbFosY
rFYBhfuUsQWtBi97bIDGZRiXa3MHV5gAXCsZpl2vguVVt3CkzQMgvS4nT9k0iJQnB9BH2OSVzJKD
PEqfuwZ+AVKx5j0w+1nDF06tl4WMvSnBES3cfwRcRTn0t1ys5lsz2Fye0XhRfV48ToOiKqhb2kmU
IUhtRLxWTe8tCELQJ2rg1NPXwZq5/HyZyQk8TlEE19KyqBzmnuND4FRbV0zuXrpJcG4IUDwjxa7X
hul2VyIxxY2Y0+q5TLxOQ03IppvYqJjMy6i2XVzjYBuC0s7PAX3d92nM+0fTInrLpcK62EknD5ZH
Qwf3+fRayhLEEvzAk7Sa+QPW+/BErzx6SFzm+SunCtpzaVN9BhZiLwcq8bUZT9nG5tWn2FuSNvzW
3jMcF5c+TctXNQoG2wm4r7UwALJAl8r6Qy0sEP8arW7E4msXwNLVbFW7si7nh1TYjKvykkM7sj3z
E9kaUHSoyh4it8kvm90Is87eFLHBQqccGT25Q0d08VH0JlQhpgJTc93B2r8h96q4i4Cn/ihND9OC
PfU4RAOXLpSbtY9xQKBK5pD0PNK+eAAIWO/oYL0vbpx0NSqHuX7OBKOMknRnMwfmVOZ0Ows62t4H
cnpC1tPcIz66BDGZsLR2p6nrjy5HvYOa0FRXyAAp3pDhfsQIiTfVENrDhsiR9DYG1XockBUcoLCj
CLIs2HFNNb37cO3XPPneymwFQdCB265dN3m0ZsUp0lKc2IyQbEjac/7JYth9TXyfsY9qZTwQPCj3
LM/e2rEqEiimKv2URpzz6EU04esYJ083qXsBqv4xacIYlEZvrmzs5oSVAbcGLC13U2nUa01f5SmG
pXkJjLEnODlSgF5aHHOL0alc+RVtevThtfmBYNjbuuMY3rnMPjZxYsebzu/lqkYsDzcgLtd0okdm
k3oxU8+0R1RixmDqUthvHTilLTZolzDIVPnbhNC/XValMFqMwnQ5z4vi5DNLPPkBqCyTedGhRGf8
EBF5sW2V5V6yog5Prnbyfa6V+SxhiK0aq+cpJVjtiY+CQzh4MzVkLIz01U155lsFmQ1bt9yEZaeu
HeBjlJKz85yUjv1dRCRutlYgjx71PQBAz9o6OONPqUn8hh/JYUs2RfUVVHlw5fUujMasB6pIXNe2
aDxnRz+hOcVAIbd+FgEKM13kjEVO4UQd+U31wQ9mMt4mTa3w3At554p+h2DG2WqyS3clSE6UfdV3
IyJbBRDuxpqZiwXUZFt0OebJRdC21lZZX/lQ5be1bVWnBpzJqcGJvqUMKQFzOinz4B5ViDdwR0ko
HrwC1mbB/Ydm/MiLam98+lbZ3wxpf5tMcyywEMPZbujS9UMDaf7WoAuR6mhn0sGex+SBfPvX9sN4
be/VdX9HIEV1YxTX/71N3/8H1QvgGxf72X/dy70dPofvyY+u0z+3cv/xZ/9o41oIGLDKwCJBd/0f
MoV/2CJdlN82ptt/2Bt/FjBgCXYW146FAYgCx7H+KWDATMnEFKOwzUnGJdLq32nk/np49B3PIyMY
xIgPaETwr4u+4ac2rgsQXwzN0G6NwH1DyLkmUwIrTTz46wJpAxwydmkSHWGJ299/ulJ/cnJdzqX/
PLf+60f/pj23MtPPQSu329CBQxYnf7Q+5kOTR99UawZ/8z7gFv3143xLINCgNQ5LC4OztWgafvql
WTRmnnQq8n7gA2wUSvWVyWnBJnQs9eMrAGPDagqsfKf75lWQA8Hur9eGjcKKDZiakBFb3ZNtA5LJ
3Yze8GoO5lvKO5XcUAs9pzOQj2HHuPLKBX9vUzcSm4r0tX6GUXWxZ+O2VfKUVN4hrbOzaVf93zgj
cYz/y29E8oK8BVcurz2mgl9/o9WVzKHG1iGkBBlIFu7zEUqDYebDrTPQPq8lwvl4jp9ac6BJC6aE
KkhDifRrPN7Nqyfd7qiMa7swls0M5qMTuTfW1IoNm+i3AkUbQUO7JHmP+NNkPDHWF0jns29ABS6J
7YAlzr95NtgpVLSPspU4EuWRoNYSJTAz7iyAyxm7yQFNiX8q0VQdKyfWwD7aI/+5PMQ6STdTHZw0
PfDHHvzsurfC9WR81Uax0eDZjIwBNFPGDGZ35EvarHrvuITE2nSzYjKMc5d2MM3wga1+pA1YhkQx
Oafo1iTd3DWHnWMNeL7EnjP8jdvjvv3szYs10edHKvM+qoSgqJj6yEXW68SuOITQHGUm69OodX80
m/xIG4pSEhayBVwdOTlqFTfgKk2V/QwP1N6XRnBUQWtB1BMk4o7P5OMgJXSTe51UROHl5qc1EkFW
ZXWyVnl3qCA1PMxJtneqYstbURwBzpEuYk4rogGKdy4haXNFcyzKCrgsPqGh+1Eaqt7k0s7RSPgY
I0Iy8ybXPGJKQ0oX7zpwmesSsLVrROFpDIDMSVr5KySLMxggc7pOPY/9mHrBrKMdoiL0+DR/NorC
b6PmXJ2F05P+HkYI59L6BkdyI6qQsWVYIJfoMvDc3vtEXOQWyUO+cUOrvGokYwyyeLd9p4nqy0GN
t9FxNM/otGfUkeSIKi+NN6Np6bNU+kEEfb9zAUlTEVI1mCN4GOrfSzXwNQWtcGfkmkGViamhA7Uq
+pJkyDT7DKYZmHPGeVpoAy6H+9ou/DKrRWF+wltzl7vdDR3brajUqtbJqU4IrLXLXRokp0Q6hyIu
N1KZr11e7GzwMLR2ZvjjT2YfQJzjNHpQZQT9pezbKxAO22moH/2CZ/2vl0Lnd/FW4AJdYC12eHct
7PC/b9ZxzdkeH+E2y8MLpyF5mhBL4iRZ/vU//mE4LTDy4Z3hGozy0VkbsYsGOACNhKGStYk8nqM9
vVPNgMqekIB72L6PpHfzyjt5sC0qIzw1QYuwth7OXDBKMx+mgjWuZxQY56Irs3VjF9WZJ/MjqaR7
VVgFUUDPqfVm9q7c9W7UrxMv+KwjZP5AIvrr1PeoJtoBCimeiVWiOCPGlY9CvI5u/nvri59Vl//z
/yMP2iKItGwKgP+6DNkPqNs/5M81yH/+1X/KKGnLsemaruMHP9uKveB/oLAAJCKAf+ABW5xp/xvO
4AAmsSgxFkDD8jf/rEKAMzB8Xhz4SzdqcR3/O1XI748/ekWsbBDNIaxZPoCqX/et0EpHZpCTv+Vw
zeRznsEVhrqxNhlJ2Jufrsz/QdkhQKYgGrXQEpJc4/5BX/upDujx9WcKbMBWq7b+ZoAX2S3+MmwS
kkykmAyZ/V9/ICSWXyuP5RM9rn0gBGQ7M/itQR+Sex4MObNTOtEQFZpSFMl6MJISM5lvV5vBH/2X
LCaDLLEzwLFzPNjxqtK2ua+cMT1OzHjPZksGbFHF4trA1MDAe8qbq7/5or+LWZcvuqhpXfqbAsLC
bxVZ5hsc3abKZ181witkvd4+8GTAUIOz/kVJTXdIKWBfvuj6RXI2cZ7ldt7Hw5A/VfUkTyQ01V9/
/bWs3yu3P76WTaGM+93mSeQp/Lly88NWNFmI8n2AZXElVZHXa2XVyZenZHpWFsuaXeXjGfi5esKl
Baop9oMDA23/xdJxeaOnBNFPcxSJccdmUZ+iMMrP0ThgCYGann8aTqePtpW15F9ZNYmHZr4vgRTf
//UvgZT4J49C4PPeoI91WF1/K0KDdFbMOmx3C043udAFiHdgks1TYSbRc60r/84jtZsYs2ro7o26
V58V/ZCIvlZFzk7RFg+FSi6ir9nH/WIVAJTAWR1/GBil1rgMDrHIbuouPqbQt9j1bEIxK1NgYffT
K+wK+KaS+ZZIXnDG5VPmuOYj2dkHWaUHg77lKqMLv0XIgLAwa08ZbFWJdAtLB4NgZgbnbk53w3h2
w7uxDV5yCTo8aw0MbNp6GDrvrMfqBBftIZv1zhhKcHeA31t3V5uM4hz8LIOiaxw/Vuk9GfMFMzJy
VtvoTLvaY34ub2TKxMr0J3w49DdC/T1Web5Ke0WqdlkHMM5QL8X2/Fw3wzkJaeD5AG5951sZFZ9J
MGzGOXnM2v7cN/1CvLjYdUo6A/kG3oBrS/Q9A2T7qVXTp8dIECmlSz4lvoF5ju4l0i7sSyBFMt/3
t4MmHMAqlH1lD0PIJLxn0soAy27OWB7mK0CnvKeJbQmMFlY2EU/TSKCM8UQb5a+fnGW5/+WwxDsA
EonjImcY0/a839YQZjDUtT0GRiI/ypta5AxVMyUuHBWxPBG84JO7+RDWJeZB3+vzHsd5ob6Y43Xf
prYcn5AAGJ+hUPnBT/DDZEYDBdCVJWakCNVcndT9YRzJrornqrB3MRO6z3BQ5sOAmPdM5oPxatp5
fBGz7vaDwwQYdHQCkN2Jg3OQLxFNgyf+7oX5k1efdWjZ/oJFaf67P7kJRDP6y6tvt6G+YlQlCaS3
DIfQ9Lq7NTT4aTgHForGYr6z0q67lOFMwAMIZqw2sxM8FWPffcFQM7/99R35k0U9QGcf0Jb1PIFw
/NdFqYh1ORauohUUWC6eu/organQihEc4xT/zcr8J5cBhwEnOlwLAU3SZVn5ac+qE8tTAbIcuvG9
/xp3nb/VtigO/xc/6adP+W1xAqCber3dQbAhb/CHAPR26XvHX/FcegxyJWfnv/5A8/fzKtcvCENa
D9QQC53pt4vIE5o1jdW628q1rfMU5EWzgjWdnTo9M/mpnSZmw2FUmcDcf7WFqG7DKuo2//7XAMsG
2pUxjEt/7/fLayi3aRMGK0YcLXZW79lysazFXliu59BqVkM8MLLzhnE5xT7lcvy7b/Crms53cPFT
S7luwP4GTf4Ptd1PN9iagJfoIuOEN7tExuLdGq5aiZmP7TSgClIa4x9jWi8b7bs2nwkhm80+2oVD
gNbsry/H78UYfCXMGhQAjsk4me7rrw/b7Mw0fTwesSQu8q0n8blWDRYEqG7233zU7y/RH2RddnWW
R4i3/yIiTOaI+BzcjmTBefFJFpl/JMdZXdl9NHA4McO/u85g835bSFFSsqJQ97GKElX9+5VWlnTJ
ilYRPPJW3/axQ+RPNKlXI63nHuNrFG+JBGuPLKVaotMdzrGU3SbXZrQ1aXfsqS04oBMyvorTDt90
3glScHHUM66bzybYBKSQGJPWLB8ZubGa2QsiLG+tjSL9bsGjecGexqQCLt7WnE06E3Gon/WI8QOj
HyMZelglASfW3F4p0B+fXKHkWjpd86OUtvMWOa2HPtj9IUehv4eGq7bKivDdzR4ZEgaiE3I1ag75
ZcxT0xHHkcnU3U4Fk+yWKOjr2XWqk2MncP0mLxrIuGn5Jpkzr1Jkgo84JvpVb9NTL0sOcqlJcIBs
SicHa5uFRzm3KPKI4LZQlMTaf6r7BO5LnpvpuIoyifFu8rPsJIolgdD2pi8fnOlEdMwUhu1RT/1G
DAu0IKMQ5WhZ5zvlaH0RkJV3/SDHK3SP5nObZfbdmGp4xl5kD9/JOCc0OrCZWPTCulAwDLvKjIgc
yBsiwLCS91jy3OA6C8r0YM6FeyuhvX9WIPtvpr6PsXOLnBnyHPWHpnAXrX5vnXqI9K8VcRQv2M4n
d6eko+/bIh9vCadmxIxfF8psabV6A3JePKUSR44d6eEJDQCqFDTjj0yW6kNTG/m10bTxYZ464z73
u/SafN8EJZQlNmZb+iSUec11NENJyNUEpYt84g8jMrsjMrnhqpgt4mrMpWvYaPt9GshNc7TPPD42
ilWs5+ENqX9FnyWPTmPm5xRVef0desP4aIUy+vI6p30ucMhM9JIW3aTxMniqvULOkT8YtT2+dQgJ
v084jawdmPU2XEWukzFQjJXBZDaAkWP6PyoVGecIgekuipW1Ugjq3iYXXejK4bG9WlAET51e5A/G
WGybqMKcbwQZLYc+2nRh5x3E2AdHv6+JAbexvDhhMr2FrT2fm4G4FN+z560wE7UbOG4QjBNUx6Jb
Zk4usg4Sr8c1esU548LNClxrQ2yXEScPI3Ei23EaDeb8QXAT9Q0z28hgiTTh+EqwWzAtpLHESud7
xoDzTVc78anH1+EjDCFluQ2T/JnTcUW6oWsiK5bJLkEotR4Ho72uJwIWQndoYA0sH2yVzUvdJuNt
6wRyrd0q27kOkjVNXhcRl7p/SmIRn7xEp7fpHEGS8Mtip7x+ulixfO2KTN8nRYqmxZ5iJtF0YCLS
i3ZNMADJNybru60wPNMkzCCuLI070ctrixg4gjm5Mt6ujj3yh2dF9knbuy5C1hLTTVE5cIAYM13b
YjKJykitz7w2ojsdRCSgFAR9MB02Pc3YtF0CTuN6l+QAevXQZdi9W5Itk9zbwgFID0XahNd9Mo1X
pC2H6aYb7P4mMacG6VPRSfcRB1LPx8nEOky6qK5jlHJ7aSmTWE8ECWj1PAVJqhTEobUgEcU4uJ+1
bfD+mGm7cxJXXkAZWtu6cz7aKhNvUBmGm9wQ3VFYpv+WhKI7mJGfPpO4DG6RQTHacVONm8EyUuBQ
ptyFU4BpwmuSj9A0SDsucHNF7RydplwiVckFNC1REypRm0Zxnu3WWKNtFlf9CDVs42FRegwk2Wye
YRZr36qDvSQ0/t5DhnJuukKftVHGH2KqS+rKifli47avk08QCQ1V8572GkYzAjIWtB8NWrLa34Ma
0QaMGnQIVVM+9HMTHsuChNUejxrz93F8qWQVv7qyG68LHu03Q3NqH2zBOc4crRq/BtL4qUzRUPkF
BzaTQ10XFcVV0Kp9DzGHhX6cUZTX8LVFsy+JGCJjmjqBQxByyNEMjH2YJEh5i4bSsKrHkUQII0CX
VqTtEtnqwFuwjUvudPRiwzy9zKYuTVZ53B9qENajj1ltQ2QrHJoJnGvYkupW4q0eV2NdVye/FyMI
bd8upqPOSs5y0Eiqt0qiB8tEMX9ys5Dvx4YJJwK/bXOV4dY/VoF4qSq6pQmn8heDsTIkFc++mmyM
6Fu76KoHj+bGth2S/BWJgf812qN4bK1SHnXcNABwAkx9GCTZC/NMPNW4I68l4t8nzglo2Eyva/Y+
rxBhLf3YXQPNi579zjfvO3ucL2aNdMKIquhqmqb+s3dTAZ8HWPKjqub41hCO+8OeRPgdB2V1QpUD
CLqMurMZBaQqQYJga3c93D+5mt/aydYf9hRVd4GocPNKz1BXE4qTo2lM867Ac7CduFuXQk1g6TPb
aM6Eqoz08R35VdFxwb1GyI1jLLpuf7ajjRlX8VUsi25XiSF45egSXQG7UcXKsZQ48y5htVNMVNYu
UoNVB8t7r1ubrFPoNtjv/MZfFBN195YhgX4egwkVma7rFoCSa3BviZVyH9Qg7XMuUuMapdy4EyWx
Io2OuhERtOG+OQhVd7M061fyiPKTKmPonyIdb2dU6Xu3lHj9kqDkQ2Hd21vWgZbyqDXmmymnwbaZ
yTg7cR6zdhg1i5McY3WUVqr7FWCc7Bj7cth5zOLSlbB8f+G/KfxxFmeMC5MdsHiuatnBSJwiAr3Q
674y2vtpysvvTtnV+8oYki/plcOzHxmRu4qQlxurYgxyuZF5og5oy+yvrnbtep/3xoQ6y2KvJYPz
Cr1a8pAOGUQHIttOBQY0G6pACAokcYaRrwJgu6SlQjckUNZwy2dV4OLUlN9Ps+CB7pRAbyKU+pG3
c//B4LRas+3Vu6pp/ANUPvScfd5mHJCtCRZUVR9gGXOTXBwl2yLV6tmkYt7acPfXVQf8HPRblN+D
+eveG2E1N8Jy+B0SvhsYpnw7gALqdl49q89JpBJuDAEwX2bPNZyLwXqfncas8D5Ofrh2S5L0VggV
w/vYSgj7nEfrFuTLOO+QHrW40G1nPoZpIXdZiCNglTro+0I1AaM3UO7w/0lL57Uy7e65gG1ztmtc
i7zERfpYU/li4hsntciroi9p5c17C9rvdo5aIE2SjYk0iq4+urOwrxbVH0YCwxsQxtTyqzaLeh8a
kl9ObXefIcz60ASdQupvkwfm3YCNYtH9KBzSr6Nk9G/bPi+/OGZZ10NuWaybAsq9WcTf0b8b72Vc
Jw+DKluXDdO0TjMACKYyRvjkz1I+gueBIu0ZU4sIkMACwE0NET8KNpPQabYhI9HZBalgMVDkBitd
tUj3kvyQ4Dq6gAWLr00oK3c1Pt5sxVwleIEm5gHx9fu3pjDFizNMwfd4MGbsyCNJyXkTBcWmHR1j
Gzi6OrYjSvmVGJL0Zuzj8Tl36JpMSKJPQHLEbTBYya0WXXtnzuwU0DsCqPz5GJ5pZ4pFp8fIZEZm
c2fzZN0lBtzeCskTY85NZ5Gog0Wnwms7Gbwi674vu7c2gyW1tcXgZytIYkzuFu/w04BeYDNT3x4r
3eE09MuS4tVs7fGGmx2+KCvgHopYLCsqGutzMAvrStG2YzmJAp/XAe/5lSKm9V0kCPpP6K6ybpuY
MlM7N3VgZ2O0mXalb5cvkyeZZtZTWW8Swj2/Y2GKKoCcFUGvQctRF5CcSx0X2Azzt2j86UCCC5Cw
WexEbIxZD+15tEzKSyuI2ntaA9E0EWJb9jQajFDDJwk1cp/VHJm+JnwhXxLWYgqMG1jRMjirZpzi
C3+XP6dG2upVOdYYlmYPpNbaiIC1bOgTxLzPrXmQrWqbTTvPFF7wL8EWGH5jbsm4iko4TVCTbmkt
RBDOU9djBAGls/X88SmK+vKaoDT9WIhJ3jZFO2yVIbyVav2QtDGJnL3i5BUTeEE8bVdH3f3InbpE
qmpwFmh/RmOuRvsCoXh+sdCVfyVwJK4kQYok1o+me5VwThWc5ePh0jHt7ghA6VEaaqB43bUbxESA
5XqiIhQ142d3FJfOj0qCSJHuUxaCVCOR0UluRiBnb4EgA3Plqzb4lmVdzsydteml9iyU9D4khKOs
x/ihZCx4MyecEPtpzpsVy1P4BBCNmwm//4kIZb2ijZVuhZfWD5MkWXCT2Nr9MDKLNPWFgwNnaC3G
dNpSooQ7YdZvfjujaXfkhPJtZASbhjAT7HAMf0wDSZs5Z9jTEEhS49wcbHIDeI4Q2m4qDpqYiqMu
W3wwug8r2sXzfIGSWj/5tTcecHfZTzXkVcpftrWvqnA+fGUSV+m07jfPIn+wDxqCgWEVHuokzQ86
Tf1bfE/90hoXfYjCuUjvEdCzdVL2wU/GVDOWKOFmFstpnK9CWKrfRGSrD/D29QETzEgwmsTchcx5
XfZdfLK0721RZ0JQhYy3hlXEtyKd6hKEDRPbzDN+tLONH8+zzOmQYhje+YZsdlUpQKVKCvfvsmjq
k+6tcksgW/mNTjssImfuISRFaW18K/4XdeexIzuybudXETQWD2iCDpAmmUymrczybkJU7b0r6Bn0
5un1sdW4OvcAd3ABaXB7UOhGdfcuQ0b8Zq1vpQmHvGCp4T/qYzIs54UfsbVx2Cut0CRMyyg+6LRB
DW1wWBDBEUfFG5RIcGHQ9sJZOHyiMksaKqcrHz0geRZgDnomAtokFEEs4hYZiR0+tbweCLvpK3zy
Io23Zm/k9zqQn3dECxxfWNE2npHwGgGj2HnjfBOy+j349qF3BPJg8qaP1lgBENMjbIB669YnWfg0
SmW6UqgVdUQkAik7f4MkB/cHPps13nv+tDyM4DSQzY6rDJmJKoatNqVq27GhZt7H1c3z3mfWtVRp
8QODdgmjDk07z7z53GGMYo2ANAUf7LK1kAHuI4Y3W5lLTKQ5vnbKjBxVHYYbn4p6qPugzl2X6ksW
PeRJ4HazqjF1e9zp2zrymjsSQttDQwTDBnaTues0Q7uVhaFgNmJVbTIVv1WTh0DEsNkK7aSN1Hpw
3PhoCtiQKp1THU+V2+xHA9JZz7YgmPSJgYmrrf1C0b6wt3DoGpP6fQDKdG4n3T1LHrZd589sNHpv
DRfxLXSaGLs0hIIDGRLALK3J39M2I6vPo2YLBG++jlZk/jSdrp6QaS2PmibdVxamVbttoqWfYSnl
kEykXm07CIkL2UWG8XsxbS8wEsd4a0rp3Uh1nl5sPCifMCHkVoNN0xN8y/2/gZ/Ed5O4Oj1wZkdx
4LMv2OJ2614AnhBRqsnUiPZmAfuStR+/g7kFIhc2yThc+9I1z3kcRRUWcxqZTY/vl8bCHrWHJJ/T
aw2u/JQn2fKkw4a7N9zaPRkNXx1lihkRjcj787KuWKB0FVUIaZFsI9ml4l5Ql7Mjymb9ImWsPypq
vy1mAO9UzezFWlBYHcFBWn2LTXXvNkI8F1o389BbPqhghkjmdzk65p9IW+STsxTFvu1InWIx8u1J
GwhfKfr9wPLmos9+8hjZ7nSvukLt0abqYRp3P5pmIDRnJj6fF9B/SNiJb9LBOOxKXcX3bVE560Wa
Do9lMYs/s20uOwkq/whLkTvK67uGZ9fxuusSWeIAnj6+62cMKE7ipw/5WKm3xlyFLKOFmw6gpzfD
lrFm/dTVUbS3KoJvFJw05tFtdsfXK3l8pf6Qalj1hLKMW1dgo8Wkk4T0ok6Dl9CftmmH0HQyDDLC
dJs9mjSTj0JE4ofHw6NjT31KhaR28E7MyfhkE0iy0SemtuHolaSq067iu/T9Uh2j2mvDsdfIKart
hEyZGPvzMtfXhL3LJ04UixSymOEfDM4hyBP7u+K6eULRHn8zJMBVsm3wxsqv2akG9yVHaHvnLWxS
qu1ClkKLTyahtKiz3DNX0M74SvPmk70dL92f3q1zhdfFZyX5S2aOMX64JmPTqxclyt1RGbWn2RwI
Dfe0CA8nmhuE6LIgXwueW/MbS5P4wBVh3aloIn8c+SHeYL/HXwwYbjN0k2x3AoN/H7StFRshikHr
Q6t0pw4JqPS3PTuXQNFZvkIY4nzFfQ4nwuviZ1+DouLObfluy1F+N0jMqDiqml/9pFlBnxUopxiE
I6qO9dVPWmM9wd3SH6HjtaFfGyR7iqFdQXLSqR461BiMiIcFK4sY9C0h3ovFxJRkeKCcpEZNiVXf
d51sbxB/inMeudFr2c+sWBk9lBXXVzUGtuxxClVW95kYKfLxxpmn82wowyA1oBWh6Q/pe59qsHrq
TGyjqVMehpc2fmzMuHqvSWQKxcjgJGEwveUs+pOa8CV9jicmBUPAYGW6I3uIlFNNMHKwRWy+TKlt
AYZKW/1bgYU/1Gsg3gZqT4azYN0x17lNmQNJ4wzsVjlnjpOc1mo9KotWRjdrjttfSLzHM51ndE1A
G9bosGe8e0kBZutB04AsovIXzHTb2p2zo9OP2uPMhlRxQpOuuknG2cUyCyD3qDKcVDvPjoDTssxm
FiixPe3KsuzE0aV0eEANn6MWE6BPU7P+nUoe16AoNFyBZedl4eJh9AtB3g74jrkrqRvci0tz/GJO
TtvsUxKkCvDzlvpMOFtwhMnswZf++huzF6D0dp3T+4piXB6zSGQrlqRNkA7yjGPAxhFYkmaO6TtN
30eXgDa8a/kzCVfTli8SybbU6TKHZiAmr4gIyRxKSOX72hUlAkSDDMBZA+XO3pkrPCPPfDMtKOY2
SZ9XRLPCNE42HR1n0ON+g4rJyOULkwDVazp64h09IuxGrs0SS0DWRrcqm1b3ejGdZdn5W0whySMb
hWVfNkm1i5cJD1oxmbfeWCPaOqvdoXzG8qjM5lUnznXnsZQIMg0qIYEEPGtYVIlAYVjJmw43BTrs
09ClTK/o/+mpdH9XVBhDcECvObQ57rKqoU/PaohBRRZzwve1GzIV93aVghpvw5G8o7jWXuEiDQgg
i4nXl/Dr/eg6wtp1MsIy3iSx/bR0db4lLaS9DF3indjQi/PMkHffO07FkdHZVFmVeZo6AxuwihNz
32j5/EwyStlvKyTT6X4skQNsZn3lEsL96vPrtA5t614TjzYQw9vQdJ0WMFiW+qYalHnRPCSKm7Gq
va9c99kp9jpwBTGx5ztgccz0oKsBaN/5C5sHot/Htt9HsV5z5eLo3qAObe9XNjOLbLgORxJr5Itb
64Qp5Yxo9KDyyfPdajjt7o1p8ZEDGtFBUN/8GXEYP1amqz3mI5E3W4ix9nvfuNZ9gd3gSShX/4DJ
ob0JQnjBaJoNrFNHO1G4uGenrKiSsEFXG8Tf8X520vRRc+3mDchREwqvAEmaEutwxMJRHDqnN558
idtHRWAEfGeZn4Db23S3ucIsMSzbzvLRkXpuHtozMYYEtFMNR7gfTl1myLMUyxD4oMJ3Io00IOJZ
fugTMZy1DngXTlvefC1pNZJW/OE6DeZMoGKmfWVSOq96VjSHrtX9m2yW3w3rNnsj8CjfYjiw7Waq
+1W5Ihc3RBzL62XG85uziOYDGLfxkzbj09Lq4yNiRSr9dDKLOQCahc+7TBgOj+5gdmfODv1eAoSA
HBw5i8GwS1dnhJrUGsuS2G/gdZxvfbR4AKfZdwl+cdCh2Ctew6MIPescP0GZ2gJUABPqTTMnsJPR
wr0NjW/sTbeddiYevLw6FMIgp3xs1LmP54bU7RT7kdXXGNQ8/v8wGKT7jK95eCR6en6k9Ozfs8pp
723pUGkZMV1MkFf6pLZWJkxmxS2EZxkX90Upx71e1+qbXOY2rEd0PU0BCJ2tujqNBHcEU4+uuwbo
zsprqIeMNmykDWDqeM4cR7vveYdLtmFLG2rE7b1WCXynjZgrPNNKn4PG7uZA4mR+sAxpnoVvcHgV
sg1bHYqR40vnu/OzMcGuv06b0oS7gt64tNg3pcl5Ttp5Pw8d+WOeVoSo1JB4DHp8KxtAG7W7HhZ5
k9HR4T3+0matJKKjFx/TWEwPOrPGQDQ+4hw7MVwMUIn4qa3efyOKLfmjRl3DX1DPzsE1PLUXtU/4
PPSctUESh9abUuyanQkfK9We7UJ6e21AEcWpnBK2FHWwpYyifbPLhcsjM3EZIuXd/Q+cjR5ziRJA
DcS/T1h55pV6lALZXcygmxBG/7WY/3+NB/0vJG01LHtVQ/7HwtbDVzN/lV//LGz9+7/5W9YKCYk8
HIFdgMGPQ/TNv9FBBeEJlqPrFEpoC/76zN+yVqLzPJQNLOEZPXurxOHfzDWm+w/HQoWKDJUqd43i
+09AkgzX+1e9H9ojFJ8+tCah04hbq6zrn3QdmWFyEmRxuU9080VNjBHH/qB73fhc0XLu8yhX+7FZ
mk9zHaGnZPMukCQLPfuuRDZeXWR3FiO6yIY819VotS8LgZ44WmFWe+1nrzzt4tA8YcHoLnM2sSuv
nF1hvkd+b+yH2RTbBgIF4yL5rLPC2Q3u6GwTv+rujZmAvrYA31lld+XU2vumMcpgMjt2ihCEHOUO
R/YTFVu1MQ09Zolbdm7usdMBmkwxRt4xdyLozc1M9s9UkivqFruRvFa+N+va9n80HzITZHM8HH1n
kifmEF3rDNOGBNA5zDRhhuXERKJxIOL0ltN+6S6QA1Etd1rbPPbdqJ9U1bPjr+Zkb9Gz0T2h1NCs
t64pBEO//B5zanmTuqq2JLe7gZn504k502ura+sVEBTNS6vM5xyuR+AxNB5dMlNrJqfIbvs7W5Jz
VjagoOwgqesbW0UGopO4mQ4zL6vd9t3X0Mhm08aOuXWxgGQV4sSlpmYvMzfk//Ej8DxzlLU7Tsss
0BMfqFN5Zyf4/FhwrQWME2iasAJcQtt6OmmWvezhiXgcJrtx8N/9ZDpR0UGAdErIFb4KfeXSkrnl
u0FmUZqb5H4OBncHhP/GAUshV/dSZPJzz94c6fs7kmIgqkC5347CCgUDpQ3N+r0NhC6v3SlsgITi
Pv+cB1ip6zxI+TfDVvIkmv5PlA5VwJ89hC1dSjohp2iNES6c1H4VmnkEuX0BET2HHR6AOqNSk5Hx
nKT3fOPfjWW8VdgnjgSrarS4fNIl2FX3q22bMILD4Cy3jlKsXcr96KGzdqbkYi6MO+g8HoBP2Huz
Lw4egxTHWw6xm2wZJcxn10xuEpcjEhbvuRPZh2P7ADLi5pyI9Hcbmekt7Zvf4qdp7sqYYGE7YyJa
uPqOCfhZMcPeWB1KlsiUFmQEgP/CPxled0vd+mtIEnIEfAIx0uXUkw0bGSzD4d5sEWfhSFPc36Bx
frA8ayM/fjBjKCY2dk0UcEsU/SbKylOlWFUvSX3VLDzfrdPv55ztGvQO8FmCAq5/yFWjNt2iBVOd
xw9C1htS9n6NXQ4hgDAP1MdIgT3zxMyediWN5iDqREigCowUVqIwB6nElpcxse8NCT5Il+XNY2yw
Rfh1LCdepyH/RIGYnVBos4ph6LSBnn+fWp2HLMN58BlTDLb3k0fJHZpFZkxTt8s5S8J6Megn6mZk
88FOp4Z/ZHQW35j6EcRevYgiZlETty/O6q7XSOWi8W32VUxQV6aj4wUB29EguVHo9lDx06Z/tmwN
qugCcz5JBms7G5BfmzUKjKrpSeYvnqGru1Gnph76L9VX1X001ud5zStiDtLcUUqEGlFG85pptKzp
RvGac2QTeFSvyUfOmoHUr2lIA7FIALvG+8brH9s1MalZs5PKmRQlAFt3kdaVBzmUJCxVPZl6ZC4h
vWvPw5rDVNswWkWj1acajE2ypjWBTmbHN35Ea45TTaDTbNRPWZG/FfbSoYHSyHxadIe1hH4qR5m+
KfgYYL1g1/qgn8Zasm22zT+yuh94LcJEIPPxlPsM/fm1jeJ701RMSF1Et6z79Z1JQ8ZQdsK8s2ZV
RUah75WAIFG4/aXgW7l4C+mrJnIpJCINKzSP4fDU2VZoDTgF7B5tsi1Vf3L8iHccdsFUFsMZGgzY
Ny6/22To56aZn/xc9ue2vGdM4SJvauJzv+Zx5TYQGo+ILrgpFvA3QP0GMq54zfEaFc54YmqykYpV
rllfjHc2zZr+xeq13/RrIpgZ58OpageqQCIOtp39bYr8Oenjd2fK9P3Qxu42Ls2n+tpjtMA3COGu
sMU7rIXHSAoWCNDYNp0A1q/7711q/LJ0/9yo0WB4AZWycnoI8Oh7EorMjR6zj0bb8t1xFzAPYqO6
LE9muf7BazqnmwIVjsC5Thnnf3SFZ5NsxyH6zlKSHdAoO6jSvJ/U+WTolwZmXmLehyBUWZbaY7Vg
8AILkFNO7bgKF5j44tWkFd33ZLUEM9o8jTTQLQOLnybtf6gPmfseVRXD+0mKj6L2n2gbYMsiCzHL
Jqc8ZX1Xzv0DRxNibIi2jCZ+bNb8gaPL92k2QAp1zbGZbBz+1jpaVk/ceFVQSaboV6uTH0kjmSMr
qH9qCMuWDN7Zfy+ddaqY4naD/bt1i5Sxis3hpr48vXqDofilwCCt0i6Qygte/4sxlfdlj25qGfZV
lfD8j/OCoqB+ao3zGBcXd3gXibgCUtm0Q27uZG1mO7B/HNGd+yMkUCO7ZS+essmUGGI3MmMZH5fL
Y24yUNEk6U6cYDPf9PDJe1wHi8Y+T2d0BD6ACfY0doSyTXCrByYE3q/CLh8Kuxfbxc4zhLUsNxur
3QwohbcLWxXiyn1+yzzsUplRkJvNW6eFhjN91SOEIpZbSYh0QG0GNdxqiFQhZydqHa1850QzQ8+g
48y6Ztv0OCrNWjGmixIYdWkntoNOSyasTAV62mCtMIpvlJFeWUbbxJ3PaVI+0PbgF2RhmcR/omZi
eFPPpyTl5u9Grdg3orppI25ShvByM7RoRllyXTTdDRLPzBEjlsOOfnLaJpZ3jirtSlA3YD1C5LeD
aKuA5CDSOvzlKgftlDk2rhQDWMswjptxcCEQT8nBGibAkApAjN/xWtPmRK19yaMlyHnpO5lfuqQc
aMH8B6HUd5SyENLy0Q6MJt4SdvIw+3YUIlWk6bS4fSvtD8Vi5dkWbrJl2hEjtd4G2bl1SuuG+PHe
alUculUktxVZ67H9R3hpxogdd4Gfk8Nepu1z03vZkaqagEBveKf+TE+LJe/irK8QxOgx+GyrvUPD
8NA55LfD8DMOKwGFpuhYZYP7FE9PruxK1iULHwbtCUzhzFPS/NameGbs5D223nvZA/+jnWTamEU/
qb+QGFTtbB8r/rgsoSrsoxT2jWGa++qmX1o/Zbt4KrdzRWJ774qdNXfzx8IaeI7dixOp4Unp6XSA
aW9sO6WRwM7n0ZsfpmwdvVn2BEsHXVKBqjUaKY7WqmECKLRlRw8qCy5REjewc/0AY8pJMNXcWKP3
gjzR2KZKPxB3FIdRnD+mM6aD/EF3mHe5EcuPvz6QbkY8LBCahk54HHlhC3g3iAnnQCsXFcylCq33
OMl3Q/4nznlsKk+ZBMl47V0dqV0N+HFL6izqzqEM47mfz209opvP1NECPnYoneUCb1QGgkleAAca
FVovwqyRr5TI8VHCFe+WsLTN6rXS5ufFrqyLHds/ul/MbIqSa57N6aGKZjOQhST5khCD3hIxqY4A
rNslV8/kJzp2fee3l0hN3nM8kyo/20jgMiRrupN/JGPeQLjh/s9jrQtUKpJ95zigI2s7uu90OJ+p
lu+BrDGzQlwBiGMqziIa4xPZM6hW8jkKpzw6xa2pHhLxoDe/m0irztPQ5Jdh/ZCWYeQaLCGSOEct
Jo1T66r3wvIICLOM/NwbVoy0dtShFxkfOO2SjzbRH4gRH4N2EWWgo2E5ojLzeE3T5cGluYFdGS9H
yfOazQxlaiO7N0s6kSqnm7cQ3QJr7BKwj/q8qznOccn6xSFG/QzPsQjSYuquo1eYYWbyXvcsFliP
wT0q3Di7RA7ajbzzxnAQufXYBuKNdeQ78qP5GVJm+gwsc7IBTQ8S8GS6FDXFEZM+Q9GfwRa9SjN/
YI2Wnus1ZL3V9G9E8yNqDhR7eqdrd5XrgnjrvMPUsypYCnhDY58058UkKQXTwvTqT9NzE5cHwQrq
WWeGeF1Kjeccwn7stQz6MBfir+7joMBDfu2ZNO0WT/skif2+tCPz3k77JWSuxhkdGwcWFQVqE1Qd
DRyCUE+Zhmql/ZsIMe/omJwt1ajutKQklKBq6AntRSKxa+9jD0BfZSpnF8fSRboNF0VA7v1k4fVo
akdKzewGrYq7Umnmrl+kQpVHzeTwSz6MSLz2QnQ7y61AsHaUpJn91+OnDlWWkLkzRvnzblHMu1Vr
178Y/vFv+M0rnYgfLn/FG2FweVwms96YoCorW4zPYjLMPdNpihtdT8PEL5lH2wAkWdB/Ti3EP/a0
3h2BhV7glvNbPuj+1aj9Azx+O3Sb9oG0ihu7q7XHBBAmT7liJuujtb8zIbIxs8pIU/CtR3/9kABm
tJLqt6ls9NIMjVEPoGeVXrwarPkZ5FZ3kcY5zdcQoMSIgyhL7KM9pMXbYEs0aP5ZH2zz7CP4Jeap
k4cpJ8WH4xzBYOflIYlizoOUzPhIzMihKj1M8AejYb638nVlwnZgP6XuTO2MDCsy5KVOqi9d9d4d
at67Th+spw7H4ZY5qLNnGmjuy9qwjuyrIWVm2hPHlP7VuRyDFn0SjJJoB591OEOuTw92G302GQcc
vmL0zKIabk6zoOFljoG+R/+oXe2datb93aao2TMIc7jLCFUflRlCEf1L6mAEiU9HDX2ygfEDclQB
NT5NkUr2OcRNUgz0+jxq0PaHRJmfPn2emmz3GwfA2qajHmdjVu4QDGkPFXwp0Ux7PGLOc+Es02Pt
vZTGianddCXKZ75WkJgI0UMEPo4PTPGLz1RLdlCkqi2/AP/NzMcHGQv1x57Lk8/P6T125A5V1KXj
xB+pLCkwyANKQj+p1N2gOjcEEJFvKjmrO4PQk21LPMCBe0K/xtSZjlU/ZKjIjmrqX6e59UJobi7X
hQ6OIJMGL1DzGrNU+5BgkAoonVzZTlCoioxOXxaPTHbOpU4Qe6oYvxvFYuIpwBsxDqjReaPie4xC
wx7sq7vX2UUHHafQsyvQSAuUBe/paiYhyPaXGesHQI7Gb4CSFH9aeq3W3Ynlm8MOSpsiLCEhp0vr
4sCwhEGIXc8XYwl1iPiSNrmZXDpduvye4edJpw+Swqn4gUXo8qkAmHdV1sFSxVsvm+Y6kzL5uAo9
q+nBXqz4x+qnoP6DBFK8i7acQq+acu5mokazrGtvBF7C8+7mSy8I0CqL1rgpb0kCzZT1zc3rbDMv
aR6ixv8w7RhvRwkDd0qHvd7a4cQxdkHjXW+xNR60opEvPQG7m9LLPoayNFh6ev0+RV6/tUzWZUMN
/3nEXXNjm5qf6zL5qeWeqm98tVYRg2Y7Gh2+f5hzO9mN2WwcqORHkCeKnwjqT/ihxEhml1WUsGWe
sVbmT4wN4seFotB0WDM0RpXsmkyDzqYn2HKbiEM7Ty7gI7M9Psw0bGowzbJAhula6ZoRMTpHayZW
bzKFCvq+Qjc9l9Ox8uW1m5jGUclcchMgn99yHnoTkwVPIGwqJzIZkzo7tIkW31tucVZF/JrgtNq7
Zn5gH5PciGKljvbcS2eSnwUDoAhUDTfbwdKzRdNk3SCE8/Oy75u4SS+65dy388qYZszGXtAHwz4S
6KZXSbGnfEs2+ESszZiW6jpCtOoKHNXeYvqAoPso9MCq7+uIfEFztrQXtCQvZMSOOBEs4GN2U1Hs
zd3BK/z40FHZbyRDzLOWWhNjgKCXmgUT3agw32Y+ORTAubzZ2las/PZ9LloWcsTFgQ31rlhrTSY5
nRUiTbGZ+ujY+0XWnDUE0LsUsRsXDOwSYsEuENTYX9nwP6Lc3HREn0XMMZHbJ90LmqVjLaf3JYrS
17pELNcVvX1sROsjuHamQy20PYA1uNCpxjQQoGA6R9nOW/WQtORVs5D5Y4tqV/XX2DTfQF4bRLOd
aZ67q1/XJfMjNOiLLozHtv6oYPVux8Qpd0oX2vmvD836d0tlF3t3HJq99WGMdnYXM7FhoFqN3EI8
COxUnmIE5L1kboKc8w7Ugos4kYGiBVIn8BbcjUrx1QxdbGx5LDCbWa0emmXth1pbHXvEqIxPMG5F
FB6b3HW6Q8NWC7J8fppBKfNFDhjtU/235jszcHf9rRiJp6x6QiuzxXvKh+Q0LZNx661ip0Ok3Xr4
NhrI0FVxiJzuXuTdSP0Gx5uX51i34hdih/leaUwIS5+rd26NKuwNt7pa6574KRMuxgsoTMApUFV2
/ltvNNtKmXLfdHq9bfTWuqieddNs440AUbtJ+GvDxscKWK2lF0JPs52EA9/pvztk04VS3XnWOZiI
LN5kjKFRFCE89i3nO2K4EqAkSQJcE8dcDObRAnh7xuDOv0W5vp1mSXpT0X6aXT2EbiacbdmNRGIa
5b4qJ8i8mrG355lcA4Sum1H3vKO5PjV+WuuvTNFUbhqbzJFxiBVlIwSpcwR5NxfsOt2bj71yWeJt
3tbRwQMsuC/b2MN2WYd4JrKNrYYKb9Ks76yCGTYSgE9Dqu8lHY6LX1qPpE/7O/ICqdjdEyTUKaxz
TqyqbRhH+d330pZrGl7ZX0AA8pZ2VXcpvCc1GQRPIlw0nOhWDO1wEj6NWDyU8GZE3TBgqSlPUGJd
hpgeuWHlilhrzk6c+y1NLWKKCUBAuNE3dVM7dBnVPSLS4dH3wAB7NbxXtx9uMU86vzGYoQ3zHHgE
96wUp8Ax2/iO2al9qW14jUxt+7Qa95BzP22GA3czm+Cn3zJyi0MJ8/KUxFOY6TU5Vk65hKaMHEyG
e3/JfxA4gnoYtH5PQiqxrL49PVsI2lQ1Vk+1Mz4zziufZiiFLHGnUPnaEEw+FXNhKvjRKApJKaLS
SOWEbG1iPIDI4ZMGYocK7rdZpP2FFab7gHxGBGiiDLR7/OMcV/6uMzyoU1MUh6gq60NEWvxHt7z7
02jdyfVLLpw9oIn45a8P5ujtzHNRDAvE20zujBHs/jxSOMvGA7Qg5wXXUt9dVN6PJJOhppskCV+T
4XYnB6b01uxox3lEdqwDxkC5PeDtiLAYEzzIkmc3ay2k//q7zrepfip5cFPnCu2/PTtzbm08Z3H3
2dK/+jO2npqFyJPzDYSCsG5f9veU6Nvc5teHTs17y5WET+lW5R37cPY4Iy3QVL75bt5emJO2+3Ks
nxdNm08I59Dm1/otcmQdOkmYYvd7KZbHmc3OFUePtnHSrGXKTU4N310alkYVB3a2RMfcgy6U9kUT
Wm4Iho7qeEy48QwgUREAfFKPb3NZaRy/zsWFJ8NifvK2kW4egAFXJyZDaE2QefCGfaZEST0gef42
VDne9LQKgCyf3cHNbnGvmms3NKgucaYd7KpVex4Yhdid/XoKLsmZTWcr3UrfaqjQQ4mnZyem5Thl
6bDRRt9/X0rjs0NtTCDYeFl64V5kXbwBgI0pRNxDWSx/2FHLBzFGKLxW9dw4yFNRKOvdl3LDxkIA
vs6t7MliRnj+68MYY66AQWPsEuWR2UAtKOPsd1cQz7RY483xau0txS6LYrr5SRN1IgDzqS3dF+bZ
wzWuOvvAQHc+GpmHf6tedpSlHClCpMdeI3y1njOI/YivBAu+K07ksxK1ONgT48JOyzzagHdP+sk5
Kcjz8lRZn0VM+UR7gSqeH3q1eoCQEBMm3eRHp+Yg0MdUOyCjAYuOYGiLEiK0x9Q5o3rrdwxHViEB
x7Wa8HI1GDx5EXiCVNI+9HMe3ZY+fTfsNL7YhHCT4c4lh/Zpa8xzcZgo2a4RhDgh7jx3oq7v7Tth
fgoAOHs305+jZBaPucOTlLAquGgNcnskK2wndXjXCMTa/Cg6XMOTzf0zNOfSIgIi7XLMi+hM96VU
ITAgsRmKaX509BSWPKs4xFqMnewOVpqjvWqi0A5xKzISHgm5wfqY7Bi598c4Vaep8Zcvc75g7OWS
LGv2/w8L9xe6JDDvY17dnMmNNlbWvhbAgncCEFeYmFoboHwpjmMP/g5Y6gUE7qNelc6xVoZ2RixO
UAM7Rcem9uvx7egmywO/RaGjgT919L4ni74l0s5TrFpMkMwc3FfsHaRjozN2Gwh3SzzJl2qk9PPI
+ksyVBdA9+O7xjDvsa/lh7zPxAabanSMynrHTiDMEJtgv6g+1zyabVUNxjHzmRIrfQz4p3kLW36N
pmeNRYZjSd2NVGKMV0ok9hazmzkJLMzF4COQlqX2wZ29G85x7W2Y1+ycxjSvSCYFoQHSQfCU5+HQ
+b99NCVZLp8bQwWWqNUDEnPtidZi2jL7ZhdQ71yTZzpGC8xRwXizanojMKkkg3Qq4yDuLJJYLPwx
TM8KtllrpeKtJDg3Jp85T/vfI6k1JA0Mzy5oGuarRcLVjRgE0G93SIR/rkpbXvEFcyNDjwrJrB7C
au75s6JRndscUwR+euZFU8XJWiwYd9gM7bO4Q+qGZYFnNuLSSdPXOfJm3GP2r/8v6o+75FcDmeOn
+5//jqf670Nn/yvhz0B1CQQa/7FG5PEr/SKu56v8Z5XI3//V3yoR7x+mSxqWgB8FNxVVx3/7PwRW
x/8HhAjXdGyduFj6IsAr/1cksoo3fI8Vs9BNa/1UWwE6/1//3bQI5hK279uWxaBCt/9TKhEB6eNf
mBSITbCOkMnlIxFxPedf8GeVrnB44coI5VS3O9pOL2EKXRvybmLgEXtJ+1xAKO+tmujSFEirlYvk
mo5PXVXmT6CIz6WpDoaYzcNgNV9WYi6nwkSVgKlT7fqBYDw6b/aRMjtFc0NCkrKsnaz8p4LG9gEe
yLafWOnZv3vZ/W+ezmw5TqTdok9EBCTzbUHNVZplyb4hLMsNyQzJ/PT/Skecc6Nwd3TLZRkyv2Hv
tSeOt87ZrW3hsrUmNhEi8pfru8m32bccXu6jpK+7zY7sTsBqyl0+edsFZRhOgzy90yiyQHJMSNFb
vm+Yhsf0C2QHCMuNx3rhYp0XeSSw3r565Dx0QdldU0wcsKzaWG5dd0iKvNkFa1BjkqVxTmbRPEq0
8zuv9PvYwN6IwWRrXmaQrfs1M95qRuhwwZqvQBFFnzi5PNQBkr913PqfLF+8Yzg5LpKMwILE7iHI
s+v+Vmb5+OjTi0SmU4svK2yPDCvlXoTNwgmDbtcLliRW7ArjwZWgz9J8eiwCM4mnoHuoxeQ/uYb9
ywykSxrjbMfDJLKbmUwJcA8x0MNyry719p1bwQupZ/7JWSoLuwKfP+h+TplaftkVnv1+qqsfFlrw
hTKYRgMZoOsSRZSL+eIwEPML0tkLaX6ZrIioDjzJ3nz4maL3ICq9A8WYLnYMKiYWc5qcec7LHfTg
5FBaY/bY+oo9oYU1IZv4zdoqyD9YwKp9cHGXlol66KVEUzTrJW+6r9Yxv7ctZcTW2dTqHMGFcyjt
OfxtSI+/5hYPBmWWfWd3VtPJ1bhAwyBexfwLoIm4FkLd/KZFX23PcQYVQEjkSXn1thost508spr6
2e03+HvWaWQGdvXHTyuliJzLDAvLo7EgPpJEUC3kcxwL2V3WbP7MNt8/Dc6+NBLjQOD5KZhNyo2O
WytvvZ+zx9i1zUrmfu50o/d136vefmUrr+JxtgZKtzp/rMO+x1jTMayz1/LgLazMNhWwPWypN6rA
jAv1a/CwjLlknl7LcAGNyWe8/vvSb7gv2nxD1+KGj5m3PJk5MUJs7MJy/09q0G3+JzO0Bt5Lmd5s
ouJ2A9jUl2oVkdsaH34lZzjBaMUDl/l4Ko9eV2UMXL/RB2cfm3IFFi9DXhpPK5ec4ncxiPBLBsOf
zkd0AmCCBNSB5oepEKIqOsLIUr7D6KB2X6oxebexF9wCUEa31V7Zd05rfaOc2cvUz16yaXuirctu
3voLWPtDP6cjfgizfZDFuWVKQIm//gUW8z6oZn2WtvU+bLJ9J6QvcrZl3VlCzMe2XqdToMInHCTq
1rQDAOAi+5R1SvofDo1HPLX+LiFVaMcmOCLednyW+Jf8TD4bKrUOoQm9Vcnh6tgdzXjpfhbp1mBh
aJurNULizRGHZWbioxlw5+dyQBa3GntcfMafeoWK73qYY0ZW0zhv8+ywDQoUQz2Rzqu6C9putjdj
kj/9+1WghjmSZdUd/v27TEzTgyhTJPdyrLULstphEd0orMR+5gj4vTBqjB1ffARiePcq34lkUFp3
BC+g6cOEkS1TxmhO5bffo7yYi9GNgs15xRpMn4K6NUo0l7X4YP6MaKhlPYC/+GtMnQ4DCBVqtfWw
U5gf20CEL+zO7eel9d2b1b4Qv7NGbjOuhxwzWxy2M9UdTTyr56jHePkQZL31MA/r2SUN541z/ttW
9EMDgaGKNUkkJuEcN0buEQNBxLIM9wlgaa2Hf1/wtlsMvDM7thABGua0kELto5wvPPuA3bSntbz0
m8O3N8EJ4g4i5aNg2g4/XMQbMH+I2Rs44Fzk/WWQRXUqvoREdR8EyyN7JudQ941BrhsykZg2z9rP
GQLHKWeo5wOqGxO3JkvLyBi9olCDEDOgfNqoiznIeJrpZu0h2rxhOHb4q6+TqZFM6TAe26poQC8k
/lOj/ToY3wJQh9YOrboZzflivRr5irq/VMhKjEOH/OyUrB3zEGAoYG8YL/o0MeNcP/rpGC1V/bXI
rCNTxUroO9CW+NIYnjt+C1QmE+LKJXyYOkRqxEyuu2ybfiIe/NE7TFwX9AORrYiotD0EzWjtD4FX
gwRnLXbCjEnihBPmrAfB3Kyp+ekBRThkvzEKAJXMGH/pNdCxK7vl2ExEC27dK1kV4i1ISM+x0VHs
S7vtIw/p+bXBVoQzuYkqEmePhAQeCpnx3BcYe8oMWY2d/RtW2H/IbMmFujs9KXzJjJKDCOZbYXQf
onfbC707ikGFcUc6iX2xOnGj52chOAn/6ixLdbE464ZuHO7/voytM9yTFPyvG35XRZjfCP+LB+Ul
52BD2q1gCzY0t5iR/Oxrtro9pgGypKs+Q0RfkPSQS5DPCSJCRznMpysy2uCjROUylQ9GZ5NY5NNX
5aj/klHUr0tCWIKBKP875dvnSqLQDqonSHTuMzvJyOhzXMEJU1B0abyTFWtkgIg8z9ZskJBHaFhu
GDcg4OndtssjCanGaWZkQMBFMGhTd3l3Kztny8mmoln0Hbu4xiWRJprXDDUQp1l1n3QCBrDnL48h
XCSzdDr7IiFybFzu+HPvGdKeGGcApUzePXioLvc1U6IIm0/J1YfXNWT5nYwSDXurfksypi4pKvdb
VeK8KtF4muy9gVK25LGEP0b8vE/NalIPjOrVNcR1bPkAbE59UG9M6twVW3U6wtpWW4gwYrGuKGCO
RiWuhi3K90Tm6zXdsM0mY1fAsUl/NIXrXbJCYVlO++vabrCdguWtpQF8K58ngTbJTbVkePK44WZ2
EHP/QzblefBAQfl/CpmPxyx31aFgjsosxf61+uSozqb5RZT9X6tvH/jL7RC+sahK0dGWSiLmrY7m
CqhBCIM4uKpM9/S5pBSOzrmAUo4eaZWvBNTJ156YmKnE2LxIZwGp/tPN3eUasNY7ZiiTOavUW1hL
Y8fmd/4QmX9FZRUe6yI1zz0dMXZU98sSUFI73J7nYPXCOOk36P1JAscMqcGz47767fy7HNbuMW2E
iLiTa+F8SJp9WH7Lo5f08pwZHxBXiwMKuHPSkwQ+lTPd7XpWfTPts6bg7TK2aC6nOvZCBAOLRHIE
2B6ERkAe5hDkON9q669tiHEnp+ajaL1TPhkIBILyROlbnBh5HzyIehdPKqAz3kuQbfOn8v9UYC74
LBB1lbmYp4IkJ0TPeRHbAxqqzfvNhcKUjbgqBJ3L3nFTBoP5bOw6k8zvAc6IQ7HShjPUg3D5GJah
P8mEZENznY8zG17FSb7LPHkOQXHFYFCR8vUYuwB7npz1L2YrLgj9XSs2mrjX0m9q2DZu4B/7g/2W
B0FUWZJeo2EYVE980TiCA+ah92VxnSdQxt8Ck++x9GvjFjZIMCsIIqw8btIqO62vXA+bbaMUMJph
D9CkPFT98LySBhDBYu92chj7Qzfj1aGIsUigWMZH7vZ3OEbVUW7mkyon9zKHMytrxz770HzidSM3
xxYPlC2IqXOQVag9jZh1/XSxVw9xJrE6EfRZ/NDLbyV+ZhbgMQuBs5saCWUMWNwBH/lLknn+mUi4
55agPnaV1Mh9GYpTy5N3cBR0U134WR0YDSbQ9ZFLQbjFdDFL5BUUHyWwSDLD+iAL71X/F0fncoEY
FTfcb5fF6t9KVAYMaOY67hnS3nspfzSpyVPXMTvoG6+/5n52w8sZollk2GDbfXIvw/wtwGvDCR2a
gN/3RGv9nZaMST1BL1HdgVCZYMRdlI3DClzCwWI6DzaOfPpQmlHd05QESXsza/+t3Xpq8bYkDbLb
WG0t/ruJkcldFDJxezwM8/DWJBm5bVtrXMpAGcjdZRY7Kn2sF7mAJmZPsARGSvHlT1e2TOY+9TfS
AoOIeW7/usLLJVutvVY1RnFmJFAyw3V7NLN5J+S8nJ3Vvhd1Ot0tY8M0QKODx1NtD05pGmc/+euv
5aOLu+kt7Y9MYrZTBejmCmwuwZmbVqdQOi+5bg5ShM6vRVm0UWZX3c52jCY2fKJeq8YgDVEKpmxh
VrFHF6TVQ2d7RROE/78MppZEQ2A1+ERPyaY+57nv71tf/WpyF3WkY1VE8KqHohHLw9SoXQEfLFII
DN77XPKIZSiGrPHVaQIvZslTUlAZB7eboA3lWcCh4W9oL1YeJIszTc/Gb2NAkURBPN0zHqucfhpq
IlCnIvfao2fi8Rd+YxwSe+ED+ChJV1mGD5RpwZz/SdJsfWFbXuwltr+IaCh+xgL/bY+N7N6l9jkZ
l3xfWNB2RRae86p4TZrJ+VFyD+yTZoVszdrIaR35nHYpx5TnqiuDBcI7eV8OQs/pIcmtvIR0kz3j
rci2WCKNo4siCVc2JrAKFU0+4LZIjXjYSNDjBSuutTv/npyxiOQosRZ2s3M3JumhuEOomoYQh2zP
WY7bQO1WzUSNDP1QHJkdwBseZnHMfM4IY7Qukz0Cg0EzCHaoJT9vQVL+7ykx5x2ARPNselAht/KN
ONriT+u+hGX9ZLkFbj2ro8slehifstOfN883jwRH2PFW85T0PbH2ZO/mCEJixJxop1mmco8ngJPL
7qGQPa50I2MCnVTXNTHdfWUVyIcL8dftxSdEl/LUY4X4yBG25NR5UOinC4vaKHVbFQfYOvf+ON/X
aSkOg5LPxOmxtRHWmxKI2I2quq/e+F83os+t4bRGFg/pjqzmG8kxB7YG424wOXikTxdYNKojqBFH
cXoUJhNMKEYhCFJkJxVP7TSPP3CQd5cpvAqj3IABBX/6QL36sA5iw/zTDgaL1mq6YBVYDhyL5zln
NdU1PDELmr/T2HjvGHgGRqUksc4t9MWh8v54TUl5EnArJLS5xykgBDJDClaHo30BFHndhmiyJiCg
oBydh3T+bnKslqGYXxIDezLGOktZ72CQJvyFwZPhLBgBRHbCC+JeJfxMn4DlIbcZ7Djt+5wBqy4H
6+dAXizIms2KjJFcECFyMtaZYsOGe5wkOpQcGfRah88C8NXJJxk13eyTcti8Yq8haRPD3ZVIUkH/
LKdXz4EE7Bb1XlosLthBkOucynMq8KhX9brcXM9fbnUjmBrk72AEqMlxmtDp9JE7j/YpX5D9hKGq
d90UnnIq7Iu6uJBoj/TULRFioo7dFjcMSqs1AgBzqsX8I5wmG6wLWBCOIDJy/wyDZUZF2byibgqw
VQiS43ilHNEeLZn+8df197x25t50KNo8H9uSh/soqZ86t2NeQXDoEyw3FqG9EYcy4DbEKbrDYQqr
aRXTrTUURET7BQmgf7cDVhiNFcx7B7TbuaBzabvOJd0RXwfm1uGZQBaonT29SMKoEcVmzwjE8jIA
ga39Wg6KUJ8+FMdxaisEQuaJftT+YzgGa+oa/k5hePZRWRYR3kto3ERDLtNCaez2AbjPrVuuAjMX
m7FN8b+ON+kho2fVUu59kIYHoUgSnnxkv0ZC3dCFUDpDDhsjAFA2uO0ZARFTTLHAbsn0VntMddNe
H0OSaMypdl8nw4g2y2RUma7fyh+7E/rBf3rqdi/KbDyWjOV3icwQORFGFzGW3MGl8x+T0GEkVHPk
BkONTYh0313iMzdMhMugcOdk1e8EjRKNfqGQA7qPrepOReHecmMUuKaraeeCet9BX6BZzNDK2Y1d
HIg9+pvXxXgR/Lhe2Ec8MbRrHzNGOm+oBtM2Xd/hNTVQatJs75CzHRcMuEDe4BHJxvCRfa97chml
7IZGvgXTHtpU9nfygU54UKFesyzfDj4pq6tb5HtejuWp/lhKD4ODtxAKFA1Dw6J+9P9bmGScgwzE
H6ESO+HSkrcVEgd2WpQ89STYIBn0GAWUTJsRYomr7my4JNKH4Gm7EvUpC/tX7E35gQtR8aKg++pB
TN3Vas+ncPQMZJn5p6Es0pcJvT9y0KimeN6S7Eix0pw3SDpkaCAV5f48bNn0uNQjBg0fQ6/Babrr
Q3diDV4T6LgxIbGWb3rHI8T6Pw3ytAebUi/1i4Q5STrv/VUQfgoplFnadsbjE5UVCSAJiUMobNRT
my2XpcJf4DR4bn3j3VmtZzSyED7BdexIdG/FqRcIxrIuGc65K35l7C23kVQDmt5nCDwCobbD4bp6
S8S65q3TkKnNGHa9tBcYZdWrOzY3y+cwGBaQIIaF9Lt2TcCctry6eO7mxZ52TQ/NWZUDb9T0alYA
vLwVRICG+t4L0rB6QYVToluPYZ4CWu7S24SXLJp/OKE3ns1EMosR3d70GCAb23zeBvG7z4vuUG7d
YS2oiknG7I8bfOUdutBTN1ckRcrkN48IpBU2mmOYH3sBe1VC3d8nZC/v3FrpjG3wOL2Hs2chLFFu
2nCxiFPa2nuzV+Ohx2APyJgCQAXmw2T6VWRK62mcGSuxTQucLMOX7X/O8CF3DJT3LTzMy+B37xDp
yWkSuBwSlBTUSIO+Vk/ICIoIcOuPdn6YQlUdEs//b2zTjwY1Ck+ry5D4TBC7eS5LYexVE3rsHGBg
j/aQHxbrP8emIwRBELMN5oDYbDYQAGNWphmgAqtdZTp/7HJ0TxlGE7BFE6md2WENem9vuBb+hsrt
97D8UIvYGLJ9VK+jl5rPMzLV1XhytJ4/ID5rbPKfahKQvGzvV1NVPalmKPfNDLCO46OEqjpCvmSu
bDSA/me/pF9JkOByNMxkb0wgIaY2+ZkG6O/kYFpRo+yOkHC4tJXRHe20eSvI/D1REnyXZdchQQd1
NcrggTS47y5tQNmYycERzjexaM6gRZ8Ppi2Zvonw75BaLwlklZh0pp9rI+G4IthcOAvXqSEouk5+
s+fcTSyN4lRZQ2wpRYRuRauj5uqGnnXmU5U+zRfztrq/LzibfGeC4ZJibAHNrBPNyolpOquitWFU
ynxM/VCqs6BWJhw1pWDljcN+Nt2Gwmi+wroMTsU8vDjONWnx81Ik0u4yTh3svCCYlelbWW8E5K0o
FJmaZ1oJxVPGvfN7xjGL4NzLqJ9NDgoMDGYSPuMS+W+cZwBveXOhBCW6qrSgqb31sq8vdCRwR7sY
U/Z9TucIcqQmmc0wj8t7I337aGzLX0Z350LlPU+G+1e4E72QO85wydVRzjDcMYvNUc7SKZU/OpP9
eceLe0KZ5ZG8DqJF/jaYa6+WW179Jn8ypq5C6YKikirmi7//u9ruyAkQi2HEJPQOyflABnSS+D/p
en+MNLwK4xWTowH+1wh/xpwoOBQvRPUgBp4KpCUjeqKwj5SBEFdj2ZMGsyHuBmC8PfP6zRrvFs0g
RDc+f7rwPgj7pxrCKvb8zyTFwCnsCqXi3C4RhfFpHHiAkpyBpbWI5ug5xKaz6T4ZrelHLpusXeNt
TCkEJxqUq3f4Kf+FGJhDPzmxTaO46FBReg6J0bjBGzuZWXfgLkNnca8tLJFT+TLlFiuMClN2Lsdk
N5UGEjcCmOPVzi/I5qEruAcTf/UB5VlB32g4u6Zm7mFyDyQOmRDeVBRxXzHJXOb2lDOcx8gFfRUZ
Q8EUcjoljs+HUG5sl5Gxud2O0QHeH1IUuY3ZHqCtne3gOLsWhfXAH33jSRjYQbaN/7wZNHTJyOM5
DyP9bf5CoG6U5Pm3YNzZ6XCckWhWx9EfhxSTXQ25bXpRs/ivciG0VmtGB4Ssf+6AVrnDlxuWO4Pw
Yh4gOhzfcH5RKqfXQNk1nsImmqCs79qAP0WOS7ZYjfeQeLkx+R7X+qfLEmMIzW9TEg6wbgabmIpi
xGERG/GAcRuXsPEB+h9sJHk71xiaSDZPeJ0w4hcdNAkYzWQNXyzMLVbOX9GSLY+1YDI6FQPfSBg/
Ji98C5fu7rT8CNI2JGyQ8eaaE4Rtpukv1icvgQxP0zYVz75ZEFSuLPdUWvm9bZZpvynmgGXToUbl
29tG+ErrTI+7rn+cvn/v5/ADpSifspVv3iqRVcg1kq5/XVIsSgJnBAqNJ8KhiVFCYNG55aVMwbNN
/ICdgS6lU8k7yxy1n4ZqprAYYyq6+d4sxwGcOAdmN+1VHx78AJp5+MbaG4PCg9Og9CY9sSqYoUkD
qpsTEgUQzut7YcjnvrUfOkN9ZpiQQflNt1TRTTsFUsHGsV+MyWpP0H4v8xiqfaYHLx6pyKSZ5/fM
bK8h0vQ06Lu76+8WQ+GJIar6wV3q/KG9gudj7xusHwW+3zjPK65GiaKtHELr7vnqCIxHPnvnkunI
NZzS7SrTKT2WQfG3DbL5iVf+D4AJBhyeQx6TBXIrdE7VWs4xSRPlZRxcepsAC2ePsBjoXhsble/+
zNrv2sqzvYHwlkbZ3mPc7s+QCKdLb7rfLHY+lFD2gR1x+1HOHHkIM7HaUizinAJIQKWAjhwcP0DB
t7alniODcOJMzc14JS4zriyVXraFpn7r0OU59O82i4ACUBm7vyI4YbAH50ZX7+yTnrq7n43gMLUu
ildm2Aj8/WgIkrstM0BwzOxj4OyUOozdMmvu77j9EAYzHy+/J4Kwj2yxvPs9z2FYdmvn3Ms+aWPl
jn/5ObSPCBCwRGKYvjJlm6N2QHMcNC36RGthlKLsEjVrgq2DhUh49inzldKPG8YQVWpEqd1Dxaq0
Qy9pi2PJjywqnPEM5ewvZsKDUYvfM2CYYthi0STnuUzu5n9qbWOrNh79YiDQoh8+JV6qJfkB8OvA
En8P7IyOZ65/heWIGb2BwydAttbDeMXUSiSpsi5ZY3+NWwagkuN+QZpLHcx56MfNLB6GjSGpPZtf
yM63HW1zvbMXxFLyLg3v3ejZiPekvCKZZpckp+RWGul/2FDvpg7lGkgwHUdW3LPdo04eIQB0KPM7
dalUmV1Ty/vB4YBMD4MuleldboF3XKnN45qzmiQYIgYs87/Qfje27j8Ha3UUJJX+lHfgWWGB1d1e
PrawOgDsBTHRKmqCep9bmAc8/6UESnswoP4xfy/IFSUha1HMAgF3ZgZYtOl1/E0sR7jfLHh/Sdjy
Zw/n6dSyoEb7QmhCm4EBDlSAlsop4m423pAtd6epnV96LGiXUXSfNOUZyRBBA8a+vWXzQKYplf0Z
vYN4NlE65pub/yK6jJvhv9VnAFZmjvWK7E2dJClOOFLRNfpcObusdL2bCvMyKtgq7k1+0bft9DIk
bGlztbwqhoO3DWuMZXKS5CyVIHlgJ8emmt+WqQIEQeN/sN1iiEIghvGcCHZ2Xfdge1CbrMaRB89q
1B73G1LRsN3eROKgKuQ9QwKQHExdbzWqVFB4cZe1TXGpHGncnfliTBT1PF/Xod7EdbAhHfnWdvTr
xj8leZs9G0xNijRrD7xt3PMhiAULXeGL0/8KQ7aUA5pavNTOD8uuZ5TlQ3OQeegzFDK8C/5mTXsU
D4kENSdKIjg06WkPiZaxve8RX8o8pBXzqXKy8RdAUEJevDnBTiG5mZfKiQI8FnHo1JzmVQg0QbNX
yFWgsxn/tprKkq4+tmfeXyYqbDXo/FioMTwtO3iH2WC1u14zXkJNe2k198VigATNYZsA6RECZOmg
m0YPtcvSPZqgYwYQMmLFq5hrqszss1pW3LH7xkpe66kEugRPhWURFUgpPl3Np8GjH0GNH24ue6hB
M2wYe2Aaw7TBhRThL0XH0r1X6nPjTcUYt2s1DacGi5MUDHldXO6sLc5OrnnqftIcm9BWdGfZ/FaX
CG9Ge9/15nuNCG/Tary0yH8Irc8LbGgyzOTdGPfUcOQ65n3Uir5aa/sA0DIlSL326mxrFiWbQAO4
hf4B+wQ1gVYI5kgF67wdTtucd8dkgzJgW1hgKLvmN6KBbpk3fxtgOk4mwPudtQAdyd2WIGGtTpT/
hIqF1izaWr3Yah1jWTFLHnxuEyIiAk1E6PaI+NuqXqJE6yK5sNrnacVVD/T6jdCBGdGkodWTRDl7
x9RDUblpbeWsVZad1luinnpUY+2eHKSYzT9NplZnllqnmbLuZOTvHz3fqw5MozvMgeg6U+RlEais
Oc4RfRInYdFK0mhvQ/WrSLGagziHetPtSWZIzoVWj6puK0+GZT5VTpjiU+7ZlwMojZvVeLRVkb5D
ABqpzd1YjY39LMzuYeVxPHgs9CJhMuZCPT8e5Mi0p3Xcq5IZqYOckhhbF+8MDBwUGodl2BvXwE/c
c4hQttGKWayuZ8fsq7NODmW3g662/qewRWrra82t0urbEBmuqfW4Pbpc5Lmm1una6w0N3PZbIuD1
tZK3JbdgT9ImM2yt80204ncp5UfubczHtRo4Qxbsa30wuLH1BYAvNTDiYc5/cZzcFAc4CzldvPfX
tnROABf5pDBxLK1D3vjPW8IDuWu8tvFuhYdiOdTaZQ8RcwrV5jg3vwLEzaFWObvOfXSHM1mt3QP7
zQr3HPwFEbIeLfVaf/CQFmXZ56T10x1C6poeeqe0tposU9pFrbd2tfJ6SNeRyFCPn2snDq5CTwsR
EzsrPx8Q1RiUfSsvz5lv0fbVjHu1xntG7G1r1bev9d+ZVoL7WhPumR8kg/q3srV5XrRu3EJAbmsl
eaA15aNWlw/IzFetN+ftskHMIYFwR+QKg1jPQ1+6Jzlk04NKnHeJdB0Y42XTWvZCH/4B6nYTmfuo
9e4ZwvdSK+A7EwZMZuDmTgMm8mCKr/++4CZ5bbSGXiFT4DbXyvpEa+xZ4aSMd5MzxXn63CDEJ1fw
ZGplfoZEf6pkcNvwsiwMjW+2Y//y+z75HEjz4823zunG6jLdUP0D1DEjLjEPP2mG7D0I3xhCt/uw
36BHbhSRqO4xkY+4CQLtKwC+cLUwGgjtOJBYDwrtQSi9X632JMzZQmOp4a9jxjinFQGqhSZ5mqYA
gtdsnDuze2w3hr7AbJC+qDzutQcCLbLUnohCuyMc7ZPIN8yY4YJfytAuCl/7KaocZ8WmPRZAOQrt
ufBRtWkPRqDdGF1ZvpNkv102od46b1Ek+kwKndxHoL0cpXZ1ONrfUWmnBwrLAO4N7g8bG0j7zw+i
nSH+V699Iol2jJTaOqI9JGzw7B2Vs7oGufeAiS89jVhOUhMXiqNdKP9+VWtnCtyEIXdJycpn9OTa
vWJjY0HY5kMKwtmCvLuKOVugy2rfi68dMCzDNrj0AbhF7Y8RM06ZTHtmaPK2Z/sKg2Gfa2PNvy+1
h4QAtw2BbvZ93D4N7cNBEonVQntzRguXDpqvcD9q547QHh7iIykg9D/a2uHjYfVhXbO3tPdn0i6g
TvuBuNowpHlFHQmvf7XQQkQWqOU40E4iXPIXppb1q8y2t7IPmle/pHNL8B+hcK2PnlVNRwSX1WM7
NP/Bzq64oG/NjKW+NBHz5XziRnubMu1y+rtpx5OnvU+btH9N2g2FQId9g3saOEpvvnZMSe2dWjBR
obiad/ZoQwatWCSZ7vQYYrlKtPcq0y6sETtWr31Z1i4ObTM78JujTCJYPPZav7jUGSoPP+iTCD0R
Tlvt9iq170tqB5jD6xglpTVdUJAmjwZGMWtlezG9On6iblmQ8wQ2yXCb8qLfdW3/1XgM13vtPCu1
B832L7bPdRZCaNmDcLNfcDycW7P/SjCwOdrJ1mzsla0M/yeHLfTbuT3knu8jkqv9YzbIBJ1xGi3M
TLh4h49UVD0cE2zUkoaV+VuK0Q1fnc+QMsdnRxaw5qaawdkYGARZPcrJInUslItLnGmvHrDKrwmT
fGQPTK+IuwNag7OPVp71h3b7OR6+vwpxlHbjnw3tCTS0O3DJna8tU+KuDEBnH7DztJWQ7I7hCqFt
VwRIOTNabSbytrYfdjNGRO4zQO4dU10odvmVzv+qtHFRaQtjq82ME65GiKcfxHSXt9SGfENCxhWv
gV1h8F+aBy8gfGabdchq4qJDLK3laRUQk+pgOduKS0NbKw08lpK841MRsPpHlcnWimXYPnQq65H8
nIs5eK9N4gNb1sbNdjQ/sM+tZ99DR6gLFaIK+eIgN1I4PyttATW0GbTRttBJG0TToTnb2jJqafMo
ywt4sFllAavw07PyDPJgE5HFvWvUcUsS+c5wSk6VsToPzGrbwG9eBX7VQBtX5UIzJLSZ1fkZaGtr
3aX1caI1vw3//yWF6bNnDmFHyvlJNpd4YRJQXzhS8QsN0/CQdleL/cJF4q4FBW5rs23ak4A887/o
KI1CG3InnLkIxPxDQ47snkHX0ZvW5VSXdRhnXomlVz80JDvkP3r8vkgOz/WoDcDaCjzy9+doc3Cn
bcJ9xcncWQG2w+IMfRwwFtTkvWLRdM06h9KlXNFnWERFdNqGvGhDcq+tyZM2KVPHO0f2iXaUap6z
tjIPKYQTWgxnx37Gf5mbmfILx+9J1vIvOAXmHesELBsJxgR6naZHMdCAkDzG5joyDGaRcumNiXWA
RKAdrfMWRL5+lvxAlre1sSz2JFuYHUL6bEoqrz/k0/onzeblgvFhufS8GtiS+cd/v3LF8nNUQQCI
6//+VTOlf+tVIYuqvPki7f7Jm4ATQAfcCK7a201/govHuGGbD2SCsXxNFEapVGKra6ZDPmsua4Ov
BujDY5kN1EKzU72S+kPHTz400StHhsYb9aN19EBJ9aV5A43eUmP2722YJydsBDDKJ7wEvf/pJ+wD
WFzeqmTKL66cHyq0chil2KsjA2OLUZKEEgDe3WUuBse+fivrIOAsxrmWj80X0ogOqbJFfgpPOHAg
oGAzYo8eZM9ZJUCopblWFACBOJqLiworhMW4CGJAa5XacdA4zUueFe3L1Hf/+Wn6kVvGcPDcpaJA
JIHEbv/MtrYUKMoPzgyKf6DfW9v+AFNDQedKcBEKcMRAFdOjLTW8+0atdyWbTugRTBizpX4M1Gw+
GVVpPkkWGrdVMUNO5LXBo7tzuJsOjIbbHXjDP8KlQiKE5NNxxdEZ0+3OrBeW6HhBRZaiTeB7dH53
DrllaGa3LgZwQdgvSo/nQJJEbiblGA+6csurLvkfc2e2IzeSZulXKdQ9EzTuvOi+8H0N9/DYdUOE
FBJXI42kcX36+VyVja6c7gKmgRlgbgIpZSoy5O605fznfGdlNuIc6LF46+S9P01qrGn2hsmuDeFM
st5GnvvQuyyxGv4bg7o15Tg9brW5OdRQAvb4FfZxZGeYQa3sltftMy8fXR+17UDlKwJWIJy+8fxm
ulJ+FAEFn+TmOWEZiiXALJ9qdzz73KuXJND0adZ9+aoY2fUljEjHYrwza9NEdbQszkpJfO2Z1rOK
jNGRGf8XMotLRBcfeixYYCl1p82H7roNUV7KCmFLVUPxFPjKWGdBuB+DpHgsEku8YMg7WDQyAIAp
fF7kD5KT83MVyx+ZdJwVZxlg161+TSP5OdeRveR8B8Sw1ysIxdMNPUNTfffT7IFb9EEOn0XQA5ZS
E3oTyMkpAiV5RywOePRZ4Ef6QAR0pDH8XkNIfgzrH2mPf6Vjm9rUtfHYTN+S1lSYzr1654cPusFZ
7TcMgKMhMOgoDPs3pDN3xQizXmdR9zldjRob44DdemBSvOddBEbiBt9Gj1Es4uvS9+PiwQutd7w0
yyx6qiF8r1u7I/bbYmafhuikeoGRgP+/Y+r0CtJF742GJ8vAyTTKuoqXymtxPQH+7435YWjVzOza
+KZsM8V7odB7QbNd3aArNkIo41yLImdvSjVF6blcucDsHzMuEJTgCA5nZdrDlk7U1cEDIYVBQ6fD
O1t3fNZKTh+7aXQT4jHtMwww79FF496jQBPyS8GcpmX5yW1mhwRLiQ6eMNOrp4eYucFIXPKCaxWu
bh60K9vIk5s/p/Ga0FW2ZX4gO2d+Q7Zm/u4gzQ1pZGJBA87qBjVRUVGcY2Ns0NaYvtHCzRhVGSGO
3JAQfpD73KJ87zuusJ1JkWLYNc0tiUlG9taHkwt/Y86B+zrZzlmHRJ0zJhOXgQ0ontiAIG7rPego
uN04X+U8aLhK/q/C82coO+68sxzQWn3ZZ7uM9ZVNkO9gtR0KP2REe+KCNcWz3ruu/5AmQ3bG4pyf
k8DNzk5V8kLUrKCdEf9MDKAA0KmeYm6fSxaPahkYxMTGePqoaQG7zTasrkbxaf79y2Ca7G3MeWxJ
iIDpA6/2AutnjzwRhLcu2OZN4VyclUnHHlmTW+MHEtg5v/BRo04+WEj42OgSrkuYa6JqepFNFEkZ
I2NqnBk46xGYnZWIOF2zV6CfSsF120rwqNsDPkJrao/I0rQTd8FxVMZ47u9fEjee4aOMz1wKkKJw
p26tzmJsM++Jm4hb6/rdU6Fe2aGn5ZwN/pZNKn8WDMr3aZzKJXd2dfK080sxq3mSTHjJGD8NRhzc
cKi2Br4F2xnYhGRdPyWZOZ29obxlblie7F59VhIXGvKVJv86WzEDXkiHZPeRUzz3lLhZtAhzDLWh
VD+yrKuPabaORipvbcEBububoqoh/OkDvFxmcQNOjuG729m3SQhx7HjP12KE8DQwvFEjKB4h0b+s
sX4yDEAPBuTDVnm/RADXtZKfiR34wBNB5zgQsjRpRU4HpbXHD1oVGUVmxLiWk9ciZ8sMKowQw4E1
YOYaBMLMSIjojfbTfUn7hva7rAftncIIt5KvJFmLefpwqs845Q+0BphURWvfOg2qcIErmG3V6Pxb
n+CVatz8GHTrbG5ghNTIehZ8CvhNikGfW3PYIzqxLj0bKNVgxpsp6ii3i+DBlao+VQk2GrsZ8+0c
UomkyJgc+kjdDDB4/dSRiijYlGjWnrlGucXKyYy3yA7uluCWOTIK9CLJmaYKKYP3jEvfcjJZwHix
uFJXKE34EbhQfNpYi94Meyi5vn7DS1+9miaTSAp5t0EjgyswfwLNDp9uZ+qdF7BU1zGgI8oYSF0r
YHlX14GYZlbylgc/jNIPnwI7BofpDePx9y/lXBB5yLExeqmqV+n9MshpQz1RNDSzvxKHiEvc+fZz
03MBa2LGj4mXnOu0CZ/zwesOgmEke/J4Nmac70AFbQRCz8CBbcQrj3kXjjGjvI7rpmyiL91zaqyh
6Z/iefhOPTngoYZvUtniNqBSqUJfmzaMX6KWrRkmMC4F+9DnvV53jW+t3DlrT3XfAXByh36JcyG4
amTGhV2rja/L9ino+fwWsUHagkN1zIxuE5OsYVzZaHiTjJx0DrqZzin1nlsEHOqwbdhE5u9I/jEy
Fi1RbsrYJO1gqnChKXx+JvCFjH2B+vrNQ8qq7jvp8KQwyixUj38sF4Rc7hZJtCQXz+dc7yzqpRmX
F2Kl7npipwaHTIrrnNrOLHZD5189qVsEGNrCnNn/MbbkMKCTHsXaVWPz0A5d94BX7V36xbQlxN9j
pti4mU9zLd6Xc+GKlyp2030VY7vO7pCGmgmkjdoF+Fc8prSFLYLBzva4FWeGanjJYR2V9KosymH6
BHdrLS1ptbA3uQibFMc1VkKNaDEXT3PPLSf162fNpN5h2dgmNdfs1kkx5pvtDWzygR0bp42dPWnL
5KKPv5QAe76vBp74KGvkyu9LDEYxU7wqsHvC+gER0dpzNwXdUJSwXYqq0ts2BTFXc8fgVPTdrTXD
jjAuN3ZbfFgavmvoo+qFvUEGLNtZU/5Liqw5+301r7WC8iujXB/r2GH5uI/rwGst7PjFpkVpU0bm
zXStFANy8YIHCw8hblxsqdC1sjp6DopuCx7K2USy+GkGlNbFgd7lsmaMw0EFsvh9TJGnKZbgvl9Y
JSFPB08TI1NoYn1LE7HVL4k03wnD1jqaihlugWWdxm+BMEaWAkjSbdf3a22oS+ko+moyx1x4UAvC
2IP4Wg4vNi/spZhEtk8C8U1FtL2ZnmYGRyEoJLn3qAzcTcjblGbcPbhXMCDBWHzB1WmsgNvxls/E
l1yxIqDjvLQwsDi408EyEE3DQzyvYHF0J471K6vvq2/RwFsquWbNtYx33ClSimKXQHoh9cEE7Eh8
nYdQQ3clrUClt0m6TtGSGvjtAXvHJ4YoydEsbZjTeJ9ABimw7Xl4OSLtOFwGyziMsu8BC3UmJ+q+
G+fOtadgArBYuJxI2rwWicDeVtvmt1GMz5m4z0FbTmqQjzWArvI96q6V1c0v3SR/VUXKRxBxd4sZ
Fgu9G15hriDsZ1jvgq6kFssN1mRmN2ZrkkPIg0cjN729TrEQlwxergESX1Yawa7LUVn7XG6hc9w8
BkIL0YsXNmNGlYDk074zeTe1sSxGNPSeipEV9/5pZ8nxRBIca4E37+JhIIlbUFrEDVWtIkLEGzGD
UDKScQeWLF+q2H11u+ZkCrZgsyluGo2KR7G3Fl7Pc2oa8dVrXChJxFPkhMkEt/jHqAXIkwxEslVm
4XJ8cRxZbQuqsRfVXcUlYXTgem6dfCOgDYps/SJODUAhKlq6UcqlSdYHy1DBrtSgVUn1Jss+4hkN
fWM6Dqmaj2NbxhjUSvAfrrFBQX4t/PhWxH3+6fW/Op1Yb6V7r1alt8QT411FMOinhzy8tsMJorPJ
Zk8A6YGeTRQi0x4PHu52wtDUQdD16hoOLgnTi88WMOGFQQvJknZFQhvQY1Yel7RHm1EQt+wxWxRV
onYxQfANqKoUPzBF9qmt5yU3YE1p1JmexXtS8jnEJbKrbA4VpYk4ScNTSDKekWLAfQrH49bST82Q
9dcw9UMUjeFq2Vo80MF6zWqr5PAdymeOlBtZw8x3O1DcrpNgw5Vts3eUPGdzKr+QoT7LjCbeOkPp
Kvvh5BTY4aVns135JNEA8fme5y/Ye6gD5SLHpw9h0fVoI2sDqiknu32aVIB+MKHXMiZY0ucbrRyG
iJY2z1HRfOrefo1HR646pqdDe8rtiyPU9yy1QkZdTI9Mv0EcIJPxnKc+eiQecSA71SZMiv7BEV73
4PXUvEkZnrFLFyjKwuxRdQS+WqJRwzUq9LrqS0Gk/bEZKh922OAsJXslnmhcaVYwP2eJG9xqDI22
A/fVjNWFcrTpRqr0A/uVz9LMOYxaSm+RDmV8cmwsW20s1UrCpT72fttswnymCiB5+/1zeYkdr8rE
xOgct+2O0Fi+HGdrhx0aaErKta+8Qyttg5D6IhygiEIhSJdhrOPDECtOOu74Murw1JjWzdI433JF
XqRq3717XF0R5sfXb37V9zitnj1KSMcamL3THUslxDa0GrEbAHVZfehsXKe7xmOanX9/IaJ+7wry
2yfrWNWiYaeIIPI3Bs9+GelHCoWNFXkdeaEqjPSFmJJ92EBtmHvnPAVgo6WwaSQPyh9mr6aj6cun
LOwLsjby4Dt8HkZ0zXWf83/J0woP7AiYUQfWWYYFxWdNSrmuEhePD9J5ssMnMzp2JAkOkr88LPSV
jKrgYDSj9QhBrrCKkJ/bD/BSYY+nArdZjXdeWaINcEJmRnRl6JlgYiOk/W5mSuO4NJINpbei6BNl
P5DLDrrmRnhesGpztVXe8EKJlMGUkqGQy9T4TOh908ac9Gv1ZIypvFVYxF+SEKqPC/gvlNRT+0F1
Rl5f+3TFLcEUVEQSeFxJON7n7QWXOPiLLT0UliuCY51jynVrXEyzfoHQ0aF2cJ3OdTjuRqtnPcA3
GemHsSy7jyqvWDPK/JqMU7URRti+8hsu/Md9XZTvDaeb9YiKjw7dJTujcZhQ3UcgfU74k+Y957H1
GSO1dSbWVTolGyNJON43kcUYANtDnRsbC+fWztI1B5M6WzsimU6KpoRdPQVXmcFnlPQ9LsbsfnkA
J7FhQTxx3IHZlSbdznaan6puEe/uNrhkusvCpKp3vd5xnCExUk07iEQWDK1r5Clna3PCvTdLb0H8
xMd7wM2jSfDY92/OWGQnoEffjbqJz4TjSKl64JRAA2FrNKtkjQafIHpNeLyp7pz5CD/W2PrwvyRi
19ruSt6D/7+/TBMaG5jMcl9pGj4RNjmPZEF9wFNbE93r7K2kbj4JSjR9Bv9Lp7zOFeZelZMOCip4
G5GMJaTe+dkwa4YLUTWvlGWRS5LhYzgJmzkSzrSp9v0n0nY/BuTPxWCM7WM2Sr5AnCAJOTyb/o/Z
pslqrJwlBXjOQSkON75XEFZUFDWGugm2AnjqlqDOlsKB7LWyjS9ItQeg2i5sUuKrlG/lq7yak1Pt
lda6L/TzVBniCFcQU0oUzR92D6vAzQFHms1wcyyeYtyv+P/WbpjGX5bXctM0M8FCCo4rHzF5Y3b3
Hip20AUIm88om6MnEPThNtNbpqLOnsnZR9fwEa/S0HmlEMNd95wrRrYpoqKJekpZPGUpHubWmI82
WXqQ8+6SPKH9YDo/Q8dVT0mYvbk2Ql7SY/0BsGAXDyJR3+UduBa/NfAT7tAYD1ZmDto898pnEm6A
BjFchzJQj0atTpMT6SOohqXtz2xGIaXCU6ZzBhW02dI2Ey9ZePuVSYPkbs5LSKCzs3Zng9IbiF3r
KJP+Vpf3pRaXEGkyjpqR7mgtsZYi1t9DWwMfU4LAnw11KgnUl9WV74H32uJm3RiV+l6Xw7wqHY8t
lX1saKhXFKo9xDyBOxkd3S4Jf95pbUwaqi0WELCjTWge09m5xnUHgqIIL2VWkegzvQ89meXOz/2E
/IUBlKsfvGPnYeDK6gudODIObVRLX69dsvWbFML/0nRxjzMNy/b+PJESDATjGtkBu4lxajTDZ+11
JAsKg6yT/MxmS5/QJSkZj6pTSQiuJWcMhTB8yox8RSoJHbanmT4a4aBP0S62eMWZjvM8JrwCU7wl
/+hxcFfqxLwwwIdS4P2PJrw3DoOOVsNZKSuboEOfuHsCGfA8YVmQkpA0Q89Kxpd8rIlfN2lHb5PT
b8y4psvAtNYZ5yv+ujn8dgjAGHyeE7Tg/W8Yt4rrNfbA6Qz35Z5awbXnpFWwszA2Tt68TGXdPgTw
HEn1cf0ggbsb5lcldup+wtdBcokMRo3W5GRbCMDhUvXuMcmimWNKTMbbIC3AnJKe0sR9g537I+L6
fdT+miaxQ69NZAZFOWXYdSAumN4UcZQc4pbWBk2L1irOrGo/wbQYfA7ETsszFJjGsA3dqWDfKWyW
8Q4ARjPeqsxDRXeaBwK95YkfaE9rbT9QKDCOjEV7dHKaMIfqNc7AzTbWtRwYpcwDMG/J8A0Ug20v
5kmSP+Weqzz1LWjgVsdZkm7TEVJ1bBOtoLSeomAK0uf65Tdm6/92H92/JJL9BVDW/vtvYFn8s1p9
6s+//GJd0oQyPXY/m+n2s+0K/R+dbPf/8v/0X/7t5+/v8jypn//2988vmZarlKqX9If+Z2wYNl4b
+ta/ho3tUvn5I/ks/nZtPr9+tsl/84f/ZI6Ff5hm4AIXCy0nMB0v/Puf0DHfpbPOCRxhmhCz/fD+
b/4DOmb/Yblu8Cej7E/cmG3+Yfu+R2WdJ1zfsjzvf1JK54m/dtJ58Mxsn/RhAG4sEAFekL920tEv
7ZhMJSj9jai3oO+6PjHvBuEU1NUHZ93oQ7t5dwwrJrdu3KaU2kakhHChOvsC/5BgJZV3YCwhw3f+
++YXjAb/aWjG5spRkxhY5FT5rskEVejzNBL/IZ6V25SYl5qp1cjhd8vQw7gMWRztQkpfaHhyqkMy
JjUjy6imFibh+NHFffKRpgkPZNY7tDtGA+t/iKK8tYekvWB2hKpr997X1Jv9ZqDC6bslbQ71uU63
pmHC/C/rfmeVeqTzogFIkijnks9tcDI0/VC1Ajm5GHvW7TDUwdqeqUtPOWByEKyt9CaFtgh5SMdb
M6uvn5M0ipnyF5L24SKVyDVBcASFlO9GR817cJ4ssDWXV86DhkTIQUUgewVCgJOY84sx7/Axsbo+
5IPFHKtrLfe1Gz1q9vJJ/WINwmaANv6I665/ppOc2na6bQgBp84Hf9i/OLX0L+C4wRDMUuycKhs2
Jh7OG9ALfEoVAJk6aEdcrvcYLS7S5DoOMn/oh5JZe1IIaHI0A68UNsjVqGJ1m3i/VkxNK7jFIv8h
I8N9rmqzQVT2lX2xyx7PGVvQZuwT7m6yDc0bdjb+cW50smWwOR5ZNr2T5VE4nZfFdPXdiaw5AwEb
FJtXm1wPsR6X1VyQOHMFLoM6vZo1pt7tKOJpJzybva0Vxn6eKsDSfW6924lnMBNBfL0ntZNNkiQA
DzzyCuuEZ+RQ9qnxHs7MYBCUhMAxFFNZ0cdNC+7MJkDoiIFF2ooCD9p+K8OPTrXDL7elt3uVFIzo
eWMYfA9RWAEgoJJhxrdGc2gbb1EXBM5VFQ27MY3gnHbejNICCCVZJJBj+ObhHD4QrU+NnU+TXbqs
rDRRBDym8tFC9sD5z2u7nszKvbQYAqMVkW1HL02z0exrhqKlJtSoXrTVTgRRVIxZDGUNG+7YsyfY
pqZopHO8CRO9rHdSl+Y2bnMiCI1XgFSH6TBQQ03lCCkWxmatLhWGDxG1mMVzKt1QbMKDwQNx4Ocm
5lflDUiLiirzAH+ZQQ9l2yNgWBb209AY97Bcol3ehybm26I64Mx0rq70oRBRSrYvAaWNi9YvxTnC
Jr6zdaXP1GRbb4ntcylq2qTddF0qftVOqK8jLUQ/0swYLjN12K8GYfgni5/CW/ZdMd5YTYxxRcIv
vXjizi/hEbcfPICxOyrZ0EmrdrrfxHBaLVgO3aucVHJQ6BcPuuvDO97bb76bKou2HEfq48T87T23
TXdDzk0N+IBwLmSBxRCEQfK99MnrnxnItdO9FcRel4Ocn+feZpaNc/YJ65wHzAQGYtEPJn6WYc7e
KnSmPXd2s1mqjgqOKo4x2suqJLbeuus2YOYOHi5rz54q47XXDyEeQzRUqw+mTUnlYwFIoqFKiaiq
c6GMMMfv0hDx8LyYywWzaOtt8jE9hFiXosU0WfbB91R+zI0p2JMmaa5+YQA7C4WWoPKy+ZrGhvmB
6Tt7CphrHaiAiI/JLNqR1yrwHqPOHF6KqHKISWYo03Yj9Xddme671CasapWDHTM5xCVtUO4o/e4I
OIKUtVSYcIHwIZpY0905Ju5nYtvCuSorazxPpFzRFTL/ESZ3vNQD/iTk+YEKGQeSSStALq3CKu63
yBn5xrUt853MuHOoMrvYaKSQN5EPBoGjGX/dUAY1Jymc/W1voqXee7E6/L07CsBpl8lD2PF+4zLx
awTrGDU2xaXTTrxPJiwJ3IIB4wlHUXDaYORJuAH9GNgQ3phvND9zXWO3qkOS8F5Ov40jXHDTPopQ
BjdIUya3wGwPH4SP9gXVQBM+mRLcfmY/0toZu5E7b6K6H74x+B2fzSh3DzoMkm0JvgKbsGtvU21E
58oJ3ANldOPO8mLxPumue54BG4OIHDJivEK9uNoLsJB4tvxqAdNvKTSTN0dV+jFL85KEC+UysIhK
o7p5Rm89k6puj/jHGf7UZoHGG6eD/VDWJe9kUpQN9FnzjqWQOWFbXt5Nag7Fzp5gD9JM7XrpKhBh
f7L9ZHxHviIh56sGF0MpeRTa+yZXEJjpguxYioGVqPZQnCgsA05Rhy40suZuZpqHrcU+s4V2ae46
38PIGeUWN/7M6Z4kC3EKL4QO8xw3Kw7aqbnfi7uzSafbwsh4ZVmWg/srgx5kRUPCEHhynW1fdHxS
6t6udwRT09eYOwjUmbQtJYj9BNZFju63pfvIfxCgkzZG1wSr2Soh07tEpstacpJN7HFrdl62SsfC
fKWXgGaeznKIbnqyOsVIJI84b0GiFXHqkqsr4YRh4aMlKUit6Vl4PrqIryVSapZX3ROEoYCo40Rz
guoRt7sh1YT2uWoDqTEj/RTWbIamadUXvJp8L9IHLR6B2HN2Q93f1ffOipjdVQaRh8xsz0VVVm9j
kKpHqS1wH5JMyboMJv9NuCMFEA6Vvwam8nNfqWDvzW14A2gVMszqyRyipKPttW7T7JQ36csw+/Gx
SEr1PtZswBPgwWNaKKpIjdxotkFiOqxZqnE+aBfMXssxzu/uHWdPRRTRzbEF9FjQqs7sQCy6qJDr
0mgJyTKVS8vuuYioA2g0AhZGeO9WVENKo8LsAC9loSEllCAjy9lNb07hG9GCa4X5La2pEhobMz/3
pntHYMm5/zlNXbdWih0wnFXyNE8or7Xlu/D4UnrB5i44aRuyYaWZs+ADJcHkTfeL2n16NDk2UKsu
LYYbk/TxOHoUnaGLNb9Mhgibsm3aZY4fjzhelZxdkYdikZj00HtGkwP4lPO6Vzp7r/sJHSTumW5U
90d4oQGiXECylRxaJ3XInbbb2lllX3QFxG0ZSrugbLZGHnVnQrftVDAVGGh6YTDlWHs6VW0634wM
LEXFZA2TS1zC+2ockLxj1mXHqUzbpXGfNepScOSgZxnMBeg3MCFE2mgowj8OjVAsskqp1TDUA2Q3
u34Ic1tf8mnSJAfN9MJaaq4Ld54OBM3CJUXDGh9b3D+rLCivnhFJ6vUsvZQDefkAq806xQgzLq3U
7xdplOmdaREHTyrVcqxqQBIaIsP4WBsRcR5jjspyKUDZvgICAsmRGWbwhDWc8Yc7qRdHo5tQQwuh
AJuAWrhea78KL56Y2gTuGzorQwd+OKTYdF65vsp2YOGCXd21sHHVkIYbSdJjVcDm28kwip50LeVV
Gxn+XFuGO0alknB08loDUt44vS6exMTG5zSDcXJ9hvAWVMtoSeUHOipa0Pd/up9dkR7iqvwbfYDX
Ki11C53Zv5ds/+P391//9vf/euGB5PzPJdxUYsxqCHTAOQVAn3YQCa2772NQHDkL2F5FQ8666YlW
svdjy6BHD+Nz/wwcEdMnKRXy3e2tp6UDm0nBQWugOjHOXO4GGSJn70QzJ/7qbAi1qXg26olLUN/D
vwJ4dU76LNu1CgM9zABKVb3w1MlQbmfGL4vWs3fWMD73o/9eGqiv8i5ewyPL6x819ZKLsK3bpesH
sCsCeiZpf6a1MejbQxAmxqZK22FD0WN5qqg1X/nVMJ9DKO3bMWn924ioyEwwTb6acsA3F7NlTLUA
rT8To+XtYdbogKrxqo72OwuShFDp9HZnvW7MDr5z4lGwgE3HPxAlCL9Aw3RsR8kUbRuDeKUk9gfv
o7XSF1+40UsK6ecdXR+YTcpAJy5S2puqejnZ8fBus0vuJ8sst+19E4cteQ5Je11oMR3WEx1ouyox
xYrNP6RL2B1x6bbz1R3hSVkAicJsTAh92d60jWAmYWChquWln6vq5xD35UOZD+0BzfZ5bk0au7jj
XRHmHRLNbp/uuZ1ElF5wtOTcppsGwS9p8YtOMuu3eJ0oTufj9w6XHkdsMOoD9LclXKFLU83DOx0u
CWFAjEy1zKzvBWsdnUytvzSi2YSkGInggsn6XvIUxcj3KcjLeWisJ0/03EIAAaMXp9AF2SZyosD3
nHGVWfLsQUbcNbP/PBfGAdqeDz6hTeZ5Ed2P7g1VpC9pK+2vuoEiLARE5MXMkBYXuOcv6flM92Nm
1N/BThWLYo7wMged+d7HNTaM+0UBEgtEOpred/AZ+zOOivJOpXG39gRyDZrRKuIi0C6sWpFYx067
AEr9kpkg99xUyGfHhHfSBOG3yrXLD8mhat9Z5AF7x5eXtMBgtMR4yaG215S7pQ1ZocT5kkz6SJmF
/ZoavZ9+asUviSbtsBCiz/b4SDB8McRQ2pSngXzdl6uc+GXsBW4qJdgDdVFZuyCJvOdxqEZzgTLR
HnNiikvbluVjCd+hgxziNBhEmk59GSq7tI2RrARAxU2nMuthxlq5oY7xbiWwm62y+Vvalje9eRYf
YWBQxYv7j3udrG61NcI4kEn3Iv2seI4A0x4ZSw83OxRw/h2w6yFES6YJsn4PKt987XQ4Ew20203b
TdtqlsxYIt4tTGfhQ5LRDa5nnS9do8fONQn9XjOQQ1HM4gc3yd0Lrzox7Ux0py6eMEwUSII07A7n
5j5aUFzmLaxaS53zea1CaKBF1Zw4I9K2RzDnR/F7kaCJ0lmnefVNcugLXH9vM7pZNKMRrMcmv9Lw
yf2tJjoBHnUtndGn6Mk+q2KkuALIDYuXOEHs2JIp3qvCw6dbej/wsnAMr/qbyFnQA9eroMxxGf9/
Ih1uf1YPn/Jn+793Gfz/qBx6wgksx0TM+9fq4SH5bHKaCr7+Ihv+55/8h3QY+H+EbuC4pi18O7AC
wYb2j76CwP7Dtk3H+c8egz+FQ8v9wwr8ALpsYLpEA/kTf6qHlvgj5JZMWQG+DdP1POd/oh5akHL+
spsygw1x1iFswf3gZ0Sb+etuakoT1Y7pyTZV8BINbx0MYf1mh/MlYML44BiY4zW9003luL9aL9zF
raF+Zm1wdstqQwRkWGoVEsCYxPBS+fpzVn554EYZr+qoJu2mnQmPAFgqArclUZH4m27Ns5gh3VL1
O5U6XxEooaCUgc6jq60NeyfcAeKK38r6maIH+3OS3GaDWbrb1ClurofZUwB8GfLRWDSluzdJMZMu
pN0MrPzCIgS+BCJzSo3uswpJ3ZudUUAtCKEjqJb5glTWynjHVP7eN5ziaKTFtEoyxAMdqk2DgQH1
rrow5Lku8hTo+8RW5SdfwiebBC1mpUCkkw9dcxZz1haaPn75D8MAD1OEQXZuLByjQxx+JTF36TE9
GIoqnppLCb7Egx79fFXp+MUJ3inc/JFHQGHJnhLRHMQ6wgNcTUo+W1UPfWzs0wfJQjxoYyTU30bv
RdduHcE029Si2Tl9+q0PLPe7m1nUS5xiI7OfoD7M55m+6TbAPuOhfuDRLfELF9mFnDHlQv0uNO1l
4hOqDaLBIco7WmdCXvtxDJzH379V1XAXfECjXeN4F7tDCKkqKUjiowFKz5GbxLCjR4pv7SVXuOGN
BDmpauLyewz28aapekJuTmK/5PEQryefJdZsupcpAUPNtI7NDTS+NGLz4E/VBZ+m+8I8RErXe+Zk
d3IyczxVWfseB3X2NHH7OnAxovmbkWntNPWnH77aWIsX3M3CL0sKDEgR0I4O+kt9z9y1+SPigeBQ
QI7QSQkMlg13ogx3ySVOCKCMRFd1ClYkfJ2FCw3ak84KW+7KiJuayTwH655KyUbIlQNcC/CITX6y
cftVa1UAhO5fnIm7PBxTvfB0kD+UySzXHA8+JnJCm6rxx7OcvNdcUOY3oQMeR9E9UKQJ3HzwK7g3
/acqfA4NVOAuaj97jEp/fB2n4qVo/HOkx+mEvkDtrZwOKGw0JCvzm6a12iXEcjG1QvKw+3mrM7Q+
a8wSmnOHCtPrvLI1V+3OtT3arrmYwfMJMog7xDD3hmEfhhyGphduOa6c2pZ9kbwRB73e3AyZkkAn
thSQAp4MxRWjDa6NGPKazGucb1PEyHlEI6BaySDBDHxCoTLtyAe/O5199HtR8jkjz+d5p4nMFTV3
I3SB9n6N0taOj4g4ZYPQOGdzbC3YIo3JTQ6mnJxjKMqNR1xzJyyiX0XXyW9heilzkC+EMl/JLTi7
mqkGUPFpetSuosUoVv+LujPZkRxps+sLiT9oJI1G00ILn2f3mCNjQ8SQwXme+fQ6XmoI3Q1JgLQT
UBXIRFVmhLuTRrP73Xvui9n3W0YSKejtsH3x555WasxT0qL9tzJnCLrhCL0DJuYyy/Lh0Fr1AkUq
vnpOhpepK59t4Ty2IdE24U9AHc1+mdJZ+mSGcAZcS2c0MQ+w54pkG0Vqx8DaP6alW19CGxCxZhoo
wPOGMBe3TMG3k+nlT7MtXk2OaxIS6CafOAh2xoR663fzwc36/hghItIlJnCyCecVf/hwzqNk1WQW
aSAf1iI1pCpi4J0C4GpVaT0JcGdcaeYxHCZ70zvRzzQH+qxgAmqgK3sqveoDCfKTCWZoh90W/zaA
EL+nmd4F+sfnOIHXIpi/ZUq07j2uRwpfphX4DY92v9KhPcLAyJ+hzBCGwR3VxvE2oOj0BbjPXmA9
t0cRnuCadjTcNs0+IVnIe5WvJSiPM+Qae2MXGDasP81YEw0S4l6o5yIT4GGTjOIvmcouOmZyb/j+
xTA659L7lIri/SxS1cN9OjV9724FEvHsZ7+iqr+N2tj3gfUdVT0hzuZWh+ibeXHkXfgsK54DTGV/
ZwbazLForhXJakpBdkBz+amz4RMfO9iL1ngOkwlGBXrL0MTNksvnabTblWzzdFFmhLVtACUhkFrH
LoMVy82ziWmA74l+8FEONbpVcgkJi0cH8g+3FkKCPk6kUeC/ZzuC9duy6h+rkrYZwhxk9+qADrpZ
XtsqpXJzsPnhhuYC1P1QGok+dK7xgr/PJ2UYks9wbmIk3CdGk/CrCRDTom+658Hm+NG+S28cbLxE
n5Ms8M72JjEoRp5cj/YL8ocUfeFPNdzqEJr0OSh08LXnQBCwKwXXGYlGHGT+LFBLD5rAX2TNUE7C
YVvA5B9if/hgdr0e22p6jzOQs4pkyAYPnLkzZbtKAKfEzRNRbTaZGnkkNpryNDOpwKmWYZCQDYn1
e5cIsX2JDgtQp4Lo6PvBw8xcrxoCUh+6fRYVhrDu3iIjEvcKeBgevJTU+BoTnYbrtId+UXn82D4Q
K+jQ1rCc0ug56fxdTZxiE1be36I0GCqGLFMkBNw1O31QqzVGiEo7b5IU4JkiEYtjSajPdB00dl3d
srnAM4raNsYWBiR/9FaMNEHlZe5izL3wwW/pJAPjLtdmkAQHTSS0At7lHrDDsLmOOC5mUmfEC7yS
MyKZCOAnHx6nOxuXJ1NjFsU+vnWU2RToAlEARE4F8TOdwrRhcGnnNGJ0YUMmVMqMhURzH4TnCcDJ
VMwYSaXCe++gUMgSD98s0qVa6DrDNUs/iq/lRiAv4duxiGgbsVzkWsIRMF+6vCtuFkZYUSV6yRF+
xhYxYJxJzBWztBXXzh3iiEJcIzcCcqECZL6mINeXzFhPPQ+1pPtCYsJhKjQBRmiLK+OqY7CwwnKT
tQNJZMs2Bm6Leydc9O/ab97ZLeQL1uWAs2W0t5mtLquAcJ9nxV9yuHtQGJ7m99Nh0tsUzPWrhBOg
LMzdqNhJgQ/sE/RS56Hh3wFH+SqX8tJO6VfJXmis1aEoIBS1YfxOt8iOibEFcTt5EkD53cah1IMA
Jj9Ajd0aWioDoRCfEtBoU6HhJAD6jCraGgJQF93d3ziAntgDf00+C/vIjEbZM1NAhjFoQDAg7YQJ
DyEdOP1AK5EzCLUAjGa4KioE9rE96QzEf6byZGOQ/MhE8WNgWGZMl/9IswV+3AUheQ+XLSJDHFMv
OrO18dQZYG6rd1miZ9bKPif+dKi6/mi2/cFNLwSsjzgRD3ngNouxTH4t3n3TdNcDatGQg/knVkS8
VsfruhsZ0CTpb38P3LbMFuwIt3lp6+dOV+9tTeaEI7FHADYc520/n2AzQeZ5HSPTXbVVpBc5lsnK
D78KZYDt4sOWVnEarSZawqYq7wd+BoDLYmRUVwA4Y2c4j/569Lzn0pYNZ+fgF28EXWPG3nPgGxk1
f0b6/BnTFM/VABiF4CjULkF/WN3WazOM/oRomDZu74Vjx7+W7+6LzKOPxvCeVWA//PPy4D54kHuw
jdtBuUvM+C8iNkKGwkrkQAGMG//ZH1sLToS1H2bMoWP+S27ixQVChVPky8uqcJlclOFextcqnD+Q
ireDNT9nXFS+yk9hTToMF5whL1FsPaje4C+0HjA8/9Zg0cyuek8yvqU25i3vIr3AvDKHJA2e499W
pF+OGf/OafduGjxFm2Fnl/ZDnvnPc5z81v30WXgbFKNcf6nAf5YUoZSA/6IZY7XKTkEaf5kVJ4vM
khfROJcs9p/rDJm3N/6WObvO7KpL4znKm/csD5haxV9dmX5RRfoY8Tm2as89RR/4oeEPKZcXwCtN
hwgnm/Xgl9Du3HGFNP8XiXqLOrGAkQQxbOIxef/+Gmy6Z8xQ2wpvX7ItZh9bEFmHeKLgaTql+ioC
wAOiqN7zPPqCx7JKo3erSE+0pb6Xo3jIhbFW2npAL+Fp1d7uL6+q0t829fZpDVcmNKKvXOtnf+Bn
D8OHkGSd6RQXawumyqvhkWYHUFGE5vYYkyP0El1yrww5WFdZfjSWt3B9KY/jFD1wLHQpnXpDyUKR
HFhKCm0sUrZaCzObg6U7lo9YXHkym0DZnfprrIhvopUEe3tYAgLBWDjqhN0Ott6p/hJI7z7T02WA
ILsgMn1LSkIjqmOrc1eL7cj86MfoBDCYLJQ1CYBS4feg9G2mzcMdhxEdtlnH41xtdRJ9O83sHDz6
3KQZ77zW5rSRvoUTges8brB1Z4pHQj0KGiDo6YnCbWUmgtKI5ALbo1uGkEQ5gVFC5w1ttTLCqll4
GWNxSs3r5Vjm3bHIYurSKNG6l9Hsq76D8m+HzIF9guZUMKH89WCm08zY8rzqNhP0sVMZzTfRjv6W
cqJqRbPKeItJ6U8T8xkaMKujkRDeaucs+cNBeXCbb2zn7lW3cYLHxKDWZKzpPE6pSQm6hMBEwgDN
qp5Ybt9hIZQPUXmIecu5QzWGzGIi0sbpiHC3efA4PsATYcXWKS/emWi7N8N8bScwLymK+WPHBvRz
C9ZpC7xuJXDX5YlX3Yam2OlyINDU5Qeoe2SMmcl0ZOWIPajXqYzE3hXNgxcUw6lgo2uSoVpoPqTj
GPb9aSj7vWVq/HMT/DJ4Yiob5IXBQIWQiQEeOdEGUgyimnlMuO6SqF8N08j5RFdQaHvmshGwf+aE
Gn/etpwoWGunOLnyG2/ICKRrgo1Z1Z8RS/ozwF60durH9o7FRRqBxD1UVPJq2o0TyzBx+71KWatX
uFNbzS25HiO32A3DVF67wMP9J2p8fFZ0KLvoDe2f7w/N70V3w1fX1k8JJSWPSEPfWehXJ4PyGuK6
7BDdJPAPauBdS2YnI1RRVluv6ySx99o525RSxPfEsJcmAuDuQMi6YQIgTXKVkdtGu4Lyh10pCsb9
brNHO4+e8giUnKLa9dL0J1eELvxiLuuoNFbU/twontcrQ4bZqUSI1ELLtS593AOQ27ZFtc3mHX0a
BVwOo3soGBM4c9CsE+SSi113q8ROsMPev8Cf/SszAGtOExeMbWjJQbyYVl0BDcQGe/OMBEUiimr0
unMXRLCmrVH46a5J8nNNRgOMQ9Le8AQtXMxNJ9/W1LyZgsGyJ14oqoe3Yruf4wQ5CdfCEaoCAj35
N8Az1IAhBaeroIwBlQIrLhw8OvPANqRs9coKqIS9T4IG4ZHjAAg4Wk4Pz9DaZGn7YovAWPJ9z0KS
YWmIkS7nevJOuiUnBRQkAQQu/xb25H3cf9FkyQqJChmG7dRTXLctK7n5GaXGS0rSZIXzoJivbFDO
dLEwbvJDLOA6NC8QiDiih2CDpQSTKujBzkcAhv3sLpy4TjcA/KhY9pHfZPhk5FqdVJP8kGu80rLb
QhtfWyhPa9x2KxMP4Fr42l3NXor1H6rFikY4y/PpejBwZpIX5jlg0mtYiW6lJlZOR9nyaNr2LnDL
q1Fh7zDnu4ewP1tFHj0XnkGEBJ9chYoIMBobejCRmamZYHi2UywJwxU715hu3sDU5u5QuvNlEY0o
+4lHShJLQhe1iXKSgBVoY1JkblX9kXUcrBsJkqhJkk2AeEUErgSYU7piSfuVsQQtm4AJHg4pR5tz
+IZRjiC7xUjfgWIxDIBFqQzx/cRfQ/z8w6E0OaK4vNEQShiNJ4CdlTV1a/20CkeaPAu8cSvK5ept
3w4oT7oCNpZFOyASbO39yeAhGrKUDOZVpqypi3rC6dUS01h6QZUiKKTejvkjVVh2Gm0Lp9eXf764
g7CWtl97a3Y31dJqBrrresCtpQkB1Qn1sMzmhnruKuX4Qe43mY6uDOddyaGbDsr4rM0m2bldda4M
AiVhj42HbBX6Fsw8BnaXiDztCbAKfAevZ5ZXf4wD3FrRbO25wrAx+ex7g+uk4meqsL8FTITVnIbM
sEl0U/QhISoKjCf5NO0Id704Pbn80jRAQJjFrSFQHYMQgJOKoqp6wn1pldEdXoa7OZ2/DaOmVTnr
uae4IY+O55tsvKbXusWojD8RhORUd0evLfrnmjOdxopmQNJhf0zuU2jua7etGlYgCv2iwm7XLrrn
atCuYlOXfkGHZ9uT6Hcn9bHDeDStYfXhU6t+Gq9JnmGSvVpCbftmLB7eoqTsOfsTLc1oP0F8ltPe
t9xve0i47IiWw4Yuk9Uwc//0ImINFs4ziPQe1FXQ7eUdgMV0n/qJZyG6T6+FANzK2V3W4XSlf6Y/
Tl0tDipJz12rAJmMRBj/KalXTvEg+trZZk3xXKUIdPXb3A/1biAot21nRslyIlbxz2S3b6L8QHyK
c8iE+gQnfJunlIvJqqP8ggnAzp2NVR6gfjSWi23VbINHZTzV7UTqO8wtTgw1cDAaGIAl0edE4Swe
QoCkMgLKEu5Il6A0581JGDSZekY1rJuaGpcaNVtOvNqs7HcTqiZv9m1Ce9JB9FDVoHABDlvILM0J
ahgSNjVHE4PhlXIPZN8e41bRjhq15NDs6NwjfuJchDrU1BK/Q/apuC6WZiqMzYC8iaPP2FocDqgj
hMDUkkXYIW9Jbj7UcM9wNZDhAXfKl2i6N5HlhKrikcTB6P54QVRdypxL5y65UD+VNp9Vl+y6MZx+
45EzB/1sVu7WP/QQIIYUYjXmJtWAvk+gFGAmZTctJ4X0WBGhPA/YLzbhpJoNbaNfuVk4J65/pgQ2
tZu5dy0IcMNqI0RSBPjx097E/8WWSFLRHGYx8VBw+JcKhmlSNmLPzDZAGKJ0wUzCfGUS2lyGlsLk
ORhsUPs0gYgWnCKLGDdpy449mi45ow/Our0PuP1xqo4JEdvD/XdpMY8ny5NsPOtM8sW/9swcsD1R
qxZGbBUjUh/7CMEIVxwl5BhwOAxydt8MnOEHJopHiwDxomorHvK0HI9wXhC4vWBP34JeZiGrJY20
NldSumqmLtspz9okma9w2VjTlujBvOuZDHSq6E+pJNLcoqXjYNhEPud5l2PEibLSXw4C08EaQlws
U/SDDp1cvLnL6fMhTebYTrybNRsNyv0oXxKBvyJeXhIj0k9Jr9pNamfvYwnsVvUgVUtMWsvczFzo
sjFiVtRXfBioAoxE2nVpCYh48x3Rof1dRcgeMJdag8f/lpMpbiXk+Zvr603ahvYpc3Ec0NLHVLns
VzIKb11O0Fhox9nWEndLPdAx4HiKTVaONEbgtjglU0fNTgXpkfT631KmwVEPPf4I0gk4QrvwxBDB
A+poAnFNoSt5BfClqGyCnWUjtbQpJJ5c3HUULpKtL1nNqUim06tsoj2+h36VcXrwFXJKM1RHW9Fa
p+yJ6GPv08ojV94QQZic62irPNjKnU0tA2S2hQ9le9PNATD2mR2nm4p1U0bFRiL73uLyUvn+zQJk
+4Yt+mTdAUOqSMqd9o9itur1DOgW2/W2UM247odog6OcfpxOnqVfvTkBOh1js1sPzH6h2sS8kJJE
kyt3EFySa0kDn6vg/3gmgiNu3QUWZ0YI4/QFkErvsk7vKOAjeViGa04a7pEZtUt19fh3TIb5kbQc
d9D8I2zlvBB4/VuF5k4UxXyROZs2vBZXxRN5n6TORghu0dwGik+xJ01K3CZKpmrnbrKXKA3E2c56
nIHs3hI258caSbCs3XoftPZ0GDxaUqoSqGHRevmlaSSdcQorWc8+ivkG24mEmLzfjAkiq7wNdkKd
BYTCrvfrZRg7AJel3gtCZafex6IcMCCB2kcIFCLeJoX0HIN/I8/wFjR1vAnwMOa5BITglj+l3WYk
B635SbbGpsRFXZEK3rdQope4071bLO5Y8jjdpgyg1mkTDLsyRQpmgIrNJCFM3wC5J+4IDTp4tzo4
ceCiFm0jMsj7ZLpxslJalU4I4vZXW07jZjJZDNRdn2z9epfGrAetzUUWZofJnWxKvtvf3qGkyXE8
2r7V/TzlN/3OZG+9HFh0HTHZxCJTnpfwU2hFTU91DbsXOPFeiQhTQqnSNVZuuR5j82/RttlqwJu/
Z/p7ZmCyJx/8KYVv0bJrQp+/X7BNwmRJqcdUoWiO9n015hoLg70kkbRqeq03Hg2TDmCg5RQaR06U
8hK4HpPg4nGaIO4N8wODzte5sL7myj0228Kuh01RnhqESN6El8LR19EUeydArnddXKbaIorfbUAs
MRohvj8MOEokFdau2W/bqHgqBb4r7z4bC73vaYq+rBY0b5JlnM+rX0yGnsOBTd83OtS10AgatA2H
PZqBHQNoWZNa9VKliwBABkMxg45AixZ12uQ5XiiW39Bk25qPZbZjC/o3NxxaMGK4tSiPEM99WoSi
VdWWLRew2Onamw7YYT9rO+o2lLju89nhyWshGTmdu8Q2P+w6ke/rsTJuk1E/K+UYVKIEG8UZeR+2
OAuntD6J/BAT7z5mbs/WnmH4orRoup3LKmKS1MTLPDLrDddvr+h9zetrR86Gquqcts7pZo41FAuI
GV95oilE0BcwVooWI2PvM4RYjXB3eMJISjKdBKKnwHlax+4ucuf0WNQVy5XVXfkcEaJDpo9+/zql
dDFYUUlRkIKYYNQUAE6AFZAAnfkcTLLYdET/HsaKYr3MUR0iiCSFyy2jitD+o3NrRU1W8W76HcMX
8IJB96dz1bmvtXciC7GHLIt0XtiffsEMpBORf3FnAe4a7N1MF9ximJL2QO5A74aQkZJDFoTXMF4J
8Q1PuHwOoqXFJivL4oQXbp0kdUZvKE3TqTd8mnlLpzOkGxAIxhGr0xuuztchxs9WugmahAsnz/gF
R3URPjWrqfOddD85w+3W8Y+xTK8+gW7gsBynJ5UssqDOTubb4OmbR0/ccE+IzCxQvTCDNdDJecnM
649TdgOze3rq59omiWltiiwwicDX9+RyjErv5EA59S39mEIzOzi6//JItBdh/az9nuJ0l2m7aQFz
T0MXu2gEAN8VlJXo79HADkcUOV61qbMd6F+IEocIfJic4OJdi9Q1d32+cbBPLwpwTwt3hhHZbCXA
ul3CSl1qfA/O6F+ztr4q+Nx+nW6l5f7purJbW7Xx07n+12RHWL2M0luSnD5FY/REGibmJGl+JgHj
VCOID5PVPOk6p8NvXNV5uRkgA6RMQXM7ghoZg+hPZu9I9hSekdM9Nh5wHQGwiP3OAO42Hx4atphW
R1tMpRpzBU+ML52+dcJ4yyfvJ/QdOOXcRTPlVmtlczhPvS0N28d8HOM9jtC7Jtv8HZgFrSvlfmc1
/vfwo3f7o5zlkbDbAXj5F2Bg3p0o/uwDSAUsg7M284U54S0HadCzTyw3oQ25xy9Yd/Tw5PoVHR53
Z0cYD0znxvrUZjVu95ogle2F1hr/1bR3Mti17mCzuGpvxwS1vTlWorYFkwEMFCHPjD7L1gP67qkF
Zw4v29mih105SnfHHrVzazrWo8ZoeG91x4/+l8Sxt3ZFWR6lQ8B2nMmZ2YzlDVQIrBeW/d6R4GNK
Jp6i5tkzu+DB9yEO2E31BPdukwdzdfa0Z0GyvotHwRZrCxjYIIhPcLCpsBwJ6/PRzFCgTlYCdGS0
O3kx73y1oUphKuqXwMPxnU7Nq+FOn5hDeUwIZvCUbbNQyNQnN4Ne1h4xdnwI13J2hqztQxUWj16A
A6iuQVV0tm9e0gBx0a7zB19Xp7GhrNispPkUeA8t/TnHlP7tZdH10xNVfSQvNrMtsyfbcZ8z9w5U
9+87QwRBJ871SYXEnjjD5BgvJnsXtu6rCX9yEeBBXvlknag6LBg9aB+ufxaa9+dyTwbgnmL2od5a
QMxXfIjtwWdsvU2SmHL56JGkTna1yOIyrCJI4eDV31S8YPBbgOwcD6w64LJFOCTDIs0czScB1Zvh
9zVvoaY0Je3kjuH9nTJs+XeAABEhgwvaCU7s470Dlb8mXGWfgINr4uzhvBcMloOEm7J9wbdy5RwD
SZ8S0Up2X25qrClXqRiOvlSwVrfaJxhnoNIuir51WIVgrmV9NG3rMLuGw1xey1Kuu3EkWWwlDMlM
RbeCreSHrL6NhuOYJRzN2tQwiskHLKpNEf74WHH4JnW+HwOAdA5KvK8Y9dGK0L3hPWZjGpGjZu5O
Rhms2QtnWGXKBs3f8teUuivSaF15ihjjrfpOJqfEu78eGs6hQSUrP3bih2Dozecqbs8Ds7pDW+nT
MI7hDUw72/ckfIspMffn8DrVZXhNIGSAlLJvhWMqHCx8FmmCicwwnOYJVw4BqTq9b3lxVIqOYUxQ
0mGbiLoiHZdCMzWofgpTjApNOc17l2n1ukNOBD1pyl2Pu57WEDGeGWQ8EDPIzx3MvVKzQqQTPyU8
nYND0gval7lLqPKhTTc8idlE3sVPdSBeuEQj3HDZVtzLDAexL4ElVH14yfKfjid4kAf2mUPOuMRe
BssysIpDJJN/+zI2bQHghJNSC5KiL63w3APwz/29iY+B+mrjUOd98zC7u9SS5vmfL4oyh2jQ1tHU
hNAobD+Y5ZM7FhF/ccYS2u9pqoCwkA7T+/2wosKBc5IbDWu7Ojs9LRZhWsA324fz1N9Y69bpEIPl
M8pqaXI6frHIdB0iXWPRmGDR1x7MDhwKLwVJJ3hswTExM33i7qW9dQT4nqRefnDNAIpU1mDXZp5Q
CjomwMisbNoaXthwFLdZQMdW7J+1eWd/UukOMCkdCctU9hMntW4ftVnAVo9lG5UPfhLdI49TFZK5
1MGpLK14K006nQmB/KFTh07BOUzOI8O22AAc0Q8ehGaoxlrV+Yk+xxgHLxtTGh4xkyWfamjH6zDl
yVu/eh+aW3FnbAA2XmMQ87hpYk5paXbNBi6Uxg42kJifUlKJLxp2K2Y6/9vMq2U75cE3TpkXEwrA
yygUdEjqqFeT8N6qOflsCgb/aNv2/YpfNBlM5KSxzA207G5FtSB2ERM3AM0SUAzjanjEQUSje1gy
qgoa/v4BRyC6g0QOo2CqMKp0NTpOe3FLYnvpaBvXjsHM0uR6PnRVfOSbG7cyN/2tZpPRutHWsbD/
3l2C70HP9n8MMurqfHFsSs8kRuM1l7nEykhhgLPT+Lh3oU36D9o8rhTfgnOsAjTC5tCMxLPLVpEr
U5t6oI2GaNRHAqZ/aAVsWnunK1K8Y10yXXRadDammKTyWLXvA1dgKm3+O9EQnHlUATsq/2Z7eIMd
MS7jBOpq2Gi6ZjiXongmW2GHn8z+2Io74aNzn7x7Y3zAoYKV07B3PAhSYuPsFuF8nMLsK6XcV8fM
s6f6yiRo3HQB6P6mt41nw6WapB3CAQHiPS3D9AR74+ZQR2gNai+EZ/8BaF4verP9nCoPwKPIpysX
dbYO3T7CToJPM8RXFYzp/4M7+n9nff4e/+t3UU51FITtf3suMv75z+7o//C//H9FX3ARZP9P/unj
Z53DfEg+/6N/+p8/9W/YBe9fkh0nkAOLMCucA8I+/8M7rZx/mdp2eVTCFXNNITEu/5t7Wnj/cqTQ
pomDm3uRP/U/7dNC/Is8udBse4TDL1zv/8Y+LcR/Nk9LsAvW3TXNfUbMFbf4v48iuY00SsVSspaN
3E1cT66fwHLNNz2uZpW4TIxYANwne06Zn4Ia/nfv1v8qC6Xv3vF/F4bCvu3iJxdSeKYLacL6579/
fz7SRk92SvyXIJT2zKGtW7dFsUGAZJWpRvdMRyP99KHAF916wOWT7mPy7XLvIaRsa46MCG/VS9kD
ajUAzK6iWH7GmVRnZdKS7TfpeQwd61xKy1mqCroziWC5DduOMhYcGlR4ZNZGKf23ULO3ysp02FTW
C3Cg7g++obeYwoeH+y+8rp5JUptEdk1FxTKpnQnBK6jBvqEEhqJ9crDVncpsPCiHZHKUUuIqB4/5
ZvRD3uYd1rBzKWCBYjOifMfGlVxkbARlLfeRrB4trOobvDPMk4Lg7NrlcrZzgQugp87m/kW0NDdW
BLr9SvzaDV3GjfVTQJbGTDXaX026i1LHW8vwk+JcBiJu4a46qNbYbeLHTt4PmQNs+gnbcQ5GSSRz
tiwL+cpuFwQzyscCb1YCw7jHadX7m7oMLq0k29UKzKmjOaH4kg0G7AFVHSCRadrFZsC5s9AOcIDZ
oCVAzOFOUFxHlMQXoPwGFrBFlUDlsHyEItC7iSJpwvzTSzGAOsjqi2wgq6bAbazjZpbLKLV2NBF7
msG/Y8TOyr24rQypksB63EXXGYAalUcnYu8kRguFYYPHTyrTnlo3cSPTS4lR/Uo3LiZAzbMN5tYl
LMdtnI7yyNN1nY+c7iqcdUu7/LDbgPolAsO6nR6BKxQ7NFminAqHI1VXnwN+LvJP7KVrcbPgFRBt
xIsio4C8a8//FKp7i0bdYoqwH3AMkA8Ih4ZNaEPCauA9NnuyP01vnBy86wuzl5TrFemhrsWnFUdQ
ux27W0G+priZiPXSdcmlV69h52GYSwHLe5uk6bfwUlBJ3a2XjOwge+8X6MeJHV2FPOBLVMFE7BW+
OCyx5I+FbV5cTIMYZLjWCod6Yeuzn5A7XPOzNJZV0ZWL0drjG+VdMgK076xdi4ie5bjnzQ5S943u
95Dx1moED84pObqlprNAkCE5uR50g027leQEUowuI5gTcWd0m9nVE9nn5Fjp1pq6jwyvielQ/yvL
Pl2WUHKnFKGJtiNgS5opSaO+KYlD5priV46S2GPgiE1AVspErDqQJRw7vJ/AMTaNQPSOJ6pRQ+Bn
IqbOY4infK9w5CBg2/y0DrJE5vlf0qYFJcuJNXhElbPoTXDuOCEeaB7V6Yzdp22Zu5Dag8sVWWxS
LF7PopkXWcyQlCn1XHV4IYYYH7nz0zb50afrbO9rAMoBBneC37i1AobJdEeCGGw8ArfY3cZE/TDJ
eLFCOK94+Ei/0zI9VwGea3G3tqTjlebA8VpZ1c5X9SarZ0YtWhDZq3AUaZvsCu3lDG6t0YaKq4p7
sg6XpT82O03zl17WzP4PHij7smiaB4tjMtF9+jlpn4GxrYhV2V5R7bp0vufJoqOdZO1jWZ3tGkJc
Gkm9QZ6CRoH+v+jGjloMNxkh7Yyv/sA0MZTpd4dHZFGLXG1EakWkN02MKU4K6TLp/yYK3VLHOXpS
L4xXmsxo0k4COSGnim+Xh9iK3vLiZI7YME3LpjVQ78m0nKdxmm51Pf4dBvx6ecxwQDWVXEl+52g7
PrsxJpA+9F/t3B2eXUGTig7xSTFtPmSVfHLLFnQAK7fnNNN5rC41VtnHyN+WVEpv/ZhagAmL1Tak
1WKRuwy5RWQ5Kx2IXRy1tH9ONBEm6iMKOQmkuPGunUsHgDLoiMk4L66iu+LltOnDXMB/bssZFuhY
8eGTlVZdnRyhxN8Mv/c2MjMeKn0/2IyadHoCVKe2xoew/OzaCgNBX9XnOHX1uiyN4MzxozlyLjng
BlAb7L4tNluoQ14eP7iEvgGpZOUeCvCTbjpxHnGTL61cXYIMXw56HlQ4lwpKjJc0qgLwPinw+Sd5
/xKz4mdMyx6sejM0fnbpSXovgY5Yi5G2SwrF3wpZ4KUccXIL1b0GST8sB9OqDtljz38hHi6iU698
/8XiUlk0dGrvSqN9wo1kPMqhPngKMF5RNc0mSjKHyOqgaF7S4WqmVetgAaZ9i3JsCD0QC1n8kSNl
AV2iozWUWnqQpFPjIvQa7N8fKFv92oIzvauB2xpyP+R+cpmyNMMkwWgmoaoE+wA7ftM/QUO7B8mb
IjrWuQvK0QOfXvbf+ZQcjKB/rM1MvIHIedJgN3I3nolPKfXAMW8xj7Z19RS1OuPEmbKGUzY+g3Z0
FlK6iLDRqE6YJVawctojJWPoPkGDTdVSccN0N0vWpSzzY5GkL+EAl6Gnq3rRNU676a2Wtpv7Fz/9
M0Vcvp7sMcd0jBR9ptbQCd23wMtdenGPooidF9Yb8RzqZVzQwdfoP8ohsSljehyLIHmeYvpYY/Un
7E39p0YdR7s0gJEKgp+RVZ8d4y81GkiBUXHvs4ObY+X0RzGqipWzHnPp7uI4eghcyACCs5IzYLzG
/km9dky1FHkZALoffapX812S8B37iflUdJPu3YTcEDMRafSmmCJ5XJWMN4fH/07dmexIjmxJ9l9q
zweSynFRGxto8+Rz+IbwCPfkTKpyJr++DqMKqO4GGugGetMbx0vgZaSHGYerV0SOxLyODc+cT900
PpWJlZ5GPAj7sEGhtV3Man0vphW4THNbOGF3gRK3Zi3S7ZyYpLzezgCraOyWRZqfq+7iQtdjHamc
t9HH7S6gkgROUxUr4ILJwRLVV+Z3J4MF84vvtsZGN1LOkL2CZLL8mIS5SPfJwiksLyUu6M1o7wdp
NcfRyx7h0pIXLTeTKqLTpPJvb1Gq/8rVE7s2MUv7UFq6umRmqC7N0kxgTFszGc0gke4uM1r7hrGB
cxyqOz48syAD48jLXE1/yqoKt7XH/x9hOtlUCBf8dbR2M9gRDAUnYg4QCdTO6DeKExtLAEZ+KG96
hiBaUsmi5wUMy1rQxJAn3gFlcdo3vWVtY8h4KzJZVJq1Q370F8Mu+6OOTiebTkGzhieFzLLRcFpu
Bs1jJEZHx/4jvZvyUTNkKX8siswfJpfAVWW49/MxMdieZ9Za18R4MFMKKUxZPczeaE/hlAp4g9Pv
PNWXVrgaE702OBvpZz9d6OHA09/SrCtetQsgZf8lBfO/JioHadMPeXRmE/Xorv08xXN/rqxZMrPS
SEGJ27Ly0/v9GMsrsS37pdNRzVTmlq/92L+XFlNtShv6GrfgeKyy7MksonjT9UrtZhvbeT5irYKw
e9a9+HUKNWiZeEd3whe41/SQCg8TGm1r8ZdzYLti1kyY+sEXZrYeHgrD+R7sr6nOVYDj4mDE6uxQ
u0saK6GYFK1kjbV73JQes6/At0I3BC/sOc4/SlvUByHCbkuCsJe8OI0sg6aE1YhSCaohRGSfnMkz
MbV9hNo8PJO70Wi3iG6aNpm7VhDcS+cKn1/NCre0h980rKEjsCEihWBghHCqX8YwHMroPxE4bDgn
w1pyMP0TrZesXHMd6I8sA8zOydbtKLf1ZWZtqqzoTpEilcj2iuHI4zNiCcK6fE7vNIKw6kr75FSa
VnvUhDpICZA/1156AlX7UdcNCmUXSlFcJ5d2IPuFr/kuLfoPLNMG0wG9FlzoVZi8JjqKSp+6ymB9
XGNJpeAJwyP1T3bPeiRtC6gnYtZf98N3qhjUbDerTgS/cTTqR2v+yQAJRHE1P/t9+DooJpcst7FG
0HG+cmxfuyYzkQJrTsvTYBKtGSBwn7LKw4I9sFi1RoLoaIwbS5cdn1iUXVD3TxYdmodERdsiavm2
uXq3BQ78NVXP9SnU6QpI4wjeVQuZMjQKtsUO1xn8X9w/2fDFRpXLCK490CBY4VJDgTP18JoWPEdC
klk5CI0D6T3EgcHi1FbGdD2KipVNP52J3ddvRgY+vWqPtTL6w9BOl6oh+pfOkfE6exwVBzwWjLit
eoqn5O5r5qnIoZn3FceB3g6ZE+MQVr3BttqqacwQxFVoHT+NrMS3bKrS7Tz/CS2nfo46wTFQouhC
cZBBH88afu7egL/hxNu4sV9kHZuvbaMf+V46Wg78P+KlhlmH8MLlQCnCniwpQSc6i26jeZLqxSST
uvV1Se/P7IHdg/9wh4U8bAnCMtBBbV25SVxtyo5Ci3DglR/ZdrnxvDh5YGEMLDP9gg/YYcMQkLe7
3GZ9Z+kPVzr3uGrFDSN/tg5jBvYi6pBgIpDBhe3hE0m17tboIt4P5VJWpoSxFgUeKcaw4Zn+AWOV
zONwzLR8xgQ1IOwTu5w4QHQVBdo2QPSLoH11C+e+Xk+2YVyXJue/3hmXPd0RWwFmDTjLWyq2h4Pr
XkPaR07cfvBEh5Js7RI1Q6boCd4eSwLLRYIgrCRcELuLDno2K5wlprdRxKD3jusf1exW57mrOUHm
+gynrDXeq24+1HQerSgCLHY6J7ZdRsoYn3tcP8bkXTqedWm4zMaoNd8G/ORT4apvZbvPIiLiQkv6
pcfZgjUt/zBsUztog3pD9KgPTUTfRN11AMG9DMB34t+I3MxYOsFlZZHz4xeF+aOpF7qOzpGpubeQ
S+6Z+N0nzPnsMPvJL1nk5tEs2k9N8/KjwcJ6OcF62zyHhWG21g/LgU+cl4zeKWkOI/LSa5xn2WYc
3Ae/nHsgX8vkNDxZ02A+uZxCKAd94pS5MltikHNfg8LRvfTJdGHqzzZaYlEQhOoNdbC6qILzXV3C
WPmYMU3vVM1ptJeA/SG2QUS20Lo3jHXlzuw5u2XWmJAm1k+Ug2XEVspkmxHrXFOBFy1P6q8RDW/P
G/rs0/910gd6ovpW/YRwq3ql2Y9OzPZDSUntEtHyRLXD3m551qQ8SHBuy7PU4heTY+IlySeTL5Un
UGmMr05FLNBy213vJh0ZKiekdr1LTgV/TIDS9F0aTXkn9xiva4HwiYl+p8yieSXwTOhs3BH+Q/3t
MuMNjHC2FpVGQJrS422jouKNEg2YPZV+FxrnIB7M3t7sOSz0ZYQPpuMlU4zuC1zd7GjUFlE1DEEt
fMmqy9wTcIR7ghvm6JiQfMx+SXGAFJca919OnTj88YTVVI8esax4Up02ydiQDW0KLSSm0ZAEkIlH
xwWOQlN+8V9fpZ2I/jRxekyp4Ls6OT1xIYPRDqpLeZhgCaphti9OA9gtGruHXbofBAqsYwhPhux1
DD0BNOuSrMKolpW/R4ZR3k39xsecEliDF9/zNNE2FuJoHo/H3BxOYcrQDDcuqP1SHMBxXSco0YgZ
igYajkPYrMf3DHbJ0sdApG/ifk983P9J+90I3QmSaWNFAI9raNVn9uC7lOrUHK/IS4/VHRDJjF9I
fZLTIk4XGSSuDGANkHDu4MGvhoMcpBL1nrv8gx19jUaZsJaYS8zIgEsRdy/RduBBGi1gZTg7Cep9
3xYCQiM9mLOYu8AYbCfIVf/qaRbjqu07NCkO7bBiNaQFrNPyjWow4dTYDuJKuxmaA7A1o2wlE5yV
kxgZunXzr07vk3PdmxLexF54tJkMWAwDMZY5O33L3qb80dtaY+6R7pSeVdw8UzpeHzCvhdd81AJR
mLu8AT4e69pFDsOfJDTyV2xlEP30Dbab8QYy9pD0ab2Ka3Badq/RSTRGV8uSb2VICNIYOCoVcrg6
JZ2RRpN+eKF8QZm4WmX4PYwhfmzYAjMf6K51mnTb6IheZu4M2zDsmS3MhpejF8dQ+cc/GrUDN9Xe
eepK3iqHtsnBYymNOafHcj1neSDERI9KNn3RRVQimtVPrqG+WwX+wugwpfqud40xrZ6j0fiJBioP
csN4afPc53XIIC15jfgAhIIRWy0+e/g5euxn96IxW0D0o7selNmcqBFf9xh3iZn2S9Uqp+FYeuGy
yUw/BPXjmvK9VcUFHXj4l9B2Rv8DTBm2LT3Vjp6NzgvrID/mbVSs7QJnG5aAfFNpI/0dhIxoH2S0
LhPN2rEe4V2WTHhoCuumd8JeM4t6j8l2qYWJlLykbseZvUq/PZKMBOyyu8Pd/BtzxxLPOZtIAau2
RoqjXfCows586Wc6dlpNrgv6ai46VbfCasZ15TjsJFXDidvCIUgBd+Jl83Eg1k5Ikld4J1+GDrwx
7E8gck76cI1XS+/L554G2YwClLXqGFLIR9h7c9y5aF1jbTok7kHWpV5sI8uKasuzlwX6c+IuY1US
HXsbwo89/NN4ukDA9789mYDuZWL2p5SLN1GBWaifCCHpvBiHPT38nScAeq32rzBVBc1Aqxr0AirT
yNo9jNGnszGhGbwh5hWEXsXTEZPwquXUeCGsK1I2q5Gb1nc3JrBcYi6mbx7dHQA8vwmGBWskyJPo
PShA+iU2hLNQcIFOAEmo79SgWbS29URBMgo1I7CBK7oRkHAn4jqhmqF3xdrRMDsadKkG3tMs91wY
dnziQ4t2eUk0NrGd4vz3RxrzxMa9dmiN2jiYWIi2SZ9tuPM/h3oWdx/xGA1YOyVQFuKZGjmDXV1s
+hx4hqqnwyfTLzNBzK4sdgZSJzjiSQOm4X9QcxDt3dlozzFn6KCXXUFe04uv8SQRMd3uPe3qF3L3
yB/FvEO77wjB4Tp0x3ZjNZp5ZVI2r77vJrsydCnbWf6xrbHEllrHqy/CLKtCfdt0c37T6+kdXUTu
c9HcaLYUT4OtH2z1qEdHnBgNWsJTzp+W7zuorV4d4qk6+na6iKhmcbVDTee8jBVzNqeDJ434qNyh
PDV+Pew9x4gAsHTsbJ02vGLXcLcRT5UHBFBro1oDpd52P8QUD7dqEupYReWzqXqekrTBQmyJhmeW
5BNdQBerM8BJ8CK4ga5ds0UkLRR3X/7c2kEbu3BgQO0LA3qD7zj5rckpfRrhg24bogr3iKcWbRL+
NQrrkrtEfsZh7d8pdczXdVHVu4wcnbbSi7DeiJY0Uz2f07TwONwJjo+TxtMl1Xyqv/L5Bqk6DBBC
wIqSx6nqP/WMZV/m0UUvG+PZKem0qysvOchsHlcQx8x92vVVwB4BADlegU3CK9gmSvWD9P8FW4id
LyEwAD0kCQqQ9wF/axsNxnJJnkzZyimr4j6Gxh+SANMdu1m9AFc/KEwqqPWZPPq9PfuRcdea2MQ2
HaZXobKvApMwhsOdGksgY0Pyqk86R7aK85lYGDEVINnFtUA33qqe8EbHqqdnzt3WRt2vZnprYntW
21G4xlZACV0PbZkGqgc+apmBMMvPHANW4KSiXts+t2pSy3yrRdTRd7TWGCL/kj21Px7s0Sjyn+dw
6lg0YaDK+tI7NXgHV0Xt46eue+slE9ZHrmL3wupn3euGeNFzonY5jqy6LKxVmmKxSzo94URMdA5/
P/WPXTRSXKJszpqNOpIuM7Gxeas+BQoYNVz80YxSVOgFmbqYkJ4q/fJe9rkEgD2+V/SGrDFV6ZQ0
0APZG/TOjXpL2Y8r7iEJ8sMwmO2xML0/ymzFiTXmqnZ6eRTRWxS67r0EieTm7sly7ebKzDG+TMmx
0RwPDmKhENcUGcaop+LHIODioTalfZkSUSy4okv2RuQe66fcsSh0zub33sbMUZQhHkFnX0gMv7RD
q0DrK3Z4oJCJZqHjiGGwV9FCt9B9nXwQ6Gk+nJx9D5DADQ329Xrg1YbCoh1gy1dB5bTaKTLh4hcI
FKaX6W++wvfPBUmDoOefJclNK9Pn1yQJKT1clNCm8DigWsOLBwEV4hCt8oV8nuk5WhNy84K4pgRT
ufMudBSEkLnfSq3rnvBr7BOjrm9mkTfbztbWY5FDrG/ICOa6+TJlaXKCxwFsN+Ols1SVMWEap7b5
lqNBSRZBB4Vo2+WG/e7ztsfP2NasfxJm7JGBtKaHHFuPDEo/knefOSZtjeGOtfs9pmJkx/5VY2hX
CfzZCkHAhmeJlpJvh0hzj7EVdC5LAE83khO0dk4kTX0j84EX3RyvI9e4GGTKA67NVrndIhj6zTVl
HtjySQL9qZJL1mb+qQ5ZnRuLHTeu7Ppo6+ozYqG7a8IBDzqej1Eg60jNoI0IqjTIiqdI9dqHS9N2
Qc2S5DQcO+0js2B3juDLK689WoVBKC4ur0rhnbNS1dLzToR+KVtZNTF1WF1DsDelfBYXlMQESWBk
paCPnHKdY+7cNsGgVR4eOf2jcamHZpsz3GOTywuL/k7nKXEpMzTurBiOwilGRilZfS35gp6I71AX
84YtPb5aXRuubA6ntdl9dGXevDAN9wEcfYTt7Hc+F9bZQ+Vc04atrzP6CHYEe8tda4NJMuTbPB57
V5AgoOvpuqxw06zkUWi68d7tuzmgD4Hwa14EMsT+yowOn0Pga5W2Xz/5XfOnwMZT1KJ9Eth+VgAp
s53vDa9NXHbXsjcspHpzFzadCeldgoOJDcUyQdfjnam6TxMzzYkHL9OZlyU7E6P+ZJv+cYisbF8Z
ZbcJE7EFsjLeC1GpW4Ft0wVcG4uOGsnCOI/d28Bh+MJkjvzL2wafXaoFPQheitLjz4pNXBCyNk+Y
f0gfRP7W5aAsgbITAxPE3x3xJgAWD8A54SrH+sqffLaRte1sprRLgmL2zTUMRi1wSuI2bo2WnVd9
fpw7FHT4CKfeLQ557qzjlowsWoNPBCra0VT+SL3oy5/Mw5y1kqBiEcCUvqNYvvQ250BR9ZxgdOfB
noiVXc05apnpwlo+azz5iwmtZTCgU2Ovj/BeDz1wa817Qu5+KVL93kxHBcR4XUdy4kCB7IfIxMm5
XjGTQ7LzSMlbpCQLgjeuRVVhWw//sBNa8hX1sJYJ1kyX4jK2nNam8aFtYdj7gEY9n/R8AOYyoStE
JovdjHK+0C94XI3rl9nk4GVmkTxGifOPjYGTOAPpag/y7MwtScY3UfOxdTSSYmEerZjUyTegIcZp
ejar5gz5Eu0TfVH1liSs9A19H+3Z9UsITQl18gaLZpl8Nnz5HNYlTgDQkxgP32eH75vsWlz31CMs
tNw6uUmR/GmEuI1iXBJyKYR1grl6KTkwxTzOsSquZ2P4p8CxthJNu2IN82NqA41aSfnb0odfuHd7
kKUMX47XBFxbkD+gmyS4CWTyMvXDRozstkXCWaKfx0+rsS9mFsInyUzSA+5+DGHHqpzy6NSeXruo
5eNtl/0c9eDGOJwytAxPj+leG6CwOjy8rfCSWwVFDEvCbEg4nhlS8YjND4aigtafcecl1KuTkzu7
dvbQh47OTN5SWWitvbZjZETJggZ+B6C+L2a80VK4jGLeyuYGPZawR0ebPWmof+s4OtfZaNO+V01g
qvqPjImiGVjjxD5BT8+xLjhTv12dCriIosqVQwQlDoW4WOom+5qBcfGPQ7JgiV+4djC1fU8d6ba2
W5wamB5y5Oc1qNt415dhYDapRhAlynZ6JlGgLNUGE3MAkCQyCY3O/L+ygUDBignHna8qTswZlJS4
RK2vWdx1NiC8xqg7hjsFnIEOhNCa8oepsWhgpZWsgcRmwaDrNydOu0thE8CuYrpFGFCyoOeAfpK9
IzkldcavYr4SxbnY0gEbYv3DUblfIbv1V8gSLzhAjI98MQOksg0yvyqD1ACZtLTcstEr90U1HPqi
dG+5kxGF0IFqDR5p6NJsu1P7G3xvFWgT8LceTKxuWv8UUd7+mnuXcai+jjxBz5OnEX0CK06enJ2c
aIeKJXh6MwC/BTSnZuc26dmBiFTbsZy9Ma1kn6XB1hDi+magP+/NbaBaU2/SQxk61LIqdzI0/M0Q
VRb9S1rITVX8yZW0r2zQ927V8PqqBkF0Gdq48v0HyYH6KID5r50S6Jtnjem1cmMyGp5TccqfNih/
7kktP0YFuaCJD1qfqmOj6HAaQxef5ZSrc2/FGu7DhisMW0aNIOoNkXkyMsM6D2AoVr6O2wCIRnvJ
W3EFutjtSDYpSrqn9JRMylyZKZcYukr7E2VnMsvy24oNbt1kHJ66shx3Ju0tB1E3PPDx32CfeXdx
bp900vSnNhPNocnEXU2+exrC/pfeetXZ0zxtcx3cxt3DZHMvY04JFvTrRo8OaTlFGEzcS+wruLlD
8w+XPSk0KgYbevNY/lSXqBAPm9rYaaimHybQdQhbZBMSgd16bF4yayiorEmmT2l9mXr7o5UTdmQX
yE1H+x/mdePNt3NvPTb6fIIZVq/KUsrHaEovyGsGJuLGc0A2JaEX2txJ0y4+irh5Srr8V97onlrx
YruFqB/PoUO2Tfd+RhzP7ymwvTIhs16ZmG7n2IwIbsHCmbWuwaK/2E3ilFI3PyU1WoAnlPkr3QfU
ScxpeCXS2dMwZlnARUtnH00plDiITgStdZueBe/kxgkDqCbWdiKrI+a7ZJ2kCe/jPOrOWKmqHZnt
H0YmMwgTtp/43kmVVllCCl76l78/pnr2L5qwuQ9p4hOUzNA5MR4RXVet9t3TTfDEatt5lq4D6TRc
I5ksrZeW/uSQO1GCa1l3yfj4L4LEP6PUWFwHPDtI8R2LB6WdRl/eGrbDB2F26R6GfBLUgLEw3vYX
aEkTJz908rJWJJssy+WPipn6FrV+sur6gOb7jh5Z7aMIFD5CFA4SNd0pd/AObua+aQuqpaMGlUYe
ddWA+rtt29yiun+DL90QurMhZLn6UltZZyh4PblG9j4dGnqeZg3mgvG31Cm6LjxNniKpePpQmpMt
0rY/tg9Z1/ln7trrwp2o2HBHHhlLiVyZZt9jOx0KW1lbCYH8qlOZQjgUMAdYCN7mOUnSrCm7O/mB
tVKl2IBxJtk95d7VZC/YYee5NHa1cerRQj7GQgm30mJ7Q4JAq5Lq4MOpWfcl2qU+upiUOwkcowD0
KbXo5JdVfIobgwQ2nLVN59RrbzpzJo5fVep8Y8qpV9TUvKWVTfwycw2clXH/KKfhkWlpf4JFlImY
TOnUVY9+AHFHoGhGHEyrB/ymiZVr45DfO6CStm+FN8d3o23hIaSMdpZb70YLUn8/1Z9o70XAd0S/
9ERFcTkX+TUri+duDFm3izA96IaPtQE19Drbw2qSw8+UtOq3a3UneL3WweqHdjf58uqjWvJCqbs9
aeWtU4PXcafmMniOvZ362GN3CcC38GfY8Ky2D3IhkWeGc4poLdzzttk7yAvQzvhRzpjBkGGcHVt2
VH233KWoVZsZKWAjcZjsJwf4WZMUzB8s9QznI9SH+Np54qciGLDr/fw9p7jr0lGsaVqdwPOlH5sW
Extoc48nAdkfRHMX8A8dQUWD0S3uE4mq7f4ylelzKzJpAttlELfmF4debOCn7Y+DuxWcRFTsDW+G
25FmclW7fP/hjCeraOe7I+CdZMBCOXBo5Vo7FHP35oV1uILhgtUxNnTKe5gXh9b5mCb9ysK63dJ8
/KkiUApOOJCuiPzfjleySBhSkLCY8IanNIEATBzF3xDw7taYdINlheQTmMB0H0v5BoTF5pfUCEnS
IYQDl4CLupapma6B64AH9uzfOjvLTVG1b6Gp3+2yxENf05RtqTcgOHfN8+iddLUD/45xKlnzJLV6
jSf97tew+dy546+27Pknfd7O8H5SP0ufbNxrhtm+aOwFV+4EF87DX4wRYLJ3rcr6NVbDIJzqN6xr
xrqrfAyoNQuOOLu5bCJ38SrDWLmxzTZ8ZnHX3kiRUhnpf7dl9I7lftXn036srC/2Fs9TzV3MLUpx
Ngo/CCKaE0qbzx78yv3vL2j5fLgVTXgrad2ZBCjpTN5EFJ3NZryG/biJDP8X9ZS4awby2ioP3wsL
SwFSLfpTuOtN5JTlm4QwpJNm5et0S3m0gNORkrtL3hoTLZyXXNK/5XPADXLZuJdGzqxSwRcGjgAx
63XZc+pwRekex11d+Q+2fMfZ7RzMZTV7oFntiI/w7iLEsPn7RVZLVbObJQGVEWQ3ayBwi8+EOkii
G32VX9mObIgC2+xcQ7h/Nl5xX8MjF7UsArqGYHVjsAP4rC3gs9j7NknW9htSWX8mmC6RKl65pY4l
bDBOhAx9bcKpmqa+DX0M2SosxuV8xWQT8wFkhf87lnhEY2tkd4wms5E1WSULTp9VcMUh3dZbn3Mp
jirYKarOaAdSz/y2w76fs306+vNjnAQFOnV1qGv9gLlUnlpaduBP5qThQ+qMWYXb6LX+uMGprJ2x
gltrI0HpcLuhW4PI91nkdxuvrN/nhJkQTMItleAMvOyJ9iHMLjmVDlnoTswZ4wSLux63Ot1PBOPT
goLNpjhTl+bRI+viQTfs/JxZUF08xSdTp1wpcnDwiISVOkUVFh0T0Yz3zbzRuGQghANHavFosHLh
oeDy5AWlzFzjuHthFeJYLDa8pEAy4WFVKvgdqZelfF0UnwuahOHJdg+nSPxdM5KBwWKlWDbH8YEe
P/BA2AjLimVzHmEMVlWY3v7+GL0qu7Xd+Csp2nCj2/13JyVuZ5KrQZW36toj+MOBE7hFlMcW00NA
Aiu084ynEhLZuURcPJMKf/FN2ztUhtMfgR4953r6VrUN3kAF3p/nTQ8nRRzKtE8flv4n1ttmJ2s0
wQ6o24iy/GAx/5bEfXeJGrmErOZbEc8jZuFAf8SwPjaF30VbfQ7tE0UT1lJy5m5ypvp6ZQJDBGKn
6kD89XmCU6KW6s2V/QCzjqNuFyvUt8K9h76gjipqZw5dRoJ93R5OmIoSAAFApW1SOxfGECxxOhlp
rTBe296NbvivG8xsLJlE6d/jgTbX2YgJqSueMuBjNq5om1PoKm6FSF1FONebrGeN4nmCUDFxpVOc
a+1eQI9G2b57fbRvCdR+mwPHLq9NMD7niUafpDFwrnf+KUPcwamrXulu4r9VO8kWUjy1ERVdMAhN
7Z4dljwgoOFkavnwMqNMN6FH9l9z52VRqZkH3iZH+n3w+8ZtYNoa5wrXf/DMnWgFprO614ppn/Ka
M9p+hS8lvlLXzTs18qCd1Nlu8Os+wCPZYmeba5jIJUQVLQLN7c6PMPPEI0qa6DS0GX1iY61vtTHy
9z4mrvXcjPnV9udDi4a+FmnWajAzVXfmRjxbvYBnOKf1QcLKBg7E4sFzaOl18dHv2KA3QRpjyTfg
y9AZXlRggQnSM796OK2JyfYGwfsxwuxjREwCvB7HYGSRDcKVQDGsooBI4LhnmYtJg/KOMbYnGEfY
TEoTVxuO6+Qp9IBRLEZ5M9ZaIltYIdTy4+//8hrPP8gqYJnRYH/mdMeP0t2beF4xrRY/nJ0VrhhQ
IJ2r11cUQ5Itlr6v4PLRA+M4Kw8p6iggsPA77kevd47jwFAip8zZlHnRneFYvGX4F1apUUBOVRN5
fQ0B1sgKj6K1NzoGaHbPwLXmHUlKiwzjFmEJU1uUijv5scdEPvNM1KTdhKP9u3LDP3aKibVKZc/e
bNroY4U3hA30yvHa9pD701fHeaKmaOWca2kBhLdsglh3h01RGL+HbPqkIku/eNgsKTUCMGOlN39Y
SFmTiLYxpaiXlLJvxjTadBKVIaSDbqM6MQFqMSeX+T7YhfVipBj5x6SU23HQ72nmMxclxI58jy/N
jagd6S+eQ3VcV0u5J7/qcyRR7anpkg9u/Z7gzKldflSN0I5//5GUyYU5JzradDzihcBrnsGjYIdB
VK5ZnIFem8Kb9nrXPP4NNf2/riH+PwrU/f+VlrN8gmr/+7aR00/9lf8vUbm//8p/ReXcfwnf5FyM
QMTVSCfx/xCV47lHxYeDYUpYJL7/Oypn/svVPcP1LVd4SwEg7cFNxbvp3//N+5dp8dT3yZy5VGOY
zv9VT7FhGEuTyH/3drmW6/uObdi6STDPEYLmkv8pLOd3VIhmmcGjN2wXvF18Fu+FGMJLQeJ7HRod
VYAq1C6VYzgraGLGPjPQPYjcFtu+fZlj7v4kfknsipx9ojUbj9ZhbOccHOuywVy/7HZgXad75Yh3
XIrYGchye8lCWmwK4yiKfCdiRaV2aDGyzyOYPvhspt6ctIHNJAvtKEMx0EcV8Vj37J02oV7SPvIo
6sm6sQXb0u/C+kzN2xQAQONFvAHtBf8BFdqLrP7eSkyFxEeUy5MDNigWjFk7SQLuPDrhknCbra3h
4syJRVNUC9jbU8mr420xv3QvUzT9GWNXv4lAc7Nb587Ne23HRFyFD5qAJxst5tlLKjmPxEl+ntUw
sTMFiwOuNuRY2M4c7fwnlG47wEtm7agzxZkNxO+p0US+KyP1YNdkotvMYBHbTD5mUb9VY4XKPo9L
E6+2/6tvVzXTfa5Xmywe87tPjTK5H8hTPcYoBISh3PeGxPPA2mFFZhAaPSLE0SQS9tenq1n6cZze
IVfU73FN753OmnyQ2KmqSpEw4vAR0I3IozRSuLS9MNCozD0pz+quArlkHY90hrmYdAcZZ79YEAZ5
lJsnFtxx0Pt4l3wKSXnOQZOgSfCjMAlh9P0orn1uitcOU5dPRu1jnOya4Bi7jdkAVa/Tb8xxclv6
IOQUMNJqNi2y792y6TVxE4yYdnz6NqdEO9lGHJ76cFz7YPJPqQUzR1Kzoee+fjVirjPTrx0MfYS8
885707Eu3NCirIsX6RmLt/5CuU65tdwcpd4ZJKa+5NfSP0oRafEUifBVa+IxYN8L88jaZk/WOJS/
6AvDSuyRFiN9w/mDSmuPHjOM0u7FrpWzb/X8eSwXQAfiIFsUayJ6lRwqShd2XdcRyI9/A2EL1/Sq
+RR3Zdpxwtrcqfm/sgHC9i5eOtd72Gwztl1rYt3MraHBzpw1/obUVKXbC+oaRXb90Dw1poYJpQGP
bAqxRt/bgumJ3q0eMWKSzRZ/bU26y6ZVIa+yK/H1X3bUEZWhQBbhdrpXKZ6wLOHk3yi+fUos+nfB
6cBVs7dUZg1XymenQyzDZ0+G6qa7tC+0VYwjMvO/G2FWnxMJBjsfc7GyITIGFCsk23RZb1u5+eMa
8l23So4Co64dfZPrNC9zJ2jb1CMXxOhOp+o94ZRyFZhsadFonC3Y0cxVOOKc0T2R/8HZ6HGwjmpk
wBJ7+YFaaOMEhKJEe22rrVGaOFfqrDyWuYuNJuHPJ+FyIEcjzuZ/MHdmu3ErabZ+lfMAzQLJ4Hib
zHmWlBrsG0KyLQbneXz6/sLVQKEa6AbOxQFOXQjb3rtsK53JiH/9a30rL0ijtz89LZ1uU8m9giQE
noa5oyjMdXVEIcSlMQWD3eqP2kugMxCxPQ0dTEpqBadAGg1EygTcE8/p8lg6WLoZSC6u0fEM4kNI
7yQ5l2nyX4tlaLcAcK7zMg5PHsniVV5zZ5GYDVuY6geT2+8OWsC8tZL5GedmMArHg6WGXVB0vGr0
Lk/HLk0pCizlk+5EUKxTDCAmpTOhdwNO1R1afVgNbSevGpfjW2oln1YyQZOBNQ+sgLZR7ElFUJlO
DsdvoatkJivF/mFeZyZAQGEAYWyb4RJjcNqnYfvFDdRfD6i6q8UutFNj1Bik3ITYXzy8jMB40srC
V2mT/NLz7taF8b7NcFKmpjtvbdsWT72m1muFeRYUl6MnRdXOy8aXv6BrP6HLFJo2lZuZbQRgI8un
UBlzs/RMCSf+cks92yOOlDkpavaJU6VkFCIdFADf0NUiDIdTxSeqyE+5BHmAV41Cpxk/ep6V287o
x01qJx9F2T+4hZJEkrIGRA37pXCtR5iyrjITOQdzGM4wfMzNmUyhdunk8Nvop+XeNumzF6M7sbDY
UhJrnjXW2FMB1sIi47RNB/UrACnb8V9SxMPrvXHQxVHyYYviU0uDKB0/nKoUP+xxPocJUSgj7Y0z
DeIdpXKyenQtaiTUYuAUsQrpOdRILmWqUp4FVgecppSPHuoq3MYLIJuxcA66GMJbGNNw4+rZa+xz
GH0PdCa8JvSirn1/Sm956jBrE7idc2BBWHQxEGDOOBqez9iaqEBfRLYL66qbwDe322rP5VvDUX0p
+YTpDhaycTAfJaQtu6NG1681Oh9Jzl67GFswk4wJi6kJd1PcNjDnTlFExI1CRgy8o3UJvXlvKImW
ddGMkRWfqTHn9jojzksqod8PvagukGJcGp9YOxt7jfPoXOEHZuVrclhJXoixFmz/2UmDyAuSKDN+
Gx91SXzD06PuJUqqJ4vv9sCYrJpjIICDoYJn3V5gFOmXift6wb09Vhf4Xl3lc3Wpb9X1fuCen3Pf
d9XFP1QjgKGGgZmpAO40cG01KFRMDBqTg1QjxKKGCZOpolPjBR2VcmWrkSNXwwdcI5qG1UBiuW+c
bN5ZV6NKAsxvo2lRtGHCJGydzgRpPDK5Se2sfdG6m1kNPrjoLDUI6XVe4ZSBJFgmTE8z81KiBqdB
jVBzhg15onB9lVTJH0bw6Eg/rbtP1PAl/s5hHMxtuPgHJs/iGKsvf/+p150uSJjkNDXS1Wq4g6pM
AlsNfLMa/To1BLpMg6xq8RSqAZFCn9WsRkZTDY+mGiORNug809z22Kv5cu4kDQo5Fl9YfwXLaNg1
w7TAWlIDKizFZueroTVX42utBlnM883BVsOtxpSbqnHX+jv59moIJtly4LjPrsiTWRDNjMpSDc2T
Gp+lGqQ1NVKPzNapGrJHNW4PavAWagSf1DDuMpWbajzP1aDeq5Gd+XyVMsODy5n3MfUZyE/Vcip8
7Ynlln1o8S7VDd1CBM+O0YgsEHlKIFBSQaZEg1HJB2wzSJPDljnU09ChgCIz1Epw0JX0MCgRgibr
1wU3xdGR1rc2swMkXhtu/b/ihZIxeiVo+CgbCQpHopU/fTfv93M7i5OvZBDCOlCslDQCZpwtDGqJ
p2STAv0kV0KKriQVIy3181Jo91zJLakSXnolwUSF8VooUWZQ8oyjhJpFSTalEm98JeNwRYlXjZJ2
NCXyIKfdQ2FmrzRJwyn4KwWhCZkuqbRFwGEwEy7LSjjK/2pIUslJuhKWDCUx0cwVbTxQ1AEIA9px
RVw+Fncezn7rfGu1QfhEzvmpKB37ZSHZyQsa1DwIrvRs9tdwyu+6bqck0imy5SrnP4mB5Qk7QHHK
nhDpzEc75v6jBDuZmkV2xWQezK2JbtqBENaeaU/6JWXV36QOWK6CCGAnYhd2TnnKfTz1lBrXqzRq
uxNBv/yB4TEmplRPG79zuz01pzPPZlO/aUWzjazapvUrFhV8+cxVuIvweRFV89Ry+MGFCp///lSW
6umGNyaFKuq/iHinokePztaAz7bSExDutsneTiwR9aKzfpA+hVMZ/m4iIH6zXvB5CVFnX5Qo3lW4
ee2AUjlUC46O3iu0Y9SO0z2yBE8AKO+vms0NogsR9810AM6E3yVZtI0kTnMwhijcG7XHn8CUYKlz
M+Bs5rY1JZBEGtvDQtEbry6Q7BWBMf6+mwZ2uuX8IIv/IjLavvIQbL/6LZhIzlh/8rWmTad49Eyg
rC4/LXVW7hQzVu3UbMa82jQ1mL/S3kNxx+733mXiV2NFOMN6/b32i22EuhOXbyWeKBkdxfjD0OuX
tELQE7hHPPkyyGZdWfik8KhLIzJWftEes4VfvnQ4WpNGqOYwAEg9XuNu18DeliGc5EkeErvmSgBX
IagRzMcyfxooSee9U3bKq9g8c+2on+u2sAMJ0Wn3r5/TGEhbbelZZlCX7TXyOzLrPyze3v1cP7Bo
JdA3I4KrmFcn04c98xRIOiIwkfAekRuT9JfyOvQA9bMsP3JC1K+W9MNnva551Y36NaYtCo2u5HFP
4IqnOW0iHvsCCd9k+jP3EVcBg+NYTvV8E36cP2dER8mT5a+wuviXFFcAR07FyopxpxnSnANLx0fZ
jf3wBk/D9OKLxe7ukjR89hevhMHk1WLLqj8lLVKh7alruUH5A2t385TNXXZHgI9hRmmRMkhmd13D
yLD83XfXdPTWOfvVtq6cXd71xpVthnGdDK3eo/fCV+2zNuA7Zg3XJjig0LU5hYkz4907SGsE0doJ
49EvLXYqGpmPf3845uSWtNjOeO7xbxnRm4MX9W3w94dIesnVaes3gNHhywxc32vMm2XEPycauR9Z
A5XWgw0xcwlboqZ5+ful8vibaAZ9pKCdn+P5l4PXj+aVavYNDFZdu34yk7vjlpxi1XM4RcndQFw9
0hzyGleTddcmNIimM9qN4+TApkMq3UL9q/CMisD98iMywyeE9/EYItPdIFXHN4afUyMnue54s5Ch
k0ctT5wLh/yH3SXW3nWdNwNn59bujCN09Q3juB8YbuKt2TX3K7ai4j7Ow8Z7t0piiQ2LNOJ81pGC
Fvcyo4Ouw8oldtTyHycM2duap9XFIzZwQj3l2j84539+wYmwIu1gb3D812dfGsWePvEbj8aM+yBb
Y0v9PDnlbp95ztVjLLr8/SLlEtTAUc9suPxjbWJm1aJFX019/XOhleQwC6O9C1QPntfJFdgLvmMd
zbHTC/s8xPGvTsjk8fdL7eM50uFuYuNOdhgKmodWs5Sza4NNsfphTA5rWy0EPGEV5tjGR4ALfkzB
RF24q1o5pymSyW6pFDcnN8Xj7xfAzQM0Rrt3smNFzOYBXJpeaZ7yga2zDAef1u1QIzAaDNFym7Ms
POJKvk30Kx0pVnj3+Z6ep0JeYvplg4gWTFQGEoBt2m1MlzVyPgoGe6jr9nyNOmpBovypwLhykoPh
3g2iHriwi+Vrwo2fk4p+M3uEGFdNZBFPW8Ofu5dMhV88O3N+TTHvPnCVHzbxs4iBT+lYtC7ZzH8a
8D06dYwCYcjc9aG4DPo0/Rnsno0MwrDW+hHvrqXjAtQXV9rRwAJ6SU9R6+I+GAIgJ/Zh/MdsGA5s
awG8CZzXXoi+ZK2BJMQ2eefn3ARdp7EAI/G8X5z6BhflSqVxhoVPZOeusLPApLxywPnRmOCcp1lN
ohXbxVwan6MWb+EFYPyd5HtXaoJHhz2fDI75a4ZheT1UY7QTU+3tIHFzjjFPxCRiAp/u7ECjU+Kq
ydFf/weLaTdN9RbjfW2g31jRryhZ9lrUYlZsZb/6D7vyZwoZ+3qDceOX9N1zVvfT1oZVhEexc4Ok
HgBKKBhNJ378P9Gl/0fJ+d8wbv+Tev3/YxO273j/K8Xt8vlbzp//5958/v7Tyn9Duf3z//pfNdjm
Pzwqph3XQAHmCugBU/sXys0QOrKwh3xqmP+Sp03nH54DRsx3bc9HUhb/kqdN4x+6S2TUd2Dj2J7w
/69IbrZtef9NnnaYQlGWTXBurqXz+fp3eTo24APzEGu3DlPRcQ6baEMCkwKs0pHP4DRvmBuI4cpT
bld3w7LHJwdd7ijNtVwcgGMhFuCh0neubc5H36m4IhTi6qYs3HzDgiI9WeuudwltzgW41DyrtlHH
xGrMvX4am4yUL8f7FiNuhXm59zF0Wtm66NqE45te7lENRG5LcsWN3TumfDASZf/le472jIMGKfst
yz4WPpvPKTZQsBNZu0uXotzAt7HPZDqys7TNNDDn7MFW/hCGJJLoBfYCThprL7g/Iv2WHNU4YnBV
26z/ZSsCo5LAD0LPfOlSYu+e0WwlCeyf9i/d5+7syT55v8TeUPzwtfxUW5xqMYfB3jKooKB9MJT7
tp2QqG33l7l8ppo1AU+iQcFL921IAW42tcnKOESO0E99m30WGFhWtC9+L22J4uHRvlxawVjMb/DY
L7UV87ybGPZ6h8wEBs8xJog3m29aghbQTHudrsw5KkyiDSK6l9255FG9T8uFyzqdPw2LTFpFuBzb
xMGK5ByJBc5MOA4BYLACinrOuv9it43xPCkBIR1AS4Y2Sgk3sre2huxpkZj0IrDOhtFHa3DL6SHn
jbruraaG3hpe4VzSieGO+o6HoVzNcX+XcQ/lXUZ3DFRYf6z0e5oEJoE+ZHQo5nK9qMIqkZZUpzYf
9BZ9kD7HdVMqmM8X0egfEsr4JgTcum7nDmrclFgXhT9kI1cRcqVLCCH2i5flRtbIejW66Lc3x7Bl
qeHpRF+eNFC51GjM1UpkVnyFTAqXrYMzLdSb0HSX9wIKxgn2b/swnIKt5EQzZefCwHU8Km0Aa3jy
yS1H96T1mnGYHOaUPg6L25DhPCFqrwoyozXAd5ecCgpQW7zgxBFHqyqAa0X1OlFSAXgT7xrVVMfp
MxTmCTrObPZwnqioxFM6b2oLKE/MxvGaDv1LSbpsOwrjB1AzeY+IozSh6aPqOdmGEjczGA3hXTGl
vusUn3gpHQl4twzd9QNT0IcoB2c/gWB5nV33XKq4os2emUITFxU+FmfNQi9IhlyQdiYG3+Qe4ci0
AtVWhM2tsod7EkEIbaeKMpmNx97i2IDJRjBZ+r1DPKJ2/PzSgUw9JCMoFHuOX4DhM6LbsIRcoW9F
uhgXJMWAYj7jVsfdvimmT/KF4d6eBp0hBzKZxUuKJQ3TjNmkB0NUOwAU1Ggu2rih2nBcQXUVmwLf
qTAK8srmjHPaUjFfdnuwti0QfkPkn7wy04Myrsa1w+ecdcq5gS0SUCdRbG0EsysuDHShqt5ymR13
ZUPkB4oEBGiqDq62a+vH0S1P7TLEe/RoMxisPmabk214idvDANxkr+XDFmHXuDuE2cgGCA0KPUqw
FXWQqYRR7qWR0tEQIV4axSVd+l81GsxBgijvyrZ5N3GJCHe88WYoivSsZ/U+5eF8TOuvzCRsVyXn
RE5i7cahue+ZMelOcGnBM8hwWvgZAcsds0PjFM55YXDmY+Hf6XVhymzs5iwKQtRc6m+8pGerxMUm
yTYYpQLXxSFJlLnblJ567PQOXd4KIKWaTAEZnLVyAqQOc5J6CPwqDoW55tPAaYA6HgxjeV0k3CSX
6l5DJV8wH3wZdGAsdhizfWR1KWJOAp8dyj6h9OW5RNBpSmHScZAAwR2BB1dQfi+unwZW6/6EBGnd
R1eIu8zYTAjoThAFxB4f/bMHheaiwyRYyyqfMU7N7tVHgKqq2b5hgeWxZayt1DKwctfm6e8//f3S
VmgQ9B6033BjSGFitO+qJrm1WHujRniXxknjwDaN8S2sn6F/+rvIpmtSZB2jyJBczEj6L24tAt8n
85LZ7zUxuk2HwQzCksaIJpHdenVqGQs7yCmkJ3jCuH5mfA8wFC7BVCXdtTSfBHHcQxJLuiB01Lw5
jMZtzgr4GLm+S7p4PmMKA8MkcpqReaMFE/lKMiPzVUzmxmzKPzEkuy00Z36XmOhQ0uwai/x7UjTd
FqYNJ25Wn2AOE+BrIh6ePJutsjiWXEc4BwBEh7p+mPAsbhhuXhj/iP94h7mLDm5hnTqm4EDzfILd
5KKfWwMv+PDgI6Thzc6mdad8JRVymU+bMdHqjHyVSU3cTKoQjjNPkeiNfQaM+lCusVur+inzHEXt
h1YydftozoFmv2szZHSjvBK1jPZ4DG9l0++EOTlBbadfFmivIEnoFgnnX5m1snQEdyJ17+xoXvXo
s523uWGRm55vDJFY3nPj2jM9iAWQfuMOTAnpHf++wGTkINLRsUYXw/cgaX2AnRpMYfVhIwnhJoeY
lBQTVWWVVQVRMtGkI2NMydZNG/qfKe89FHOr4vJTET3gJE7J+a9mu/5oEwCSLYdcQc6GfMm5atJL
pIEqlfppGN1PswSESpkmMkCh+1uzso889LAzdn7MX0IZ7rB4fuGFnGl6E6gvrlobem6zdgv7bdJ0
0C0VKttE35UhKH9ZHJLrnnvXbIyKJYmWgKMcP4rrZ1tioArBkD8vViGD1qquulERE5tRgbqUIbhr
zEcsbHbUBUgm+Pdfri39bWyZtJcYr9Fg7aYU2X3CG7fR89+TFT7Y8c2QO2YUstg+eaK8ior8mQ/l
Z0M4gcVgRxhRj9Q+g2xOGWU1gkgSrTwWosyuvH3zBk5tpP/oILqsomQ7UwBzLSWJr4qhE8zSigX9
oBaCuv+gX+RnPNZEgUz17A9fLHNqeYgSbfB6/2mSdDnIB3VY5MXa7A35B6qe0d+x/BxkG8KTymkJ
s/DA91bFdguxdgcu711m8TEd8w6UKqWmtfkcOmO8EXJ6J+dTbd0C8Bb78RXm3HEvk3ufg57HMhle
LEGRwkx0uTFfzWXOLnxWMQ57cFb1SL/MFbW5jrs8hnycNjKkO7xz93S7IIqVZC3pPKeLnrQb3LME
q5DdnTWqcwYXnsVgu+uUz/BKFsYJ8gxNJj69GzqhtIUP7GrgkVURZ4iWChwimP4+h3xFYV+DjQv4
XF4EPaifIgvZBxRv4xfbLd6jXSs3hp2e6mz5EsL8oAqaJi96MA3ztw+Jjj8khJeEXYl6Qcqum46t
8QmDhs4N7pdFZpNCDY0PAfV/5xThiy27356BDzbKi7e4sx76eOfP/zuH/5nVJlaO1He2qrgDAZ2b
YWqYLD+/54Q2lEqH6BQXGdjJvuad2qfHwXemwCHPEySW3PoRXY0OHZQSOTfr3m2KN3bLlDxHxgze
cQKzixZW+1hbtLi8s+04s+FHKBzhq2uJqgltDaiKQrypUhqL8mFkzu42pc4SEART1Q6WXGlouJZ8
54b0tGj8XVefbu6dWEJmXCgHeM4D96d8wFvq2lzeGBLgvgE4+gAMzLSfO08QAn+4jcMn3aWiEVr6
1eFdWXkSsypVoOi/CBiuu0qm7Bd8l2UVVuZPjMEHW6/CY5pBBbS4cBi6Z2GGJRrfspqlCcU/a8ME
MzK34c/A/tnp/gd7lPAi2BWFyFyHuTV2sc2qY8AJ4fQsEtMi/TNhA9hl5YekwOuSkQEs46zYUCiH
TV6faXkG0L92OGT50M3vs+CVmtUiLu/Z+Br2d6pjtrdMclngVp6TfEg2tkvXjIxrXCVDs+7SAHYp
9392+Cv/o/KJEUcE1Q49Aubek4CrilSwcJ4SGEi+se10e+aF7A5Yr7nC5TwQMu1GKHMMUu6JlMuZ
2IpLWMdJfRnbYXwyu+i9xd9NbDjZ1Ev5q+XitCtr7nBdPzwZEjOABREBw3a6qXVBCYj+gieFR0Jh
NGv/yx59CqEptl+vk6Lgu8hefWyOq9bwPwyDg48mTCtACoGCP+SoPOD0m7FeLTrXOI80Tx+FsJ1l
XqyzkB3SAHUS8OOXz2KtzMbhIrU8Dgjoc8S6RbDg51lXW5G5n510hqBVU9XYetj0xZ3QfYaJIXs1
0sI8+WLeiLLwtlVQcVsDyR1PCoKI8YYn08bFZcS25Sfxjwt4rXEVRg/SBuFWeiBOPfd30Qr3dZpI
sBA9ERim55N08ykADgIspTfFy8XWJ/Ax3fhqTZw5EfHokRqRM/uQd9spMbfE+rIikfQLbPoRaLn9
jueoHTvaHirsS30Ec6+AXQQ2qTcvBbwzJzS+sTrrO2g94BOYmquOVKmYbYflEAspKB07M5z9rd9G
v6oF77kPpW5td/ZAvZ0tn3sLjBH6uL/AAWXP3rKloG5k4XTr24XRazT5sEqjX1ECPO7mmN5kNs9r
rx+mVcKHeu2zKNkuSIEUHMkZdEfyDqgHmX+YDjRetXTrZljZ4ff0hAtWfKKJd/GadJZHFez0bptJ
/1IYf+J8J3WxnDRCwLu2sNpnk6rqfStuxtLu5wghPQdTE4TuhSPbOwyRdpCEPTccNhvTGf7kVaLt
8QNyQJWwEzyPY2kUJPdgg8fbiabRdVWYIUe3/bvoh4QqRgPGb80HWzb7BeWkMYZp25R9yWg/9ufc
0nZ5oYu9JVucP83YBJbDrO6mFEolX0TGARA2/R/LiukqBgJbdyGonclrwU8VgVREyZHCNNBiVbIa
1t3Io+Tvx0y99wfZric/4QrcTPUWnMeh7h03AJZvr70Ka1c0JUkQTeN304Mzw7C1ypZebP24/I5A
xeET9j65EBAAw+8XTFlU4IEBVA7pwPTJRdSvvAViIoKutlvONJotd/a0b4kXvsuwW16SOqSsUep/
mqT7duxeDzTfIy2BBrnRo8jY8FnzqZN0zQM35ikY6tQ69mQ92or0SoGjOnHZqdQuNgrX+SIpezLn
pCRtku+8aTK2JD5eMToul6aHN+fUOU1hfEfzYR7AGCONrj3yo0biq0SltQkjSmO7cAIEYprVAc+I
wybZfmM3YL9Lf6CMwHztS5H9iK59aOYgH9231hm9XUsw/9hl5kYfqvm0JNZ3UbjNam4tg3hq9jZ4
TXoPs/hGDJakb1SWG2zY36ZnSSyCRK3FMNJvNKRPTgaiiYDQ5DW7GC7apvXymCYmrqnLOYOfcqzp
67uNGOV1SrzTcQjv9Vy/6KkA8x01+1Az21WxMB00PUkaMRgQDcXEko97H9QAAWdeo2lRDfFtx6fW
dMv5dWpQtFOx7oZw+Z330T0MXe3mht63rtPEBn6eYyz2wh00ARuf9aixWWHFy90vlW+J3r/pBXmY
XAw+BVLid+I2yctS6RejU98M66BdiwhxnFq6mDKzvLoOZXyx7j9XScIs3xF5nkW1R1HYhjnHF4Za
AKA4di66jsFo0inTia1f5Wgke6nVu8ghtwb7HHKMg/YQl6CMSBmGQUusZl/Wvk5JtbV1lpkHNa2W
gaORSJtUDsGzIuKg9dXXGHGpmk6fisF+y1gbrivTt3e8Utd+yqen3oATQ4P0ebJnDzSoQz9EaNJa
BbTUWKoN0bnkEsc6bWBNBI4Yg7vQrla86NAX+k3mF5tMvLWW5Z2Ysqh7GaARJmxbz3VMmFzg3WnH
Ndvl6EmbqdYSJW8parzEgkPUstwH3kqNRY2WW7QWOZCGPPNMDGEPmMjcE0w0NyVjAK96yaVxNtYs
xmIokt50S6nsjXu7vrpGvwRD04q9oXqCmN+rfQHPnCe356ymiuryxVR1ReJPPlUpZmG64FMj+Tlq
zTt3pFfPjH2w21w4HFYO3AnrZEN0stn8/UXDvvodjbRmpfU0B0BliqNHpSw8rRYPZs1lOve59Jl9
Rva/LzixEClSciCd/cmFNxCj41xh1IR4dyC7c+MoZfbUuty29PyzZHG4Tb359zh3Fhe/9pdLzQ7M
P818H5H4KB3Trq2oMFdWD+ad+YHV+OxSgg19zm1R0RZ/G5mjTwiHsaiv6ulqVxh/UsENhTqs5mSI
/Nmf25+iohWjUt5IWFHj8runvdJkGR1hQApz7ZF240dU/Uno+iq5BWBbOZcTjImy+CFy69o28AkI
MD15DLSOqz3MEUJXEe8FwfpYZw0GAS9PsHr5GBtD8bRMDlfS5Gxov0z3hyKvcBe/4hk764OzmwaN
jgJy0GAfuQhnwOo5mAAbPnlD4q9oe9jEhbk3U6tdRZKf4ej9zvzp1Gj5r0IVtA6F9QT4I0ayqT+k
Fn8xcHnw+VfTyFFAHTFareW20Fhj9OUgy+JvV/nX6JcyKuuaR6wBU1zBUQh2wvMePm2m/ZVs37Ry
eYm03nzKBCqsbhOehOTIr1RgGe5LUr1zm34XE2XIKBiAHxuGbecwGuk3j3NiEMJ+8lrnYBUxvrEl
+YqmauA2e8qb5IsisKtEHOeR4f+GWLuVSfynDa11CISTaRrNKx/jr9zNGe4F03tKFk2220jSK0FF
d/zJ3jKgqDhlQ15fgFZqrnGl9iF/nSzF05ujm11Cem8qhpZG7dYwzwQOWDsuStG3VeN5QY9dazpk
bFbBvL5j+yEjPjVh/gmxgKgoLy2JIIpieLEwnxwnWd5p62tJ5fLKF8CmAi5m+Kg7nsRod30Z7ruG
F8Zf6Pj0MyVZNkSjJj05ubFubDwkTkSEhGIA3Vsbmoxo8DK1pzmqoD3EEjmDGCUlW6UPJAW7ZMFb
eRWmlXGoS25xtt2EONfgZZc8hI0Ep6/v8DSXfVaetY4vVrV88nZ3j61a0c+NDRCIF4+Pu0IeifgY
E1FaCzDtp9LwQWSZWbnmqizXCVSovTfM+rquIPVaUYrpn9KawK59+TISxdzkksoUbSwvjkOjQ5oT
CcNTSWag94hZ+pP5OvStEYwusMA5zV5qcEwnlo30JRbud8iV4Yrz6y56DxNeEv3pzD7cuaYiN/TJ
sMlaqMEUusEN8F+Ari47QI0HOSTdxhqAk/dzNh+a2X14hWCAkh0fmwV5q3YdhD590C/8XrRPz0XN
FJaN8LDMajcTjW7I0t87WWI4Jf69iSrtm5P/iv4A7JYwG4mqlKRsRxNtTf0GrgIaMWYvYsGwVDPL
jsU9+Rnc82YR4DljY+uDHzgVI4ArX1b3xDTLY4MkP9QUf0xx/LPCLX/zC7vmb4l+ZuB7V6944aW4
TMS69w3l5WNmLdts/u5HE35j2wNoH6Oepgs5wK/XblnpDGfD+tlAwA7i2duy8a7HpL86o1U/4dYA
DUH9DMwjilWc7CJqjSKDUBVa5GnO+y9hhq9lt6kZQ2ooR8csYyHAfWbjpgl/m+78Yo4Y25rSsTYJ
a69jD+PB02f3XDvNnYzqjMa9sq2q3NcwajZJZwu2+uZTTbXygfRKdfKBPgfcCL500z6k1cP2OQwb
ffY5S7WTlJPzNGrJxvWUxTnJz1HbCmqCIFrwTeW1iM5sm1i+OzpiSsIaPpz0rZ/HH0jmpyqKdEA6
8tP26JHwXeOA6cPkPkEnxAfoeBj4A48QvXc3S9P/yGOEctrWrNq7Z5mgQKilF3agZmAEEhfT6xon
kb1vGudmNwbVyUV5r9IH6JdiFaVas9M160MWDTninKlnQESbKaYoFm0tcCasYit8pZykXyEA702n
gynO/7YMVvQ9U04h0Wkqo4f47RNtCdlcLjyqEn1rt5IUs0NhMp3MQWm9655GuKXhDt/m2SdcsjQ2
lpU3MZXpNM61yV03ovygkj5UUqQZow9NhbAH0p2bC8G7prY3o4GbINMlwBHrp+nH/PK5/l3bGN1z
cwGwMy/mm+gAL6eqg7nz99TLmuuoa2CToHTiwLWp96XS00kpauzZx1VWCOwunvCZ+bjMRYczTIdW
evIRvXi8/ABWrz9ykb+JktWiWVBHUn3IRLdOKTByYFzFEWP4azJpM/Aw/0BkxtzqPXDvCKHpUFbj
JmetfQsRdzdWt46HbDxb7c/M/+obtwyyma3cqFUvnvlkZE9juawk5MR9nofauizzCZkA2TwNKyzL
evXFeVRveE4z9+YlB3bVrdpSf7VoZ/Vbs4VB7W/blidcxs6Ni5Y+IDVFLGPJFxknfDMWOBrWbAgx
3bOtnlSZjZpYpsxYbeYZa5MYw1ZvtOkIorUKuKQrnAqksQKNZi6aezfzwlNDqrNqojgP0hveqsJf
O3MV3jvyT5QBg9UfpwT/I8XeDU6s1YAOQP10uNNpFNm3I8313GT3M5ieuPOi51LroUJxqcF5SNi6
GK89iMpnxr8VJLv4ljHNncFm7RomxyM1xZ/CL4qHmXvBGMejytdiz2uyG1wutk3UsyYNxbxZD6XM
1K0e0UByJpcxYV8zoezSBiorRTpv47glQFPxPQ2gGNedpKSy6tpyM+G2xu6G+UvC80aynIxNw2VU
kZ3pk5iGXet0igXixzdecb7tbTIl/R+sSSsh1IJoKpx7V8LqH7C5BDTCTbtiqdUVsjGOIRCvVQcO
apOY3KBJW7Oj6s2zdU8J0d790ZW3jq6iv/AgGeV3p2bJHM8Oy+nvOOk5WyNGgXgMqWDJuBsuNi3m
BcEMYqLY0kUtg0rQyGp3Nb7zjLxAkZTLjS1TxB/IBAcC+KxuFxB3ff/Uswe6gCl/Qxo3eQeNPYTz
feXRwhhBx1jH+aOmCHjXOwWLVUGyCzvwLkr4VHiDFVIUwC0lTpZ3I5S8i2G0G+Kao4Gue7MyEVGh
VDkWyI8mEecGGBNAn05u5nKs9i2P/UXTPpiC2w/uqv5q6a8dJ8jN16o1KoEIehKlx7qnid7r2vxg
c0QrzXnHYTV8mh1GXHaQa63w/5OoM+uN2wiz6C8iQBb31272rpbU2mzrhZAtm2uRVSSL26+f05kB
5iFBHCDR0mTVt9x7bnyKuxwEXRkD60RX8lRMdHmks3VPaUAHFoB0sK8ekTHIYMM3DwHmRjTR21At
j45l0sQYFNxRzWpoXRA8dPlLoMvvqmViXUVAGAPzB9VRcVLSGXZrz0B5xlYD4QtotQnK70nNt/vx
AsJhoi3i36Gdhj4Mg85QhYK8IkfN21Rh8JDWPuY0nEkT1jBYALvSXj7Rxr+Le8ZBZEDqMRj0enOi
WPhXRNrsm+AKuSHfQtNSe+10NCA21MCU6/TuuGVZU7Dpgu+K2b87RrbzIIvWx/DBmjPKwOkotpsW
TuEJsRTJqzDoe97WMlZXHTYfgkeQkTHlay6Kb7rA+vBfuZhT8rZKPDkZIJ84MbZaH3MWprD93wPR
/IqsWFHxOu8ewogUP1/CPutHFpKQR3d6Mnq+IUw1W5SQboItJYD9jKAvc7zoVOBZWKq2OFgZ7FKN
bmIKJ1atf1Av8l4EhbhMq2N+uLC4SV/+mcXkvuipspP//jgI6x07VX0Kie95GHuPGsltEOgQ8LQZ
BciTssvPelZh0hRxyd3PyjSC57kPzBmbBENCQAw54kwH4Qqi2X9NPTXbAcVCIgJvuvVDjX1Fcix1
zGLBFmcfwxC+xLKPn5uYFZx2qb4UoTIuXVFP2tOGjMnpSMnZP7RWSl4qJVQsBiYGFC6VL7Itjo1/
KXXwM1EjD/bC6r6M03ljtfmPsHiirSO9HU3kzhPTe0AJY+Gs5CIYdmNAKg6fjzpb5RWaQ3iZAzDL
PFIj2xbLf2Hpw++spwKTQ7mnx8JpwT3MlN/71HraFbSa0eznSaC8f1Mp9lms0+Nq0ebUnM3c8rn5
VWQXrdZbiQX2iem+/4oowOXlvURN5R18XUWsx7yrBAm0VVBtEsvxNAzJ/qiLwjtBaGOEUJhqX2Qx
5EFKw+dqWfhgy2/Xr8Nzdt+qN12HmtOMLEYyfz1BSe5PleTUmnBUbN3Gcd/TJoxY2JkrmS3irgFw
b1Z0hDUFOEt23UvbLR/GMsTw5euR9kPu+3nYu/36pukZzsitl8RfSKip2V9baz0DL8pPfT5m17IN
rU1n2dm+aWvMfjJ4kPE1y2W2n/y63KVDKhNy7XITLLvWXn+6mW6OfcVn5hfOjcDjx5z1w7ljDwZI
qLypua1fGykS8vTomMZE+fdNqoNBbypSQBWUURNFxmHoh6csB7TlYGVgbnLgUxg3sFyTtWhslGPR
dVxYYlJiy70eoPoCZGbuQp56YIr6EDDq2bYjnVCblcnSM6XpLGYrVfiHn4IQzooJtmmqC6DlLpGk
qbGPsqrjVN1V4ml9JiGkfR6cF2TFfyf8GaS5jH99eEDSnogkzdbHTPjukTSRh3YZi0M4g2hGSwkP
YXmo5uGvIw1iZ00H2mDma+cqfax6R2wBc//3i+xwXBMB6O9qwIPPXXWXfeu2TvaFK/qbyIc4yeN4
OAbVoDfhajeHyFCjd5Ny3//7Y9dWrOXmSCadFblXMY3+FX30NmPkfFyZC4GOTAFTkHSSNifpajLK
4CFwl4CfH0mGYSh16pranP1YXSJT/EjXu3gtjKbLyKFHZOIaPURxcZuWiVaB0kC3EtlXJUOSNdZP
LVMbcQ8KlQylFHul9Xes/J6Ys4CB0sqJjrTFHKrcMhcxdElTvWfGhN8is0gu7QrrJWKOcDC0lY0u
AZ8NejrISri7rCUhDCQTI+l8TXeqYc3JYDTeIvnXO5/pIhs2ZnlA0a9pJaDNd05/6TXYPVhAPPvO
sSn5SqimD1Fq7dMMJAgBqo9iaR1QyGxZ8KvGXN6wyhzHoyeIedRQWsNU7X0uUssQ5DhU+7yDdkwq
2XSOPVxUNGjoI0Kxc6yh2YHf09tpUs+hiZvHJsx+F6WkL4S4x/Vh3J2xvGlrSD255NM447OD/Yrd
a9jS7dnnMKKkVMrs3MYST4tInad7IEcX3caAOYPK8mw/tOJvfcfPBb53CcPeO4zGqGtl2lPr5V8g
du1BnSQ9CEv9BzO63wWZcPupmCmONFr4uvqd6uw2CfJScYovcGXVLZoAqGNocfiWGPzYgX+W04Bz
aKCdb/zB3qRDOT8SrdTsY14E7vsq+kEAx6MD0sNVzwFGOjQ3GO11iv4Jxmc7hD54f2EuMAzyF0BC
r/fLoUir9NNT8W66J9sDh93oie6/mGwYJqGFTluS4ef4UDdZlT4XlWwe//9vaZX97kZTHeuFA4TR
x8LrTOxPKPnGPAdmvwTPPjlzRu/poGuysLJg3nzzdD49zkgkgOyAN1jakhK6t3pcMj7SyDX/bhpM
PYQAj88onndg4ORNTs1bPVXvGprYxSUm47Z6tFfsDYC0puOzUuxKYtJkJsGKI8qd/FqQbjYO6uJJ
dmBNGrmPse0sjxiw7dGcxm54aeTAwKVmww2OayWvwUPHxGkpGSt5DfNQwHR2MguaqfwcyaDdp3nz
zxXDk0RddHDScO/DK9/P+JuoTsXY5UnDiosxB9zo9rY40YfFE3eafAb8Be3zQLpoYkrmUX2ZRQ+g
GxHI7WF4v+K2+jVNdfWaeQoQa1M/4eRoefVnFrxhIdiYJrYLlRKtw0OObGR0rDJhp7Sd77pZPyYv
nQHyQQgY8B4WZlIXGH2p4NYwEyJXwmnQCI1eAnZivrZp8ZOsi+3UAllDAcW4JnN+17OvrrzUSLcY
RMisoeFQcHaDND6bwacP4XjNc8EZ690gcUSnxg6OfqfGHX0kvovRh9daPC+BQrd3D3YovOG0tL96
cp92SDboZ6boGa3ZZXapNNJiQPte7asK1CMi+E1XLoLAdVF8kRwS3fLRfS2Bm3VBRMiF7RWsFkLB
D6X/EbnnXWho/mi/9B5k5c77wu+qRLfKJUZ3WRK8aQRA+B1Zts1kHSuXcYB1z9PM5nwzBH5+7dpe
Qud2nweQuu9zytqMpyS4ZTktzVgRfpxVzAdmuMuskq+dj9OntIcFFYz460Zm2GamHbeBP3uHYl51
MiJE2RSsL/Q4XyAfv4IfcLczxDF8Z1A3Apl+tYKOq7eco9379GQeG9QMVw7qa/HS9xR1GM0fhiDn
mQRM5lbvUL8Dlm/jcU3jr7ukakWUxszFhAC5nkPRfbK8v3QKFZwCIfagHDaDsWuxA+TC9nOTIjfc
dksT7oY2+OTK/21Gf70QwLfL9AxG2z68LAPjyxaksKP5sMrn1MDmcEgrnEP/L/ptxHOV94eT7TzA
OJ1tPi6QaYH5B3aUXJC42agRMhfppcu1j+pTThDpDfSrT1bkb+JbYY808Fm75RPNrrfNuig8EtLD
VKNgTmtl7KD18OjPMRTmtc1usbuS5bd4l1UhLalLY+3bAXsUGkR1wRfzISRk0TAaw/eRXKTtMNnt
D31386UCczmYBXQZ5cCRVofAC1Xql4SnTLg7XNyvFJ2WrSEn+jbLVZctzBRgSgpqE7PcFXf3054M
X+xXw/RizU1z6No02NwxR5uh4AFbHfHp1UxOamjJxEcg64qqhvq5/Cq67DMKfui8IgMwc8eTACKB
dqni6Qu8R73ydVMQEQmP1F299JhZIB0J57Lu89JR5X8bilI2B6wWkTNwMYhbVRBt6EXe81il1mac
ow+epGiLP/wtWq1006SsznwNYZnuZCPwSV8Kb/kaqTwGDR0lTEk5XVz3KwTpgPKGNFoPOqbnrD91
Z775JfEJblk8MDxLa6wr7ntrlbeY5xotIr03v0dvsgPeH8CLMYGH98edXh7h8Dg0vBWAPy3eF2yr
0BVf09QdnqpieZ8t68FCUyOqEv6qKryDKydUqoSWd2HBLt4b5b52kZ+tr61Q9tHJh1dGw78d0//E
G89nwg7Ki/lhEVSiJoRdCFga8m2WBC4Yr8gT7JxwsHPuFvZr709oXe+TfBFAfk3T9Zc1ZRswoMzA
8/3Ui+kxza+iC0pULDI95MW8J+T9XXSAJeahe8pX5zTOISMFPJmjCu0t6h6uhruliaUeUHNlU6lW
ijt9KRrUf3clsEEFD6yFyIOSLOlgC8J6uv30ahZMeu2rxISzc/Bcf+9T2OG4zP6syC0gtLl/IUu/
KovHPZPtH+rJZJF0ikuJ6qJk+aOa7twH+XUqwu4sbP0PoSaO3KYfz7qO0KGb8NAOwfrgO5jATBYF
aL3b4qGU7oKGx7F2wKbXo9/4wC+dcn1q8iS3lmfCcsjV6vzn1jEk/MhMnCKtkqrBQ0DQJVs7wpZI
jqMiXjHV7uds+oqKAl1EvvzRA1pOcddiimFwGFXMpyJXFmt7G9jLYN/MByb/vyxaiSKoYYSAJTky
fm8P2vfYNrsLYbqUvG47k8DAGM9z1HBiUOVeeI/LnSmWAr4nTEva3CTjgaVGd9xjTyu/sd1eJ8V9
cSiW4Do59pqI+3gvzc/428nFKUgTZ9ujnpiAPqz5dLI0NRTzoodUlrypGWUgT0ZHJXvpF4v7gUAh
2WgQn4R4IKx/ZSSTHquB89AwrlFEri058gOPtRTLN+vqzaBEB1CMaL/UdG2RkGbV+EOvMD+7Aszi
ZHc40TATt2DKUqnDk8ILkpBQysIu3wV3IBqQ3H2Rc7px+Rjaa96swA1/FUxN9uNIiBwJkCNrwCRr
7Cnp7tv0esYrX4m9kuIHFdPLWrH1ukfKW/lH57WsQ0buFHXPkwYaTrrwAmuYqjb0YL4TmCothjgz
qTk7HQ31HkrJcg9Qr81bSRYntmtajJbasarW18/V8RNnaN7XcDnhkkXsu2C5qajpXHswSdlb8xYe
4MGqu7+WS/6b5cWHRTkYAYfb3VBK57ftvPy2fAoSRBPpWlOidH4ZSlXvcywgG7R380OWrjSO0yyP
rVHtRvv+k9OZ8CzL8LPEI2xyzLnLHJ07r152ReAWh0Av5d6HV5g4IEiSxVsdklcnrj2cR2e7lRcR
rOGZ3028JZjC3aLgKw6+NM+gLf2zL2EgyVydgnC5tB3yiTk3l3pgL1HVww6lwu8A6cCtdScW2+7B
d6MHNc9nxZnFiBDdy4L9PG7Mzvfm7xLUp9DWWyOnl0X0oAVl9gmw8oVD+720SV8A07eVxAzFdQ3J
zgtgF839Ka7zX+GarKL+IB7hrYdipB3vlXYOCAz9CzFSg0VSdxc8KHhTyJ/5BtIffWPeVpdUIzXz
JHApfNs6fQh88RGG94zqHm5VMRf5vgjleY0Rn/e8IsesEw6G9mx4MUGeHYXTID8qe8Ygnj75CgaS
UYyMNQtMu56BKbTOrh20IdLKao5r0LzNzBfnnP97KZ02EW21c+X6EiFp7Sv16oXLrY6YdafkHwi4
PL7ofqige0CXRtLMGDFf9BnK5WCAxiE9Iaj22qo8V7n/OzD3PJUawhEjU5E0KUFyNc6fK2gN2SiW
NxNwm4LNFJQb/WlC/RqWxGd5AnUIk0dg1N922Lz2SKVLwGYhk6dNb0Hh8PGmiTm69ZVGEHRuhItx
3EK/D+UpzC1BORfhiyHWfktYFmiXenqieMUdX3x6HpssnoODCsPL2i+s0gBzhbP3MuclPBeDyBG4
DR/3ApMNP+ksnL2Z4x2K3B+EXGpammNvs5+Q68kwfkVKhnM0B/uwQYBvNoZ0olNo0wd1I3yiLuqY
9aBwQohISIDXYzQunosaUUKVWVVCNkN5xYhRwldr/kTkXNaCcY7LXJP0cN5tRMyN+piH8ASdAwky
GNp09nZeTwHUN+juDcWooGUu8mCvGoiNPpu1pnoSsHOZUd1GRBWbaXaPkh0VPNgz7SxJrNZjntlf
bGAujiFly32VE2rcImdcOxMChLy0TjyZXsW8CIjkPRCeOZFRbe27bvqavfClCxH5dT1b1bKeGypU
TF2LHrfY7utTtqQPemAunU14fZecQ3YpHxv+8zH0KB0mNKbMRDKEXw8tiTJyaYFjFDyDCIE++gLK
Jn8RO5tt7f8EGBYKPHFX9vXFO3ICrufZ/5xH52/o1JJljvpFA809jWDSo7LdTwsyCV3yySNc3aJR
DzAEZGhuU7WLPBkf6hxBBTtmJsHxAPOupz3Yk7MgdmAzztmcRcd2yl4MGTsHkCQojE0H98/7Oysb
Uebingwip35p8sOsq1+Iozmbl+8xq38bL0eo3UNaIovVRqo+UK4sGhS2XJ/TpgIGU/lvOm1hT+Ef
RIFFYh1JIp5GLR58tprHakKhAJm4/FX6TbYfA8FI03cPw8BpWtfqHZUhAz3itzagfLEBxc2XmTvN
SDEfdyw+FeR5xPbs9RD8EYeXIqKi3OM0nMog3g45/PLRJq4sq3ho2UxufPi7KA2TVtfDaVrzZpND
iVnTgUrH+ushGdq2GP0nEmqOmYXisc3aH93o64Nj3wHfe2VCtUujGLQ+IHXRSvI0bdwKMbioLe86
cGi6zsDHHRmnH23PBzRMuKUgNpkycBJJCHI/kxcvmBcd5M23ZnlxZXCOdPsoSJqBkkQwaICcq5B3
QSZDYTIAdpULdDnLcHl7iAKx2v8zriyPzChOLrCXpIegGrUy3zKzz6jTagi4bXzyZsmKym+vJc5z
bvuP6W6taAXyAthlTwLIEA5V72aHxdkGIkpEI6q/mEaHGF+sbkjA6FBJ66bP0TyDjEkQPUtMPY1E
DDav8NbB37MIjW3SLYrbsDS/Kjf8ziM2fiDRWlYl0cjYDa3Axl2hpPe89/ggswvhpJ+tzyeM8SnY
DszmdN39DmaJ3FcUe6V5zNMi/+7F+k/K8UU+oRxpqbxhKA38UhUUYJJ39BX59rfy5bakYbhPgGQH
H7FpETeSpX1jKMXHssTXeUDs6TvTdXTRRdH9xBn6cA7aZPBLYHKdQJCdk8iOn8jyQo7HEXkOjw/N
EUy6gJ9iuW/M5Mw6ewQ9gD9x2WubbyfTIKHSkNWS4VS/pwLsyQnZaypFUOgMw/MmKW2illzUqfRF
bP0ZMgCkr19IfxqPSI+vTRb1PHz+xP7YPgQO4myNhKkO+Iiiu1pmhQM0rf+YQL6XI0Jczxm5QawY
8PY0htvQG4+ArfQ2H8eWYQoyRCg3hv3F3fFGJhWiNLPhX+GRMT+rzpOJUL+4nwJ0jsjQRddRojrm
WnU8gGR+EwHJjIUef512dpuxLve77bpaA08ykQLmIasJeLQjxExORS64A+m2b1YcB754tsX4IUf/
VzgA9vZTnzw5aDFoyKtdr66B1tcidH573qqSUDG+YGX6HNhTfelk9u6unxkvNyReDrSaW3yBYQDx
yHpvxBnl7bTVmT1xJYMwYr1LqAHfvwnFXxzWHfRqc4L6/rfFhXVYuHoCyiFipignGzY1VXS1x1gl
kU76gvDF9C2T6APoqaBxLPIscRIj0I3+OSm0oloKdvPrqRgE57IL3UEGX4Hd9TfESHurqWHhccKT
ufRz8bnZEW9We5GWz97QN6jKHLmbxks/dC++7UZHggUv9KMcijkq/dCCJpf55a6yKiep3qy+o22i
AgJT+tqpDG11yASmINkJMX5HlTEWSZdfFawX9or3NaakF40gnZWTPZ7nARXeVE1D0qHMT1yGkq0d
fgVLHDw5UrKOpvEssKFkjv9LNhxHJnPw2sZ/HbeguBu9x9AbbvXvyXK+9RBjkuLMDCLrD6rBx9n1
NYZHtCGWO3zb0VJTXdVvYUEqFlrzS1bwVBT+iEGH+wSYYPirXDrqTjKXdqnyhn3DHGht/Z/LgCpT
CELIWq65bVUYFsFuvqDxRoRbSO/TTqkJUj/7ZdMlZ8TKHbX93EpxMspZbyPZR6biSStrFrCloiPq
MHvj5kGu3+kMVbw9Jg6dbqmkfzQEVUJXRKQP7lJIkxQRUptlAs9M8xQC+WMYf18K4m8VE++DPfjB
Jg9Ha6fpb0/hweew32Q1hYlJ4w+R+f9M3Esidh7zTn30GX6lYsThnvFCpOTtrCFWPJMxtVFr+x6T
SwSPVIGTQpKq8/Bn6AF70qAKB0r/vlyf4WHxDsSz/RiLiUyd1d/1Xg0xRIrdMs1YRdf4wPhkOLWc
nZc2FM81IHCOP+AwbFQy0n0Rw6UOg8Z0abF7C+R14Vc3yZiNdHS0V3o+wLbovwPcYMpgHyFDZG8F
61dXjydbjmkinPsbHPFQCoIxWzJd0SMWDkEOdUbslQ++kLKViLfVZ40aqKu/NIaAZVwcwhle+5yp
qFfyLdA8IKukvoPLsBJwsGOXRHuHrJtf639JhtinXPmqC3dmnw745z6sLfOBL4kriw8BWVRIlcve
5dYQm3vMGn3BjvSZ6RRMomj5OBS/FcIWWQiNRJJt0RogeAbYZANlkLPZtCR6z23/HGN3IUUQ10KO
J30tB3JbSAMOFoFHL8umnRVU6VaEzq6ZxuVxrahRLZrB+dusccpkoqFqI6gXCTkJbyufHWJNg2U2
H59qKpc9fvE8IX377lNqT0uaM3Srbqn9pysZ1KS9U+xMVf6MTGAxzXSno2b1fQUDu+ALwknSMmTa
u23tvAYwFOZa148dZZdCu3tSdYp0oaHfUAiS52YUp752Fh6MocJehyof80dFmUkyszb65LTpP1/Y
EeivrbDW17qX9qv8wfZmfmacW+4CtXL4lOveF433asJ7sKqd5n9DjAht8TYEZEaLoQqOcWc9TZIp
eA89JEFxnCXxkGGiEYXaU5gxI+t3DhKAN4MR5CmL5mfHyeyXoqnMufKrv6J1q32foyzofQdBEtGR
PBBINSwAIi93EYbjdiCOwqep6aA2Ztm483P5BaxA4NMyNbEmWgQDxtOpu1TlzIeEcX6rozR8imJg
CRo2RJr3+TPpfATrYXE5mIL9N0Ni5vqhIYcgW76tsq/OYWlt7zjQV1IjNthMDk6AOJvcjWpTClQq
rgHO1kOXhTW07ucY+AMrqWoHanOzZkCv04Kt3Gh8sZ96uuE8WGxot5D8F2w8jsGEjjx0vnhdRLRn
L69Oy8jEnWMLxY0DLNXmMmLZ3my7OVIbtMPun9lejtJgEGpzorJyVN/bNYvFK7S9fJeuGK8R8TCL
ZWZ2JFYbA4nXDbdwIXFcaw1lEzetj2KO/X007VZEsxvu6OBa9i+4hClGsmF88BlsbGarQlrpIjTQ
hbSSqdMJ0Uf5cyFkyebgyQzGTrqC+tXBhovzDKL2snzlJuaKRtYK1TjoF7lteqDadd2+moF6uFv9
P71FMU3MRspSfN+K6YOJ4lHlwI9jDSVDyZkQJwuoP0uc7GCfLGYfZ11ERxY2WEsJTQBEIBmQcXc4
pArvSeAqj7N4A6viYXZGIyLWdn6YJkCb40zfyWJmkzu6+Ond22SPgGQrBFQ7c+QB2LKjyzr1gIY8
QxIQpg1rzTjXaoAQdXgrMps+SuDojJ0nGspwo9aFFQNmEa25uJQSPH2D84uTqtnnnno3pasvXTiv
ZyYDveuQBCPyY+bP9y1T9NzRQx5E77yn4w9hoS1OxYT5RHbHfPp2uE+H4+SMdGQYvFr3QnSHe5Y0
4YlBEBBDxzr4EYpBxlfoJ2TwZ1QNNT+ebIZ0yLtYe7wjcM6PGN1xBZbUqmvhnmJ4U/tVjud2sOSO
gyboFfPaqH8tu+iPg3pgY+KLl5JgbSYmmtjWGMTTuqXMctKqRe2yr5ry7sIbAZAi0oW8yarcQq2H
MKPcM58HbYq7WWpSVRT7iO3MyoQ905VpTHW2HOeN6fm86/vihiOu2gdmAkvSy53FEpDaSpOvpcZz
AX+x4HxCw9v86KesPnqd+GlXrJ8d5tIa7SRuE3mprJw6y6/HBOIEWn0oaFnIbIM3vN+4Ak8ZgTNf
bpNCnSv7g4Czxdzctg+I2LoTYLuU+QYb5dzyRihh9fMwvOjVK/9MQ/nWC+515dqIiHEKN2RUAVDR
m9xSe8liaAMTaTiw73LO1Ed0Bxhah9nCu90N1YENXLexB2+5eFj3D5O2WHTNMoOYwlzS1pN3zU1B
gKVnmJX50xfEwApIRz5hig9TZkLkujsdbEIt/fc07pc3ZoTm1Dg9Pv8FjaqLX5UBrrucLUHfQ5dO
uG7g9xdLZRwhyituMWFecbugK7mjyuJ29D7oDl+dPD6VTmCTUIviU7EIoITxrwbTOn0WT0zBJ457
oq52onbmlyrK/sT6sZgDiL0eyzZI6fdotRxUim+zk+BFPSgLdZiLI+dUMMgp77+uMaI5i6alZ8s2
o7cjIPHWk35C+ESOt5VGbWsx9SBuuma4id7eQUz82pWAF5DuDXZjv0cjAvruvj2GFPI4+KTmghoE
2JM2OytsPzniuytD3rvS+phBBGab2zF+Myz5yaiR/euc09CtY1jvacfuugSfEeQaLAeEBi2pNAzI
+8hq2baW9esYFj3bMufFrf2aXXrFqkk5zWXIQfHTNgSRO79RwT5F6V8fpsSp6fv1cYH4feDWVP/7
lPiLe3XRMJ6cnP4hXkjigbSSNA1EiWnNFItSUmvgirzecwhHom6NP9q71oTjZUF0vSvvpE4WhtPe
77OncUBnJKPeAtmprLNKc6bw0/A2u6BR515v7WJO5iB+T/UqNoQhUZ7kRQ890n+rVPsQFlX4zLiC
OTh237ytQT7AxN/3/PjGQSaGwn0GiYsaKGR3/1DW49803xFlYp/t2YvPys2pr/KUFK6WaqYb441V
Zw+g0XEs5fR7mdUV2N+s93GY9JV2r0nyeLgja9XbVHrpmY1iAhZ8Pgucwe6dV1JKBPLOfUfer4zp
y8icLc1inzGiysHU+jU2szZCdK+h5FrKEaguCKplGBQxfi1vxp7D05wOgj4k76gSgnRLWQm636yX
vv2lRTx9Wd2eUh/PMsCJc6xpdYbRt0iTiotkbuxs6yBvelwZ6pLckgyz5548BdqeV+6MWe+ZN64+
DMvwnkazebJ7aj01TWS/DqbbNwtDrALL3hYn780MZBqMOTYQCIgy8YjWYz9vUbzb+frQFG9pa6cP
4JQsYICYNJdYfi+z7z0bF71glFGajdQMjJJKbDrg9CpWi5btvzUK1TIyqQSy9TeaQO5uPxuQp2r8
YctfzTA272aGSC2amjTkVkB/eaJ99hizeAcIJocSnu7GsOyDpTX/0PFECG7Vf/Z3fU1nh4wvWX/9
938dyORaepv9qEp7mvbgyxvGT+bAVVLd5ZC28W08QLzWRpOGbetv/Ivzz86JXgpa50Vj4PDZoDVV
VR+x9x2L0eoZsEDlGVtuOoCtLebmPirZDUXMSGSJrwGxnULPoTCK1aw4RG6xHKQ36rp2JG9vOWkU
+DvOnE0/lKfCyeu90//kUi5OgoXEk6YAkcL7kbY7RIdk+Q6LfgrU9OX6DKU0sxxyk/jvUQeES4Ds
PW0gTfuDpIaAI4Lf7VSa1iYPqo8PRkQX1Tfzj7yRHIK9eeMLq8c+cOUhJuH0Mi2/2OjP56m+n2kd
cZS+LF6tOyUKTzi5UMYjlQ8eeixrMEPCgu2KFYJlujyMNZzh3E5U3ji7qkiZusju0e7gIdj2b/R5
mPK74LOKVwg/DlcGqktDbvq3j7o4QCalTNx9qHAGVBBcAkR/m0mQUSdvGgTwWxbPb6uCEMGmuLvA
CTuryg/Oq5V9WEZXl5x/2kjV4wo2pXzvQvcSeAM7rtC59J0Vv0yp5BWBGcK60TyEYQfJQPkEtFji
Anqnf70H7Q1ebBHrSkPLsqoK8vFBV9Rskll/JmcX1wKbW7Z6XzKmMIuAsG/7HiefDUSiDO/HzDDh
ZS71YzQKylHEjYkflFdXevN1NPnfMs/GU9jrlMJR/54GvgHErvK65ISvWwXu2wHjzhkDbZuou3U3
kGS0U9zVVycrsE6VEZ51t85OHmpo9sLZFS279dAy3VQObuHa753HUuI89uWdWZr68pDRTz80hCmx
YfBuiw2C2q3yA8JmisJw/B6csuNx0M0rbCP/wMaBaJUJqN484gGXTEbnOKtJ+UCdMyEMHssiPUUS
Qj6E8zwpUPGeWlvtQPbkv72oSzFqDf/iFUmp6YP0lFqket1zaoP428pE/TAy+rgabf7vb7gXtv48
SzKcRHjpGOUehRYPHK/ueSBoIOLFglbV+YC0LP2jYNtt3bni2L+yu0zv2hU7gSn5D18R4hSu/qry
i+cqpsQ3/KANRHgEXkzqFaKrcGntSwXjmvkeTViYwhwNmQ694e5uICtvVY2SJiILnpFh527XCOiz
86dwvH5va2P/HKSNcr2uOJzAhuDUJ8C2G3yYWvnBQ9GFwKBJE3xDrMe0Ck+cCB+YwX6xiFoY8Dct
ApMZwe5itosR0OnXdbiJmUKzdNg+o39U20U2v8EHc9tPzZP2w3InmljvhIJ9x7YcL4A6OrCT6gJY
cVYtWPRn57UpWpvTUjCddsAYxkzf+P2HjIkqvmg20AyS67pREbWbZdkDkd3RsLWDu9ST2R+xasiK
yuHcqbxEGlIXiDmRA+HOiaBKG0S7vTq4ZFTvKkmu4w5BopWMI/GzWFfnJ7eoDvVvg6zwWIkSiUO2
cpzagHg2U88ycMo5lwbHhUuz5KjA9bTc87VB/+ePK9a+/SzccRPCNdv7jr/1huhO61EApNz/Ye9M
liPHtuz6K8/eQCMhCrjARWPS08Ad3rfsmwmMQTLQXvT912t55FNZZplMVTXRqAYZlpERZJJOB3Du
PnuvHeh//BLmlrEO2ojMDLeFpUpBSOjUkcHFutGCKGfjE321Ihgfb+26Hj+ic5OTg2e0SyqKJ4OS
6yAFv+bbGOnWvBzTUpT3E3SZYwjG7c6K1QgVM6SHlvIwYc3EhcIb78crf84lKic3OPr9XrRQEguq
ye/psTEd9E48FNxQliRwgmUfxl8FSZWl41GFOhMsXCIy6ZB6BSnGrn4yHfEydBR+9gbEG0nCfKqM
+WAGN3tZk+SXjncvsnjfn9EKE4hrqlo7De3yVlem19//7fe/oc3u47zPj1PbgNVJvHCt5vLGkaky
OI1kuhJQGDjrVqMJuInV4HBn2JISqraeOM/BxiJnSXysLA4TTCJp0rfWxi3lQyxyoAYbSK9sMTjv
TGPW3c0sm0Snxwu4pQQk8jC7kIhPaV0JXgajRL9s++YIaula5FO/JeY5bMx5RNcJmW5oIHiKTOMp
4u1yRynPU53LkRxqiAC57WlCP3Nht29j45yn9L2Ng/Do9eOVkyhO1yJbhf2UY6SbBmKJUh7pMNGP
gIOfaohn9wwx1j03iX4Jmf4mWd72TgrAUaU3uNVV/el2OUE3FX8UE4yQqCCPmwtDoJPU0Uujf8lK
RacgJPzhyJJ7siJkbPTPmee+BCbmTF6J+5l42SKh0eVYU4KyYnh8tbohAVuQAFvvBGT80B6vdSy9
S1EmM0051g7R3Dr8/mXs2n5pccw9NHbjYbYiOjj7HKlBT4WcdeRYdL5rTtm6cyE6KI+JceBkeoHc
0O5KYuJ+VpsPru5IEPf9kRg/iS5bw+Akyb8BTFk34YCX30EzAIC3LqdVRn52G+vtK2s2DnQpDPu8
pCY2FH4FUilqyMhxOMij1y7ptYPdbr20tVd0pt0Rm07QO8+ulzxibcbfyGMhNwE28oBMRHMUZioO
mO3ebWVRr2xlpz6xMXi2J2XgmSttFlb2PoXu9VGk1jobl3NFXes0h4pdt/4FZuanrLFL06ASblrW
Psdmp5IJIc0F19reJC+2rorbETNyFKfRBU9ZsB5QthfYsSEQiNwnW2D6osL5UcwB3WpR/cZZO742
LadJaDs/3XSwDrKfeMy1wx5garfMO56x/djxNup2Zmdnz4mH0JxQ3ftOi9IbqjGdArSxOYFytv1o
30eZNX1FyGyz1rVbMrzBcozbiKhtZeIH8vDjdsY7aq5zTeLyTCiVPEJh0dRggUGoRZb70h05ANf0
DxleMUK6pxxqpOgdRdH4yXkJjZNn46VWQXVsBQiotrVYY/aWPIX2JjiP3Vy/KZfQnIeszB2BLWSU
1j/ncJpPY6Q9Mk4yJeC7vA9Mi/BNEzY+AmsNqCkqL1oDCNKZ3PwkNEJUVZxSboYN0x8MSldd6IQy
HHeYczmh9Fh023y0lyakGp/Hi+5bQwPkfcbMaNfanriRWI1NcJzCed6mvT3vSeUAP0mccjvRuXKE
j3RxFYVEDDxfdIj/bCVgAmyg0nc8XJ2UTvcr+wuPHvXLMR3pjaldccc9qHQ0VxyiiNUN8b5CScAg
RjatS9HNgopDc1K1877Oyg9hAULFb0hq1zh0RZ49aMlDHbTxuTEamGdGOq1Em9x02fox4xGtRiAi
sXn79j+HOW1IS1XNopBcjQp1fuGq7Vi3H4NXvUzwS2yCOUX/y7LAUDZTgdoGe4Plm8eqUln3tzs2
u09SY3ChpiWP/98nYXcHQGtq7TtPG/SDPmCf8nr28XHhiavZ+g6s0bum9PZTjjra8yx6A7dO1W8U
HqfALBn5MG+WTlIcClIYC8oGHnmB7QvPhpG4URNthzaOfTAi5H2qkqa5Sj2OitckT+Kj20KCbb2U
jcestu4wE5aiR6wDK0eDjfEwp0iN04zF2/DaF2KpuwrBOxzy9o9BTU0qPcrm6mZQ+2JXjjg/y7ui
zi1/cuXwGEf8aGres3TjwEhkJcgwQCH0YVKgPtucZZxKxnEd4WxeI1RWxNZDrNfeQENLTBy8yfN4
Y7TnJqVHpZhVxxPRjvehij7TYS+EpMweULslbN5TLRWpRPl9zjY2Fki9hOhvbpKKDzV002IynDvf
sCuXRAjmozoiTBBX0FNM6tpqj7NNSMI1tb2FqLHMzE04H2tQfOq+TfBWlDmx0DzApNzjhh9rQpTC
ayAocgBD6QtpKLUizsncEseUli+nJaPHD+M1xbtNiSWQizhyaHyMntLGrR5whDE4TEG7oSKJAzpF
R4Wo4fXYl2k0cYYl2h0A2GgTEktm1srHPXPBNgomY1MmBHmYKtCmpzGg5C47UBcb7ivsZMs2sPOt
MXgJbSi62uDBgTBRazuaMNZxnndrmafhTprhU5Rl8AKRz/0St97MKH6UQs7AbjiyxdIKN0Y1cdPg
vF/a1ZGi3b1W4mGcNLbRttfd6268mmbTO8aFk6JQ0clqtPVOJPO4sxoN+9Ac5us26GhlkmV6rENA
T3l6BY+n7ry+ulHmUmfdZcOH7Dv7GtG5hjbDRVdX2riKeUs8GrLHjFthk6+oPiCdEDoL8qOkyGK6
xM02NbZ4pPG22OFNhS+bJckVRnE2wCslm5p9cwW6IsTXMmgViJSs1j/K/hQqdY6S5zbCedWY+l1N
lp+uNHqJ4IhK+lxc6e4n9W0pfPWu600Q6oaGhdTwPjIbpJha9ZQRr2heOKiWOzMt6VJ2u03ZA8ts
iIvlkNUU5VuLip0AGJPB8Ye0m3a29LaUcWc73XlFaOEROnhrIkvsRZXa6SL+TPG1NCXdOFEbJQ+K
Vw4QR3JO8fOVjXOCgnPtb45Gs2/FTgfwUQrDRNQG+TdFItiPVXDuFFpnxe6FuAQd0h1Dl85j9CRp
SV9nzWeXYIJ3Dwlru4IzJXvXqGK5qej0OwJhttjee2JdwD6+enVpQFiolgWHS8qUO9O3sLxIkuy7
ErMfznmyBJoFkLCn2nvlOVWwzqOa24hOHt7TiR3UDs5YwDMx4X8nb7Fq1rDaZjKBC01BeMCp8Fa2
wZI1tbtKjEBbhjKdro3jUKDkhFcxqtKP2Pqif8drUU3DYxBCo8xd8WlOcDKI5kPbtNN1IWVE9EnF
vtNMoDLTRr4W+ZDv58r6hUnNWANlxVfo6vqrRzDKt7Om2ZnuSHmhndwjbz04Gcn2KaIQgnhqu42N
bBvogX6dm/bD1tpgY7e13JHsmdbOiNCYq/RRbx642o0tHZAOWDRaZygXfp06A19daBCANWl5GhIZ
v1j6BsPpvBua+BUG+bYxNHhzZbUhmobDzo1mP7uZB1N8eOTGo4rNusHPa2mq8D5pJiYLtox2u7IJ
8CeeVmGtwJAD5pWSSfz9QKqKlNGFhQ9+wEEBhwePh+Bc1562aDr2F4lmPOhuEB88j+/RxkvUZRVe
Aj07WBMEzsj0CNbEYOPakRmwpGdyoIoHCxTFsUzvQ/DayND00yZd6bfrRWPdIM3kvddzbWHJmKhH
/VkJ4a70GEWwqqJ1l2AdSgNciA4AKx81M4eTylcPaOSJCDA2vzneArhiHvGK9mrK4JkW2BGHl6qv
vRQrYO4r9B+NblWjXLuGXGcweLEp1sDSkxqCsPVQBDUJy1Bz6IrmF6tOKK2KSGhX3O3OHiu6jd3V
v7R8ag9uzcM7bcRxsoOPqEqIcc9dtcF085IaYMPCLIBw0uSnQWMnKSJ6/jqFruSJ6Vx3VMPyWHqY
8pbUY8F7fYimfVZzwicHQTWJetbKmHqsKdyEGYstiC23gj/tqXGCFsmODAvUI7iLsW4tCfCX18Ix
uRSzYB2Opr5SmXBWtZs6l1CXknY8nPBoFRzky9ZlN/Mz6dz22jYIBC2fMDUwbywIRK20PoCmlh29
umo3FUXlLBwrtXc76y0zy+gIhOzBKU0870n/QKj0M+f60UezPvG+iusK37SOk+SWnR7YpqAMEhir
wbphsbbOcwVM/Pe/jfHhvypJck7BgM7K73/8/eNLxTm5xraOP9u/9IroBrYy899pJcnjsqv/7x/2
RyOJZ/1wLFPHDmWRRcQH/q+N2Z74QbGI40liqeJWYvKnShL5w/Z0R3iGZQhTmlL8a2O2MH+QfdMl
n9GUtkfF9d//1/+k9iX8Lq5/FGE3/+b3f8s7dS1iSjz+8XchHT7VnxqzXcv1cN/ZtiF0E5SQ49wq
Sz4/MDaE/H3jvxMQy0tNT71t5+IO42TESdLZNUP7jCR79j3k7AkfaQB1J+l+wkE0AgZLkKy/jIFR
lrlLbjl5PLbON9N3pb2leCyBptwaZikeaQb8HMBnwpnOgfAGVmOn+hAn2UdmGu4uzV8CrXwENBVK
wJpq4n/n5MLd1AMal4ByGFXc9SUROLMPoYxmlm+BD8KY9bBmtKn45NMVaR5jcxrvI+srqwk0BGl0
53It6/F2rkr94LTUcI4J2ArdY5vsHhpOSdkMCtJku5pqu6YOGEWw6zLnRGvmcJhUw2q6AZ+mUd9O
3kQj75jtge/0y2SMfsqbvdkiTDdx8eetTq0T0zTOFQMcGINPkjXX5G02J6ijbuiSr3Q/ONmUKx7+
3TTTOlrt1/p4yTFb4vo4ZJ46Q98KNrSgoh8rviTDYadZNMaDZODKjRPBrbs+N7hJxzVtihypS0h/
SKL4vk16JDzuhzEzNXdBw58q8Su1kSHthiJQI+hgtXQY+lVn3Py9BH6LobAWZY3QBcHbQWVsaCfu
LHrb6nL8hPrg+W2vP9sEylbereba9DZz/egGXXQVU8XegfSNyGpg+l3z6MX1T6BTOWGSTq1HpCQE
kEKR1ycabGnxQwVVfJrGej3E1YhjoKOpKSV020pCCSEwn/V8VD2Sf1vrW2l34daLvMee8DToZpH8
nG9N6idlUe2IE0fJ8WLcfm5RdsLpcY5FfArKdC/kOg0wShbZB2WLOMuLrzFDDPLdEa5PiceCZvpF
Y1qNn1vTL0lO2hTfPiv3vUd8F6txwfxjAHWSgw232msBrj8mVUFnRN0s6ob6CZKHJJd6if87hiWU
ym2ltCfUeIATpNCQj8bl0IFyysYXy64xsllx4w9a+sIig9ddsiqP9PNQxlumtZyn/EsZD8/9SEQq
h2XohE+eXZ3AIa54R7LnD/ezWV3pLVmWrjrnjDpj+diQLVrokUHsSgWfKYdgJq3A3OoUwNy+YzQo
6EqmbW1rJ7IPKi1PFhrjgvQEKzrJwdtwgXG7CyPP70CdJSBiqPgKIP0JTDYxfgPYWfnVo5hsr5ni
gUoK3AuIeuptUOLiNvr78DQEcImFJYJN3kWXEV67PwnstUAcXzl/HFG9NrGRFH7j5AXNFpiWaRVJ
nOEhjDTzMDn9HbXC0HGoQFtPJBhaJVpG7hnw2/CQoiQ2Sb+QDkaSJFVnMEFEo+xmI0MX22nrdCtC
OfjwSm3YFtCYQeV0h06SiuTjtyFroKWE0ENfwDkGhQayHO3fc81DVx0cozJ2jhm9CP1d1w2bVYCO
DpvevuoyuTPM8KsyuRjZxvJu6UhhgsAAadi9ZIk5bKC+XWYaVpamgUGQbYMn1NYun6vaRIqq5g3U
dXwBXfoS9pQ9NxQnsyjmt6CDOO9V1pujOdmqmAJj1+gXOXEziwjmLxgBOBsN8hkEPTuwW/sRNR5h
QjOJK3n34pCHVk50ZSWAgd1QjPGhCNCps2j8GizXvWXDIe2LkTZclglSZb4e4JOZCy09DC1t7P0h
63p6P1vMyBQSWA0sKowt0dxuXYuYjQQ/kxK8msKlc2syqsvgsdVh+Y+dicczGJ+52BZtTunwaJ+L
sn3JYIkkjjJ3icqPblo88jqGSEVasLO5o+rGd0W1vYIttyhqKP697mLRiZYGqULMpbZk223qLFQu
sHWmfd7TPcSuZZEaeXAoRWRhGYmGB/CQK5Soz4CAzmJgFXFJQqwnIBzK4+wlzrPHtOZGIbmPKTrY
upGekVpZD3qFyZFWNKCMnH7Pgb3fSzGldOkw58VmraGt+XoSGQcRDdqBjhC6GhWx+iKPmISlx7Jn
cCEA5zH1nnMaH9m2fGDWgj2QsVbFd+GsMhcYr8mrTNWIE1DJghaLaywT+8ymdkZYkcSxVVDkCO+J
myp4e4/YU46qiYXWg7VdpDqA/kLShlor7nSSfLqGVKMeDKPe2UlyYmp/SvGngNo4RB12eU3NlD6u
Jo0dveL6gFuFFw36OjZAv/ZQDbUqNTauyD/6yJRUx3juxqvdN07z7S62qP0qDQOpHTztNrbxi4dd
8GvCZ1EroXboFThBmJnB2mefjUy2Jc+0wCSePUssPbgkPlu9F4tw1NEe0nBZl/Z3GUDOjDJtAn3E
j1Wvx0NoD9zQHIJepmbpSzNEM0mqcmcEZfAylbGzw7qLoWAwgxc7b2nT4X7UhObJLt8NlQanegpc
X4z4G4c4/2R/UPxyk81Y91+T6B3Kde1mNRsGKeZbA0FSD/JoJjeOM2VOG5mBNB/d4skhjs4yTmMD
KuZx2bQg2jXihX4dkl2pEl4pk+tZT3i2WgjeDxoQIYjRJB1cTDHqZp0H4l5x1Ok8ZFU3OGg4ovy0
TnknRTUBHWU80il6ayLlaUFIE4HGmrcW6TI2apyW8RiwGXAJDyYJ+5PR2CkMTovOSdnzzvY1a1xw
LeHt/Ml60dTDHfcj+Hc3H7ZwQsDENsjGwvnOnhyL4IWHR1qY9teQQTmT7Y2b56p97vRnck+1J+n5
bMmpTEQPyzw4BX3znmgYvK18l/YIn56tMOekvp0jAds2JUYe1O2V0LWfET+gauRaiJzhSOFAj45v
XEd8B6hB1wLnnu5uQ9J51PJcao3do8JP2g8m+9bsEljay+1HLM36MNxYYaWFc4R5wokSa2VmyZfo
RtaT69xsdrMen2gn24EBxVdAb4Pk/Eb99koHKENO7QPd7dSiFFBZ8aXV8u4GDLgx+YGe1C4cQuOt
NTcg0MRKG2+2HbCmS3O0qJ/o0PDBmIxLNPx8PXX9mTkJXE6QcqDXom89nA5j07zW7JMF2htneZMS
SZelQzgyFgSuax5ZnQOatAhKMOv4JZltfWxfGVk+WxIznOe7XTzW2RnhSa09oTEjcErDUdAc29vx
zch/0W7/lcUjVAueKGKtFSHw2Moi8kunkDLJDblJSCs92wUISUZSFmsUCgZG3VVIOfOLlZB6lt0E
6YphD2LXUeV3VihWUTfqJ9zolzlE9BMUb2R6/xHoHfe1RqPRekLb1QEud320BZQLQTSvT5bNpFMh
aXX61SZ0geW0ux8qYmVmH13n4gDDDiCBZd/juCPtFFE5TgZygXgFfTblNgxCqWxuzRJ6iBKbsVki
8IkpRDg7YEpvc1c7aD/9z9hjdmDxlvCz8tn80rlaPvYxcEA1Y28GVaUpcIzg1oqyp5GiNXwWSnyL
1bQuz8rV2aSYMl5b1cXq03FrldVzXhKP4nmoaETEbptPSxpguNW001VW5aEzuFIN/B2+Mdp+1srr
3Bsj8BYuJZuGwqzC3ARRkEM0wGYeuXpPD3IS/hqQDVgXroZaqrW8nfCpFj+rGyekFlhMUcE/2zJ6
zAOmD7LcV0fgnkEI2vPHyJKJeyHWFC9DkYp7+MO5WY4nz2AqqpiUaEe6GbYSTd+0cb6RYzDsQ48v
odBmtY9tYAuO1VOzU7rtIYxw6HgEZqYB/XyAVs1sx/0Z380s5upnWkr6VsjQhbRhsclnBp17rPeF
J2/0x+ccxM0JTKy8p3nNy1LrnKAcXxpcP+yE8TiHGMn7cNdLiycBC2s66RIezvDIm7letoOzC1DS
R6S5kXHCsz9MMjQjS5yR7pgpvkU0X5MA4/c5HZ6T5FxP5P7uDLBvCjT6nVPfrZ12Y0/NqQSl6sFc
o9lHHKQDmuzQm817ceKx4SE8Tx6Ps3vLPBfOlQWpZe1TwVFrnhYEYHZ8pReW9r0gE/cOS2PByP4W
FcT4HgjfTSu7w6FyBGpo0FiMHMp+IWwyPBh4wsRbr7/MfPkut076KBeyeJyyb9WcQTEH36HFrRy3
6nEE6B0TLCnhtxr9oxu9ZdNjW60971gNZxytNPzF5bcRXNDbVgF3+rVOf1N7dp073VnH7f3ISrPd
5u1BBPdxcq1vhhJ5HRJY4TuzPcQchZgiiYxZ87lnXYYoXG4WtbXLKj90DzyOh/I+svd5ejL0TRUf
TW6H3t1ok2yHqgzk/zY/qeqelMbZzN+otLfFpRYvOlawZ0j8IQMKY296mbzHub6LGRfOfGLTPOb6
lRYKFLoCj7Kk+HnBeyxArdwPxoqiKLfl8Lwyuf8V20CtbblawhowuzNmt8BaceGU0bYIDrHaYY6x
s9dRI9SzQsrveqyWbAY3mA549gRyMxd3EutAuJ/ac6sfQgPj0oa2S1jxVoEpYgHtA2+PjccJq2VH
7tPvmPY03m+HzvZrcLjgjNt+J28FNdxuqRXcZODJ3LUBeytb/z5G+xSDpxRU8lA0xT5yDzHA/WkT
p6cYBFx6tOQ6Knnc3HXlxn4qcdDH5vuyA7s2bsybt27PMo8AwwnYYmtfcVk2cm+MD7S9J+yPvfYU
9mgDzx1Kanrk/pkaK6vcu9lrExwqeDlLczgpb53TNIqIDBYKQv9HMqzY9PTdIrVf2Yr7zDyVg/vO
53aT1gx7C9agWbouvUs8PpusXZJr2F1dLjZtYVN1QKe2ODwW7+m9IfzU8fX6YBc7UexM69qWp8hY
K225JLVNgHWpe8Ql8AHvp+7ciScj/8gSyobOMLMMDCr1a6ldvPLUowCMa/ob2VoCY+3Tw8jmv9wk
sK7H3XrQzt28g9aLf9EL9mUK7hE4tk87GmMB0a4Nlco6OAzcB+VW3JxqS0kC+wId3K9tX9GIqe2m
+tAk+9ham84qyvyKQH9GI/O6wqCW7ik+qYdVku2Hnn6yJaiqKiC8jGqxIUQ8KUgUlE+jbDOA+BMY
VvwkrMaqTSavPsINf7VqVnq2bBQWHXKtO5NypMp3jDWpGWzfa4XkVPLWIDi4YrMvsi2nJz8Th8xc
l2zShi2bKhITcHAybpMsWAALJnJVTQu4ShhTHXjx0e0txfjHabRq2YYeNfR0MGwssBLffKS55UZp
hERtLOsQGJOvaHPnuD/73rCoP4DqkHuhmw3gaPnhRhuXaS+mVo/sHpSqBcEzqs04AUuijXesbAW0
08yndYY+nI/6KaiXhIVY9bI64K0SUijULynyHOlWfZfOCjAAAhgaQRwsNZLMNyoqZk2OhI91/Gts
3ysAZ7RxZSvyhDVh0YbiW1BY6FGESylI8onOzq6fxlw9Cx7prEQKQXDwFGUrHS+Bu8BDtwB/gZlt
XqISGR/5e5T4wQfZ6BjAMX/JON3Ga66QX0Toxs4PdagRq+CifRsOjzgfWYh8OwvCBNMEx/Uv54MF
N3MiXfX5sGOvCKFEs7G+LDH5vIftVmsJLhQY780gkMuxzr/A2IGetqCXpPN9pwKG0PBXyG2yR59S
vbiKFtRJDlMipPxYV0OPO1/Vt33ASzLS4Q4Lx2GNFU5kIwZw1+Z8p5hrCiO402mYRIry228l36UO
mgde/wwlmw4mnt7EoEUWXHKlvlumGzuKaelAtzQVCCBgKiuQAy8ypBCHHBqZPiCFkAUVLc5Biuuz
8rKJWaW4pYAh31JbW6uMlkcS48Sh6TAwwwfXBjERd/Wi3xmGyVMetD0vWQH0Je04og0T/K1igrZP
5g17X4fXvWGXuqzwtAMGGMm78i10LlY/pQ2wEOTFjo2VbSt2mlpGIQyM8fkwbVj5A5wg0j42BUhr
+isgG5SLEoh5MrREK42ae84YrBp8OtotDUkMJYIRybYIIysXlns2BM3nwOr3AbebOOjfVZGR/eAW
J533gopoZBeHqk8m9nmVOcCFFWezzYBcoLskOKD9sMwWmC2MAlwJSUH6pgzrBVk56uGfwPJZuO3A
Q5ZCK3pLXquoxLSXJ/cjFhYjKiwqc+OX/BiUz3BWSU5xE7c1jSBjUVALSyIlwSAWdmuYRO4iiwE8
BC6jquMBPqRGxtYLZ5kxBMWdtcl7mLjklJlCqTmzsvky8oorjUUblaq1xVPTi9/QVRIucMOpt2Ph
3o/c96LxsdZfBf1lAIBm3g7HAaTk6rbINKcX0/xslVyZqevjMAImAOcXZa66Tqn91YKxxmc03rTj
RJ83Hv7+zGGFn3cepdkBdqpLmAYXMwIXhOow4kMjH1mJD/55UTVVDMC1YHpx/oPSaEFaYXn+QJk1
p/LxPVPaZmidV+Gq4aDRYuiQjWGI4woM1Pa/1kH/oXWQND2K4f/l/yxX/I/242/fvz/y/KFYJO0/
lOr+9t8+VPk//nb4aODC/XUv9MfH/7EUcuwfLFpc0zO4vP/ZRj98N+0//u6YPxzbFMJwLPY/wpY0
xOdF3Ub/+Ltp/XCpgpDYGlyPRY5Ltz1i9e8/Ej8EMVMD1w5Kv21bxn9mKfR7vfSnnZDGnsqxHGk5
3l93QbkgQd9RKbepxSjWUjnGc2VF5T7q4v5cWmwmAEnbgPUyObFH6VOEPa2iF3fsg10RMrtMkSPP
dj6SDdIMnZ7JBOAwN8MVi20eGQlvUQfdEX+R54zsgiKCxiY4uQXSNXlOalt3iq0cZiuREyDO9K1o
BodTvT1shDSMo9GJ9EXOmrZ3PY+rEELmEgBbt/dCkO35fLvDxlheFFaHvYoZcuGGGW+e4fVkjoRD
88TUexkW6NFbu4kFdeVW+QFAM38ZhhD6WBWE6ecw2uY5zl1YqXrg3Jok4Xiv2agLooJacT/CSsG9
lAW5AZZTLx6ppqNSqiQp5CCbbSY2UUhAKa1HWvb6W9an9qfGHG6jYNuu3T0mlBdegUG3p3kmpyrH
cjp7hh3tdNshXesSPTeowdunTjQ94il29AOOQLgO1hRFWA9Tyj9J+osWoxQG9EiAxyi0IThITHw/
rXTuUQGB0MSVh7rfcv/xGr3+LpI8fQHToT7B78wrjALiFfaqenZFhhTmZCp6mDMPqqbbh/QNdkhG
4Tpy3BvYsoyJedmQ86eFpikApq1E4yG6oqJrLW+ATRb/1nMvRg7RgW5ICP7ucJlJMj0JOPxLR2jM
s5ZRfKhpdAwaduqWQ8QIGDQJBDDTPgh9DC3ivi+N8axlBTiEPqU3TMtynu8uS6fwSTWTJHaDhVRb
zjYBqGWBLTzwI2kwKYL+xsykxNIA1AUfpixoXZgJ4HecN1S5FMCpDtXgyYPFZxPXmsLTjy4ZaUII
jZCMH8mH6TEPSR7MctZfI3bA87IN8VdNpQ1Qt1GeROQisEjFG+8G8s1DJe4duwkAwYEBhkcn5WFW
sUx8Hsl2ctRA+l4lEZNmMXsl9SMpBUxPHZzJI61qQbqAuY7r5cZD7TjDKq05l1lnOn5v6eDM2bfx
KGwiQtlEBvKwXbc5Cc5FYEmbxhmcL7Sf4GdgiBfVM/QJcz2Z0n3I8X6CWGytNtw64TRYQMNd2Dt6
0AmxsCA74vd1XPqIu2A2fzpGSLdrqSVyh4iVJH7jMY/4jRtr3z2w/4fONRgLY0BY9oFbE0/wusVe
I5oMG8ntSzV4IGGUIKQsx59Bd2ucLjujTfzCsoOH2qmKZ682reFajcV0MrW6+hU00L5syrse4Vhm
w6ZFrgd3ZophrUkNIVCvMFKR/Yn5kquiY63lpm6NGNOzyMBcIbl9EBEMzUU6m5q+pcm4DYDx9WGE
uMWzdpGD3stxhbncuqqhue9FSCRK51Xm4AsAkypbho9TLzNGgdTN2vbBGxL9PmeXx7gRtoxSeYH/
FSaapOa7hoOOIuqCx1Zz5RzasjafIkpqn/K8KEa/EZVJGp7KR+JuVl6mzIocZ+2KoqkFUEH7mTTu
/EG7s/PCpdefhTW6DxMYq2MHSrpfpKULsq3oYeKJjmTJkt5FensCs/g1uMkt/R+l5jUkV0coqh+c
OxJODl7A2QZqm8LwrmftHkMPVsiRINh5ZGK4tFHf3DWA877iumHaVV74RGwTI2mlU4Q8E3H81qUZ
R2fh9POHPtb2rusqeW7TWSevz46R/ouo3dZlE1JGTBq3bLr8zIKZvHhDD10lBv06xmX4Vk6DfgmC
RrJgMaMV5Yz9piK5c9Y7M/QQY9v+weyL/By5LX0iypjYvPFnC9kwH8PtpCAvs4rmXVTucMNwA5nq
MDc70InC9EPEHruT3BPhZWa5QaFnBxMTZiHR1do2d3VQ60T63XDYI51S3wCRnjMqTRU1UfydXVbq
E2AijmAjBLldavOdg8ka/UJP4Hy64MTCtnoKYDnwUsfzPu7gRJiGA7Q/oOhTg9rw2FANco3Qurez
mjR8qC17OBoG7HOkG/mu6TULfCD1nqiLtnP0ZhH+/P87jP0LxpHPooRbE0YtvpHb7zGS3Gabv/xm
9XvOueu+6+n+u+my9s9T0H/0D/85Lf07thtTd+X/03PzEKdprP5sufnnh/wxWrnuD08wH3Hj06X1
h6vmj9GKP9EN3Ra6YTjGX9w27g9D8B88PDoGm2+HOe+fg5VwfuiOJ6APMo8J0zLd/8xg9W+8NrYn
rZt1R9CRbFs6hiAmuD97bQIz0vE8ClLDdpf59WAcqeN7EHfeQ/Es3PhSFPKu+PBe9ef+Mc2qfQql
CymKAKZNsCR4LXt0QtvbVgErzAralJfrb5zYLp6qT2kZvajRNdkjUoZVvWSjvsHoekp/1rhWN+Un
ZAPwBf+bvfNYkhtLl/S7zB5t0GIxswittcrYwCKTmdBa4+nnA6v6FsmuYdnd3cW0tbGKzCQrGAHg
nOO/++eMjm/RLXpVN+sh31Isa1m4VDYZd2XqlkdXhxcPDiLwL+JQ9iir0hvhwJOrNQFnlGoKsxd4
aVBWlDDwFFSKbFFqwTW71DuVqfwoHynNSdE7Kj7g19GrPmdvtdRi3G/kx9kzuKMfttl/epp+9DAp
fDw/7Fb/810dvv6jgwl4TwkEiT6DMHGmdlGdqIvYg/uVxJbKPzpe4rFlyydq1yeNhmwbSDNiAuLI
NOI1tRXR2F13S2CO/TY7R2dIfffirg1GpG+ZnF1shSmRBiPIOxx//8ot6Z9eOuawH196qqt4kbGT
LBrKN3xN2hRqE8wF0P9YTmmp4w0GuUB/Pcvl1Dnh1IIE6XY7DKRzpZZ3gazt2zpHNMusiNGGOgJY
sNFMfS0ZsT2DLLERNYdFhDCDwJ8X6tcaUFCBCtRk4ZECL52GWZZ/TWDC5CGQCIr+3pb6sO8Dem2r
4ToTS51N89CWyihxThDsFJoqqXrqAszunRblZM5eUCe0aC/dXPWnSYFehXee+H0izqTQibZ95n5U
6jBwzGDNgeG3J7jQhxy1w3UETK2UvQq6IyII6Jg5De3GLtLqNQNcSpqUFpgoY6XQ5q9AQazmBdQf
R/47cXSZhjz9ncMEM5gQBY/0Oo4rYoxxGW+VELuCC5dgUmnNl5DreIPFyqUkSaTTsR2fHP9AhZAw
fMQQ8y7mN53PvbyTR7/G5/wsbsX4w1tLmz7g/QnqdF0SChnRhiNgVUDHVxEsbZMZbOY7K1V3CIKb
wgHLjjXNYTmpcYjDSY+MEfWc8F5mvlF9NJQZuAKsHvZlBj7YpKFsrZuTsCRzrYsn6iS39K9oEzlm
yEJ1HQ1SSWzgWM5w9jsCCcshsSv71+ToFTLq7r16wm9Z6begCO+NmcyR7UXlTWYG2m2ER/GKXsFL
BfBBPFx4kHG11nbQLUofVjyUvZXYu5cKudyE8qbocNuIva+zKw6QY6koX8VYlMo7ANNjinIfTjil
cQrIAApabFiuw9vkSNqqvbhv1sP6CLRiajXl0r1QdrdXt1laFCPKk85qhMlBDTax5O9CtKs4IqGp
3tw34QOs0b24paZOXVUB8bRhf+94gCxJCzBqboRz7mBNstbKJjm5ACKQGKlDJfvwqHiY+bKGpPuo
H1GuCSNbIotaWOXMr8GTKgBCe4vNqC1DfPcY/SI4RxmdzxjNpE22UyX0vB4Oi+htYG2bHSVnHyKm
7HZVvrfv0nvyNCVGIojEnCZoe2h25YXEtcDfNXp5L0v9yINwnp2ER3NLXroESoWtsDvFikNUT22x
yBOTdkT55PVyPacCYR/IuFZ82zsqGacMJX4FTvAWBwNuf13t1Lzbx4f04p18jonlNMRflL4Je/to
mPN6wuNuXODZZ9h0zyjdHutlFmzAImj0BUyauBJXCW1zHmcpxs4lro6q39T9JsvFcIOAf3CuwbW9
F9fqmoGfU8e5PctWyqbYdbAVR1ILL1zmsIUXGtGrpXMGbzyiHVkUlbYlY/3es/sipEDh9b76LJ4c
RqaYmO0J/ixmBtalgFEoxS00srS6xmm20nbGzjy0vsDycvWeTUD+ss0i5ifohnbF5sxQA0Cmo7Jy
eBAVnA8ZAYab0iGPgBMQ1OvQp4l3g/QGzZEKLqME4z6CL588b+5GPJSZ8CKRX9DSoL0KjVcHlgCt
MyeEEFYvLHoXUWBFVQ/eNbr2d+WeHPuiOxhi+uY9CapCACSERCPYjpSEbXdnrtHAx4Tk74nKKuGy
L9YUAOf9PA2tkas/nWfx2VyzADiKQGgVGRnfzZIj6wgp5dWXZKmseUb8tBIjfap/CFF89sWW+jJv
lIe+jvKaPPOptxS5vCluOdSNr45Cd+wK9ie1fhtLnvchbWmya42BC5OcHHcb27dX/iliIEHX8Bz2
JVtlVykmjFQy2o7WmbWgH/W9urS36CI/7LN51jt96gPbl57FsBcI3zM2BhEbhPxuD7sFhHQFuoZ7
t4eNBBuKVm3f4EylEw/7ilOai7BLJ4ykH5mR6hNGfiYZ50KkuvVU8N9RH/R3HGXH3TsX7SjvcaOd
Fa3fuFpKA6f8psgpTrLMfbSsTYDfmAlpkvBpjl5GkT+tGs5xdBGO9jmiK2+E2y4MtxoNRO4rMt1b
u6rjb/K5O0hgcfzG/NJO5X24jIZnT70vMHeZ1ggnvzvB0jGVVDQm1domhGb1g3SUREJloEqahyXV
KNmBQRsT21Q8BdbWYUWqFjVjTccvv2go+MZ+3SreLSO9dA/9XGjVAV/bWLS38c2/QfJxqLhJSf2O
y68WIGxUMLvpp9HBP7knefCOUGYX8T6o+8ic28bSv3V7uuwupP2p3JxpeauOp3TovApoeUHDeME+
y3tlm6bmRdmpB+sUXbNrcW1a58Fpnst1WI+ke3UNJzH3KdGXq/3W36Nnfi6OYbQ33TOo4EV77/me
/Bzn0ZE4pdwCcLbCc9OupyDJx+qH8JTMc0AL+JGkEuTzvPXfxYd57o/Szr7kd9MV5hUWTIgDq0JW
bxaFOSlAvWmE5YOe+xFjPtOjaHlmGGtiGCsMJh8QA8bWUdg2IPfa4la1uK/jhgnASTmWKylI7+qk
6LhYjKnDLM3ZluvI5dju1G/RvAzqvQJ7cl5WboxRc05JwsbIHfpsqpdvSSUi/ZrOqDnusJHPviy9
RudsX+zTrr0CBlagqh+kW3uTEfMy+5hjph+/lFUjdM40t3x4OzhdaEfFPuCMg314zF1lZ5sz4RCc
Q92fMBxEjoN/LPY0AXzGn/K707l4qifaW/zpP+OnRb2052dHMvPzRFvGx/SYU9AAPWPMFPgQnyIv
3LQxjyN5YGtJbMtXZTunIq1fuy0gEaDJi54ltbPUq+m49s3AsyF29QW/Lz2NZs+8IbxhK3tovnWQ
mZNsUr69LboZq9fagdk/lmyMu1npnnVFp1bO8B9VzV8YpZRml9zdYrUcoWnglsSAMsuhfJMRjCeB
Qq5ZgBqUd8kc9EYzIto4GD1wmgrBUsRQvhS8/OG2wqqyIvFT7bKtkoNFCi2Yd7R5svRGCzHiyveZ
rNQSuTkhf6d5D05rozGhUOJFYkiUCIfeHs4iikBVOBNbzrBz0V/rQermPAKtlHM3EzqFcWdcg0ds
jc8ktAdcn4HBrDkolYQvSBWvkecBH7SyBrcELryeOh+TJ9RMdCLoJT0U5b5ElNUozSKezqcLw69x
pWKRIQyMUt3BRFQ0C/xlDLzLeN7EhriRhXgplMzqUSQQcXQwT+BdOmbyQNVVXVqTgBdnuEMnORCR
KERuAslAJwZ9r+CPYeX2CmECHJLcUnTjUPwAelYMF45dAqpy26nQl3e2tmc7zJw547tmbKgC1ZFs
FowGVlhqBGNFJGAnBicIrvn0aJpk12olxtKu3MTeYjgflnsKz3eq4c3wgB18v11bMOmWSZN9qcHK
4qNhs4nuLHn+V2jAfi3k2oHAbRkbQElrTGNzPzaCiWNoDSU0qkZ5kQ1PSK6BkHgKZRnwKBzo8SIB
mbnYf+pKiCUsBrikdQez48KNbGmBrsS0Pe1PqseOw1PicetDJi+E6NwWLdS5hlJ40rKa842Gamlp
VuWqKCpoTI2aTH9/RpKs4VD8R5Jl+e1//6/vxztTlzg6a2RhyAH8ElCBINP4cYHK2O/lY3QTgUCA
fQJ84MWvbelB5aAGd8az1LqIp+5YP3AbQF1Uj8mtbZJ9DQiEUf8lvkQn6tdsoRmVmHpSb0QaFUyj
Xlrjfl8/+oeZ7IQuHnMEO3g375V6xUWjpImtpqB+U836K2/ipSnVi2bFuBWqxIhTe8S13eoMSJ2X
gh3BlfOpdg5a86A+nWQnDktRwJrUDouTOSxT/qjaZ+fy6j7Da3FXTx7rmci61h7sqyF/CzEuBDfp
A3PpzLeibUFeVmJOe/Mv1a31CYzWFmP+EQD3yvtim52PkiJ5YLSbAN0D5TQyvqCsjz3fW7IZqE5G
+g0AxyHz+mcdmSADRtKXG1F9l3zEX7DTvyWbllxjbQfbVE2XYc/RJiyHpWmOxga8gZnzSF3GC1dl
PK6aL8gNkDnjEfvcs1MNybrBoN/bCyPR53qKLztXwLL2SnqyBZvFA6c4z+JhXVBmmJmZYgfN3qif
BWj9cxHn1YiRyyLItIXq4cvHYs80fCOSLwwrvP1ZlW9B8tfGiNuvUnhkUao8jljlhrexuzd3m9XP
cM9BtM/5tfDZ3a0391os0lU0CyblVeR7irty8FlNa1bV/Jpew6t5Ug4y3nXz8vsrVv6bQ/1PF+wv
UzRfDUM5CTRpIbR4KeiRsVfFKFg6SKgP+WE++hsB0I09UgPpTd40Q2ul49+7S8gRrnxW5d3lUBcf
Yw54//DKhlvlP24lQ1QlkR+AvDBc/FFuADJlQ9ptpYVyDm4BXr7ovWIjwGTiLEoX3FL9R/OlwL7B
GbomdPV0aT+JlTeM1aJ9kkJc4qKLhYBNArUd8+zOLbf7/WtEi/uHF4ka+OOLFDw7qrki5YXm1Qcr
lD9NsZPGlOo6o+SpcCAr34NkQwKEjEQHTBJwY/nOzuPW3dKDty5EX587O2vfAL8iQz5RHh7l4cPt
X+xaSpnGbhctCIhd2NuEHi0pzInEqbQUj8Ndb3nNPrtlr+5Gw9fMOmc3AYeGGCysD+tRLifGuX8o
j+Hr5YWNi3oUzs1UpU2XnrNsAyYxsPSTjFPoFJ1wc6zTtjvoY0ddh6KOA8DXtlAK4MpVBL2WBXAM
EwVEPTX+0S450K7djbKPiW4luwSLh1CNoCe8GSOlYh2ca7ZcjvzhUWaLS8uvFpFUMYKSDgWPc6V6
9wtpWue0XQUAr6qhwrvKkZD8W3yLY6key4/o0t9ka0mgfG3lWJmSg78219lwtlYy6xyRbRqpcIQn
fS5Dj9L1FTBCZiKXXE3v+Uu6NRcjakDhUr5Jrog31N80LIaVkJwZC0DP3xhb+2wdW69Yiko+TV/t
TbqVCC3qatDXymuEaKAN4sGgInDmQ1JQkBZ6DrOI7cgN8dE/plcVCeL3l5ZMoPI/Ln8TWIJkoNQj
6Yo/X1mSoLqSEBTSorGaqbF3Lzr7YvmLqm0FJEq4cRaaGOG8nQpDSpCWQYVS43qU8n755J+pbokO
OcrK2U/II2JYEzzr/vvXqA2v4ddb9MfX+ItEHJRt7IKJVxZamqxknUmhNFLu/TumaLN6Zt5XKdEa
I94Ydc3bZZ5e2gf+bG0UB/q7N8gn6oNh9C07KGQjtPSj45GTvvgF45Se1E3MjoQNLuw6A0kjforv
zXvxnrfQ+OhF+ggQP+CtIISUeT53suLebVw0r+4PF8lPOdSfNNu/+Wsitw+0Ktk0eRgNqdQfNNuA
7hrO4pm0SJv8Tvr5bDOVK7GFWgNwuuxHglkztHUowUzf69Fn1dfYvPJ0b0TRBSCHio12ODMQeoSm
wTGCfvHqjYYYhJ81ZXe2MgGeP5w7/mlDMjgwfv2Efnrpv8jNdMQLuUhKZaE27CqIyxDDnIUdVfFr
YUh6qtOmU+bF0bgHCAT1vaisqRq/l9azPEfP4Nm+62/kMLUjGUDipOOgjVgApXSEWm7qVM9407pa
dkft3D6IX4ygRuMwdsqljp+dakJpbu/9XW08NPxjKgyco3cIT/lOrZq9vMH0MKhIYuu+KWH4+v3V
qfzdx8YNRFpZwoWiWr/sxUJRaos08pj4qvbMerhvxYm45kgdZxzIYB/t6dpEWWIcwIEt4eBG47kS
GCUMmfYVa+4yTPU9heEFDYdTOLbbJBPusj7vqoog5buReusgd79+/6rlQUX/5Z6yfnzVvyzIVWMV
FJM46gLGylz2VY6TqJ9+nb8ZOuj06iKPIuiiWkMBemcW6Qgtfg2pxiYOq47TY3nNOXv6V+EiHZJ/
uBPkv1mTeTtFjbtAkjX++fOd4DaekJeJydiakya232fyqb/Rr+RymyrvyWfwKXE2tRmdcFJV1hGn
1vDsUF8OjV7ZRcdwT+x2XHDGVbGjOpL0slvrzUh4cP3+bfy7YcVPr/SXt5G1VKlDLVEXYV188i/Y
EuM3rxVnBfJf/iw/vX0NBAlYQj669rL2D49v6e8+xuFNEmVTY0z3H7uX1ILF0etYgvDe5ZfspG0K
juEFx/EMpTrVlk1Fm2C3jszmG0/6fziJmH+zr8Nk89d//5eNCVdHVdphri50384WgWMt2CJ7+vS9
3Jdn5c64+E2OsQrmyH8TcZsc2aFe3bPKkVzjGJFsh5sjQnrtgIVDHdvmZ7Ipi+yaXCkIoatrwR10
rlAm27tCbC8z5Y32nn1CR+3lV1FvFTq4GUWHc1nfNcwnhj+NOjKcvhnnLhOQhPjNRCrtFgzjpwDd
NuHVRUotBk01zph3obFaiK3hoLo2yK/1oMMOJ5FmUGaNg75TdxFyrY1sKw767e8vob95C1Vx8LVx
ZJctap5/Wd1st20ywyOlnD808yUlGCgqpiqjfFBrbWRbe9BvC4Tc/qBu84ncoG4naczoJ7DDeVrB
Mz0luTHxUvSPXEE724T002cfG52zhr3p1Q5gyE7Zhoxfxvp5WP7yV925Bx8vU4452hy7FHQnazw2
r7qGtpyoeDBbWg2cY7BlEA4XTB7nUreUI9EEkuudpCA4p4i89TX/FN4c+r6Qf0ljzMNxV6xbhOFg
TxB1UIqpmaNt4TykSJCRu0FPTtnruE8dkblDbI6P8r2787lclUM/qNHKPxw/vu9ifn7aqaJkaYSY
idBiGPzlNhUoUoLQkCuLjs60Kg4m8aWShRVzDhHQtj9y2wgukKfuU3sut9EmVN2vlKjMID3fskGG
Nq9kXVBV8if4TX3CcwegfQX4OD13X5FRQPKiHi9dxjm9zPQZvJyIaHzNcC/HJ+JW6qY1vUlowhqF
Bc2RD9Wozb607um4abgEF1qOM5XASZ9NsXslmFEql5FO5xHkKZC/dU854lo46+1DXtqLMPzKomCt
aO2SStXMpOGmrmTGldo2oBMVTPzTIHMGpQaD/L112nrNlHqJ7238/fr90/Zw+ONd/IOf8aMt4keX
xP+5JBH//26V+K/v+W6H+OtnW++DEG/yVf72u+afyeAcLX79pv+BpgyJpx62CK6k/7f/dfvpuK/w
1bGl+MMWO6g3f/3GP2ko8r8MDSOFjlUTMUfV+SP/dGdY/4INpAMisUzjz6/8aXyV9X8NlkcLZc3U
YclZ7Ov/7c/Q/iXKoibhhwXQJRmW8d/yZ6jDvfHXvWOYog5BR9FE1jncr4b6y2JMeUBpYnvVF61s
XfLQ88k41VBr4wSyfSZoSznwkMbK7Cutq2CtmaVz6FJpkevwj6ARU8MhRoSc8h6nVJIDlRQ0zhDD
0css3ZkiKMa2Cjxz29fKM1dEeU60VqhUceN5nbXB13ip+lCjnpo0lF0H/s6r/XTGW0kIz2veBODj
OZMgY4VHT4e7JjOVBjEGVc6PlkZPvWtZXhocgidV9LR9XQ11icnM76z+BvA1nCWJra0qrc33TQ6p
yoZpRNhKvph6iEsCT+E67WP9XtiU4lVlOcF5n+4S+MqWSFWIUSBL858GR4APLIV4yhzcfFWS0u55
KmkHTun6wYmJS/S6e8ORWKw9+lrmZeKoW7Hf9/pKqQyNgXfmMME3oZHaOfTfQBbpXazzedTTyff9
p1lh5UMfL3XXA8W8ZCipU/J4kNy6OvnJgqdcMzHBMiwFqbAOqqt8eOY0DxP1I6lgLXQadUm6180l
uIoTvGPRwXSx8kaEXGrMMV9qApCtUklii8HmO69cMHe+JfLkqOoWAUt9F1P9XbP7bx0YJjVgD8bm
EHbmXXAtCS2sffhxeCpx9CwNV/zwOoJ3hpLPOpnu+ZQ5BhaxofFHXhBDDcZZbJ6avg3HfXC3ypPd
+xPfJKBb41DrZGERlowvOsMrRyH811nfQ1pmPby5DMv35GvdLoxpzfW8Ue97+pFvunp5564SIzN3
WolaT+ZxXUMmo2IJxbcurHWnuwlBZDypigOXxExJlPoS2rcqko6AV2PMOHo9cr81boHb3/FUsX0x
m1VlKNhe3KqcCnn7ZaSU/FGqmmXsXbq8uQtxS1ZJF5d9Il/NfBg9fnQKkONOdPOZ0TGyLizp6qdI
7zho9EmmiMKqS8tN6Q9AJjUulriFS0eHDCz0k1KyvXFj5eEqiRmNe8zfk7zul+XQQ1Na4GtoF5sQ
4F2LGgiMWsNZzeXm+1QgBxiWmpcsV9kYdNpYMDJiTxbVMoAYMd9VvX3IgJIdMuIhW/KtM5IaxoGu
Li+KTmAl57ZYcqTxZCio//XDXz8tpCxYeiW1xrqRruOOlPPIyXQmy5nCNH2oiZIbNA63KqaFTbFQ
/dVT3fKWhY64UFsL3Fp2lOl4ONJlyL7MNRV0fl+YeQVdqkocRkuq1DZKn8VHx1Rektdg0itLCOGK
+LQCl5F1KoOjLDikuy3p1D4BiCnaGnyHUBevQZ4BEzTKZ2Q3yi7TeGwReW8vDXw2Bi9G8WrFaNNG
5cGlnuZcKPCBhLQRN27qhjtJLTWM0fBVkB6N0EKKVixvKJWtlyocA7AM+TNMJOMpZOoHRqp8X0He
NnStOPkh+UDsKNJK6WvsJhpmgyw3jy5M07PLLeELXbFABPhickXbfK+QlLcFojEs87xAs57JVkIP
qSQv61SpV1AUs1X0kAo6N0ZlWGurxsKy1qb+ZyY19BXF9KfncIC//4wqRhKwCfA9im9BfMI43BD5
zaldn+uZIh9SqZOoP7GtS2NJbwzNyE6nyl0ZGEG6FHfzElzCthW1bwk9BgMpoJ+2bgZLxvbUVVtl
dKoKaq6uvv/8rx++/xq1rISwOOWChwKa/Z0kIco52R9H4VheGM6lgtLNg0hkwwpUzrOqbNcj6O36
gtSq6nOor4pY22ZVwlUsFyARrA85U3XEO+taedD+TYM0hiPJF1tnppTQ/BHQWj0VIVzTBtUhN8Rd
hVYrM9wnAVZ2UTMGI1oBk6osaqt0ZY7VHfyjG+Qz2OMIe1n9NtROK12UvjIlaRhO+O4KRGV7qSz9
YHcqOd3aU+d2nmxo/ORgI5bRMmqjb3WZgwQ3w7UYy82ypdWC2H0LQlRoNsYtSvJj4dbGzrKqT6GL
jFVcMqxhxke7iaW1C+aU3b2ugxcNemQXyKXN9HQrCZozpR9QIq0Hfil6I6UhX4FlKSu3dGZOaJy7
solmfqRci5Lsp5TwJMYfOVOGSR4eFX3WhjkVramytI1ojj5DMXYkLTOZrhbTKmBfxaABNBDHiFsi
1SMgF1RsJJ1akT9RP9SOob6csejSc52MIT3aq9jGXN0mGxg63YzCNoGnP1BooxLHKY/0UdWbxDLY
wsaUO41NHbOIrAv1QpMY9bhCySSJFX6u8MAMRL8gPx1pVATFDgc7O9pyqT0Ew8j2Rt9IJy/sJ1kJ
zbPgqT4VZi3rxR75Nf7jh67RumlfGOco1s4Ul7TbImnabRcb7MVzo4QVyifq6vj+DVEUxlpTSLO6
guqotCV9XVl5ANs1Kmm5psOp28DMd3AzNfXGNhE9bA/BsxYMe8eHtg0locOHDkYkiimbZc426brs
q2a8FRbaQFCwctxQ4HgR8ZJZX/gPwUk7eghZ/bDw1J7rzawyW5Zir6JHm3tCIAz6v2Po12ZImafQ
0RNaqOnLr6gDKgi3A/ZB5IdMUsYAM9s2n5YcQme1Fh8cu0pJ6SIuqw2p09aPp5CL25G2Nwrx5iZ0
0+Y+pj4SWDFhRaoRAzydZWoVDN8ZXTiepS91QWCOXqjQynQcMJJiHPwgKOeuz8PEtxlF+0FTTBRS
livLbRdSRqlim21kOTxadjLuPN7N3BMHZ4/EERKDgSCyUrbIrJkW+fMUGTsYOo6FfooTkkriKi+2
di4U245KycbzpLkT4KTwIIGQkvDVWWl00hbo1UuwrGLWALA2JLumYiO1t2lBhhc//zLUO2LvIcxb
sX9Bb9PhtypYSVqMNAU47RnJVdihQSktu1ht1qovUa0KZUaLe/EgmAA9tZSUblM7q1I0v7NGWKBj
YsYB6WNfok+tIAAZdfKYZp9oXRfJncoHe9H1jP8SV8ihMYlMic1dp7k9uegUYibm45gpt+NS8Bor
6tZM8BgQUZu6Wv9kYtmAigpATBG2pzYjXJsppJlGajYVYSei9O4R1no/loJ1LlMgFlUtcC7CtYYb
gufJ3GVrkt0h4DnxXf7UsKHMS4zzSZhm3jKE5D6hRFslruvcFLw4chuzZSmzfeKWwGoS454TsD22
1VSgmkZuip3eacVM8ciHZbRjjITCYuyge2tuv7fUka1pkznLxHWFlRBqzqRIiYLR8D7x/A4wc4Gm
2gqiPe57B2eRGSw84NYLAgY5W2rKjPvcvuLCoe25dp0FubYx7DBkUlo3At/DVFCYFk/tKRXezVhi
p5LVTrLSsoyDNG2bBKXVT1cIqqVY9f4h67uU553qz6w3PayZZdXCzCTqSdo/0rVDJ6JfBj1FhGZ9
A21Q4ciuz2xxm6kkF+KY7cXIizOsVNLgQyykJ/4AEi+Y2AjhhtGCiC81kYLGfhtocByTdzWEuSXS
BqUncBxaY5U2qrEvXMr/dIW/Vh+FC/S3eZAieVmKNdJRU6qG40CaPGoKAlZgizDR5m+ZGxDIKsQp
vFN1k/XhLdeoYITLMmKLc3NV+kVobwkTvzt7sg4HWC0nWcFH/f9P69+DGP8QoWC7hcZmMbf4zWnd
65P89VOM4q/f9udZXfkXBHT5zyO3gjj977M65FKZL9BNTopVARyKjPfvs7rKb0LO5n80/UnGIGcX
f4RUZelfnB85piNLSfxe9Nt/x0h+Ul7Y2/758x8nSDqYsJ8O6/S0avwaJFRdwXwlidbw9R9mSIrl
CAkNsfWCk9kt1cWbJPog9dNxLbzZ+i5gHBsCi5oStrdknlTb2J4PVz3c/YpdKyBvukTpCfmiltTX
2WOzBR735ijrp7l6g5Yh1fMcO0f9iPX5cENEWxrNZG+hID47F08+dvLcWhcj72nJo7bhKX3pgpEg
7nKMRNWU8FI/xWdiX1MVrNnE0/A9wcuYptQMspMfRutTQYGBsMwZ4t3saKqbk7Tj5YnT2eBVgTzV
j0rkQ1Znuu8KqizWOP+LEIrHlAW6gQfdLBnZxsVk5mCt9dixTwR8U/jOLHMEI3LchDuZ3GW1og5W
eGiPlJ3LE0m5+iCe4XBKa0Y8ZsfS+3DEOsR8ldsUh6r+3W3fQ50eiVe5mGnlqqWYyD8JoBrMyRYX
q8TDRKJ5ciS9SXvlWwbnJB7jdZeKaShPehrJgQzMUXYJbxU38yksmBSr9/poU1MZT5WriJX+jfJJ
Z2zvBCLDp9JiNOT2HkVdJX/50pxk89qfidt2rW/CL8AxI+KAI0QNTFUZBUU36Z5K04zDLq1n8mQo
q4nHs1ohlj+TmnMLZyfdx16MKXnUyASCtzBPeM872hjrmS5NzeorbI/sT82NnEz9hoTMlEFv/YFn
gPB/BA4uHauY/ZjIsBu4w8aeB2AO3BLLD0KjbSFOJ4TG8P5yHdk9e/5tLGz7aqFxuLS3MJ78cjLR
tW1O8Ky+auU2F6GFq8Y5EatZy3YT8RkWyUhJDWZi+VhlG+jKZ6m9CIx602/iourcex/Ib9wEU9PH
p3PQ609dXfZqPJLNdOsrxbesib7cloCx8kVwbqXBtVYzthsydkMgGtOgN77Y1QN1aUKAG1DE64xd
h5zOMEGZeA16o/RGQacTkxDeutZ9ynH1zTeab8M/6yJ6f2p+9A3Y8LvURu+J9yiK9KJQq8cqrGSg
fy8dBwMHA3RPFNP1RYykOGXl86SyKngxhAcHVFAojSCmwM1oP0qJlkYP67VueHOmipNG0bdNtdH8
ZkJd+jiK0RpkSCf05HlxssucYiRnn4qGIX4t6eHIy6AnbAn0ZcKI1sqsWBrpOCI0EC3k3FgoyULF
Du0hXYujzNjA64LLbeAXtieGRjTSfKppNJJAFSpAJokJ2dwYOdQmF5wOlnUGtqjRXXignSYbnIXY
oVdOeCVTvCWBImhbH9wLJVpj0oEx0r+30bM1jT16dBbQ52Yu1tViRbcgPX4RjncMpPm5I1XFzS9J
R9df5NK4lDjEJA9Xenf8CR1NKclZZ+2mB8Eaz7xuVdIEZeSExqRRkcxLY8EZdmIpxOXrVygRGo7d
RQ4OvCU4avf4StZeZY4ajhfNAfc2IYhRVdFsDoW86p5A5Eel8RW7zxQTv9DdpIYtu7DqHXpeV0JT
jEbVlUIulvKdB09KlZ9yu8CWyiXbrJLOnDtEq2UcoC6JCAqhWpUCYkRJno7aM2v4I6e6NLIbmHAz
Kbh6bTop8lsePwV10Wt7t/uQQSol26YlSZKcKJyZacWyEO56uzf1S1I5NESt+/whYWxP+3Vfncvy
DLfFFJ92wrn2W50tQ2eneTy78+OEc21dX1B0xyUwOFGBpHpoIJMllIvqCEj2onrXtEPe1QA94bGd
5exDaoVJ1O9xpGGj40GT82z8v+ydx47EWnZl/0VzFmgvySmDZPjIiEifEyItvff8ei0+CRC6IajR
cw1KKBXeSxNJc88+e69NWIozUO4KXhZznzJKZ19lNvxEQfQ1W/1PLMVfdt3+rP8bbos/2XhYouqU
1fLVkHu3HMAh3qVM/HV9+5O36ZeW8Q+vPW5JAv8uHvjD8u1k7agtNoipr7rKea0sx04Zz+3Y7AnA
PxRrmVsYALTd6eFPFUP+GK1tXIzg/7gseShaPdn/Odo38r0tzM0wcC8NPOt1IEk4cG+UVkr40Qea
WSPxHLLe09xuvnBIJpjnTIorG7iCnPUyULPtlAWbWDCbskIejA09nsirnBNvov6rhRPCh9MSA8AO
ZVjR4MuYT0VLjjv/YbnSireYpy8Uwy01PVsdNzLo0QQFLB2sF6RPmkhNzMAyFl5j42qwBDOhXqWE
dJtte2oIPSVUrvlE5QwtmUAJTuHEoXLaBMGL3ysPqcEjOn43+/hgLt81TR8BhDo95cmnDu6wgGmm
hUil5tGSra0uASIaNPAwhtPIo1OLmGA+L9e22/R179AMcZfb0Suj1DMEr9H6SFgeSJeigM3dF7Xp
WcWaUnOq5C6nROAfuqS/Kkr7iIq1rrDQunGLE0NPUk636YcFz0kp3xi7PQqB3pA5PW1Cg6YFpDBi
ZzLuLQmBKp92yUpW0/G18Ew+6ugMZsvMEKk76IlOPR9spXbpGmErti3VcotCLsBRlby1OtH7apQC
OFMgCmbbIvscl0/kH1fn1aF001swnh1YnV5XjI6R9zQqWe4cdodVCJYMpv6mBABu3imqmw+tZrnT
HixYqp1rBXylDMaHThyVyXp+NXCzJtW7Ss2Xnr8WAQVl81Qe6xKBqpOHeDsK9dSX+PEoJzq2qX4L
pmHYDs0jpjoaElEQFzk9sHr+jYdT3DxTJLciQ1wT5phZcNnLrCiQyCRoQUPsLVEPIW8CzjNughlT
FsFDo31i/qPDO6Bq7KEynseGcWxuf5SafwsLxS5ELy8jsYkDysuzjKIoHnXLnicu16KyGoM42UCU
MlbJQ1Q3Edr7fqBTPIoPS0c0ETOzSGJ3mNY4reGbwfJwhst5hmzO2Hq1h9BhaeF0PFAlumtsLOpR
4Ajzak3vAsKVjUssC1uee/UeC+xBhPWB1qxHBpkNuDB9848hGOdwIl9VOF42PLSWssBeRNfULHY6
Tt1pplGHzMkulGiBa+SHELxlR4Wo2xkwwoyFgdiKrh1nSKzYIAyQH+z9kNECNH0ZqM8TknzBqlrn
dAXnfLxJQ+pqlzCYXgU1Ssz8jiz9SXL5qCyR5+sEwm4ZeUhnGUPaQhadaJydbdTwd6IlsxuuFO5h
YgRiD36/k6AsyOVVKshPNtCG6HQ1Ym5xYnFW/CXxxWsk/jq9Yjbd+G2HL5HLDXyMI/ffcvajlLpf
PLItc2dT3skEMglMQkzMtQyRBemOIsAlTtbS61csnxsdUO9sh4fYfiu5S6pjQ0qHtuqs46uCQdCS
T5JlVuLnav9q2RFo2/jchLMbz+bG1l6aVL3Uhb6FT0VOQaY9bCCHb1EzbB3ASzKd99ZjXX0X+EZr
MLvDgvlCIthRjaRD4gRclYmeiB+xkfewrN1MLt1AD18bvfaj7qn7WoHOYmFBM0OSzqcHU223EUC2
qmm3AtACDe7vSoADTwmr3VCMXkjmNbAH31jiLTdgQkloo5whkqtrATqxBBIZ7BINiNfhfkrtjyKl
prxHi06VPQDxW5laXux8KFF6nrHgg7ayd3YLiVieuAbbfV1f0qzYjUZ+UgrajxJg8CVhCgbqK7Xa
8Ayp9jIny1Wa5G5nzR4APue8QH7QwxQ1LYzeJOC9Z4lIAxppXs5f1fibzsHBii+hLO0nmzcUh68y
0W+RltYORLrsQwz6tZh5tsN4UUW2n2PtIiXgScm0G01w8zubrHFRUsAynDlxxlax1aPdBIKfmz33
qLy8JysTfPyIZvmeFYWX0HcXJTd9Fi+5kjusaswQLZLzoZqkhGbzrVWHbwGt0q3QXQFlNWJJyz5t
U2l88sRI/Rgxy7etB9E/p8ptaKadWSmEieAcS/ExliFfagHpk3nfZfG+ET8hbWUKGZNOm5286Ana
80qiTSshZKcH4jRW0oV2sB2d6/xG/KUagNenPg0/ZMl+6A3kkhj107RdqudcDs5OoSyOiW3WGpPt
nP/Jc/8O/eKQ80AgPaDInQ9YZ1c22W+YpduS3ismVxhJnIKZB2esOGRmONS+lkF5K8wFyAupvlq+
W136bLTrYCLxTFQ3soRgNxe+VH8gLTtMd5ZvmqRJQPyN2Qlxht5lkoORr1DDLJvvBa9Iwya7SFgy
xSEEDoH8BIjaNvbY2SHTQ+YZNsGivzT5NyCE3MmxUvbL5I10p72vqA4G1vbGyDeEsOMoQEwZwcwI
+Frfboa4AvzZO6MkOaHyBfoJZ+ZKwibXh48zmm5NrRwbgzuGkusyIEbXG2dA8MfBWu4hZUXSoD9T
xEpz7OK4yJQIwiRudGmrxBK5APQy4Lxd03qq+GjSyyDjL2TKYCLo041dskLJvb4SW6l8QIXw4uBN
rn56eX7AZU866Y5A5ZG1x1KaucnAQUiH2yd+kO2OEKMPxIb5EfrDQsfUIvGFOUqaZfcgsUAYJ5Ps
YgkXVvXUkn4IufAAqq9p5smcQI47C82hkvGTUl1QLZIbF4eaKsfSeiubr6hIfdLJIAEbv4ImAGfY
MF9q8R6N0V5hxaArxXpG2lRvBcpEKck0f/BWJJEuQyRikcoJl3dWd2uYKhdyG+ckfgmoVGB9vKi8
BaXhALIDqiYRneo+9cfKR0AoCp+XS6mcR+NNEPCw5ZfO2ovVDh48J+kpauiB3ue8RAw05YBhOqG8
aogBKsG51lriv39LcaSW4NQSfdPvjjzAIT/lyzauj7zpwVKA37W3Jh+bTiTLpB2+/CJ6T/6DQ9OV
JzbfcIyw8XIZmFjrpadF4dRpoBnkT1Z8sNSbAesOH3ZxbdvrOJ1I/DX0McpULXTbhT+HYEcdb7rc
QrDlauYEmRtPJh22+Xw28GUjpSfFh748URynqNcZv7TVQibu77kMBV+5zOHgsatP4ifRnVu+dREg
0vyg7jofefEaajc+iNqG1c/+e7rXELnLnIHFOvDHCCyQxR8s11x2j7ucpWG2mKRxF7jv0bZRf+mk
oNztzcLnh2oqJ5jYKLc2bX1T5sI3R4rTgTQ7PT+moOErtWsvQf2xCFcXMbnR/ChFEVWxfUNXIEEj
ioiHvV/RPj+jLxDz8lXQU8FS74Sd48rD/CABKPL08FsTHzPVjRmpPjRrsqRUgpL7o4S5p5xL3yT2
x6zpxyK6sn/zyOB5Oqg0PYvZgiRHu3uR13bJ52ZOdmPSnkUa3YYuONo82DWMK2nLc/OOt20zsmRs
jORih18cz/jgaS6wv6sYQOFXEFNsPbyzSAAE7apDsMEmv83axK0b8n79VyytmrDNtfpp4mU2YHaW
Co+68BZIOWx0VyFZVXtUr3080VBBzZATiK/KONvhaQRdJYCv9ra275ZgL91l689i7ZQ1B4Gy1fPi
8zLZXZtXOrXZlFLHy+1o1OCRgg9hvA+6dWrWP2POEijaW/jFc/0pnbm1x2KzYDgOl6dlJ5eBX3LE
MIi30EVTxy/WgtMy+qEyIrU91CTd1wFmu7QsWq04mbwCAQhTPOiAc3MlluwjNxj4M4fk3UFgAolZ
X3yxAHbFHHuaBTVDPiizucf75NAgwoFyFhfeawCtFkJTZd3ynIQ6zRIwjDkkiUdZ7p3eYO1ChW/I
Y2c7x5cAM0ttznRgM0u5BqB3Teqpd6l5rXE8hfzcym9J2W2MqPAqGTf/iG44MgtOW7ginmnzNqcz
wJJ+YjZC4KBYFJl4cZzRSO8VvtWecUBn9lpYLhk8mxTlWzesTWBqAAf+0uwaFK9YjZyxvs7qEwUs
sDhkwVQneKqBotJ93lunCFYJN9TabDQFPt5+tbqraomeB/pDRXQVkys1Mz81Udv8OBFCjqGa6/uc
R6pgQ1NGnPUEoSnlIM4hLwMt+TZGco/mSSbIjW6b2wR7NM01qJdJf3N1z01hJBRAH1pyG2rLHYFI
ahBqBxtg42kY7ZU90TmNSb20dJ1XbDEzZxy86grdbgrZ6GhDQLT/tlOK2PtvRjyERP27JrMS/8TZ
k5ndRfAq0SXcPMis2+kqRKw9hoPJIUt+iKa/BScr8DREtPc6fOzjY0PPhWQfl/axkL4o/XWi+bci
sadH+cMCnHjNapbq6KUxybjoNZOeKN7krZR1POPhSb8odbSZVg8LapUO+tWtjHFjsdJtOJEi+Qzh
lUaZbRQhfpU8kRXyvpg76vk8JuUW76Y8xgD631BuJfFgVOOxy56WBrrgByMt9Rulr0p83z0emd2I
zGmC6uGDUIezinqDeau5LPpfSPsgMq5Kz/tCrwiuAtpb+Zi7j0F/UZVD03xM5p5MUxztqZFFU36o
B2KFD4h5ifE5FG9zc4nrC1bTTUiTWFPvy/KIbt2iVU8846P0k7tKz0jzhbxQIqdlJp2mXyGxE4Uh
rFWlk8T3GJ/qwmNE698ChVUsM1HA5d08xm0Nn+wIoQZBe3nXIZ4hvenKfjSG7RKR6xSOSj1prcFS
0cHl6Lz8zyzSlISUcOYojDhjdK4zT5t/rPZnTkGw4qk+41Jyp3pfa3iV5HcGSzdo/KZfP+4/FufC
YIpRv1StohPm1ajO+No2FWPqGjON4nsQs0S0UfKpHjJkxS1mKo7NI/z4u1Y/4HcZ9QOv9cmq93PU
+wkW3Eb8Gep31U+EdTGfhGxNgxdZvLLrd3LrtbB+8gkpdVzbuRmieZ6Hy627ihBi1LGodqW04ySt
ztcU+05yHPKbPnp15yuLn7T7IN+mo7tQMF8rh6WhIPU0g3YnuFrTUfORLm+2urPro8X4nDM9TDuN
A9DCkImoeIIkxFCbaruh/syjTW9SyvPeoWXOQD15QHOahreE6HNR+MBt+YL4qSTfdF4i2ReeOW3t
AkgfS/KGnqFDWrLyPFtVwOykEj9CueJ4VM+fnfkTIm3TvXBIJ42nkO75o3WxiO1KPp2UGS0CjEMj
7Kz8MJAbZZFAWwwcT1nyfcOGG37X7FtBYg4GtImx+MBxlt61bQRjQMo5HvNt/bTzZ3YUEr9ivewx
oyj63tLXjCihPygO3Kd3sPGZ9VHKm4g08HoV9vskrIhUf/GQXgxkdfYXMuVGt57FiZUeicOjnz3R
TM0jnemUkCF2T/05xKneedSZdMpRCd0xPTRvqlZvkZn1jb+q0HADi/mJXg9Vu7SMjtZLr7scME19
b5o/tjjbwVafPwv9xLXfT1sY8hgn7yO8MHSeH2YElBK0hq2sOxw2qIMPqRqpOU2frITHq+vYxhZn
9diYyKTnsKY2/t4iMxseDWqWfWfs7VAqqIwqqWkjkseyp+EuIlnigXlGCAo7twKkwQKJNotQOlH7
ucQniUx4h4Wn2kZnqXpoxSOHT0wpffDCkaOPaXzgsn8Yxxur6ch67pMDjQtVcwPJnCjH9IXHaAXa
Yt72mSfMIyzJZjjk5ltUPkDxN7Fl6Peq34TaIevg1PTWqWu3c3BZMOCbfgP2Q35cx6hYeZCjs7UK
7PaFxD37v/WU3tFTIO/NdsfL01UkaNxwlZDridJY8lGxfe7QOARuxP0MLuiKuT0uvMX8lJezvIFJ
MB04URJG4JDNCAtBnSsedW4+QGAdPwiP0hyObpQEG6P3TX0bqc9hcsTIoDf07m44GPCHYb+ogbCR
N+az+K4MX8PQIO2tX/mvvM+/1o92UfdVsOl/dXUL6pt3twWT+j3AB+BqhoP02/cOFyWqn1+TJWuu
5ncReTCzubV17DyFMz53fBOuePxPiJU8V8khvKqJW7RHYaIjsQ7FhHzsiGcja2W3oH8oJBJoGzN3
OsopbsvNOKv7kvCKqDez8Gt6Iq7976DvjJKCNfQ1lCm3i1zQE8dqfPFYSh3DmOmQoAPa6Dl+Jhv0
yA/ffUl3HszHsQC5r+/UnyD14YxnuUcRIIMY75Gs9hBcSIpZGLRUR+LG+SOggJY0mewosDm6s+5S
UTdODukJjjnJHpdVLnZ56uN1zno4CZuA8Zkagsjl5TKzFdyknIte2cm0mt+pm4GOmMyrqaxKj6DH
wJPRb4S8xyDtNFPzlStdR2PUNTfV16GmP2OIXuZ13JVyKi1kVFjQPNspyZ9LK3lvCoxmqE69FihQ
/5ksCiO5Dy3GI5ksSZEsD3JnvxXajgOJVYL7JvkKs/JTx2sYHKeIzV/vpz1mNVoHvJkCrhiDLS1E
XB/+tFC/4ubhNqKEe6L9kddLgNQ4XdUCFH45c/YfmGD8afjF9cPBlnN3+mU3sqcZ9wlZj0AHay39
4ge4mMMzxpCI0ix0B27rsj6i77dDtu1j9thV4bb0GVQ9XH1IRGsjTB1tDWltrn3OWZp3Vcd4DnjF
ZAnOuSMEzSO40ELmYbE8UXPNYJM7Fn9PamlmnX/gU2nWBw9sXsuTkqeWjSIp0M3I0ScJeDzQjBBJ
lqdyRzjurHDbdc+T8mXyAjiW0Wu/wHUIVESV78X8kXqxqQrgAm/gYUOX0Lc9/sUj1cmap9eXEZsz
cnFjLXyt4aS02lslvwsUgQRJjzeEr9n7pD2o051IrdtRCc0crYj3aYSwv3yWrb8uGRul9/f+lJ+7
hfmAMgCOwKFhcjm/cBZRrX1G1HlSb1N3GgIvrfwQooTYkKQqrt0px3K8M64lwsUrh9bpgd89+2Hm
qG8UvjBNmIuLro2I/7Byv52B3qs+dIn69dJOo3BphFCyxWvwxrc/DOCpR3SK5ajzM3ZQlmE5ESmz
NvMbLmB2jWv0ekYN98t2t6S7tvXwJQPO4VbksxgVn2sLr7sz/PBGXZuoVacNvEbj2eFj/iwgUegu
5SyZ/mdTwDOOJLdfWEkJaXJYNUraftUCa7c2PLbQhHOWxlcn9C9sg641rPe/MkD3obiGznGwjjTS
ONk7r14sj86sbJiNyxqlxZUA/kT+atlddguTmSZ9EkovdErtbCo2yX0f5wfBk5YkdYqc5vK59iwy
bX+oDol2bZU9e1HI4aG+zZl5KvszUN/MraHekujMrFK/8VAdpR2gx56fZG0+2kyc7SxqrIFXAy1Z
v/0m6q5zeYIE5mDR3JDfIKvK3UU4a0LxcYIX4HMFy0JvSrZteRDAb1ovnp/r/HXk0NqfqULzYQRD
lStexlr82cKFSM44FaWMhY/xRbLsbcQoN9LdmDTlzpcm21HZQBZVTSvQyUJ4w558z6wnf5KeWcch
AUiDfE6otcYKEPMpyrLdc4RC2LD6c8iTBIMbZNy93HwaMqb874gDmWnfA3ncxdx407dJ84c1fvmt
/pYvuVfbp56ji22RY8tSRBESc49N9ydXH5Px0kw/fQ27jToSpF/HQjNXGB8WOFxyrzgahJEEO5eG
ACIe/cEA90AnnGQqzUOlGtolK/aQuI17ufZJZRRLVRRMyWvTFAgyOuHW9qlh7aHCFnQc7LT+0uUG
PpDJOce2MPlmwsvXHquI+IFS0WxlrR1Xydp2BXw3BzFm88oQyniYBCi9tR2rWnuyGpXGrGDtzio1
WrQUe6/Po3qXRvYT9JA/aNbCXmQ4KEisqk8P63JNwtGDXflU6/O3FvCeVmPsOdpUXEQqAx9raPWK
/iGoE80I/5QBYdFKoJmtPWDVgD9m3U9Usy7tejEm3jzexGBm36G+MK4bPJ3GlO4glSShpQeoS4aS
gdZr6fZe/1uyqBAkYQYVi77vzWR5lYKi8eWyU3y1nvZ20cGZpGEL5PZo78yRG9tul+UAdzrfKhXT
yKSDprCT8WLPYXxqeOccK+IaK2ucBFwfHQOgCYd6ANFfJ7PqkKnr5jly56HNXiYzDyhazSjtavOL
QcSFM+4esDfWkVpVj+HCLrcb5/c+lZdL2WrmM/n+p7itoq2iNsNOGhQgggwgbv22sHo9m5S7oazn
8SG9TpTDXhU7aVifq91Jk9muYXQlWR0UrL96zsw1j4YlsjYCp+xTbVTVti/txcUHHT1GAYPuurCK
Oyu8N7C8b5rKgtbsjv/8H6PVGS5yAbmmI6pDyBiUOHNBU8/HWoE82CNDN+2twXLKp8ahrH4dh7LZ
8mZMohdRYnJcRt7ZfdU+8W9PmO8ZhTU3t1jRjSpW1mYhwLxwBJ6nZfXsjBdjRgS1WNLMU0s9QDA+
aRRvbvO8+DV0ll4hXFt2hi1Pb0lFr4cE1o42fmh+SQKS4aaqMYFyr/h6HXFm/O17SrAqXfogwEW1
iZa3boyIjC+q0DEiq9RnqVDls26PkxobhXiiIpc6OWmb4FLPR7PYphmbAGlFyWPxXpsk5YPcml9t
bDbIqylrrXruOQib/Unqs+FUIsfp4o/a5POAPUNWSPwOSIR1IPna0vMuIXliKfHfPLNAxJvPxhgJ
Tash+qp0DRp2f4wK6zrm2EExmEdeKdfYSNttp9q3GlGjBtmwsWMGuLKLX2qZxl/BIUtdROf3FWcc
ndl60pqzMth4HhZ9ayGib9ZnKxQ4qEWw0gs8ZlzNfzj3IIKB3NKVZQfk5xakxaZvplM5M71gu3bw
RDxXJQVZoHCCGdKJQf2pNlD8rCjRiV3UTrWyaJth+WNLgcNsQcxSWae49bJYp3G8aFUw0Hos7wYc
e2mvPLWxzdnEnGBpYlOLY8vXDf2n4fAs2/pOVifPIBO4Gdu6wDIYOEDzGDMc3Uwu+qokjBkG/yp9
HFTGQFq7Zr5ZY0fv0IfWZTYFGF39Sl3kR80TylGPcYBMoDdcUnLLpRyQS69ppNaW9CVU4228FBTZ
mWehWxSZI34YHVrB1DyVhWQ7dRNBjdO+hdQPG62QnmtohWKIjqhAHGLSFBZU/9Qo4Jy6ClXWzDXW
9SirhXmVKxwsicmmEpLPWEqPtZynnPBNJzBiktQNuJtcu44a1VDogXfLKt4a3jUxcnShy7uuReNf
DEqUZJCRZQCgnUW6UHE0BHVCDYE9POHGfxWp+i2C6RfPGqtce51PGvR1vdI2lhRwJJhZu9eVl+Zt
TuIAYd0sDlI50u3ctZqbxNSAVT3UzVE8x/hZ8XZTwp5qCtD8kOYEmy0B60ycJ3VQbar8m2bObSgz
FS09zF4FxTti8SLGhW7euODBxYTXLNclRO/XxNOgZ49TJ71PCiNGM42YQzCnycawr0ouWEpQYvrS
qXtY0h/ylvqaazsGUfOU8uR0m6VQ2Jmpl4R2sHlW38rwmbxP0s7PpYrFZf2kxRJfR4XSKMP4jpTy
V9f5G6Yp40LOHiUa3pJWb2gmCUPXyNMY7b88S5aperJi7sjXw17jQ2tZ+qgYBGiPdG0ovUZJZIQL
m0e4pp7srH0XK1I0zlKBaRH2a9zmpJ5VltxhnX1ZE3ZKWf/SVek0GMlBQUjCUEf8RAp9hYfBUPoz
ZtVBZ3rqxUQeKvluQ2IStgYyN73OBn/Z2GoDZ5JrxNdJOoUmzCMByzFVmm+zIik4AJqD1YnR3tqJ
oHwzxHAZlvakVNrIOnBEDzbLsy4He7vlXKbpir5duDDKQKCCKwwqJm2KSrSMrjExkdJ6kscUplgG
6S+DT5IEWpawLZZT66SnsXmeJaIuWYYxl/TbRpbLHQ/G9qjSGCO3YlP3QXfExAC4m4/XXAzYQ1bh
a2b10GSUARrMUJao91gVSvTj2CVJBRbdCuiNZ5FXsJ3U+Gtlc8/quQ++NNzqbqiype/RrpJo1vaK
+jZk885OongfhupnzROD2is7jLGnlFbvK3OBXFnDUTLMI2YK4fR18pxHsx+NL8h0hQ/qr/Oj3Lzg
S3hP2+lCt8DJCPtftVFvhDd1Or76qxZr2qWfBpatjbHFTYnfg8a2KAxYBzfK2rz2xAuK8xRTfcA7
UK1awEAmDgd+j2SkkTEdC0ySC4ZnNejo7y1+1t0kH+0uVZ80bD3rBGexh9QHyzVXV8XM8hfTp/Jl
fK/eUBoiiHcFf6vbs9qzIv2Wox4WwuxgarimwehqSo+CPU5fI2JGgZNA1sz3YMAoE0rdDy040BBe
eOH8WgmbDhsW+1LgExF6qa9Gl5DQ5KVrQ/x5KF3xQUusU2sg+BklD1CUpDUrUhk5vIGBOJ7Np+JU
nH+56KJlyY5attDya+Uy0t/kjqz3bHPb1fJOKrGjygFHbe0UQc11VufePyY8ZlIqjR8SpY4Zg9Sj
2dDgaVp/5tT+UM7zbV8zma+TxBIHC6iU6zfmP5PFWxnJpQQ4l65CwpR+CUnQRmsaf309/NQNjZUy
zlO+ls3XSuLwaeAI+c83qied+outnth/rcanNFTib8l4+6fls9UNP//8Q4MdPcyU76123fVbrsZC
3F3OOOg/eGpRisb30JrJS6eswirLq9O/bFCOU4GV1dJae5OvbqgRdyYHeZ6EGHOylHJaYAqAPjTb
bVvzWHdMw7aMByxR9TcpS5BiRP1gT8pxWdgWknD3ZUoB2AT8huyeao8yQLZhFspt0T7/2xow+F94
wv87jrHCE/7HOMblM4SdUPz8N+wE/r3/zGMY/1JVAQCTEgtb0wwbPs5/sBNs7V+appKtIKMBU5xC
sf/KYwjqMAxATbZQ4XvQav1feQzjX4rNl7KECo8BKMv/FztB0fX/k49j6Xg2VRIjfEE4Y/yY/xcY
izSdSVPEElK8WGtnSN1iJiNOp4/0qlVy5Qq1NvfVWu9e6PBha4P+98Vm2QYbzuOQHniyNB+D3pQd
ZUwXN5MwHRex/atYtMqXsnpvZWTCjMJ5zeBu60OM0QozZppmu1JLaLQSGdgcviSHP5rrc/UwlgCJ
6mDE+5gYPMplnZOslJlenItub5iAlJlQOXfj27LK+hNqLQZCmztR792RAOQmwNIKyyFDTsNYQCNT
YaCc8PEQJ22PWSb5TR3RKp+cVY6o0fIoj5nqBYm5ayd8SgxTqE2jsjM0AUElipywKQ5og5qOB4Ac
sCfFmM3bxSB9LEvqIQt79aAF7HfS1XGmlhKhwtSKjLOeySY5WWlxAjM28Zt3n+GSwqwvYjbaSkg3
qo4IA5M2f45SS+y0HrqEEo3ScUkiILdIerHWSBi36D43RLq3ZXM4WA1GKNW04WXSy12QFUAesaX0
kif4sFsjOkfryi0FEDApXXUqqpEu07yNHziLo0QMIbAlxvi+Gx+VrKAplj7J4wrDyYeOyUdp54MZ
PKQ5f9c+yMQdWjIYb8xIccY4P3KaznMerrMmSIX/iSb2CdJJxEnxYhBtf4qBK8cccPdUOpDP7V6N
SVwq9LiAP2YqDy92vSSbqpSJwUbWk5TZnBnUddRo09ts7EwdXPXS7Wgj4mVT9YdJC550tWMqGFxy
nUcqgIpSTY8037B1qwnVTBDPC8ImXTQzV2V4Zqu6/ynAmgMNCCiECAbFSfOeeCGEVy/t1u61lJhc
Sr/Bhjp5TgI5xl/tpZy5UhV5ZjFTQ3mVSaPMgcIUaGaImPq7LUi5pixxX5sSaIXUF1Ag1/9XTydW
psu2SAe/EDPJZPMzNGOsXd0ptmrtsBqKrKVQNwGStUPbxXMlbPrGZEJF1jNqBmmcdlNWsBcy3ZOX
lCzyY4s2WLREEFNBiLe04p9Z1Sxfo6cFZSS5i4lfTot2bM8bG6h/E96jarzmJFrkWIdjZz3XVewb
fLwouePRjIIVhh3/JYLRiP4Xtvvz63JqcMiWPdwT0SxfOMM4kojitLQFbcMq/pJWWmMzMlsKq0fA
s2i0QWBTHlpS+inqosLtkMp45ucWbUrVaLpVlewvrbsHSqHCPAv9incoiiNyYX7pgGwXLNbddNmx
REOZhR0FY77hCln6srqMOStCM1ay7YClY8ZyLGKuOW0UVICPz6LMcTIUVADWaeUGg7l4AM6xRIHd
bK2FGEs79duFnip2z3jegrl5LNVhV/UBz4TRGN2IxVk6gtkWxIWWIMarOe4LVr5GUOzLNels9UAV
ufAttkgDv2naXSWM4uC7rOIVto1Lzd12HJ9LrG1dgwSVNeIrQS4/qxNLQc7QpKrV8EiYGFYAUn+0
rlcki/RZg7GFHqydFjSsG0sUpWGRqm3cj9vup4bnPcms1IfuOmDRW/j71XZEYXPFEqIaJj/W0ote
0K/dN74kz9cpIllR1WcDtQF6Mth5aXDX/8EyUTJJvM6gwVHJWjeo7Vtg8Lcri22v8ycNXgwo6RJ1
0jF+yaa8ATPYTxNCC5m4jmmtaL0ol7xyjjcBXVuNa8j83WQEC38Me/rkhTxss2xhebvjApVafixC
Yfuh1N4WuU88W2CKQtHAjLhGoCf8LRR3EAEBLIObAdUohXstcSM6Bj0XTc6vhf+DUDWFGLDBMH9G
YeGG/XiRlmQ3Cwj3irhNqfTFwIrnZEzmjVqcchuFPs5JlIUZ582ZW7/sNd0r1K+4aa82G7M6UCl4
D0nBFDOypmbeBrWMzzDp5BalMWgUxtR+XU8OXNITy6nWNLBNxfMb9Yye2vavWgSvPbmbRfKWGdQq
C3ocdC4NZ8YWvp2BZyjdspvy9DEzLGMfLDLO9aB8CLLU0/LynppC3SqESBL86A7XExtRNXlZVMQK
xgL739k7j+XIlXa7vovm+AM2AUzJcixPbyYIsg1swmQm7NPfVUe/pHsHN0Kaa1JxuvuQ3SyT+Zm9
116HHdsbr5grdlPf+ZS+j1VfHrU2LcrKNroHu12tJ3FyidEtIjxvmKkp+7OteRiW7oqP4mYcQlI0
WgZYkWBVg+6KFdG7FyKPBXtbQV45I0ghwqdBgMh1uI6blbrF7zLpJtJ5fZuiVEc+XffkDZt7KuUV
7TYhGE+h/ZBV7PS+ZbqOBmA3F2/BM/E0cfM7Cb7sI5QDCOT3iXzLxfswnEHTMool4cZjI7P3zL4u
XyNcXaWNJ3EsH0r9q7P0fZp+9HK629wEvmP3R9pfuLQB/Z7QFSYD/7p1qvSDJbZg8iHTb1ZKrdSx
NgxY/trDz00S4LjFSacMAgxC0yqQrwQPzbV1romy4ANwb5ujpT+IYwV1tEPpCMIe9e9ftLtvJdlB
4dM4PNEfchE8V8h0EjzuqOYYfeLaydSapYDAGhj/ZAFLuOQ7TBNEJYTMQYC8JXuhqihGoJTAYuIR
EW//JOiYea9mK2XXYlX2KElD9n57u99lDQCWVSd3qLRq/2K1EAGKi41aszva3tZha3rTTqaoYAax
lTGkZ9RjSXgORojkyaXN0xOya0SEI+MZh14a9AndBYnl+XOprgXfgMLsblP4yDnd3+XA8cz4Yg5r
5hKc+awxmm5+8HTwYr/yYm3QDkhlrqs6/gY1kB9u05RG7orwF7YiyZYl7EhkiGxMHPMLLzLzR696
vdl/ZsO8hWvgZv6EAmQLnAvob8IHR2YrLF74XjzET/0qmgdWDFwMemPFJ7+dyQ+3YOK0SEPwv+xO
zIXqkIPPGTH3Y1tp1hsdHUL9MbN5G28qiRxYZo9099dcvrvhB4Ay/r6PTDnvhpWVcq4s/b+z8RDF
sB8O3cQYiwjzT9fe+ij+SKSuf6ftW2S/yOjFxDRdw5vjnTNx1MvOApLTBr/QrdTDs4COL9xHWyMK
fZPZY+D9HaBSKTkwq/106M2bv3GWYmGYHsvJJhwBsZ6Q7Evj2UEZWkS01AIlSEWg+b2WpeJEfIjd
fvycmeBMEYE+8fy1tKNzQfb2J6gzRs9w+n+RpS24Sjz7aGdTgiR2iXeiNw+xiohUEQJQZYxr1kOy
b/mF/Z2bGXZAb4eP8FaC+7DU5S6NL8xm3Esq0osGL7rVYYjC7vawQG6k2AP7UQ5LsOmciv4ynJpV
2pbxKlQjv7w99BU83KKcL9oDVuSK2n4eyAXesHYvjzl5EZyhzsNgtdMqyhb4j8k5ABTFgBFqoex9
c65DNCiklz2TqhHt/TIjOcyRKYZWZa38HP1qXgXTuom6z2XxilU5zeXMQDSbTlmjppPMOVTiMqrv
pgBJqylkvVAsS3TovfYRN/QWY/KNKjvrt1UxJpZV7j9bljVT7pTlAdVid/JGNLdu58x7Nw7BY5Qd
KfZjsmxi3xt+gjKEL1Jv4y41z/VMKeGaWTzpoZxW/pA4KHiH4qBpRQBA3axJw6WNb9kmEYW6VFQ7
Tsi+u+vNOTNUSbOHgnjIwWfgNDKrIJrUl6zsJ6A9/XNZih4pVEEGAhVpktUFQgwe3EiHe0JDyprN
N7sWQUzWtHVSRzX0VV6xDzjI+LjOjf9t1Y299uGR7tOAsZtwXUa92lxkk9EnBRgXPKE19nnVngIf
lS8FNpCqmfPIDqa/MSJ49hR2wiw26TUlXLfO45L4k57ZamnhlYbt8iluLIjZKQgbKR4mxvoASCEk
qcJ3nkL07TntWZG3/kvDYA+j28hN5rAO4RDqUX/F2Hl1UiYcGxgFfFPPj22jsUx22Ttv4pNvcV7C
SgP6Kbxps1i87OjjQYtWhhlIHiUrSXLemomI8yizztxbOqEdqHPGhIs6RaWKtmLh81IytDqoUpTb
tK8ekU/7hzTM0DyFuJaqdF4etZAN1bLHYLOGIILfsTiS/slBoxgYlT5KatlmG+pDopA4wo20pmtu
GBwT1tJtvWbe5r72zmC0OvzFmDfdjtj5xE/s50ZzIYQL7DyKEnY+Ybm8TAatmCmS+KlNlIdqx+se
NS2v3aN4nOomPQp3JQEScpNgQXezBb1glxzsiO9ga2zuJgZDwvjuvs6GDlzTuwDCtU4S/5hfwyhu
T1U2nusFwaexgMBXVIo2R/Ns1E8l2r0d9kBgIkcRc80ovusCfEItasmphkUNNYLJHWseMXYH0XOM
5+QDF2mOaF3TfVgmBB7VjeeqP0I+me4hw2y9KcZ00NvRLuWCy+30Zw4GqisFR3WIrJU3fkcKr2pm
6BhTXT7blrOVTnOW5pvM8U92djcd4mMvPYH4K6X5zaKrJ8JnHIqk77Qmo6O83W9Zheaw/l1AD8WE
kJiVN/mARRGtYMGMVhK9hK30wlMdP1Ocvje594ItcePXGQcbC2pTzDs7RUiVziGlDv5PD//EzYqp
2lqeFwfFF1aAB+aUBMJkAyncPgpLGxoReu5DJRRf34+sHiJ7BvCE7bgtQ3JjOvWrTAtIvgW+t1yN
wbGfKP9mx6mRDQEtmtyBCkINv8MCVa3d/B04DJ1p4iWYUfSw0UlOQfv1/0d0/zfEFJe5PdOq/x6X
cvlNlNB/IZv++0v+52guCv/lCyQaEVBqAeZSgLP/N9bU+Zdv+wzC/TCgQAcc/39Gc+6/gDAEMde2
jUmSr/rfozknBIbqOsBIY4eLg1nf/wsqxWX69j/+C9eUHFzYZhHhsx5zJZs5IX/+n1Ap+SC6yG/M
wpraru7DAcn12C6GJHP31QKWtBh1pCBGVrMwkWHbQjv4gJBgS4zDn4Xqp4F4d8d2p4YVVm9GGyWw
zLN2W7f+fg5N/2BKl5HzeKo+7MHw6Q4csp2sQ2tYV+qsYO9gDQySOHxTlYfbOh53abPEd7pK2WAn
KQqz+snpaQtKIkyJRiwOpqlPuktftezpS6bk2RPM8UUr9jk6GQQ0esUO/7NP/c8R7/imw7N7rIeQ
ZmWykmufFr/m2ywITXbJl1h/HP9v0nJcTM920IebPO3BP8mAOql4AHjB4A8Y+270/KtcWBssiq3z
gHTVl6s0SlipjvohdUJaX9I+MX3B/icX6+LHTYI/8S1TQ7Kim7bC/DGJ4h+vYd1kvc6KMqcJcGjp
dkL0SLub+hAo0oInmgTOe7v0IgIp82DVFx+UTqRUsfeJGseDksKEIOkgg+EQfnPK8dVjuU583rsR
9Uugxt9B5ZxqzuvaD84Dzudd1PlU74Fxt0HElCSW7LRrLcaPpeXKnYdt1LvjL47oi237w0ZNVruL
KfyQDQ3TubPFRfnLxOhCyYcZazh+MIBquhieil7/cVDE7PNScZSSgHRtqeA3cUbmbK4Z9mjZPbUD
gwIT2XsvK8pTFhcRDJMouvcw+qK1+XAqGHkqCJo1BTm0v1B1K+PX+2RaSJJKEEN3tOB32na+mrgu
XmbcuuTEpZvK6e1r0w0ocn1fn9NpuuQJiZxqQI9pSj9CSrakG3dmFxOK7HEBCE+HvtzJ2c/3KYkd
VWEVZ+Uhk+pa2qq0XlD5Tk1zVJ0mvgikCyojyTTPWMTSZTO4KuaASb+IxyEhWfabsxutQU92aGaA
UCxRQ+id3dDSDz+J7AdoMv7Rm4YAeLa4Ol296v1AYRlYYPUkKOUiy5l4lrxDm4oPN5YH5aVbtCw/
fZGh80Ygo4I1tzJWf9+99GiHqeiflesFjEKYGHoQzUMSQ3WH7TVZmKOGFpJJcMu4IUQYrsm+Bpie
EuqeAvzCqRHsFurs1SSoxmcRfAky4zcug9k7ZyZRx3HpWj0r/rJ08GVLvqvVqeROIz/oO8ybBm2R
I5NN0ljXNEUhVqlmY+GOg/K88tvwJ2qCrZ69ry71vpjcI+1dBb1HQRD259LjHVAv4V1aZ38CL/+s
TbiPbyRG2+bJ6NvkEboLIVG8MkXx2hLEIgvsF2F5bXvAmVHcrwNLY7eZgfK6U0iuGw77eJEkCzpB
fdCN121U89Rb2mb0xwXqdbR2UUE/BQU9/ZUmzwn9uFNJ60Euy9EBK7px6dxRoJZoBEW7tkm7wY+Y
N09Kqd9IG5LGo6UP42TfOWDM0wU+hhFefahS/8nvR7XKe1cdHFPJ+zFt5iPjv23RICcd/YJIQUJh
dtiNf6dd71+tHuIi0AOXdiSJjkPbxMd//qt0m/Yudiy8GZPeB7emqpeH0s3ln1T1L03abxZYMbWV
kiEJJ5r3w/tUvgAuXv7KBZeaX57zBkmvCBhCuWMG7ER4/rHHxkxXMNS0um206QTJt1Wpz8sgvycf
Hwjm5XyDOZ7DKUS567sLUcpd2uK1XBAazN6pz0eotPP04CSI0QAaZ+eQfcR6pKbaS/7FuM7SLxOW
x6Km0HG0sc7ujCGhTwRa/7k2nKrt/egF6uo1WNXbxqeiXub4ziI5+WwnH8GSNOD6WPC6IaqFfLAP
feVsOx0gdZvtz9b05au+0aEf07RzfpJx8u9K0U3Xxgnaw2iY5rlOhLd7bn+4QOWu9+E0WSUSXS7a
H62D5aK59IA0Ji1mPM7rSfHT5AxroeAE8SG2nKvbTsNxNOKlVA7JSR7GVkNJ2rNL2PQCDSJnyyG0
C5jDgcB6B8GW2o53mR/1LByCZqNLdvZtdEY9MDxUkWCmoNLf+LFxccwuiaws37g8fGxqsn0vI++X
hqfCuEjufGX/lovwt/WIfz30ag2Idkh2Jpi9tYdJxNP1x9DzRGXzjKcg6PdQ+1lWbNMg2YeD91Et
NWwQ/u+k8Lqz3OfZWJ9lSXivWJDuN3F0i70Wb7oc7xRiIkTsE6INtgA6rU/WOHCly2Jn4rrDrsGr
aA/dbtBefgm7BJi0ZE/WIjy9t/Ok3dhhia5r4LiJTGTWBQZW3gA8aPI47qZJR7t2YiSft8G3SHEe
KEFITLLky4NUwkH0M5N/PbLkT5GT2lYqXka0cGqMrbea7Y4/mmQtsrrdxCofXoel8DYjwefrf36Z
lWKCfWTCFedsueKb+Qe1hO+9W1ZYWZKJbGcE8WTSr9HKLWqMaGknUiRdZud2mC3rhVdh5RJGK0tK
gSWojyFCckiW38LfdfbPIMtgPfWaNJE4Q+s32Ms2RoVREn59B0sGDWBV/rSJC2UjZlJjBxLXIYgr
WRaPpZ08lht7yT8KwfPgMpaKXObuqfWIeAG7ABE4oW9wqOjLwHG46obwutikJHjM1s2CJILTw1qJ
EMUAoccGv5HoUVuceJ7YYXSJvQJO+ZbL9DDK8rXYNoHZaZNcqoU+xesIGdJ2/qSa+9oDGCb0IbBs
EKJL9pt2S8CHnBF588ddq54jJys2zoeq9NEEyevSQKtMnHkdTMmIXGmcmKV7lHqEU98pdymOXVok
bOXUuWrZH1lu5N4HsIB2fRaz8bAOmSqdq2M3Nls8Poyp699MTtODW0fRo2uV0eM8YSISdQqWJ2o5
Y88kpXrfKhluJghYODbOgSNzFQcgU5evrAXMQZuUCP8oLzZIYgBOxuOqV1a41WxL15GdVmciHjZT
v/wt56p8GFSKzb5pvHXTCK5xZJJgOZf4FMrhDWd7Bj8Wnf4YRQ/0vUcVFY+LD2SUvyr+GLzn2Nzw
neiW792eKTh0gnytc5wJeTEw8B+XAARCj9MncvWWN4qFnyTbFt7wWUV4TZoR6zPp9gn+BH9ENxj6
h1wvbJFt6xdD87tQGx+XAyKlWfm/ckSuXZUV98wn+mPceY9uX1j7vAVD1yYz2RnxgrNIxvPazaZ6
74Bm9vg9XkVEbAI5jSxq+xEnc3TMMgjEVtaHbMaW190mo7z6cXvzqQVFfhjgf17az6EN5u+vxaU8
c532Uyc5h2ihrBfLQ80OWhC3Zfo4VqRWVxTP73aM87TrW+vkqAFsDxuCbhqTP1VVfwOXdd9gukE7
DBTC4hkST5NMnxmzRMegCg7hp03t3J+MzaRClmx5J6uwjqPKntiU/HBCvlmBV14yhDn3ui8eioWZ
I+9VfAt51f72kIhGSdv8pEKGuNmTO9pirhwF4hzVDIuourC+Vd6f4mW4ecpiyEca9xsnrg0aZLDW
Y/zsGjO+6TRezm7ikY3ZLcG7nyPq1Vgy7vvIvhpbmtcozOpN6ofWWtF9r+pMq+3UeXpHiZCwWzDe
S2YW99gK2EVVnnkv/OxnqdPwUA/Z0UaP/LrMtXe9/coZhPtqc4pfu3neZWZfVtF4VH3xFU2ezVg1
wRhmtSSZjw5rsDbBBCUG/Ij//HGcVMshaMYXKyzGFWJpfBcggC9LXEcX9g8kZBl5KbR8iy1kqdPs
lJeAafTKDhXu36gn6KWJQdPq5seey+78z0MApGJsk0tfGJoq8lKHbmmu5vYgKMOvKSyPmJxUAdV1
vziT9xQ3ZNOm5thNxGpaPrZzRSJxVTiP8dhwFVXQuDBBtVDsWRtAua8fmIuYnaxwB2Pg7ja9i6kY
eb4dIzCalBuuWhf/R1oW93ShXHk+XiOmbuYlnCt3M09JDCtGNxfBtteeKXKmBr3UiA65aqGGljW1
Hh4L5bOvCtvIubL2BTBov6lEzECH7pAfnINO9X+aUO+bHGbLYJp3wWSecZT4Cscx2Li31yobxp+A
Ue6ZGw301mPQ1ja5yPvB4vJOEJwTnMH2u6zMVgsUKreYhGACY+gJBrS+n190R1sUqbpG01W+Kh8J
uCTud12okoXY8F1ki7cvh3FZMxby93GbXXojwr3fEM2asiHNl1UYFuE2jnNUDGwVJXvqe0Vy6Eb2
MW5Lr3/qmyXcJ37NdrLu1j2tg4/m3Myxh3kqtVeEIFsgEpgldwKvvF/dLfHD2E7TUQoBGDB74lJB
5tVLBztANGCFCI/52JCitEThTs4GgU3o7iJWxhfjdZgNRjpw0b5NbSU/Mzv5tHgJnhSyTa55EI4E
V9ukAo3vgduGT6JT9VG0PL14YOyvPm1fJfGdz8RcxwdbCdSct/8/ymMMR13z+9YqtTURDUHqfniw
xrd621RI/chEoTeFsWJ5dXTyKFMQIxQ7YkVQ3ECSKjuyzRaAgKtRvyUh+JapJAMWwTfOsSrEptiw
iO1vQvp0C4scH5KZxK6S5GCBioDV0fk8XaGuN6ZnxVj1UUXUR3fU5XZKw1vBKSGFUuT6IV7ZrCpn
UkNBMNSF7s4izLyndll28ymXfXvW7J/POeOPjZf4uLLNYM5GYX8UDT6muESjP8TL9NLmOSnEEREn
aBa73nnXjXEPUZ7WfNhoOLiFH6sxl/fVVIyPvYUDB64NJ5uNe7QTiTyYGgw/Ogc+EwtT+8GpW5a5
w7IaSIfddYkCv2K32asr5zc3dMifnm2s73K5A+LSr7se6LbDIIEZCiSBpsW7pYK+e5DGA4XZybui
kZRn6FeeW1XQhy02sCOKjTtj9R3L0cg6KTQwJ0/QKkRj6K88xJ7gMit9YdyFG8NHQNB2CKL7gaSa
oOcJQa9FoZ3Gz70NYQr6ZlZ+5FxWT46GC5tL5vEBvScnb7adGLnDZK3crZymzwGTfZihAdUFcH3f
iY+tCV65IeCDKvekI97+jOB7LM51eZJZ9KjUbPZFgSyCUQxJI8NVsugY7tiO4MfIQSkqNfn7wkCv
sp26eY7ZWT5XAMaC/lxDVvmbl0yLEUPGTsUmvCdMgh8ZWUcxZmYTgiqN4uBPGdS7ogvjjYOWBXHu
i2u5v5RZPuexwtdaDp+XKnG/mSZtHR9tTMlrWaJdv8NwMHFiMRT34k8w2Wj8ZQDurC7/qkilhFhd
KpN+j0KaM7FB08byU9IvaUJhEdnHLumyt4KDuZVyi42uW+UuPHjdw08hAdQu/C9hJT562jMZcmSE
B83N0gCHCAsx4zqDv2AgjMLUwaFwkFcnBjac8Xr5MvvllxMsKON8IGKQp8IjsN5AxZcSvcI1YSG4
lKbZD+RrHOz0MhJA+DwjrKc4405gAl1zundXf7H4+11N7KNXv81MN3BJgj8Iorw6hreHsQ/K4z+/
JCdjl0ejWpeN12+SSfjXLqweWsZLhzaaH/qCSzrvXHGYiB/D0TtBfHdtrPut3XFfNtXWFPYGQGxx
jlL8o+TAZzcmhdiWXezcmfJRmdg8u33GIidIJIgdZ9W7Rfzb99gaRPGb8lX3bWfFdpiR9y6LtNg4
dcVzW+iPoLAntBHxsZaBeGkHhih98Dq48tJLf9mzRc33s80aJnOro6OI6gvjZVOlIyHs5A+96oa9
+NjN6aYrAc7I6qa8narxXcrFA9TkJY+18CUycmYrLQkVG7+PuFWVL4hOwF7Wdtk+TkafcjnyH6Ww
Hkh+cjH+81t5WKH7sPk+wy6vqgGkZ1Vciq7eh42tDiaC1WNPuPaCfjllVuE9z+1RFO5pjNzgJxjy
L8fAXcD/N22CihwPkcDaI9Bh3bOeGiFJ0MW3GQrDmLf3LYqNZfI6s27DWJjLrlv+SocPv0pebjcn
q125DzsbqkubfwRZtjfcRUMa/+5cXMa4/qCxWG4By+WTNIDmvjfY8JOY/SzTTKawDQULQ70w+61T
QlraikhCXVny5EbjRtv4UQOmhj7oN5ehB8jSDiUKxoPlzZMts+ZWA6l2mJCVRgCSzTuCrrT+bvLh
KEP2hMLDbe9IJs8RYeaW5z2klUEkPUh576QE0jjFU8lYeytMzTrz1o2wBcpyliqqhNbp1M6Gnnx5
TGSKdb5GeDI4X5MR00Fr+xRm6VdTB/W5LYqZVRUihTbpwk1buulqcOd6X4fmO5jxMYEGBTwekZZQ
FRgUZnHyg6H9o5ktws4P/k4QlZopZETke+a8pDMfwLF7Vxk8SwFAGlHEKrcPrO/hYt8IXZUtscW6
NfLwLoIIbptvQ293m4h4nx5EHz8HsFNb18nrqmMUfQQO2sywIcOvLMv01V3g0jR9N+ELmdUlKd6k
Rschf/SUHfsOazGpL3wOF3dX8Mkk8zuH8IVzxHetxzSssHFK60vnER+iFm+I0RH2YBQ0fMtbjbJc
fVn9StI2vMtTuYmX8m86n0OXy4pYqkJJEFk+SJlZtTErY/rcxPV2rDrvqxZP1eB+6XGk3ne42Nng
2ukCjaXW+zAIYYPhD29UE+9zz0vvJzrt3SBKDFwtb6BsiPSZeYx9ZzWJc5hTuea3ClQ/oM/dsYCE
LPJtggm8q28ONm+wrkNXHJx2XvbDhHk9mLV1EQX1RKxZwzcJznm/vu0nKH9WwcA7f0zZtBpkkVDF
gD3YRTc+idQhOaHFUaiUx9M2pf2qdAZ7g39AsiFAjeXR59hNWVznLP/OW/GOpBX9qROGW2cMq9fY
6V97BEO/nBv/20p+Mfcfj0w74ldTOM+GnPB6nJcHPufykhPw0ccmuqSjtW7rVO4nfT3eOC2iePe8
fLoAPPquBvNqetw9sa6KTYuT5FiyIS2SW664rpsXM8Qb0avyZNEsrxpjPk0RyU3VxgVUXJkd86D4
LJgKPC03EKnw0fKwbE7vPaqQhzl0vefIwjrWsTiBmhu5K0Y0cms7/kGrsLn60Jhe2w4ikTM4gKZC
qH1Sn3NREE3hlw0aEoC+Vgx6mzd1fJz69NBWsdyFoXitg5sZW/bFJrdr+IKxK/f2rbdiOQNlh7Zp
72lvTSrscA23yNoYWZWsRML0pAVe9YhxGDTsDobeSDknQAH7w0MRSFrxqcn3TvtcFzmwS0lSaG27
h5p3b2sP9umfB2/eIYjRj3G8WHu02Hiqk4cRTFLrZqeKMnJbm/h51lyRBOL9r4fU5YfqsEqKpJru
m9J1Tz2B7In3i54HEFGVYWHvJUJmFQCPHmFUFBxsE91CwPp6hfcyPVIEvvNTQbrFXSomawSWMr+w
SqNDgdyohpnWTMyP/+hakAmMmFl1sHNvJVwYV9na8H5+yCstmO17Nfd45d1Xjur2WQsu0SXn8K4N
HZoCxdR1doHwpWmgn2XJMTYEaKZaH22ZCL1rxZZsuyjaF8GyhZNpPZSAGmaZXadpyq49xvOpCWBA
FeaUjYP9YhV+8Rigd2LsvADPqaz7fwqAQgf+qozd73mKS8T5/GumJvFZY5CyMi9+QDwO4CsLnjCF
5TbKZfDZoViqocIGObLKPDcPGabl+6JWVO4e0aZ8nFLqUBQUzt/JR2sNs5cGfWGx12ja7J6ebDVk
TAViAzhuydv+IUWFcsUESdB7F367YXZT2ktxLBkirZOpdkkcYAvVoON/Vwl13Dw5/tVpra/erYvN
FIW8o7oQrNnY0G4G0RWf1ilz0pGKIzUXO1XhPRBnFjoVztq0BEgbzcV9YeR4Goq04W/qyazt98aH
MKBGHAppXkyntkElXtA7MWplu8StfU61YPCCHGSti8/k5qCOACiPFVY+24NRhBnJu6MTme/qtMk4
nto9H0CFKhjnJikd1Q62LOFVatxX1jRDhZl2iwNoJUqH/iWux3DFFSnezG3+b7fWD2xsh+dlXDZK
uWKd4ONFx6OLve3lCg6sKR/6HoBeB20rL73giJ/4nXlItWVM8+mgl30pXDK/SmJisBiXesPnvXoY
fWS26cwa5OYa78Nb3DZJiwL6MOnNrgE503OghHlebcLZQCX2uYUiVDv36difiZHk3ojrG38iatcu
fYcuqvwYjsM2TllTz5NBLjYt+yjb+m4Gc2HpyfKNs02ZIllFulV8GEducVDsrERGuzHzP6abyKty
mvVQW19RPKCaZVtsqMrSyX7rOoC8OEkRHr+oW6vkOPG8EZ12TqApnbR/a0Xx4wt4B8iuLgHxoBvm
/ycnI6jNcvx6Z3pEIY50CIYqKHe8YR55AZB6SDIr0cgByMaBwJyvALIQNZcwFi8druFzQ6vZJEyq
MpvbNVYFn0cPm6l2px/hOO2Tf3sQVg72xnf3DQGjRPhM4uDpv6lPfGSyYMjsbnoeSshLUg/DbfjQ
sbdIEcCTO7e3SvfOXxqsktMAOxWNnfZxDSfjYS4NekcY0Zs8GMe7uC1SkrL4EPujGFC1pDdYVtZd
IuP6e6ZYxGnE5KZMGFw3cRKAZ0ls9VJMsdl2EZp3kGnSL7kIF5SnbLI0QDuMpcw58MR0uaH/zh9z
C1BOp31qTT3X7zXMqMqX3mfTiQXTiLcSov+KBHPShGjCEByiCm12C+DkQpFuPW98Zjn1AqZ+D37+
hRBSqBvgHUT4oXzPuUMB9NQk7noxI9bNAXBNwrJ37IqPjvcPPCjIxXFukEXJk84gFumu48DpT0wh
6k2TOa9uzqoZQAQCxOiMI3LFNBzMSoZFxbbnB1TalJ9ABYcBF+gNik7q0kDrCxPizkRFtsV7nR7x
JufIrqrsQ46aoTszsdCxUizIzD74BIGR66iJetffKrJK77Pa+1Vag7vvtLoLIxYIpZyOY9i/yRQm
btKYv9Qxx65AquRmKbVTuzEsDQiAxikqa7XOwuR3CyzREs13H8vqLDlk/KoihhGzKW5rhbySiLxD
qylZIrWaEJu/eal3SuxpO1Y1OeAzcKPoGuck01ghli70b+wGyDxvvbdYOjdvOCZmt6KEyIr5s5qh
9DaEqAgXCfeAU6rQ4WtuwVBGSg1EjugKWtODbNlfO9mHW6Ipc1cYSV3GLxwuas6BnwYzSdRM1let
1/6xMS8yNJnQBFrO2a3GpwQdbJZ1/UqAeuCPXxs5OXurY1lTltH0hoEzADYgIMGVTXcvJ9q/2gvF
mp6he7wlISJqph1ppt8zd98pBod56ouKLdxcHC2j7A/dVD+Foo5OBh9iW+yCsLvNf7IuAvk9QKib
9LzcE+vIok/Z/YU3hz4imzlhChheltw+M9bdL5MXXNMheRZsQ9YR++H7Snb9roOWvG6GElmmkcla
JrrCx+yCQCsc+RjY3i5y48+YFcV1Dklk9V39ZYR5VRAu0W5Yz6kHHqtEjrBBiAZFxDd6P3gewCAh
ntoxSc7tQvwXh/Jz1XTefVkMKQMVm7YktDGfFFxK/cw6U7Nicvx5rTITXWePNIyZ+SKxNi7FRlrw
lWXzwhwTqnD7J19as57updePvHkXpieO98Gy6jPX006To95E33HCPGgK3tC4neh9N/XcPOmqf8xt
tr2h/9Mx45gSAoztAv6vN7jrIE03hT2SURcxo8zEwDKY59sT/8HemexIjqRJ+lUafWeCSiq3Afpi
+27ma3j4ReEe4cF9Ue7k0/dnkYWarJ6amerD3AZIBMIzfDE3o1FV5Rf55DRWeXgF0lJABbJvPgPj
S2wSwM29hKr4AAOw35XHupg7iBPmZxdM81HUVbrEc433wtSnVpWQZBA7t53DsKpJuAnV/BiiDBP9
QhJGk5sF1rqxpwC2UU5DguGsIquCg5uAHWd7gyKDny917kE7Ub/hCVxIXNThMgogjNNY144Ix3F3
iMKIJsoOkFczob25gXE1kv6prvD4iImJvEAJhHwWZXAu0w/gUt8VBIxbXPnOmXHUJqXPcIF3IXy0
2+xc+6SURI6i3reEeTr8HF6NFjOF2RlRybWM/Il9UmXmn7MV2vDd9I2UJBmLIOFIUCEGtd3R55An
4hlDBn0rMkD6mKwzuuCwYAEydn3E/jtp+erC/PInMzhKw7oJYjNHbKTtpshpbrEg+8zD0O2YrQ7L
egzmkyW85Og78FNLQWK6SCdIeo69dUdCTbQsusznYGlP0Vc8ieI5ss1P3D7duiqZuKbAMDaty2pr
OVnzaohBc/ty3J3WgCHGPgvoASpAhRUZx9HCX8vegmgpKX9vNCw3j00ZBx1FAwTb3KFHdOka8nho
hM9z8SZbElJayYvjls7Fvv+hAwfNAWagGyb9NrdhlasA0TCcK4Lk4A52Y20Ot84aF00s7YMwCJhw
n9sEqF4rHunRAlz8VWVEVPwIGWDARNHJMgMS2V/i5FIiS8xJ+H28i+5Z4tmvQ0q5IvnWhT/q8aeD
RaGV8bFLKAJqCp9hO0HZRNl4LgKfeqCCoA01K+YFRxcAviBeuYYOVgGH/ExDPU5QuBs3hVkasBQx
uydUDihUMe4xRfea4MQglNQ9Ovl8Miam26brv9ASCzy2pOEySLlsfd7O7dTtmeICzqvTct3WcJqJ
0tYDpw3P0ryPRvNxENlrEw371G1/YWIcFyD+WZ1+zmQS5pBgWDdxFIllt8/Ax7PvHn0ADOQAXG74
5cR9IZmtryiNvvLxfjIbk0PlRfuuZ8fQiolYhg0iU9XhtzrwrD3nF/gtdxNXl2HOF3OzIuAKFb1o
hz3nTNKZY3fGx1EdZebwiyfIST0hBpAABV2Us21f/O7gzt8QmdXSaio6Lpz0R3UWY3rWPUZaK383
a/MRbu4PXuODVFjTeqORqzgEaeSRehj6dJE6Le0U7iZkuIfTB1M7JRsnwxywvHNSyyQuiDlVXO/R
Tzbddyw+jhAXrlUTIVtWdOLGbfDdM50XhV9w9twfYzSd1KxatsGQcECVzPDGUK4Sz8svpUfhsSdA
jZnAPrunonE4iWbho2HSvRwymeQ6ZoxMRy+pq4pciTcd7TF34RLijCE9eWSNNS5D4Pyw/JpWguEA
Y6S71lQsTirf9MHwiKHFOQdwJcmO7YJZIXxC6ThpaPlmTFygQgTYBWn3qhihj60XbQf4VgtE+3Pu
7ifCzQIb1RhOqFy+Gy1niqFw5wFqFC5IfxdjQzyAVEztKzPVgyqIe5Xs1Njysi6ZAw0boMVr48OP
NLhrKPCp65+G5ITjDJyLp+qjiwN/ZyUNOxmcg8+ZC/+yeItV8GQ35nhNoGgdA0nwxhpgSrRz9u6V
yKtR0L15M3BQrqu3Kepw9HGeXY4N001s3QfI5TAHLdKfGafebeFDcDJILZGgAc9rQQPsnOQkefU5
AfdHdsiH0oWxZsMNnUP97EUw0iK4GRjxt4PPgeoumDW7IGB3NjJJM0ZFZI9Xae7aHSvYOvL5+YZU
NCX4xSoimY+SGZx42JewIOWD882h+HpJJhP5n03Phsq/H6YH9yM/D5IJTxwkazODIwtCbbCK1+zu
FWtLBsaR34PwhsYz3/tpOsMrD3VGrr0tXYXOSeqjsProASNuC2s6fDA9qz8WtoPLLI4JV6awcXE8
5itHVmyluh7yp+wm4MO8ISMn+azsLOUY21tbHYIW7kIlH2di8Q5OM1HGywlL5mfaPU84BPaxXzzj
++CCVh/kS6olexHaB/3yHZy3gdvKxJB8KCLnFnB0fpxyejJao6hfkO/3U9k8J0RYPi3tnCDCtOvB
7AXLwr0dvqW6bLDRJxwzOwsIMlFpmgckon0n7bdJF8GeVS5Zq94ieRJwxgXuTh9xSY0e55sUpGD8
ZuQwx+duZNoFOyWTYPEslgo/sW7m8MueFb0o7dZLZQFYtIENM0UfhYPw17vvQgfkcuOCXoeSRIQl
0i3hkk1UWB4eSEylUlASNBsmI2YfbZvK9Xw08MhpsrOBab2URJCYuaL2dGm5iWyLoAQ1QBsz8qm6
w3jXWdGKXPe6sEGgBKl1NVdmRONZE1flqUGk5upF+8zLZ9S4p77HxiRD7kuML0mxep21Hnv1s4AN
23TWlr3CL2Ngs2ciIfsSW17PcrlUx24yj23dS4R84kh+FX9EPbZrbVeMsTSujCyvR+qxoctFCunD
52Uti5dch2pbZ1sTAW8nIhwSTG1BVI6A2fqvsqqf5wAztmAk3LNzCji2HrlYpkXj7zDAjhQGkU6v
69dAtJR6BXqFJ3M1cKBMx5xio3KscGlDG8qLM+XYsKEyJ93GjvgG/A0MmPre/jKU/b0uYeGArUFy
Lt2HGAAS55dNERvvVoxZVZvT/ayttwBxIEIq//cA92UKOKX6P3JJehVqAm2PIGAzBhz9xWh5IkPG
2VnZVAvZkBHEfPo6ONMhqbudTfyfg1zhMNChgcOOu73R9i9m3EnKO7sPuqRpEEWZa8vmO85BezVA
tPZtaEa6X/4lYvBPKk7FPwI1POkGgD4Cx3Pp3Q3oS727+v/i2kfo1Tmv08wcFtDnZEXWKhs9fwM2
fwwYssgI1ntfB0wmTWPrpoSUKGr5pjBxuS0go//Lw/H4cWU2sYbtf/7Hv98fjmfaTE18CB+eJez/
wvewYlHOykvHbSlRxRK8O8NQ1ms99+06RJaHZ5B+MfhisRDxu2yNc6X9cms07pcH02yVkZzdFOOL
S+dKW1viz7rfH+P/wNvxz54u8hL/y+Mj2iB+py0C1oJ/fLoqCEdeljfzdiw0FGAPG1AlVbHzPUkI
GIziJkLtW7hVcmvvQPsJMP7kfVoJcSa/BzoHnHJdDPWAZYAr8v9Ha/6laA0X7/8xWnPrCJ5//hV8
Y/35JX9GazwANphqLGIwWLqt3wCbP6M1nv0HtYF24KOqcXEC6ft7tMYmWiMsT/qeIJIjPME7pym7
NvqPf7eCPwgqolc4Nm8s0jrWfyda4wlKkP/hojM9x+Vh4RuVDv9J8j1/fY+CdkvdmJTGVqGKQTIx
qQYPfVvdwloBgPAnuogI41Ks61uHqec26Unqj3JBcROZCOUvnN4snuto5AhFLEIdeiB7K0Ji4FxC
Fe8Ibxo7H0PitqtSAmbCdHCA1cbNJYsAVaOOPtusGbYRQju2EHsGNyAooBoZ+RzwgJe3yIjHi9IS
hm1RdM0nxU/2Di+Av5nrglAvTXv4AJvgvYLu/Mo0P9r6aRehj/tmAERGBsR6warNMje/QCRAagu9
sP45+VS4+HKMiHpO2NwSMTFhaXTyPEAwoWbRgd3fNCUWCgaH9IMP43w2Urc4loi6j3FX2px9B3yZ
JVVV+ymLyhcrFfJi2BPdbBauCvo/S2qymE3X9wEObpq+oSyyG7Nz7gjUdx4mGO+KAkDID5sc4X8N
229C89HOnt0D82ycNimt5URqxiaEr1yH8kcQlhgIRhZl1dh4Wpp6uugYhZeTS+g8SWzXZ1GZ3ioz
GSU3navf3HiiiVZO1Q93Vr88zP0fQ9S90+yQ12DhWYN1lVN+xFQ0vREVCt6YmFaQKIeAhplwOnfd
nP30rRwXFpfBa+MM8AS6IL1qoY1bMVc+sphkF1/h0NliELmPHoAZXdrUGbdNiomoUzI8B1OgcNyY
HCGTGmcIjVpqz052xNwsmlPdAD2vfck0P+nYS5YW4k5VG9E6NypOHqQf81voluklUiMCuJZ6/gYL
0idyUupvRmdO57nVpBLZcuA/EURo25Y5P21s5INKPnUBjDPaVW0vMfI0kOS1pYNNLeiyH5AY9qFJ
ZCCTLXpvZw2bGEzapplq7zlAy9zgLMs+3AhMmdvc8YtIMmohOA89zYVhLMcJw7kxYfeoDB8QYupZ
9AcOoBq8oM0eJeSMq6gkoM+hqA+R6d50GR1KmuQuDubfVUX2YuUoy3uukGi3TlYSpBe1i86c6APu
kfojjcd7GWw8+w+Gpui4v9f4cV0AQe4L9zarFAu3UUt+pZxe4DjhLMBgxN5oDxdAFSb+Is+IQDE3
SA70GDUb29KIS1xjO7clsWVgZauWOpbBY4KOvyBqbW2sQsC2mwpxpCeqPeQRrBo1twxjiOQU5yqh
2I8lPNhg5PWJ2eFGsPndwWfi+ZaNMy0JHMwbriIiomJi35H0aFeLYPAwOtu0pK85tVjb2R+LE6cA
962QQ4Bnagb47qbpA0ODbtV3RkRuPoR/WzmkW2qe/LwaOfB5NdDoPC3zsxw69aVn6n6rPIqfculZ
EMAVsW4zEcTVSuAfcAjovLMRToKhP5hAZg5FNvhIKBIxqbHidmPFA/NBV1dkApChwf3MPBcDJT/V
EusXjJx2yqp1CNcCqCKSyoeiHXLnBR1MOt2H/jWTTbfNDaALqZuV+86M7etgqp5sMHHY+xwUMi9d
RclbjfF5rSOZPlEnCOReKFR/lTPZtor73KGdHBqMRLxln+L+qmfw8ME0eJc+a/trb2vFlpju3XLR
FpW7tEeHQf7cFtd5QK0l+eCfGg9NMuXddIhL3g1BkVpPjkjm5YhNnkHj3H/NQ2mmix5XL9NJsstW
P7gfWWIzYSzgqT5OTdTF8ERSwf0di3/H4L5dQsFyHtu2ac49Chrk1+TDFOMBeFO2mgy0aCdTdPmO
TXSqDZA5I1V2+3IM05U1BfFrWtWSpivTt2E1iHg3AcZ0lqLv0btz0hRv4+zhjsMXsKs6Xd/IkbVf
HrFjMnaOC6JhboLHeB7DfTck84Xhe7u1nJEpFJTwb2ZuKGONNu7c76MF50vGbKe6xBWUqYittGe0
cfpgk+Q+Vf5XMXQA3mE7vxjSb656TClvUAgaTlvTAtkPROFXcdXzBEbGVD7h+faZFZbdU070hTID
GAt3qaOfn83OZOIyRUUkIbtnkbPUBTaiIYv1A8668lTBrj3XFKLKBZ440pEdfR664jIt2TavO4te
MZM33WpmirDqhhqWrW6Lk6OFfFJunf6Muiq3YXiExJYwKBTHmith55FigndGXHbHCMQfF1U6EUiM
tewPGLfQM5u0vFUZNrws4P8BxAh3XZZSd6UllfALunm8z6CprFPkmQJPrsyhMXNjzDkjJrSLUo+4
doqREAhVBJeKhNMmhmq3SW2rvPbM1zemEZOWCqcmfBciISsZRLK7VDJivht14rVQ2mL8ZYWfNlSM
0zQ3oDnb3pBrDhTFnv33xZbRBbsJhKixoZKwH+ydnhuT9hd/egrsaKDYxTNunQ9HY5S9Pna92S51
1p3dBA5+2uK86oJGvXmZg1mXuC3I2wniHXm9XRC53gXAqUsXb9m+BBjgX3kh9CG1VAmitftpsVHf
SqjZGzmb0dGOWuMxaNGes5q5GKfxqFvFY+SQxJMzEUT3rplSHtS815bTvmUAPW6uy16I68fSH568
c7McaG1L+LQxd51gOrCfUGt0KljG0xQukXsFjJ/QUo94wtReBOVwagvlHlVoVDcja7KN3Rbdtypq
gbDGfv0d05JGyLQVNlFXw9/Wqd6l8WRso4ww3RCCJXUz3TJfnyL9YIZUK49sKpjVh9ODh0J3Lh0v
BqXFvJSNk/0DqF2yRbC1LqqlOQ0CmDqnKtdPpgPceqEw9TyWjgvdMMQ1YAlJaHE2ivwDN3SK6QYH
7GNu0ufpG0V6BxDE1VpGhEpKXEevpXSCb2w2wgccz+aWBKjYuWXARKSpEphIrlrhaiw/8yB3mSCl
3SMEhhmFPSdEC4dgr4TDfVtwQkx1kj2Vwwgj0Se/sVCFhCDHTmsdCpksGyagGIvQkhK5qbzE3GVJ
ED53kZKQbcbh4tm0/blMfHmBB+c5Nx1vzVgDWrMZ0XKipBWyIhD5qkZbbYSRik/ToDgiJOv1OMwg
DubGqh5I8g0vgaPaF4N+nXOO1vnqhX63DoZk3EcTc/FibPqjb8bDB5Y6mCugNmS7UnHdPZl1MjxG
HcsvsYKMOQQBc56pJDtktoBu1kKpPDlDnf4iiS0h9wssa0nTrWq3x6BQu6YDUy0GjS9MKty4iR8S
L2TD2iRA4/o57N6DmBgOrtdxlzXNuBJxbHwzvLp/a02FS5jBTnjC7c19rnCcexLLANxs11HwVnFc
fpx8m5tHm3XWvSmloRqvD2Hs6Uy5L7nXx/siNceVFH4AjdWa3yqnGsEn1/yL6ieozqppLkynQGtU
zGOq2YfdGpe0sZDQ3OrOs7/BjTWIqCr8PGaZ6AvfwlnP6t7w7g1mtUs4WgHFrU3alceOoY9me55t
gPIPr46Cp4a7McZdmSOIpwt8IjWLWFyPF6/s/dOMGvtkR0L9qFUxMzKJPCBN+CVHPITsC5l2OHlL
yzpgYfgYDBPucGCGIfiDL7EV3VkiITkDWEQ0ZRnjvCuGe7HvHIuRMhEjeBvFXL6kHK1QuAqXEjlO
XNixiW0sbAYh67Rg6XBzDAUesenHusDnnIeR2CPJ2ldghpSpVPb4xXUICbpiFvUxJJn3abczQYZO
BEelRckQQQ0PAzvOZGkiQawq1wh3fRfnT05cmDnRl7hlN5W54sqGjG43QsMHM7JzYAWToDdKs5hL
pz4NjaDuG5jRo+klWGcJdKavGB/CZzN2wp1jRPTSC25I0lPc/huZlBsE+OZYCuGe48bu3hPAdivL
qSQxZZGsgXU2/sKd+vTA9r3eOJwWr1VnKRKAZeM+BGHtvpa6IB6WRNHD/xNlYvtVXj7yr+Y38PdH
WU01/M32T/7v3z9s/s4DXn20H//wwfq3WvDQfdXT4xckTb70T2nn/pn/6j/+29e/ojnYlutyTv/f
4zyeP/I4+7fLx8/ur7rD377sb0gP8w/buYtdVoA678s7uONvuoP7B/oBViDXRkUIbI8fVZT1XVwQ
9h8yMFHrTDtAs/AdOBt/0x38P1AKLL5KEvxDtTDd/47uIP6r1uUFtgVv17YcfpxlWhB//yo71Jqh
tzu6Nb1l1a1kI9uBsLI9fUv9fCkdYy0tdRBkCjy3OlYRfdEKpF2pKTNzwIHZ97qlavuX5/CfCHAs
4XeOyF8lQixlkHLvGGAf9A/PwT8+rJGdTTJ4VbZuSCksAKCTGkHsX9Sj+OGyzHDU8R5QBB40d50+
ptlxIrC2wjLFIMIQzDAK9VM7HLAqvy33Kj3oWUw3ZhFUiAclxcFUr8gpyeku/ikSPJuGbL1TU8EK
p9U+2xdxcUPLoNPBAAPRq+9xReVeD6p3QWdMBefMmjCZlJ/EVBtu5ppqONVuKRYD6hiQKAHO5xCa
mRjC52mjLhAUGHLZ7q2UQYGdXrxrDUFNZkO+lhxNVi39kGlAQS0E4buacW6K9nvtcTJy9AiFK50e
zSpmJb8XoeVuQJOr7pvnwpiQReKmX4aWC6jBiOdHb8w1pUDGNWgOeJ85I/kMI4KYAGLHGhKNn1WP
Y4g7VMagfcB5UUFWzLEp94GaLmn9mkIzYAcUes9NAHPCLobq2Br88i7EwxggJLg9apJss76xFEKH
dWDC3Bl7s3kY9K8S9X+wQYNS1OCX5ns1BUdIy9SsxZaDOpU5hxZjkfIIDgeqXudRPTKUXqusBiM4
GMWu8azXPpvtrZ/B/h3kc3gvsTKx9U3MHQ46X5FWOfkSoYQsmrHW4kPFpoBQWB8wqKIqD5/NAAEV
Jum7aeXurSKwaLhfWAuhjfnyXbmsa+Bjm1UT+ergpo9B91M21gk/+udoQUavu/a+2yF6mkJe6jqH
PSNMzjTrqMAsCXASR7kJkZLcYETpuB6ZD3mYyyTcmHIQi+CKFMS3YZ8JjMawl2MVGudY4gEE3kJl
uDcRGB2CdXVHL6cYjxKuwFi+lx4xdPOOnCHz0XKyGpOnUJffEY3KD3vE1EYFh98FDxkv6CYbTDwg
Xv/KKuJRZWgx3+UsdaEYhANs6/tbe8BgolMQ/3YUQPiSMf0TodliWkpYGIRxJUz3Unlusm1Bq6wK
TexmDAyOE4XNcMMe2fRawYH9QLVohv7YUfx2tHPuBAh/DQxDyU66yT6N7sYvEB41kt66wSKDk0Iy
XwqR3typ2I72tMwspe/zd8UIjwuqxcm2LtO9HUMKLmT9QKwj2chmypnyCOMYo9Vg08DNEchzFFr6
SgkUKXRS0/d/4sbabHWfGAvBjWgfYR5NCCYVwj50Q8XRPYC6CCMakWa8GKFJfFVGr/VAhZTJ7GMx
uKA7xsGrj75tomuqId6MdskUfWjUNjHDL5XD7/Q6+ypJQRyiDB6a3dFgx+AE0mmHp5q5y6X2wS4C
jZg18VFdeBdpdmdcBT6IwhaPaujxCI36jfYOwmCz/QJFbYIdPNV7MyvoUI5dUhRciYtErEeU2ydt
EzwT/VSukqh7mHvdPMg6hStpJ9/I3RcvkcgHRiiEyec8BNuZxbsRifjSGogJTeLu8XNP755ilhM0
sGqJb1V9RPU4XA2AbsGiH10YdBPgZTh2Rzc7uDmE4s6EPRgYWIH1mP3yo3TY5OotSDNqD8xveCTE
sQh+6CG9B0gzfx20NDCHai62Rtzf4nT+lln4OFw4ods0ZqCONXDj6JTA7jx/m2WArzqUV3bd86aJ
GaqHEpTi3JH9MN3pONUFux5PnOJW0tTT4dssQvvGQ1vLOkLfSamKb8EXLNswvDRBRETT4txtEXtc
h3Z1GAcLnLX5VLVDvQ8HcMEOcoM/XbEuIIyW1bwFlsvMe3RPk3nuyzuVNectGvWCXlWPPxJ/2DEk
o5slr15w0Ni1IKNh3QYHNpFvIoUDOuzM7FEIPptDawL60/xOKsHnvIDhuAJefI666c0NOwMB6IJ2
7a+aNGEnipuME14zPRo6hWzcqnpZGdm80a/J0PUbNx7Jw7cj/UEZBsv7otcoBgJWwG0wp2nXcxhC
i8Qel9YAicmta7GqnXLVutx3tEPQuBUPhnxNwCCNoc07b2SAS/D208Yo5Trkkz1QSL5AgdCmvnKs
/yiDBoW9j4dtOEjOsQH4XB7L2PIGjYBtLyLfe5MW/m5Vnb1+XLdQ7da2OTbwJ6Jb01Rfrjn438Hl
H32RblRIQ2IAf3EVddpbTSXrlgqJ1IeNu3ZQ7O5pa7VB4Lk7zF1QVxY2nYBBveoEt5jEDdd44K1D
xxSAhIEMqCSJMLzf/xgTCQHcHq4e2zdUS2a6VuN7J9eJKOk1739tWTBb056OuvCHc9WXrFCEtlZ2
kY9nGoamU9fpcNjUYWOCyyHq1eNnMSGJF57zLCP1Y0gje+9kkXuRrX6nEG3cjq6s73bhb0MAENfh
qThdE9+ojgKJ/SiiCWfD7z/uH1Jto48bYC4Ye9purlBEubUyU6B8u6+BAOVtWB4LIL/LxOS9QR77
XkmGenPwMy/eVnH6gz1Es4mhQSyboaDKSrMUQZzBt9wn7aVSXXcE/vAT8kazdJyp3cTld00Gy8pO
cdE65zwYPgLh58eovJ9VeowvE5dC4NkvZldIApT9kW+KUQcl9hCGtY/rLWoWTiHHfT86d5imNZ6S
8CMcC3c/l2QEcj+stip0hkveE/A25+7Ui+ALwMYLCVX0QccNj7//Frr87X9+qEZCrBbFZ6vfT9eU
evo401ezNev42nONnnC2WSd+v5kGx/dK04w+cb1cFEeItdP33iJztSS9xhld2AVnwImUAqYbkipe
T3Ee9UBRBYnGLq3NOFJvZHJaXrclxIEent5tjDWmyGJnh3MIfyl5NQDKHgyRrgybiF4USSTRwFyk
USPukhGuaMhXjNYidheB2sdNs/faKDoTmwBG4LSUKueUF1vqXDmNwis9nGfyKkdXa++KyXmFRh/t
/dq84O0UZ1imWP5t+gSqlpBd2AsDh7LT3honpisQk/sWvoafcXUzunhmzrfO80afYVmlqxbQwY75
H5ir8YUjbrXj9LhhWrBTJLhwW0BD12xWCSlgrkT8HTZ92G/6KX8YtFhfc0f2i5gE0cKs35oMth17
zJC4L5/sQhqiWsuA8UbfLmkEWqZ6UovCnZeeh8M25V3nNOw4qU8F7dCB4jM104qxHp6Svp2OMggM
+pkpoo2hBy8Hgd9TM0xKibNP3a7n/kTcSz64RK/OPP3pSrQpi2UdvPvA0/ciyvNDS85iBXwcwRf1
MlAnIRs6DOd0OI553K7QCvWKtRZdAMcKapGCduEtMJ6Ol6Yv54UTsdlGXBrXGRWRh842tjRPUmjs
peHGlS/cvveYTO7V0FBBgZqifHs1mSpawokZpTl5OZJ3ezlyl0oKJ3vn0mN7ydxBNDrb4yAl3wkx
px/SpzGtd2VCPaPdY+R3UvGT2lexiViGH/uM+1A8vdI7/tBTlnjNDLDetWDtnZzXthpMOjlpiVJJ
BOifIE6Uj+aW4CENhpqleiAF5gQoQfxvTggxGV+hd+yO5BFU6KLjPU2Y5kQcbZuXNERQmSYC9kvS
WaZ1R5YxXxXpe2qxT7z3wlPzbthy0bjtEfMCppViV9dvJV7qZYyH6xn3yGEYCNvIusp3XP77XIbT
NosKfLKm79G1Zq66UC/KYSIpcidxWXQYEwQDS0J/0971yTpCT4kPHfiURXQ3ZbNLe+mrzMbrxn4X
blK5KEqqDG1QGxl1f7ybXhsr8o6MEcWCTfE6Sub8RxdHMNopLuGRPmk/o3ZKgfTHjlG9C7xKmi6X
o1tRuAqsxXq0LPUBFQ+SVKiuSdeVe+TqYo05dDdqrR7viFU8vWH70wS3IPh2KszDXX63PRrtHNzE
UJO4M3ysVa4vF5ZDvd4sYotRJBXZzjgDOM7z5Gw2tdqSUeB46DntkxvnR7P1N5UZ1wc4Gt6uZ5O9
CCg6eMhx64UqPFgc3giSZ+PKDePhwl/WNB9bD05iXYrOck6/P0IRtR4sGmE0eaJbrH/hBu8v3OTD
aG6JFjTpplThuEymkJ7WyYpPUUFj1ZiQ8xt8dQSUHe790NsrNquXioqDM0aerO+CVQeNY8WUJ4Wa
2zMeZUeadny2UwyvMmO36/mtuc0wzSfgYN44Bl95pzKOjItfw8w4HbJkxO2yZ4NiFLeihW7Fe2qe
VUgMIm+IyNfsGBwpFiHgIyn1zfaCF3IJ4Vq4Bq3XTfI7F8aBlnVoPfokSM07H8DUStHGyq+FnzO/
Tob908CIu02yjsQm1bc1FRAGtqtzWomrDWVgXVfsCtPRg05FuQ1dHDZxdbKM1UR83CDT6sa2gQ29
MwCrZwYZ30gd0gMS9P1gTVsbCQ56+CIaa2eqD18q+2DRZBL31gOmxewAGH5hkZlc4Xkjg5Lq+mha
1X0RcIdna4PYLD/asgbYCx2xnOP6IWOeTh0FwROU2HVXOdRJOsO3fu6ogwd7fOPmgm2ssJ5YpYHB
G2s6x4bvHbtEOmHsiatUW3vHZjJEqYh1nvx5rSq7p2qxQoNpudpVQTw5EuxT9b6Js343eDl1L7Ez
rUqkBOUjNza8Rp5y9D6oSG5Vah2xXz4Xg7XykJeWY8LJAwdEfvQ4nEzYxdvuJprUvuXgr/ZembAb
zdKlXVnulv3sZnZs98HMJQ3ylC2UUKgfEhGzIsgKP26fY2DH6w0O3X2b1DlUgf99xImzlbEaN5WN
pVHEQu6Z4o8Yxalxboux3QnDPyCm6hsyCmGrYRTrxmDvQ/Mo+Bp9be4tZBy+ZqJgcFEx5ex7u2m2
ohZgrG3OW8nIMSEOOW6WbNTvyw2IKJ8bzjqBNbRrJo7CAdT71lf1bs7c6FjnGRN0oDnEVIhKOKZ7
aEFCy0gv7cCmtUiXu5TIJqmftCYZ63zpvBqORoCi1NcnxyQCOpo0IcZOL1i0tbzRzRcC/A5s6gDd
re8WYMaS7DWOxbRtve6TlXK+mQab/xJbZlVnnwRHm71FndG6Gf0PFdTdgTAqQ7IUyH3sTVezLOwV
Jl3I8dX3FlEcAEIe78QdFBdrE7dJ1UOKEP6LRRpoP5RDdXWUW13VOFmrBCKPMrmjVxG+8LrA/A0Y
AkVIV+7lTkJaDCwTj1kSQoy2QucGhI7iUtEfCPPZJ79AbeKmkrJwYP27i8RLMfX70Jn6d5PJYtzh
AlFIH7SADIwsGR4tfTBsfTqzWpm+C6umiQ5xw6kmzYhT2nN5aWT8mAZV8czppTr2Eg57pK3iuche
S8gY96NTfrxEUaGfXdqjQaUMTDQJT3TCSzf1xIRDsiEYRWBBYeF3KIP+e+zHyZZcBWH7eMliZfwO
FBrDCUXc2qUSCyVjUkbrYG4opwHD4OTRM/r+5+ywrQFKNbzk0v/UU7/BfVhuhtRJSR/B2u3RFjZj
qHgxS+c/2TuTHcmRLMv+SqH29BaSwkEW1QudB1M1tdncN4S5uzlnUjgPX1+HEdGVEYnqTCTQmwJ6
kY6IDJ/MVFX45L57zwUuEbkT2BHtHs1xZkVuGt+9Kf2gY9p+GAKDuI+xJXpdHSSBrVVST/61jOFH
0OT4NmMhTcb8vS7namvH/Q8wqGI3cme6YfAF3Y3P6RlPCKDdUoZfiy79ASWne9Zt8w4d6tllOHq3
yZGxykmbIy7m77pig5r1dngNCsGuOB17qEb1KgV4tPX6qr70Le/kWH90tTU+NClJHoyy65jLFl58
9VAnxIWoiLzZXZye85rU7lgV507TfmMrosM9Z8sSqdpYM56X3qB6zSKzthtju7hPImL0mfdNTDlM
5bid2YKaByu25KZ0q2wXRw111uSk9mSX+CcdFPspO9CmEDxiOkLbxrKURWtPt7QmV86TLxN5yg2l
KE8vVp7dDs+z5QF80c5axl1ycQmJ+E3lIHx5MKINh8zI1H1SfDPd5rxf2PDHiI6664z5N8PPDzSY
ANuYzT9E2k6PnbOF64yP22BrQ+cL0GKqymugwzKrwdc3/dHJx3gDvdrbdRIjVZYmP3K36RmD+te6
8Ia7wC8GQlBJshJWxJshI9E1u7Z3baEM1W7zWEXRGaaCvSJxWy1lkOyg8prGs3gic2jZzQMk14bV
bnyHZV4C3ODO/UbJ42GiA2YF1KBe5R3nt2keOwo+fVvjrUvHVcFDjo901Z3YV+/iWh9E5Q730/ID
2TRKvpB7uH5sFaLhJiBTfcwI82UtHcQdK8CRXy5JyxPrEMYhAQiMwvLLIDyxIoiqjxo06iTNn2w8
k03vNCeDyKA103RP7YIm7UK5FSUFtp+ttYu/m4MQxxUM0GSPYcvty7tAvBIMCc8dOUtc3+y0/eC7
aWBNmnPKp7Yu6c8+mWBzJhyCbpS2cHnJDgm0xxIOrZZcWmcqBYju8qTEUFcgPLKLXSVT8uomVEbM
lmQU9MIVHRfUlbIKLzNzI3WfrWdZJ1iAG1Jw3bdRWtkeTeqjGe8dqKbUMnn9znFcsLqEexC+gK4t
CMTmMGqCQSq9KQflNiwBaSLqDqP/ZkC4WOsI11SZEx4wQgtDi663g3XUZcf8Z6wDV3zMucCQID/w
YO3jSlHdHKmLsHGLxYAzeQTx9XANOCYpthlv1NCRHOMu6GkJpUEER8qeRVC9TZp+X9KU1ljZKwyH
g0irV8d9A+STrf0ILZ/EWEdcEJBUVZsfhigzoBH2eQhyNIQ5M+78qqQbiUrALOVmktFlexwFhh8j
RPcheXlpMdTz4nPm1fAH0OhoGjHoZSP9c6sKXuGQ4odWpB+scocVBiwCIqZVHlreu4/CrMhPkjwF
X8N7Z03LOwyYKt/aHugnEEX7qgZXYBpolj7fpcgpX6mCYlQ2b7mT9SA81qGPIhbknnGgK8O/Y0VC
+ci9m5HhAe/NUXB1gDtslEqrjUl+NrMOtliqmJFkt4T6mSexB5FNRYSUERYzdO0omMAEkulNoWKV
+Mmo9oANmzn3VmOerDk6FE7YbHwJIRYAL0m5FAK64snmUGu1Nn0IEVkw3HG5JzGQOOGWk/8Sxppl
Px1AgU+pS94QVgWS4J148rwisNAtOOYcPrBenIZcoI/iXTTRYxf4DWyMhPYk3zfW7fzN9UciuWo/
2N/ZUqzwp0DP+lnD1Q2G6VeV+AfHSmx2G3l2/u2HojXEcWIEQvUw7soIVdmGAZU41aPj1M6RrxBf
YBydFAY9ncPZnqlCxjfZvqd5+LNg+GdcNtd2TLpQCSxFMq/v0Dyf6BQZJtt8pzWTDDd3kCLX3r0Z
i++qq7EKJi0FOq73sPxDUpjd19p6KXQ24M6YfdqN1Wdc59bOtUO94d6LXKEkcGFESvZck1yroLXw
HScXY6QRro9671IN1kfNvWRjmn2+FUNYvdg59uJZm2gGvT6SNfmWSS4KqTk0ayuVVHMC24ILicOe
eOZO9Z51Um1SshGoCeVSc0x0P8EwEzic/4jMSAGEWU95Nl2GKgTv0tjGCRUPju3yAz1kbQc1N6na
s+sPislcA6R3i3zbpf2ljUjHz3auTtB0U0rdTtMgblkRof7XVbotC9d+Fjcl5/hCS3h80bx+nKNx
+ssCm3coYFNCs6wvlRpDnC3meBzi4kEMonmKKcJe69diNgV0sHUi/Xldzt1wmlnwbsK4L0i+kKuG
JTzfwWOgYNw0D8bn0Nn0iCXtIcohH/J8dTaDyRiDf3Jaj5HnXYNhBAE+yEsQwHIzVHptuvMQN/V2
UtxHMYxxVsVq2E68Mle/otJTtvjsipRqsKG3noUg9ougHlitvEBhNvlSDA5OgO6Eg8eQUFfiHoQP
4II7dXnSHZYbtofGXe5wDNEUDv9gTO/teE42qB35C/rlFAZbbEz5i+XyAeFjdI/blcZS3KOaj5OR
WO3RTu1jJuyCVx71yphMqIkQu0AgsJDQhjpwHQUbJCl0HLEu3IFFS55bd7hzC9f6Oljte+/j3oyS
Jt67GU5x0ljjtq4BQASWMeyFibeOehi1UwymmxrjbZYBBVjId17MQcNPfRR0odyaiMhmPBuX9xJY
YdVoEK4im9Zdze/As14++xYjHQiAlSsAN3nd8IxVFtYVGbw5z8pdim1jF1PXkEVgpZhJ8rM1gp4Q
A2dCIWEnZTU5ZWMEJj4mRbUH0OOtBlgKZpLTX8TTCKaQvbK5wQA9FUD550ytxxKbSDubwy2NuqcY
dx5Xa9Jp9SjuaA0LMQk69gPR+WlXZ7WxhrOLkTBv7wfTYQjR8r0HOWhGcf+UNV7ygv0b+bRg6aaW
fXhSq00S4NI3R4Xe0+MRQ06GKhbASQLhYmBJ3GjqPHmQwt3uazolwBXWq1nLaiPL3LoHwPMRBLG8
75o2utZiqcAz2qMK/HurtbyLl24E5l/oQvj/gNEcBxWTh8Uqh+XQVutBTz4oxWgtw+HRn+G+mlFm
oKGH9hFJeZdVoJS8igf/OA/9A3jbK86pBkLqqF7ikmKiCIuQa7bw0R27vxSUWBeFiWBT8ORRy8cE
4WIkNpdQxTdGEvZfwtapEc89kf2MDgbDr6Mz3vxGYfeqjV2WdDxnc2aptvnGETTufG3Zd03vyqOR
xy7wVW8/1WlxEoUlLlXWlttC0u1Nead5zg1HH43lL4ziqlkyc1+OMo94XdUDpeC23ZDTmEUoeT2b
9GoB9ckEvXZ6av3LGDUu8KxGH9jIGSdf1D7gj+bNak3rE8GT2RFStNLCQ+/Kc25bndxAASu/wWv+
2ZTYf2ecSxsPQNx9qAMM1fN0bMNpuLrV7N8lC49Vpv2byFIi2xPSbig0SqfTTLdsTHeQTatTUGVf
+wzbfu7UxN1G2DIjeyS7Z91UlHb4xjKF2ce217MVx3c+vu7ESpvHRiGEbAEtJFuixdR5GCQ8AeLv
q7if7mpLYlbu6vpQh94lEpFzyvvKOXH72QOfDU5aQJFvZnoa5umDpTpy4FJihXLDJYf0XYvFb8Ve
j6lzSJ5gK7qH3OEtNhFQZ6S1sYTVO5Bw5taMgaOWIi6+sn0f4Y9CpQmaCOKlFbyo1Mkffeg95FKg
Vg96b+M73WUCBEBb9BcvFOnjJC8JqvBs3qed/xqYwD+6RR2IZmCoqSjMa8sqyi4Dh5alejh3wcgU
GQXnkbW3Bt+B6DuC6iGnbw6dt4ZhLV90Uu5zBZeCSZtvUzOeqVih35hFQtYP9dnBqPne5T5OP22/
JGFhX7uZRWRWeaAhGhT2zkXYyon11m3CeSw981zKZBe2c8JmTR9VP4/wt5nvq6HrrrNXOefQVLtu
xBiWTnkL4SmtdkPCqy+zrjgC3ltqFbKbnOr6LQNDVcC1aZL+0WLKI/wjTgAibGxiPA3qADnL8ViQ
JFmWkxtQ5SGaXd4+8Ptv2kbUVDBY7bbJr9DODhlfPl6PILzarX5FDNMPUhApnbgPYqurHmoDmpOP
fvRYwpWD0NTKvSQcvTNt9TjwVR1yEYFwTTX8QhailOHK9M7Am12hTz0Hsg1ZyXn3PLRneEF58+YZ
8f28zYpB3BMhJ3yvu2eHDbRfxS/V3MLemWOUs4F+oJArUpiWd2UCaKyaIcuLYK1Z3+AEF/GZz6AX
yv6GUx5Tq8v12A/rHTmLvWPRqIrrfoP5B4WOEkw3q5crdLnzetPZw8IC4VJT+sjfW2zDcY955Zyj
IPozJBkDzAqNulWMqScjO5WbJ8UyjoKkcDyFWGjjznyzRmqGg8AoSVHgEyrs33qJiNcwzLEydcqS
zdpTrzuypNFzGUMfTF0eKQGukoNEeVq5iTAufP0J3z767TJ7wAP8FoIRuvOb4lpGzIvdSHtLY5dc
XEWIMb3BBoyh/XHSiThmtmpxQCdg/n33azLj9JpsCNm5V7F/dZeiIC2Nrd36q5kJ75FWCrMhamA6
fkiHY7mmo7hdY63d4TutjwMepXVcZNeAPqrjiC0TX4FcgMdIjOyQVmUWf+sM5R3jpLLvY8AdGPe9
dmeyzb24W9uhpXNumwkwdhlfqY+atv/EVPb3qVOEBiVMVjskYX1q1XHb/dnpVlhd21HE2G6tIPtm
M2DQmIDvoCzu1Ghf8Xs9VaZ+H4biWCQB7xL5ME/GhyYkMwiOdHAz81qonm4pNiwMRatBR9/9WR5k
51G36dFtAtiiKvJfXO1wdtTVP8nNLgnAv3ji+AJcIXyiW6aQgHn++gWkQWPl6WC0xPrLm8GWMAjc
dulQ4vo3vSZm8jA6YKj/8beNaNp/88cqa/HhCf5cR/2dFW9q5t4aZtlx6gevssAzY45E1a3S7o+d
cpu9M3RfDej7d1mEAJhaSA+lb4UvBja1HOnB7S91bN26ti3eDdE/I7evgDi5u9HACNAbl3wIIUum
880rKEjPk6Hd9ufB6l3W/zh3Om4l+OlC/B94b7jkm+xKCmeTW9wLcTIkPc2arAuzpi9WQ+zZG8gB
uK+YE4lOeT8wEIcr2hsvQYWrKZGHISQcGdOI4fJsx0ht2/2twWdRmh84Yk6jIBcd2QU8HOfqFfV7
ZPvgkIxTBpASDE1HjaQyvWcriX81Q/hTjs4VWnu5qq0PeJS3uHZuadA/0J3wYvXWpzTce90AXAnn
Vyc3VpPKj9B2wZ8p43me6FgMw0MraTcYG1i3tr3XoTjQsXqj5mtJerxQplDAMTDrpygvbm6Gy2tI
v03sk1Ti7lhr0pJg2Me+EWBjM7mfBRkSPfpwuFLXOqgYRnIkCwmBMKUosYuhWKYRBqJEgKdFr7Ox
UxENMRdNwScnnwCUIoXgn4t0a1DV+fs7+X/9JWKNhZd//7Oj98//+r+fWSyW+d+bgP/yUy7xj7ps
yl/tP/xZ/4P8xKYwAWUsn6B/YCnm2tHVf6kI/Nsv+91SrKwvNh5jk/AxqWX5m3H4d0uxMr+YGHkt
evr474SW/9QSKL8ge+GpdfklPvZU/tP/iTJbXxRnoyTK7FsC663/r1iK/SUv/eeDyhcuKRucydJ1
eXZy6P71oArTzuT5aHYHGJRPVjW895TQJ4n9jYpOlCktnicenxXX/5ZxdhVifmWvBLIuodYSe/+Z
pN9pOJseLLwE6jCl42g6jbwMpsn6Go1jpWVPPzOXPpWJM1D/rcG/qwEcKZPbz5Btd0G6i3oN6P2L
mmaqcz58hI/KYj733b4G67lLVP2ZLt3vNbRrDLVbg4WYCOL7zBr3Hh9fDqWxA198akS+wwojto3f
vsQdRsox+GDP+1U7Bou5KdrOzvSQeC+CuZ2bPGr25JwVDWk8Yx4ZQ00OTf2EG4ObkdC70vomQvt7
PeKBSI2f8DiuFKJZXDDROibXe1MDD3DHG5NNZK9k5/xEeB0PaX5wKLRZBa0N6rUU8GsKY0lB99/i
JjsYc0mHGAicmkX9vqdfbl4qssNbaH7jBK82+D46PDjE4ZIRtmvAnJu17kmi/Iauf46MjjVCy1fn
sZgcPKHXuBLjQ1zh14By3Pk9JXgGDXMyNQbK6OVjImghLBR0i6QihFOb5iYD7eVrTIO9A8WjN8sD
YYhaDefALS8ZYF2kjZkHr9fwolKrsS4Dcs7jCEVFoCMW+bIk6TX5EWeRQOVaY3li7RVTCeaFC0UX
c6FIAHMzqkGvJh45jd2WZuXFFzSTZHfto3BpdEgoSNgO/QYRaNjHRIAATmJqDxrSbS62sCi5zs5L
5CfijqEDb46KB54dBEInql93StstD/nFKgulaOAevIEbeKSmyF5LF/J1W6EiVLFCscKjFWvvs5hh
0E/Ew1pL9SuP7uD11PQ1N7a6RdNMo3WTUYSHGv6916bco4rvCCndYm8+BQMtfi7R56TJ7ps2r6k7
jMRKQIKnhyJcJ27akR6uqn3Rc4sKa+sxa99rmrLWNpRGHsjdm+qSa25sLbVwjf242xcu/O0sjbK1
rF6t1qASPgJAYjb+uqYyvLCXHSMgKjWg9UN+xDgNrGUeUUBZn/BCMLqarWbHmLknbziWpc+bBwo4
5RgoG7QEA4FeYOUFGXTX+OHraCmzw3WYRUB0TcH9Q5RMC0SqQWazy03BXOGFgy5Q+eC8bLcAxe/E
LzF2nsHxz34z/0xnOo38gmCQENVj71jDWokIdBJxQ17Q6M1r8yfZ1AwPxNFxo8eruPBvWIPOeSPu
wId0WMphI88smJji2G722S+HXQhOh34FIGDvlYpEJNeSIcfrkccXCfddShhSmAjvgi7DEgj86g4c
+UBPFJiuNAq+97k4lZ7brJO69EmUM7d3U1wCcKbjoIxYA2XPses+S1Vzmc+oPs2sd49yMoKR8jjV
poeZE0dqUnPcUdj9YbkZW/f506miD0DK9a6i/wXmb7ge2qWhZVC/Sunv51RResUASE0GSeUMEtw+
D/SnNwUObM35uRrYZyEC7ZFMqYkQE6O3zTSPx3xFGwQzT9GeMESDSgZBN+MNdMpxHfTdsxi8ZSTA
h5sl0SvGnb7E5fgWNFO3aQoOUvIMDwxWkyG8c1NNZ5tWG361vSHZiX8azM4qeecc/26GKt2hPuIC
sIZPo33iXvXYT+p5HpNbYVN+TE82shArryCBFSiBSosx3ARlYIPX8oxjFnwnoBTv61C7lDr45j6F
Gsl6K0J+5xgWfuXvWdDY9+6AeFXLRL1METrRpN38B8YZtMEWALOBETsGFFXPTr0mXdzuQpcNJLne
Yu0YfP+FQXjRMu5rj5JsXhoeQNx4QsVqVBbxQ2sQuhLF0O/SGEOgL5snlrXDsc7snU2kayHQLHBG
P95VCQW1tJRy28RKU4+wh+YGA1oUPdfxYk2Pr7/JyXAkzAN+w0tIQQG7Ca/b1rSiu3ZGqMAJAoJe
X3lsk3JUaU/dNeOopS2WOk7zOprBS5hE8d4yKXUThUEIonUfwA0NJ/z9x2KcXlvpvmQ18c5Bjchp
2fPIW+Jq2VQSRlz+SmM4OzOEhcAIv5YWdUQwRLO7mnqwtjXf5zpEOws6PB8UFqH+rIPUqrBgN+GJ
Qk6u57J6cOsq2kZUK6w7PdD6HaUHUBNgVStCGynicRfUnzDQ7eVNcR3Glol6RgLhG6QqoAIGYitn
KevRdJjGNUsoRblA7qzjuNoaVfwM5Opr27iw94Lp1MJ9JQh81OG469smWvuBM6+EUUioA+U3Ec8P
kAWjle3EPJSibg08O9kpr6XmLC3dFwU+3TjMzvwWzeJ41WKBBBIC3wNpXAmzTO57RLZdPM0PYRx+
J0r4szOwXBieDYdLidNyIArgbKIJ2O2bqJgJhWYlZcRPJGrXIxaWpw4ct2mNLlfXbs+qz3+KSX5s
Ddjb2yTVCc0dbO3MmkeHvrLrwdkGOhQls27kjabLZqPK3t3YBMm7sPN4wCNJJzI7O7EDT0p4wVpE
qNtRY+M15SeZ1ARaCRcIL24pTOE+5BmUiCd6QCpxcqoKo03IELFByQLo7Xy3mbAfZZQ/seAqr12B
yTifNVlIL7+NfFNO2Xgn4yLGqo+zI+y5llhJlG8tHf3UhYdNwQTgUmNwcsUInNzagA50VroZb8pP
DZz4Id+zeJZnu++2WWn65EEBYrl0GRhRYu48SYGartBJTBOmXdD96vLkrRcyxCBeIXT4XKmMxVCs
mqthWM05RY2AzFUNG5EyEHq4cIhIsFIG5EsxYxnt25bl9GxyrPoeWVGP5hzNjNJ5Fav0+Z6JdcG+
YOytOuuzbQrWyH2yGQIS7ZES69Rn14vn7Ox74BmSnDNysop3prT6SkEhj9UsXgGbpDDNZrxR+AG2
sEGe7J7VIRI928TJV5sxSo59kuHAMqZmB0RQrnBc8BYR3Z2hvlZBQRdZkUwbR/A2qapcEQCbnnkP
7PqiAHEyFLdmCuujqwuAB8H3Ljax/DY41CxSQmG0qxr7DSerjwTH8mrkbzGHfNEYkVYVTaDtXIR7
I+mwlzLtiLl6sHwwBWHl4tIc3Y+UHspYj2t/ZnYjw7dHA1MbrdsNiKvHDnI85koV4IziPcv4eZnj
9pGKx3CsUDzsAttFMu3iUBHukdNHIrsKa37/4vtzvOlMlg++7l4KLInQiUY8smUNtmegflrPryxf
RUPFUZUwDJB0xEBUWICUKxD95ZM9pLtFh/aYOIomeVOJPR1Szy8vfVina0lNINU03r50MGX2jjq2
Bn6QwKATgs+0BQwAavmqoViYfZX2ja9GXqGP5ZmA9omRxS4gxMfO55yUE26yXG7Ap/zMa/eHg6Np
7dWpj3GuKVd0ZzyPNrRg235Le7icTdCHW6t+CoEqAPnKgxSfSxG8CllmHAPxc+kUJytz7K0NuaeW
+rNeAUlj3+jyvFI0IC0dzZTYZVhIWJXxlLMa580ZaYzLRwAGSWKsTWUX67hR8hzxESPMxE4iC/2d
XVZbUwNdTXr3EDAASMIzd626qzIblIlGZCkBpBiGlhvfVXpvFTQQIB608cbS/i8HASEfOpdxqP90
/PZoBPrJJwPc2+TCl0oSCOauoVZB78RgQ2fs9NJaT156VezIuFGpz9GrXNYbqbFiSf+YuMVMnAbl
iymxyg7t4HQsH0n7udlKA3jbVhZUyM7QOTY9zHxm8VjGUU5oCVi4DvBqkDDMjvyhXyekRbsyKR5i
QVgp/TNI5HcxgMkNB+epctLvgQd4x67mdeT7bz7ZGU4e+4IHYtdRfA5crWV4meIjJe5wb8afCZeh
OaAIeOHOQ6BY6yXfELr3U7QnefvSaXzUxqGOQWvaPctSHwsMzyD/VKbkdfLQX3l9s6z5jGLvGN2T
qbG9ziE7qkQ+GI4JMtOLtnzfPydra1KwS1BJRxs20TdTxadSRdO2aTGseUbxGdrWw0hvjDmCRp94
HKyjzLfgmScXn1jtqp5x7jpVQV9kOePGX1b9adleQzvEjELAG5uDMouXpMx+lGHOpMPytgZj5eHm
UkXxNbFASOqkuoewchATiFLX2KbUPZfG4si0DjjAf5qg4vGsQKxuzWLdd/7P3+SI/y/ePE/68z/+
/eNnvoBBScfHP9o/p7o9adrCAg/H0MQ/sAD7hzrO3cfPjzT6p7/BH3A69QXwG2YhGy4dsSWHmPYf
IXHnC9lskySTpDdTWYs8+0dI3Ha+OIK2VvLgqC3SsdFZ/lB04NYtkXMJwhAnK7gI719RdGx/0cb/
Jj3zqASM50i0nL8qOZLtZ2qmbXTIMB7vOhPQJEdLZt87RYMVpsKtwAWr0cON9z/XFEyPdzOtx8fS
8snq9RyM10FTN8c6QKsRjL7PR4O6wmpdTSkyecbqJtpF7cj8YvkT1YmklEdaB5oDPUXJN5tC83uS
YznrT+K3GH95DAy01tZr1TqKIGgSQJkwuyH4Vnkde4cgy7H99PUM9gaf3nzAiJa/afw/jym9Txn5
aVJFuzCpo4cOdscnleX23qt9ym88r1B012Txs2BrvTRNBxOmyJ7dJRXTTZk+hXFKokJG/CZbgdjb
4UCm79ibZufeX8pCPeqi4o2qajuhTLJPv+cksQDzR7hpCGXSx5ho5d4VBVqtOxTZySQ1Scugjqh8
cDIihX5MIyUDUWo+tuxdHcwmtqF2o5nb1mY0S6ICIQwJ7Ja0BmO4Dcc62BKnAvAE68r5pVnCc6Hn
dhmtuV5BFLRyMEfbmhUbDgqVDzOpdKeuEccJB0OQ6rsZallhPA6W5F7e6ygtNoqoFogK7Q3ZfT14
fnq1C4Mia8Ms81XUVDDzrLgnLeUjeOwSs4coF9dzA57T9v0Pu29IyQ9j53qLPcB+lIY1Lc7tcOmn
cosdK0H5PGah/jrQNsbmMkmNbTjjCCFxA5HF7LBgK5dC1pVXlCOQL2y8rrMZtSE7uj/6MrLvlugs
93knc8fX1J1a52xYbiVoWMqZmHI0lj0IYAMiKxtFnJ84/9E7mCxWFrXR3SEjX9vvPObvkf9nyA89
K8z3yQYbvnYG2yWAQQaNIubY5O6N3sOWqguqPN+ERloOK9PqOwsdaAzlBq+hpTeiJN68N3q7zy+j
62T3PPPLjDxI5L0TBg+WqXegQoFXlkd3GhffBsnIB1UhmMG/0S6rtiqsmnINw4jQ6jj3kz4UinaO
I19xsVgAyvqh88mt1x6tqfy1UVcpRxYXu/Qz2lhGpsgoDyhpc90m+FBDZT1yaaRHqDMjclp1jj9k
O2p3JP8eypT9adyjm82IFStyxuWO86AgnVSl8JCrRJA5V5W2brQ+ZNvUiqaXLsv1ms5Su1sXuhys
ldD1or3WlIDAKIpuLVmNLfDxCo6QSzfXmisQf3TWYFBZ+WG7dHTPc0UwOpb8Ncza1q9BVs41vcnQ
AdkWWo8pWCo48thRuQtn43iDAz/cVwWfcEznqf5gdiaX5HbBSaW12mUFjUzc8dR8yEoLJw8QGfmK
nMHPp8GRmKoTSIMhMvfGCwZL47kHRrX4OG1ZbCxONwsXKr9b2cb1jylTDIp47sLHSQzI1DZ4n3Oi
8JSYsvV/Aomp7oRBeeCIIfIjn5PuTrCe4zqQ2tNbQQHlLixaDgvbEu9aY7/gUtftSYFNIclACf/A
rydwPH2VMYpBlBwhJDy6TrpQ1uA81rCeKbLtyxjzq2QVJeaM6VBR8+RRCnAO8e5tw8YvDqOL85Ab
cbaFXdpsxyatv/EqBx+jnwCojVh77oDhDS9hU3oPIdC6EQXYCM9ZJj06l1k1wd00v+Jxmm8BJSJb
0EjLeeX79Q2Zxz+6rsbsMVn2aZwabk+jFzt7ZijrrapnBKTQ1SOt3hQOH7PKkPc0kOG384aJKdHE
974DBDqT4oRhyYqb6ycBpuaSmsSrnCF3ttYcFgfJ2vZS8ibdwEQT9Tok036Mhzl5c9uULuaQAndW
zy7hzFE+TTSU7GbDmZ7pnrS3dCjwMQoTt3+uDB0OiE2WdbRmC5+1NuPgK+IjqwRdaSqaQlTRpoOI
scog9lyLiYWDje3/1hNyRnXmkweOxxXpxTHs7hDFkQ2CaB596FZJQtlRFS7XutzYRKIjepVDWNsE
dGI/2WERvkaJMdwrzvAfrpjaW8vF7hctFc2uVknArNiTnuE1XNYWgzTfkMvA4JHWQbpzNEUIMvco
xwk9/eC4SUsvAmXxgQqDQ6qM8ciKztzYs5zPhgDUFsQjyIHEJ3Hu52q8ziXfmVVdCT6QXDPVLSYH
+xSAN3sG+Qbtfeo0sHMdDS7toujoMMXHS1kaYJ/oi8SGyyuI25G+1+QGb/IXgSyKdrxmDoH8ORXt
xXL0XtNO1lS4pX7xmI1yeHWjKmq5MFcexE+zcL6lcpx+B1n/vx49/wdtBG0WBSzi/u/rwJe2/aj/
7VZ//Pxs/jJN/vEr/4AMyS++MC0hCMu76vcp8Y/50fsioPuYjpLs8C3cF3+bH8UXaTquxQaRk2Rh
Cf3X/GiBRJZYDJQN/tqUwv2X4Mb239N8cEs7jJDChZLsWeZv//1P/PEl2OvWnUMVT8zjPJf53dKL
3DWvi1mzGPeZRzHP8NnJ9BdexAcqW56X/wWTedK0QZgpTaSYLCJt3OLRuRAUAXJFVHtrdlN4P0l5
jzUne8HbdTXTQ5xWl6Kasbt17toJRPxhhNj4meia3Z9eitvvA/C/FV1+K7HoNP/x745cENR/moy5
E+B9ZhPrOx7fWhePyV8n5A6rDEn5vt/zp84baTUnNkYDAbLCXOU8/XJ7vB/wo++aznmAPrA3wFif
HdHZW9O3fpper08KYskpavW3borMHY2QIAWqd6AW+k64myIU8lZXjTx3BbJ0Om6CgrKeVIdHADII
pcsP7O+hEPkWHDBpTueOyq9U4lHhLh89TBljpzfB4WtqkR7JY3E60ht2ozLwswyaqzAd8zIho2wD
B0xZquJzLMttIKfyLtJ44i2lT6BVxqdoSplJTBJWYRZsx8RVh5Git5MYgM1JXbQ7Eq6rrmiDazDL
Br6z80GqIjtkIjoOtfLvete7+KALvpbi0LCXo86tfEcq29Adb3/FFb8zckdgq/U6AEe6YSFXxw/R
5JS7EPvfZaYcCaeFbe1HkEznIG8RRiLFYqWcXoG53Sq31Ms83d8P5dIki5qqy9o9zHRpQqb08Hcg
t7sye9Tgqx1oJzBzlLhk9kZgZ9u0mN+pH6O0RUv6kmSUoAWzitQ5Kq0zfg6qvrpGhOhc0yU/5a5F
6wFqiZ9ODQXslM/iTY5POvxPos5juXElC6JfhAh4oLYE6EmRlJc2CEktwRRswePr5/BtZvMm5plu
tUQUbt3MPEm2wfKffa9Nd/jzmbvatN9UrTSDPtE/m8GQL53rkyzImxdy+GJlz6Qr7WmsUGRBgc7u
m67vRw3CiR8P5jbrzXIzgHMN6LMy+7Csm3IPFwV0v0vkYNaX74oncDXqM4Pkgg22Pno93dTM+Uhu
OL911AgLWB4YRwx0+jNG6RVZJN2QY2BN4JF0uAAiYyDLcLE5d7do1tkvBO7MDaL/N2pItGfwgRvk
L4dZua+50UKu0tNHTOI4xBpfnSKVEy4cTYhiLF1NFftbIxtLJCqH3FGrjnA1P+vaUyei2gwffuwc
3clBuBzHz7yDoNkuzQX0yFZhQUFpI0fnJnuTYGk/5ETEWsQ16VN2MVXLzVtYchnJCQ8iaMK6uNl0
aAOlxaAmnE2VyZc+a65pNlwkezff8T1ubO7GHO29wt/KIKPvGDRDKjGDkZ8/FHXFLo04bk9qUVgY
kKgZxxXeZCQffgA2orwn/is+yXLVOFW86QYzXjnCCOa1aNgZV1iRKll9uCmwRNHme8PlCOto+fAl
5bZRhuY6WEVF5IC2h9xBo53ZYWp4p4R298tPp8pVDzSo7lzmGp0nh0lIbVuD+3N0yefsoVbqJAsa
Bs3HxLB+LAN8lavawF3gotvDusm8bdpHuwwCF6RIQsgE+tcWebdVJtOXWZf/pQeBTUwniK8PKuJS
OetoMmP2vURkCym2wgaHCc8JxYzvO16gDsYY/GNyO3y9oSt3bgkLTWaffdwaDBG0bhk+xZQl43ZU
2G8wLj5k68HQ1tz/IF3Iwe3BriPIZMujph3Zk6ugipHkfJTkKjqapf/Gz5PDz4Q74AE2GB3W3cy/
QxI/p6nODwb2173yaEN+n/TeyW1e06J7xf20NmgLWzVdvOfrPOiNgv+RdyHPzK5SklRxQ4JGqbOT
ENbQc7wn+EWBw2JnK5YHbLn6NO5Nm1HK9Ki1KevrvfehbC8QZKyVZ86fIzsYTqPoyEcM5W502ahq
IG7KnpcZ1j3IZXbyls/jWS1qW/HLz7Z5cskcKRuImws3Hf1g1j38paTgZkmtLGHEDTSPTwnAmSjX
p0qTVyOlGUiIv3kWv5pgj3FH0XCbP6URki6vvHd3uaDDfUBh89VbVRaktwdu5X0aOyuR9WcmSXb9
YPxJzle7vtQespmvkc2GB0G75q5rp9+6+T4p712bip0/2lcvRk83dMrPXebzfgEOgfuIQb58Mkfv
oZoxWwxRonOMmf/8gQJFP33Dwkpt14DGJaKKiRm1NEBYsbcVVtcnvWVnPFBXXiWZAPuuZeulTH4X
iunICAYUUek7w0nfxoSISK8NT6UNEsVptFu/dD9FpyOIgfbXK/XJHYsuXE/T1wNAvF5xvJh+jAAh
FhI2KpUhRc0HdzTpl897f9svvPzclv9L+RcbXRHR79wV6DFwpPpseVwquk4zxmeQYmOQEIrEz5Kd
ZYfo0/BU49++Id4geKi7bMf2QJFjXIml6TdOO5EmyHm5Y+rW2w2SH9vc5gd0rothvHW3Q0M3Ddvw
bdxwW2scRzyN1YNOkpZ4HykKJGlY8rBYjMFhm6+AVtEW4vFq4MDpWUCrel3d6+vFfEkQlTDKfPCH
7M9SSHuDJR0wokHYR7fk94ROjijnv7HU2VBwB3O17N/x9SO2eOpBcyP6DqP62yHvkKszqEJ2IKoB
GtNln9wc137rWivfp7VUGylGLojB2sq52cQnSBPxI2xrkNfk8+otxpP29N9ffGqdUzDu2zZJ9hS+
WCvR83WAJGPDoZC4q3uhgg10GuyDBdk/JbTT3XdCAAQdG94V6LN2U/h0UGHyMeh3oBA0z+8fMHFp
BkQUPy5/zDjjFE77aznZrJ0oC1w7d2yJ16ShofjxCmoC+SOtDG6VoetheeAsLHvBL4rficoJhgPb
Q3EWrzrLFz2fSHWxYCI9/YB7DYyMx0XVdGcL2JfuBOOiX8ZiLiEtaG+VCTwkafLHuKu+EF2YxXBL
GWW7mT1vCFqP6JNU6Ul4NlZ5akJlr1UnvbT7wMmt/GSwogvjqTYgihWg1/uI3onUI6cO4yB3ujbo
i+HJmf3nZOw3Y4df3q1AHeDi+0tGY2JEhAM30NS+AN8U1rOCn4jWTM81rk2I9VRzbrSvXPDGXZCA
CwDQ/7lsMJcX5xm24RZW46PU+3dznjPOoNEBvlaQIpvX/lgu16pGP6PCjOFttIedZJG6FQKWU0Y5
amxDDazxozbTczOgKLhWS9ixOyY16lU9eOt4XCzWscPNtap+o082lbNl9pqOe7ZGpDyLVdWTGDV7
5m9fmt7eZWMqhUq2SnVBXVv6WiuqYLDmQzTk0d61tM08+kw96WwE9Dnw6DZr36nJnfGSkdn8U9+L
LAVF5JsYjE7rFO+YzZ4oqEPVt2JcbUVyl1waWJ18y9lxUUtaaAWYnc8sZ24lPnpw5PjtS8cNObX7
gEh+vK4sYT4hSN98e8ALVMsbyyHrIY6XF/aC7rXn5k4KHAW5zs16k8/2JtdImUmCqGNaP7i1de4i
iq5z9iATpK/By9sgcZ3dEkF4K0ArFsRSwswhcQTIfuuP3BJAVvTLKFifet/4fdSp9PRTX0EMymR3
ntkXn2z6FS/C3Pn2mFwcME1bWJ84jeA22AnUoGRw4ZuOyEdkn8ztPHOnag3wTwhrJkncxb+TnnRM
znl2SQASHmVlHKxueBMqvm/zJQMQ4JsCDIdmbpSznlIPfraKn5Eq132d7kZlD4+6GQ+PccIbpu5V
thcYK1dQBLDJRVTDZfVH4bnWVo+95sEi47uJ+a7eiszTV0M2FNuGKuVDNpm/Nas/aY7sUVEwHpxm
8u8xcJN0oJrOU5lM54UvbFf4eBpnwp6r//8DTecEGjOxN2aYGj6n9MKuf5kd7dEaqAFxSNStXNEs
RzlR8S0yKCEZllEgCMtLOqPUycV55kDEr01+Z0WO6kZPtnrMwWyHxHoaVtXYpHwf25hsrw2qyDPB
Isa7egkzo54+HMp3BsP7LOyh2Bd6Y51M8WipPHmYxtM0KPyD+dys8L/zIHbjJ10+j4zoX5AMvk2A
akDyFR4G/5vol9AcSBxtjildJ/jTer9xOjPCoJJOfcyxnBydHgeIyPkmdllBfeIIHElAUaXzqvCs
z8V1boiK40pAvw1sdo+mwU36HjJKXagzNjFvszzNRlOtvVKH3FU9dHU0rsGQNIgpOYi0+CX5aM/R
uCN8vfYtk0qM+dLD0dK09xJiy66wLS0Y5vZ5InJNDdZKz8gAAKClfAIZxsUaAlCaLrQywvaECW6c
7HmleAwqL3uLPWu3WB71MCr78aLqAsR9K0AghQDSJDeZ4jBKhSc3sd8QYCHe6x9OrJ2TtBPXVrph
P6DdtiX4ABrTL6PnEvtsJvwUTGH7bsw3ktbOVtXpUzYS/Qb4J7ZpTjzQaslwDbD/HmSvh3SYN+um
rhx2DsVjBqcFpwF42Jag5QZAH4Mrzq8gFsufBZN/m8uFAgoDFUfT5Tes/yZL2lPGn0wYDSZQTPJ1
U2yFRzKe1wQpoqYnuk5ZI/mnVTH3/DtDf+FzOiq6hJDSmaN4OTQlG2eWc9OJN9bwkjeGzigxOcwp
0M1iSEFPWCzce9O7xU46s6+xR6FwGqUIae2LY1BNGcBo5Ed/1dF7dnKgtHgGN3gQ7oehm/YIG1Gn
xyUjNgHdzdp5FaFt38/4xsXJF1Qh1JxD3iZnj0bFlQJwt8uqBWPL2i0GwXZeXgxslXqG2YKTHn7P
4G6zX7b8XlZOxyjBQNWCmQ3dTuNqorV4rYfQA7gsHfy3vWfuln75XfTuheT4l+7RUeh/g3f4MdSS
otOzJS2YLWjpMVZ55R9SwYqhgQjLvYE2pSwPxWKdGsveZH7yHGHJCcjr3BwxUoOdk26PI7WNTW1m
oHdvszNsRuBjmHa5IdWjui2qWwIi8zh35xyTazNBHoxk8eAT8AvdaK7YP8PIobLZr+aNl+QqnIVF
z7z4ZTeanKsccySFonTCai7x6FruiHvCiQPqwElOf4ReeGEELYCNKTUlFWX1g+x+uNthzTO7ecNv
F6/6zBRbqj0LVA6Xhao5vVV2g0kLTEM3hJhcjDtQBy3M5MDBIhDQUdsfNLcWWOCdONSWqA6GIlZH
bBjkTkpWvD6MC0XZoDLkN/CpfWbau0LODilK+73A6koRjcnjZ+4rHK2pYwGuxck3T2obVVh6BgAv
w7ITeTrQ0t5fRETDNXDsTTM2bxSBHkR7n7Rm/dzfD7Eu6igo6PDTJzVtpEb8Gom/BuCymLng9DgU
gjaluMtpXAg989MczQi4kvDTiJKxYsMQDjzeJhs0WB6YtGz6lD21HNU8cEWUZ7hZm77gJU0+JfRx
DvEBiUIRl2dbU2QZYy50Lv1fVNCzW8c9pE1bZ/KfYxKOpwxsaZxQdk0fAeVhFiQFw3vKSjzZVcn9
h6vJibHWKMw1ArcKtOoa+0R8MKFuIqnURY9Hb1XE+EIhNNJunKQbzN4q8GIq3YeK+4Znw4FdMnFj
tlI4H7ElwrEla5C6a09rz8acnmejm9k8NlfHMiyCYnRgScHbV0/T7thVqFKlkUcXD5xfYM2PKM7G
rcldxq2oekym4tkXxc/E9Hai2tYP6fJ4XjpdbVQ3Gu+N537UGiUYpkkzKfhcFPfcqgM8iHzDjZ3O
xxMrbE5tkaQTBmkn7hofvmuC8luq/f2jHlDMvlPYo1gDIWQKz8iOpbfABBybp9br/5iWc56rRj1F
5MPdslF3UyIar3vglegdtdqnmWBuiUZTwF6SqBUeQ2dFMixcBnHj0UjW7JiXY2u01h7RcOMq/6xg
8BH4WL4X2m0DWUfxmt/esKqXgjQ7TraWnlccUHSrgCmwJZp9WeBaH/946oGwN1YUxnazotACZ4w9
HqkSot0LNKpFQVKjs6DwSvlPyLp9NM35S+91/UW6WgV1o+Ui0FBERIw2C1Gm5TpRrg1pS//Kk647
kbHb8U5v9k3fUo9AcnfP2uYq02i+xPZbLiQA0trgFjFKfLGFMe8yr1HrQlfY7q3mkRHlqlpBn0fm
k/YalzvOsx3CaTE5aZXcWSJ7yKfZX8MpsIBZjJyD5W1W3ND9NH0ax/QEbqJcUaJB4AywYaApmR3l
+Fxk16QtYO+l6qmqpjPMkXybJcvGkZ7HDmUgaLmULwP/zvpeFLMaevujJRP4yx5xTSbAPxqS93xL
eGxE2uMgWPPbMcngPg0k5pZ9SfEY/vgJaH4N/4UFImQwsaaWwNmAEVtCtORXvJ8bnZUXHRbUL08U
Cml6611IfwCnlFjraq1eVjUyZaGR92cj+Byz0g6qwnDPeBUCMJCbsSE4N7Y1WxS42dsUum0sihOg
0yNiX42UlTehzm4P8ET8OivayHPFf+tLFW0Arxk1kmw1Z0chmvMgvXdBmVdqm/zJidPH5aWjy1sZ
/aPBICi5dk0xRSr5Dh0cp1VzpR+H1/yw0Rb9uwLME9i24OBuqC6Iix8cpweSJsMKzPeuaojb9JU8
znP7qIar3/NY8J8wsRS/DEg0EYh7gC8FbcLLirWqbvFD0flYVd21Ji9PMqSgF04+c49WnJ5MB5U6
p7zbq8otQvKiNb9BgwXfrIM6crf8Yy9w2X0Hg7NzZfnBw4l5lVRECrcD0wQnnzy5HOyooxe79fKA
oZm22hSzd2yBWpxczmnhRxTDtSBhVlPqFEE3se8Re6k7oGUnXkh3SWDy+he+xxeutD6/ACOzOWPA
HDX/PCM2TLP9bBHxruB+wfokFQQKByWgfNUK/dmgdWTldUezqA+WKcrQER1zntFTUa79y3rnFxQ1
QICOMwgrO0ewbMf31tW3C+UwnEA95Cdlf4/ma+salNLw/Vmgvs71RkueuxxMYeYba6fjHB4K+9zj
D1ptoYlOGbEHv38klGV0xia2O7WWhX8jEs7FCkQvGhebODaff60+48t3vMCvXilWfm+E/zbU7tGy
TFrNuBEGTaffON2eWyzwnV0f8YFdCbNRxOcSwEwrvDi8T7id5xQ+3t+6NL78ixa/CPvRPHSMjOsU
gJ5kQO1bZPwR/FD2IKpS7WwodrmuP0RJ+to0LH99dC164MwWdztcYp0V/5BPT9K3f7La4MYjTl1X
v2UsZvlMnDwljr2pfj1D/iOSVYZVU9/AQrx5OLCTZrjSB/PbNACBU/dv8CQGTpYnY3miy6fcLELH
YFDKLZ9C9iflmss1vH/R4UlJxgv1hWw5JywvWvWqxw4fPk1LGVZyl/UkuKTI+6Q9yQwLfXlU8u5B
UG4Q1bEX0LSZrifM/dj5YaVHPftgyzHeexn95p3JMOgMYmNUnhNyJV9VHcUzOkNphRcSTy9Q/ba3
WEqdwSh6R6uh7bEhgKd5H23Xj0flGTuWLE0ovGgJMR/RsFy4nz1Un5VDn0YLB3mquwl23P2YrMEU
Z1qzxstq7qNkZqmRQkGfu7dUN5jK89YJzUyuQTkeFm6Q9+vKe98pew0bmeUDyMw1DJ9hg4u5J0nn
05rjQs20E+0xK8BslvKt6litGnNRrCfuHQZ46EMCYW4FJ1PfxD39mU5dE34nayIKRg7TI0MkGLO0
PrYPNRC1rdFLjVQ8R4bXSlAfGk8VBuLcjnRAdbG9AabdH8Zl2VM21v6XiDhDmAjpmz9aWlt8lHJ5
IjuTweLa4lGg4zsaOlCdWhPiAmBUBNCzsr40A1p/QjQo6AHxrAxvhImUvwOo7KLUWMf1GK1qXf5i
Ejx2BRdD541OSRHgo1erXp+OfWW82vQBBgQF+AnX7W4SIfsPGJlRGi4G9ZRzNNbYEwoRGneAIKsd
KMS2taMijzWD6/YsfZzPiiBASvLwa2Qn7Nmco85EBtEgmDSP38RAV8qdv0sMTVtbkwfTJRYF3Y7b
A+1j61Gzf53Bp/IWgy/YQNWY0Glmj5oGyiu5wtVPYGX/Va3JK7qiYmuyGbImiWOpyA2icvfjtPTp
WMJduUo6GJ/9jDsP9PMrZNq/oZiOXOvdcwlaw51ttobSB/088IXWDADwM0B/+lEx7SkAO/hdll39
Kv3yCtrr7kFAzeIGnpjp09KZ+haRtTmMrAed0Ye/KLEBG1pEW2b1TCWUvql0X2791li58IZZYEZ5
CO7yHQwuRiIbL3ak5l/eEA8sksigZcD9l55SE/aFKY3vgaGN7Bf5dAaEutel1pPDtotsq8W1f1h0
Fp+p5q91mkXC1lP6toFJvjKWJt0WWXvBLWNtzTiUel4/jLH6jk1Se72VXLrxHzlC/1WON9ao+siK
msXauK6HZe+m3gkHV3lwrck4NI39laPs4KVrk50zqQOJjPpq69lfEhnvZZ5B8hcEW+2aCUjvm6CT
ltz8cFlocKyzP651MDYy4YU/c0x1xrRTTXkAv7bsK6u0D62Hkdou2wfLHfpNA2IpYc7HWQTJimPY
Q3D+YPR2D/ncNs/D4HGXyu9p14ksoR0pvjdRe8b1NZxb7vmUOxbUBJAAAOTdwYujwnIpcb5UFS+y
ezplSuDlNRRVDFLHypL4f27HyWv6ryKtxb5ncNz3tbpy4bxKQGWbxp7w8vlhzaakHe2LidJz9Txu
ME2PlMfDQoNxaafkJIof0dfZsahEvRk0cfCY8liudY8ymsAfahbzgrvuUS2x5f+kbe4el2ioSN7B
Szci0qS5YTjY41mZRpLM6kQtzrwkr05dmeu5mP+Ra0iCirP8UHO1ZuBKYAXdUynNPeLKiyWgtuJX
T5AqXCzMWA65BDjMLxF7qcC3Ee8clTEuNOsqI3ta3sOR+piABeY5Dij0QAS+62FNt3BQleVwoLsN
HCxeCmZDudz8cmS07zAIpSxuaRSUwJjLeVtWqOdxZK+XMUGiY2fUdQSdAdlbKweNBahItcZaQbjQ
UwoyT1PDVGodPlG23Lg0x63AK9o8saSTIAJbZyvuF6ShalnXHeNmoj/YVpLuuIqxzbTEPX2iC+j4
zzmMsCyPu1MkPJbKGBJWEllwmJhNSzncRFZ0j1kNp195QKGKSt/3BF9JA3MgJ6bxcq8CiWzvz5t6
52EqtdtQDSjahv4qXCm2d6SH7+XjIVomKtaaLqCw9z1b6jMV0NkLcPoV4M7+SaUZNVl5h6qS0/+u
9dprVjKFd2SHqBCS0btbwVcCfXozsHJsNaJtj64Z+0cgXy+V6zCPL2+RV548n8qJqf6Xg37Pdec2
E2z3+ojdpfPgMCIEum3d+N+znuA+m8mY4Lagf0T5YQXwQjf5plegR0Mge6tJRI9OI65jhCXVfifO
QzNlSVZFNO+2TWi1t/x/SQGtsXTHgwLTRtjG2/uc7KtJ858z2b6n6b+or77S+I/kPSUvgEds5T1o
8/w+lmvovHcqMz4NfvhvpiMeM2FLznDylCmXTMu4+YNxUElz1IGeQ10Ddy2r+pjqC5CN9M9f6neB
Cs4Nhzrd5M/igInQcinKzD7alrHYg0zubv9SnZWtw7+tp3S9Zkr/Myh21Onw89z5S9T03ViUhQDH
f+AC9DzqzUkJHIBpfmq76Wn6bGFZ8+Ze5tWormbtkqoF1FjlH/SiVCTAxipMiGvc/65o0x/bH6+L
BIcK8C8Y/D2T8rwmQ7axSVoAiabBmNYbda7AhVwpeADQB7a9N79Rec+oEPZrNGd/c4cPRGTMRkPj
dOccUE7g1NNDCiWPpddMejdG88Tj8zQk2jk3nexz4F4cRFHshjpl68FUeuqSGa5xAkdMs5Fb8rfS
ZcN9uL2woejE7LHA9ZcjeNA9LRffmcyaV7raruPy4bT3MFdGjVCf4neox6qDz1Pim7XTp9o2IlQ/
yldyE/pTY9c5SEx6EGNBy2aez2sVy+yhjYeTx24JszGkPsdrnw1OnpVhYzHv6pQ884SXcSE4PKJY
rkxNaqHsO8ppHSYdN/a/YrPWgthwDxOB57Mk3MZlkB3D5Iwkn/okAFgsN3zdziEZEH00SQ06RKZO
sYCUdr3rMBFsjQjhfa6m+uAmxOLjwadX2Y63vYunveDpDZs2xxd/1z1oWlSuf7cCNw8Q6WtER6bQ
u1e9jczpoHefmqn/qAToIky97FgNBMiKNAptFoePQ2a/xiO1Tz1gcDJYW3h3CJt1si+8li+L8zuE
yxGtBmps+LjqZyiM0dqIm0Pj4TzmSvHVGLBv6WrzcIZvqcBK2AIvjHoFgo9d4L6MLG6mTY7uVnBy
QTdwzh1w9WeHnqkc5u3OhYYWZ1P67tZ/rGlhtSY6lprF45GrewSg+y1ljN/Twoh3JAYo0pTkEDKO
kYyijrLnnkxDBgi/6cOMJjxCs58cpW63sNJOhCTwHC/pck1r/Yl3DQaaUqO71scr4JKK3I/e6IX9
4tk8tuN2EJ1x6D0uk5FrX7FcdEeKRYmsg4hoSlb1woDOlnCRw3ZL2parGUGkvuOwVzSWm7OTIUWJ
6AGfgnGmGpUQTpDQL/dhlkxStuF3DwwT5X4yuQs6ZczWk1GFGrT5ZCZgaezZ8l79CHE2gTIdKJ4s
6dAuNwEKk/2w/AIdvnV0X0rUh1MvuuS59YeEKdOTWzdFKsr6OmySGRtJCv55JAPXxO53P/LfK3Uf
1ggA//eXxZ3ubthbOvsvIskfGfzYffjzbsQqFyBfvYxUCUASIMDR++FMMpIVfehkeR1iDr6nkYVJ
0ta7uDHNF2bFHBJNDEoSnqpkGTfQP/XBNoH7xj0f7Xkjbh/RP82Nc7KcktwB/9y9OyVm+y/n4uqZ
CgOG8RlNlvs6uhaaoLUnHU4QTyS/vGCtHheCarw/sHUYyjFgr9B9he1SgnGP3gzVv7LFIl03guce
qOzg00ok5FPlpSzVln2E3WazKMvYOdEYASNWN95o7Rn+PHdhLFV7BNbzgMx4ANv5XtQ2Hb13Q6Hn
189USuebxsdDYttaxqlAGq7Za6VLcDVh5Da74So137wkWno0yejgVummdTXN1laaJ3vwfyn1XSlt
yHhrocsXfnK74zgRL/EgkbTh9VZ8Exq/TXpG5oN12WnKDw7wGL/MnJOfDLehbo+GG72bA0CXokx2
fGJ86ki6EYbvjFrr2LfRFwebERNlhLC83VZhnc9l0M0xIZROPECMOhoF+fTEQEPkhUCtsoEMhV/N
A8C/npwivsu+XaB5xcUBH75NMg/hYT7wEqjo00t+y6Tb1nRBULfHRwjNREfAoYIucBL53ebgMe0F
+NtSgyEgNWtj36HQpHdzErc9/ANdB7LPypiLiqTMTOPikFEURXtguunr4UIkvebtqqAFjDxDdTV8
TQDsm/otqU0cjI4F8NCmfJKNO694YQdKYeGWLuqUk8sw58sm9Vveltz/abLhFeP5OHbLFvVabJeR
84WPHyPAjIlCGcNnY2TzmhYS7s8mQntcYuCiUWClmdRbpaq5kSpiJvdi1JDF/rMSNoIYGZkPlYbL
iRlrLCk9Sd+HpDgp4zg1zVM9zgujI6uHjCth0Wubesmv2sGZgQ/23Ikp5W1WtmZ8eXr1ZtVfecXz
6hbZRll5FFQN2XdrRLQa3jOHUnHwHptRBxyR0ARldvGHcR7xSkY1DT+1UT6NFrD1obLwWnYA62bj
ydHjd5xxY+jUf70EDNKptl2j3cGxafyVUap8nTq8WdKYl5r0nmo9+yDqKwOxxUCDKlWrv26s/yIP
nv+Ep6ObrSo0MHRu+8l+HVuIBcLs67XOIqiYGZpLy6opAdI3Ro4Wozrisan7iSD3ZyFMrLIMjSH2
vO/YK1DK9Id8GQ69Y0OA7jVIuSjNrCy4MCzLk8rYvAzVHCC2fC8Ju40maZnx0eQoPwaeEDNpNfVo
rE1dHNvM+NEW8d5y311an1R7jLly6OUj6e/3SmcX2FdYMeaTSPQnQNAuS0mxbJtEezPn7Jn0bWeZ
/M7eiJHXjb/GmqemH+a9K59lNb1jrzU3fN5CGZGZHxfFATwYIf0VZsomejcpBsV+cUn/uu47Km/G
fvjCFxpqsWDEXQhPx/XPHEMr92EgyXmNjY2XvFviZZ7at8IqQVb2w1EMM8VkKHGzCQSls09d0n6M
+HVnZ3ng8ahWyRpqKL46XIGIMc228Lq3NuGjbB7b2Vi++Vm+aE7aUXbrfBfsVKESVgyt1H2iO8OP
w9YNmkKFMgbzaHXMMTDXWExzO28GcWnvCGvkcLOo5lsZoUr6xQoHTLSfl7jbcEs9tVF+LnKXghi3
5ImcbpoOsSS+wyDUBFS1f5SubAOVOetymOOrN8KNStUzUsYfi3gYGqwDTrh5nUaBVV5AsxEVbjb+
1K0lxUErGaXn3vH/gMoGYyJuGt1MgV7n14WRGN91hQ8MpvnBGPJPz7PZ1DMgd8DXW5kjey13j6d1
lePyMsaA/03z2fKrLOxZ/y9DtoQ88sbdx3CwUmdtabmzGrocIEpt/oy4efLYjW8TzB5Zq3plxv0t
091r3hUYu7A1yGwEtDHwhkybh7K2bHZN+aG1IUN0aBxYSA2eKAccyWieCojX6i+puUzJ2KQICrce
E0eyo18hkEu2HBIaH/o0veH7+pqc4WIXRx/hLTDZOaxom8RrEBfFauJoQd8BT4WP0cOJAV73HP8b
rOpf27TZxU2Sf15XH/HjDavWlh++8p9HIuahNkvKWsf5GLNOS2uDvWWGTbrcSQvmJ/rMo7GgvjlT
eooHylAYOmdmfIxIThxgEbRWBIcrxk6LXD4PtoM/0oZ3vS/V8jZFUJizqyaM59mkG8uJOKnmu0vb
yU85a8w+1n4y0f9356HukZejWyTDhsqtKuRJ+iVaA6EAWWoeNIRyfTdq6WfjUkXbeNPGZlE7zPJa
jRCZ8GluMpt8rUlElbWHKdbSeo26aTv2OHZat2GVRSn9qhtRn4deP+lmtNe98j2JbcUn2qoZKIpw
iQhH+dCch0G80+mw8N4nQuEs23qiazTmJ2dTWyOJrXaJfLNTgl5VCUFCWAGJUB6mEabwHIFzR170
AZJv5oacKAJMUIri0LbgO/i3CexGn1h2WswWoT/ZFw3GxWruqouA8Kjcqx1z+vFrnOsGqycQTm4O
Xfcse2wCqjafc/UiWoJH4JNFF79CSp5gxMNvjVtM4HGhygsNeVfm3HsAf7Le7Bb1DsFe1Srd4uXC
saCXULeb+jG1ovnsO926pxvpq+x1XD+uwhzJUbNJSettigZ9taxMxGy7NgHdiH7r26V39Px5Chk7
UOfvvhbPZe8qI0XngJ30n+iku3KxdrCjkkPcTdzTk4I3qqIEqNerIeirysQuxyvXNt1DUzoYdRuw
1xDUx6Pd2q8t5XMB1FHjyVKfup5xrxecCULpvDXipN6gp+D9pazJLStv5xrLtrVizjvYxMc+nYBg
D/HJGg+5nWqkvSSFJNFMowZ2TJxGdsi1LiJhUcUntlGfWHyW5yHjwuiQOF7rFPxuTBcYGNfq5mGI
zD2pIm5YRd2xuCKXN/6PuzPZcR1Js/SrNGrPBM04GNlAbSRRs9wln69vCJ8u53nm0/fHyAQqMyoR
hQZ61Yu8mQFEXpdLotk/nPOdPsPZM9bxuVVcLHCczY2uU6ZMmvmrJuyPjJbxsfHFjLSh7B/mmBrV
cRZDMv8rSC37jAaT9l2GyXZikbhjztHsQ7sWj7QLaB3z38nATGGmQW6ick82tbgNeFsPAiLDGiLo
GTRiceADCi9ZWfCl1QNwyt2D0YXVHh/Rkx0ymQicBnVUhpwAD0F0Kqzy4pAhus/wd6w0BprbEsiO
578lzmMbQvxDDTGwtObShDBoTTwKHfHhHN5bO3/Mp9xlhkf1PTPJxh2+yekzXGN8tWoDOduGEhYw
bPbLGOnO5rb97RiIePTfqR8e6w5TwKh4WELu213p5hd0Q2iUTYMoDMwVTRqeInHk68niI6LHGJH5
r9que6P/XBM9SkVZ1ZdEC37bhnMG6E5DGnABqjFF2geUujHPCoGTaqjTrMRFBzPonzj5WkIB5F2E
FhU3xIrIVACF6hdkwG4dFRg9iNSwmxmAU9udEicG8WMmmJTJ07SG/L1Y0/swMfJaC8OP/wJN8AiT
/M1JWgutHBekKDbOV9A4eJL9Q9rOGNcxXIj5w+7cbVmUP3rJGKKsDXagUbLrJlOsc4tUJ6cjDlpQ
YjsxBll8NWs7XlLRA76nCYgURnM2W9ZGi4eNm83cnrTS61Hr55NVdy18vaZkYNj8jJlVbqI+MOlY
iFj3Wkgsl05U+m4I028WXYZvH1yZMcBxjaNrdSQKdjHjyyh0vMbxYdb62MeMJeSzl5cefOaWp23y
qsnymioST/ET3ZGzbyLkeQTCOBtD059kCRPOEDHyEhEcmW2Gm6Qu9Q1pnmjgShgGvtCekiEPzraw
EPfNnHNRnNh7UCC0KjT5lqOXsGhmY2uTTlPp1re9aC1aK6wPajI94MgzGUQILlrzW5Wl/cvCR8sa
H9VzGVBiZK76teRLHqUCotQlpB7OyIDGUX3rph5uhrb8guM3XBMn+QmDPtg5fYBoEvvyyTo0VRXd
mPHsktYVFy0MBBuaFgGqGqACFOI1mpbK4GQCsb7LNWjTg9ZoF0TWmGNI9iZuJ9DLE7Pc+FLZQc1j
SWgi7Givt+0jJLtyX5rGQj6hK6uZ+BdqOEcEKa8JYHozGHM2WnIbLf15SAxGSxpe3jzhJEFccbCA
r03pnXLUPsuD5z6/byZ/C/6KVg204gozYQv4/hIqFGkOUTR2yHYQfstz4FNwh5SD62TRsFrp0aSc
C3IICEhZr4KVCpsSnmwLZ3U0ra0pYilcRk/BgKGlGtzXAEFbW4gvKqpsKzX3sUXwvx4ZMHGRRydR
1L0HjfEy9K21Jy5lYnTSJzcVuXuWjg9zELwnVRUyVkBJN+FNCTVsTUXHnCeufgeixwmgWNpUOJ3Y
pOD4YD9r5jM/PLz0lc0oHn3gXlXFnczQoePcOKU3wBY5g2/sH2DyoAVr2MGWsA6LuCTC/dgA+y+W
bTkYiCu49SbZX7m2NnRcEZActG1VOSewMiaTGlUiAMX6oK+r3gIzGRSvGkE3xNAM/j5n+LOUuOtW
+5n8lrcO9x0HBvIVQhIOTlQg7eo3mQnecWqXP3r2z03Iy8EluDbpm5Bl0yU2EVofe4mJKWJnPQxQ
jBa3nteOaFItN/9oBqB8Q45YKXCydlW29TMZ1MBYsZwrYoPXaCODbT+kvwY4Ssj7+C0ZRrwrDYVD
OYPjnNWWvCuAdsVmIrtKTgVGo1RcYTkc2xaHwswaB/gnPcGqNUN71wXpZzR9Y28p1kNFXTh0IXI5
IGOhdWiXnPs0MX9EV18w1qVsujL2J0PwoA2Bs69EdexHdJXRtme2z5QPtHoSFAHGHXlTZoYI0C89
zjHK1FFwMHcz+tVguscHzgdULxEjDD1JvyFMoStxqvONozz7ARr1bpoD5UQSPKOIQjCF71CfNMTD
IeJ88nWOy3/Yr2CDslln1mwMiwFBbHBxAlArvkb30PEa2Fto2zG+G0O8s5yW7QZpoL4ybecc1S5R
flOFbEeY6ygd8zPFMu2kWrSWpnqgA/kgUEzbBtmwoYJkpk61UpBogQwq3TjCd7Yhqtd0IDC4Nx71
Lj9iiTmJSX50pnbXLXNI5wgvGzH4aOw7melQErqboE1lcnhvNeaep4q8Z3MruL5aLkDSIVm4mwgK
2KCZXoEuRcfyPrTqUMsXv4calROYt9I1YLJRSgJgfLTm/Guy/Pgy+np8YUDBzYo5Yl1GV6NZBoZT
sTX9kWU9tdzG6PBv5hOS1BYuMQsYvaNvmpYhmjWd2oSvlV8d4LDHXKXUIhmD5s5+bUfXY/O7LW1A
51Rx2OGRN+eIfBHvLSW1fEDPaaz0hruCaBAVRTvLDMinkdE7YpoHt+howOA+sr/I11onDc9G/bUi
flu0ZNnGJAFtIueAhoKJv3PDoL2utSQHT9wgcnSsXZuDVVX5Y6i13wqu/xoiiBHUGXVyhV6seCeF
eVgx8EC2mTOWmLstcnHYCn6lrcuqgiNTxlRBKQloTiM/jYI3r6g+lS/8QxBO63pgVtv2fFPIA+Lr
Xp3TunyVpLhYOlfKCEYlcPWbU9SPilGhzOYHUTCejNihtBV9nSjR6urpk+oN/HdpCks00z19KIkx
RjHCoK7w0mrSYKqUQPQaZ4dOH4CIHSL9N4P2QasYCddCn/d9xeJwqtJjlDkEAQv+dkdlCDx6/aUh
9WRI5XdLMbzVjMWUFjRPRe2/kjd5xNh3zGv7TFv42qYF7Ibcq3z7GA3ykbjLXRyUNGTpi015Yvhv
YVg20CtmKqsUDQqUtJRGZh3p/VOFazKcwocwC96nhVnNdvcBHfiT4SrPNsdvP+888C5HxC3uBgUt
KyStPwpWkeRrMAscuMvlfENa9JmmrVcy8eF5b05k0jBxZkKYzYuXl2QRGP/W0cy6q8unvWMzTj+l
N+6aMG51ZA17wgSVHDuD1G8QEGJH/KC2sQvkQqqa4m1H+thOk9roVZp9bMM2vUYFGVe29T72qTra
Cj0wgx7uBbKeg6BHWJJP4xngKCgOEaWkc2jHjCSmDeBexIzvlRneyhbVnDsfHa26VYBOfYIyfMIq
Nn5a/+BvwZOijWupt3zOBbOusap3WVkygVTTAarRc09a5B2c1+mx8O/xOaWIgjQyQXyUWJNgJHaa
ujzduhUT1iUCiD0dMo4SX9VcYHgrplPU/hEMorauKQi9MgsXF7j2PJrs9HP5HjfaQ5XJ11jxTYjT
EcEHp63bDZt5ZL2lHHiRKvPsoQi3UWH9ilzmfSOxpcgqE0b9hbVVCg0tCxKmdTFHUFNvpBWqA5A7
iKQzbhe93jRUlOsqpkoLydkpl3q7LQek0rTVFgNYZGQ+2Xk8XCRidqSrcIcD73D0uDoTPOrvpa4e
fSs8dDPZbTDItgkoJi/Qjn7Y0ZL0PHwZTjMsgJC0IAscp3A4OCMJcfB+ieEiCRGKEY6P8CjMINkN
KDcIrzEvVVu5nj6hkCb4zl4NzJD2BYhAroIUc+QEAjLpmQ+4UewNRmGw8Arbg6lqCpPl5Cmwkhh0
N6VlShIVs2JX68Y+SVuKSuZ7HhLJn+yJpb9+Yxh8z8OinQG2H0TbioPQUMqVLRRKsM9fnHjxeQiG
j6n1gXsN9bitSyPxam1A45cP+lFVyD6zQB5A2ET7oWYQBSD67GrDFVmHrcwJUadkxq0F876sIIhG
mQGKEhbOuQ2YTZqitVHL2/M56/A6V0Jt0Qn2xxEizz5T5Fe3U310ouDSStAFkb04uG1xon96rUAn
BWP65TaYDKuxfdQ6/UezHHPL0f4p/B6nKeN0OVbQoxAbbwpkTZtzoMLhVhKxDqmVD6Eir8cCg1CO
jIMnVLwx8mYONkb3OLbAtzBnA6/EBLgrlb7GwXzsRoJcoe8chra+F4ydDvbsPAfRuI21zN+J2o7X
mXlG9z7cxXRtLlQEn2olIv3tVyvZGln1TPYjiwXiS/XHhkJngz6deQkF/CqzIPMW95NPHTxElr2m
9HMQR9p3RMgxg+6aN9vuP/WwfaT618nYfiwlwdpVmW17BLIkpjJMy4YUPQpWrk76HbhOpCCFf9at
/hlVTXvP3/mQmGtFdUMM3aprcwSyEYThcJyB9dKv8TyhDxyYS7iCGJhKpzgcKZe0+OZYxrM9s4Ww
jBGCl5WvPya9/jbE/Ga44b0fVcXeJolrNRrGB+MJ9OkV8UGLIiQEQAp1tT+RlssaF12Lx+x3r2bi
qZIwerIyftdudF5mVDx8y+XVcVHID9UN3jvlZEVbGdtlRWvsf88un7xV/LB8qL0qIIcJRZabTv2m
nFG+s968o3JH+TfR1PcBQScg0eyVsl/ZLbz3RvwRoyVDuV6tEp2VoZG2+XES8t1yRoNvG0vfPI7U
Ss1dvrOH6cEia/VOm7dNazNiD2Z3Hcim9CIYWOuIK3UbCH7upCkCNpHHCRFsyK9ikan0xfrV8kZy
d5ssExAglmNM+TSwFOmYvwHQ7dUzV12/NqcUJZMoTznmgUMSL7OEksMttibzhIcUPkAR3MwRWAbn
1R0AKKBZFUoda6rgUifOPilz1DqO/o5dqbqPU80TyWh+Buzuraq51U56IPVgugAthovHQH8Y4nhP
xMLvonqcyAsgxtRzfJSXtv01zGVBaeX8YJU2N9LuXvUuvVZJ+yuvzmOLCPEmBp0HAgXRWHqdjHQy
AtxPy3LeqyknZR24ss9+PeSopqpjSWfi3W/uqtFrykWZ4ZgnvM7vo7z6kaXuABMOK9moNYyLT4Us
jR2cTb+SPWfdubNDFOMADxYA+xaM9IPpGwTJTtwzScyy1gaWtC9opNUg/A9jCjctxyCXzDKNsctH
vASnyWru6o7Tv5LEKVSsTnaD0yA9K8nPzWv5k+hsZxqAp6usn0l8Y+ceJowAeiQPbAYRoTqGfRNJ
neE575vnIrOuTdFkx862wkvIToF2PH5MDci5iIu1PdJ0MlZT1bBKmybiuAPjaJtZAm1qGLdRbC9+
k+nLUMI8NUP+u5gHSd7DGO0Mese1xr0UUZLDyHdQ/KUfPVxoAOxQ/PUWcxHF49bBKrUi6HIPi+2E
f+Ca9DRgSdmm3iR/TVl/MJfkztkuFR9ndHX6JVYK7btdl71X6PbeVJZzqJOHtlRLkqrowN7Yu2rU
jkSIF+suxj+ODYqXMvvoNBi5WYH4dHBAe2MhYwbC0TIHepMpZDbMbTLH2EGzOXnFGmHPLYkKED0p
7asEn+Wm5Y7UEX83qcZadaR2D6AFqJjVNbLxVAhDXQDDSRVhnONmWDmhUZxgv9+HZtmcxyFNHmU1
/oJijitfwprZtCBhz32sCM0i93gTIxoY2fmsArPRD0SvvwxjdhMKkesYvxo9btFk9KbUf0i7FpgI
CQi5JcXOlO29Fua/XXqxLQO+SZqnLC50cBJGtc+H5i3VbZganXk2NARD1ADSA49DkFbdPgi97w71
/RgF851qc/MuGIS+U7i/pt7cM61klzHiNuqTQCz2jnU8At5E4U1CLTVEnPsxriK3OoVm9tzJ8ikJ
2uy2oB+zoOmvWW5Qw8zhN6BPnh0EeLvJdJdMCyZWbkgbVODkvYPQiAmAIARCJwgREWNwSzHOG4Kt
kp35C7ixi85FJKdNqQvquFAmey0JEB1l+d1//dGQOzLSHu1U1REooLT0HA56u45QAJ1SDrS+s5Kz
UbowwRP/XfEsxqZ6tCwRPviZ1p1AUdoeG1xQT+k+kJm4xwZWXrU5wmdFfx/cI6FwXrlwmTX2vDD6
55FQw8Vf1rq1lw4t1y4t9DGU2g8DOhj96BIPQZTftLKYjr1k9+xWwa2VMv4MG5wqcX+1K5zsbW98
u+oMN8/nWhXlwX8PquQj7ooDzWx5sRUaPssyT8k04qYv5AKnIx/YRknH5+fc8GhJX9z/Yd5GD94R
XazdRANW3uQ5WFt0vlsgnuM6c0t1kr0+8GkWBpcxmDzyZKZ1XPgffTrndwDzr64GiJ5JU87iEzto
ZYmtYzrNNtS1gYBg1oHsKpItVQEnJemMOPDicqvDVMEiDqveT8WFRGl3pfzc2YqJeKw21tWdG7Q7
HOy7ZrR3invhO8S8Wc/ZvrHTEjW735z8CYs80uE7Vh3t3owh03VdVnkJY451kaMtKMPZxwM7NgcE
dhx8+OZx9S8LQMdWB4l1Qhc5aMVa+g/+SK88aL79PRtPSPw3DafFCZJqtzM6lnZ9HzD5crQG0J/8
LADQvxVWgLc983XiSOf3QGsU6OneP04mhwqP6zbxE4QMSyfo6sbGDFB6S8GinAXrq+mSJpSn3ZG6
uzrM6eJnYT6yI+BXxpp9mwkg7S3ICE7jb6eEk16G4T4Y6a+H3rpUHNeXZci16ZOCbpime9c30ngm
04Rs0eUf6UugUMxpRzbr5BLXI5sbBD2Yn1WCxjCx8ukquCm8PnfWzTTY54qGJoQaVcQ9lKwcv11Y
NXudZedzPLY/+nS2ZwTHvZy7Uzn1uKUAgofSMvYmJwOUDXJ5c+Zw4fSD0tg42cr+acRDPqTFlU/6
2C8RXkyZkz1q/XqbWBIMFg8dR4q8GLnPwrL6ZoBerecm0s9lEG/KvidgYMwho3dRussovbGV6ViY
UTizUoP9O7np1nIWo1Cu3/QITGzMRBvCRrSTiGXCitzZpr0fAfjuYDYydBgi/9qJYpvayNJDhTNu
blcFcK0KHfdj16S3XnCApFWvjk2k3RFaemu6kOfRbvN9Dog16DgtMUFAbSJY3kpjkhUyHrP87o83
kjOF6Z8KaOgQjNVhD4E2Dg/K6sZTydxC5GDBcQxzUk2Of5TN/FSP7bZ1md/GljXts7b5CMLhBUZs
9VAy1F/HYu/Avrw5LKL3YdPAQUBBNLPgfS4GCFAOTwuDEas+CKyPB7YG3Tqra3nUVE5tKTp1RPL3
7TDGiQZfXlnccosMerJFw1t6ZRSZ9DzN3hdmtS8GtCdp1FbrITGBTiTODjejuZOmI05MAWqY9Y99
3eb3UyVuUXkiS7T7xa7I3RtIrdjOTz6uI2MbJYuAmegHWDFfZTV4nCrmu25Ha2XV5sGd5ngb2rgc
64xErVazHjSFYB5k5uiVNlUnI7Nc1iUyXaosu2g9H8jtomZbAQR4LlHLeWIAmGNH934RvoIBG1fz
lBkeRKKzr/OZ1eS4ORZqr7CRrZc6QQepbWeWhXOqh6g9lwgmENmhmESOH+3rLN0kuVt5cZo/O1mD
179VQMRG3BqNs8500WEXRuwhq2S8lbjXNzNa87Wo2t+ZqtL3Ua9Ope1x14/nyThinm62DIKDTRa5
8Rrel1qcTOFxDoYXS/roKZoWrFGDa8SOlXnOJy09oJV5qRtTvdkOKxqzqqliln9U8mWAgPUaRY08
DbW9kJ2+woSoDCNq1rPkHk2gUoVB4GnshQ4z2AY9QezxmNOdoDB0WpzC/Q1Z6iGAO0hiUvHq6na4
MWrxgNTluZE4sCxJhK0+PwekWchMm+5S4g8tcR80+n0AycXX7WbFlJKApCb9zsnNWKMt6hiL5C8o
Wi+1g4tJN6ZNP+nEj8Astsup9VSQeCOoHwwwLeLW2jgX875W1iHEPO+pHviNG1HpHLJJcbIKpgnN
nJXbuihCQCWX0IFxRKLyb6PpDnk/3Bzf/9U5tcXcmKT4eHg3NMv0ckaEC0DfN+QbSRPngKH4ymii
fMsc31kYzdzipLtVbMwHBHs1X7iiv+EI+eZf6lEeUnQbKJVXjGJ41VocHWzt0yFtGY0sKqZJD2gN
EbYwLWpMc0mN6ol4rUtcUowXw0Q9FXanAZaynswFfmtWl6xaOAjgwRBS3YcDsJ9J13ELxQg+cFzK
wyzBzGDKJcu+LU69YkrhQImm4MavOOrZoRqYvi459MdMJwOZJeumMdH8TN1dnpXwbSo08RNwjNru
zyN3CaSgNgTH5BMTFxtnxcO71/xY2/T8PMojq9vUvTDu+uIMkvVmRfH8qkPdUT2+dS0qSONAH1z1
o7nKyLD1ap6UXZw9EZKmyMgywg8Z7NtmwGVVS7ntlP3Sx4l+GbvuVvLBMQIaV10vGcINWKmpN+d7
NyUsnUVYewA8Lhk/Lwrr3mwuujBozmdMrC7hVuHgmyvFJJfWMxcQp34w39hHq7IPQZBdlcnCgFCP
lTOoEAW6M1+NK7Z7eY6C8drPy74xCi0vK8B/FLUujuSQhSurscZdx9Z13RQYIrhW7KtEQQQ+J11F
Y9z9BFuOCzrw2o3ua7stNrkc+51bFwzMgVkOSMM8Uq3RVwQo74YObVTRMjHmuBUsBFEn1TX6uGnq
R5hyyDJUW8l12TK/UKTl7kuAY2v83d0a6jCJTLWMV6We51uSNiA9CARQeLSGqhpwEBKoQ7bCkzlq
H1VmEstNLZK4sXtuxBDdL7soOSflg0AzqqV8jyvfveYa6+KwdYKHkYxouJzuniTQmz6lrIOQUA9J
LknD1tkgtGz7omGMvYindQRsxfJB969u37pI5YJmX6f2L5zVYs+3Dz1y1l6p4habB9O9FkOb6DD7
i1pbZDd1sk3mUCIKQtI6trZ7E60fY3GsugdlspkKbeI/w0qcYF/bDBCx/zQ15F+I97yBwMncrd9I
KrVK3SWjfGYM0a7qDhohScfH2GwwB+nlZ+yXSyYeavu8yIi7ynxtExAbtO8L9k/pralvRLiVj6Nf
fPqRgTS1+zSa97BPB0iMuJGE7dHbWPc5nlitD6uDo2PaMnp0NDP4lL4s5iODz2f6yPyY+ni/Yp1m
vnyLc1l+1BltZFC+EB8gnijwf40Eojl1YZ1kS9vEDBMEFCTYfWH6zHi6uuKhx76UMIywHSjwQYOD
QmswXpsLMCtNuTGH5jQ7zbFtMvkCEJ/FojX0NzIkf0vlc6nr4n0m4eoyjCFmwMry7AzAtGYZyS7M
YacypgZ4YRHlM5Mbd6jj62yFezXiY4kjnKeN/aLDmjVqn17ZASqWm6/lgDFhzEAdCMgmzDD0bcgV
THt1hgW/Hwz0AFEYbuoEj9rA9UKnvRU2aS4angfyWQATmP6zlIwD8nzWNqMF1R71FYzSS5DX3MLa
YuvR4KFABFsVyZORF1ezFuJQ1TbnXmDtnQgARTsNlted5qaftskSJkMFcZWcZylzqqnufs2d8uqJ
tQR6FJjdfvlmQglcFVu0IYe2RkuHeu4Dk6e+CgVeyix6c0edA0yDqWXrhMARLUgxZwTngfZZH2Dk
C3RxdYyM0VENrriYI8lh+tGFZ61xMD+bceHp4mmWFndR+elknF8CngVlrz0dpkzeIrTMm7KypWdS
SzBoIO4F1kZp11dFzOYZV8aln6zumHeBRY0SYk5T02NeUFpkMvWsmPpr4gE+TilNOohq7DJxi2k0
YejppNApqBpoQFLIKuQOx6aLcMBg8hy31W1KrJYs6nVVs1COEKPr5jvZYj3YyfDqzHm/xYPO4scY
kbkNiC2T6XefmvOWBu3QqmbYW3F0cdSDyFIXQlS7cnL8P8UszfshIhC7gkOxBEhGkN6PY1Aj3mwY
pFd9eWq1QmzJIzF2Y2Ct48BlNjizUZmdoNjGmcVkihXzwqoHKltAzpigUxyqqEi44+SdVmi/aQI7
D2/TxJGD2mOUDlMWWVIppJSIrAo8jmsaZWlhX6n8nuIcHXWrQHI5U2oQvuE+daqdDkVEAnvalqBU
TAilrBx2onyq8h55ZoPM0Oni3rNxXa8aLJI79EI/snMwhNCRyL6r79zQ/62WkyqisTzZRf7YK0F8
dAfULe1r+dx3jk/cF19zekaMl103nuOyYrHiw6uZaOdNYkUeMZnPayPAnFyWmCQUhc/GMAEY4TkI
EZUGiBAmlIi0JgYbpSHZDHlPTM/o76QcIMbWSMgJvWvXvlmro1HOHxzQxTno+MOxExDAMZ0QPPj1
6PjzCWaM75WFoXHBjoLFM4wARh+KVTfjS5IQm/s0QjtRtWG+n1gI3sZKajdfX+LjTcQp6G5WudYK
z0Qad0onLHEiZ5kWjmTHu2XjIQNd2fDmV2No3mYB+DasOP+ycx+FsA8EJnih3PdYgGzv4dxjzER7
mdkw56nBC79/0ys4y+bEMJbRNg4DttizZSeeL21gv+NrNAKrkrRuK71yngjahdjcHkp2KpZR3HcV
gH9kfo6ePGQTUpnAp5Au9TddDLea8cad5TLU6ECpkEeXnpOx/nQKsDhUkVDzP3mQqYJk5NkVVANA
sQN4h6XLdXnBQQRwwXXrdRNaL24Fl8GsK5j9NCZWyx+4oZEoML9mi68jX4Q+6zf9FlfNIWvCTTbV
e8PQT5Uef4EtSI6B+KETMlHQ8FUSteEFpiQ8ImaGOiQUMUBECC40rq5604Pw04J5zLGMlSCLot+G
Hf+WdRyuAbQhL9Psu7RHWg4n9zbY71MdnLAVeCmioKSoo4NfC3io9SpV2TmFpIEHzj/qcXbNAfew
KespDXP2UtPioLb5/JrU3TJCx/1HnxQbt+SAYf2H0ACM3LX7FMwkX8QtCVwukLou/i209m0xU4L1
MdjnWDdZPCK5YnJUd295m33iQ/vUi+Kb7PPHPrI/h0jco+qGAsf5RVnSBqOz0Ubtx0zQft6ZIiMS
JDv2bXt1XQ03PX9X1rP8MDI8/JIKyWiC35pBU8H2YikpgZIEjwUwxNJtn3Rwg0zPD0iqL3JeqBr8
rbFLH2KQybymcrzFEkmg1rj4kYNHq5GXOCTaoaPW3wBouJnzY667uzgy5IrRO1/Y5GahzVr/8Svq
y0sJksZLJ6ryka/S5D9FtCWG1b7pMwvEkPYCGucThTMGtMC4VcVIdebnP3b8MrORXelFyhrVfIrh
taU+uYIm73xvoDz0mzecyXfLf7v9g1Ic/6Y8USP7+6LHrJcuuEoRWJ/cmZ3TDUhLJoLdgoaA01jc
6VU4HpwZVTpnllfT7O6x2yN8nfWvqpkw+0x8eqV+6B2xbKf87TCy+WrQM7TmF0l61z8MB+qqRfbb
WKWorYcPfGeXboxH4nbix8ZwXgD+3c1YCCW76c4t7tNyeC+n6ZJEiIx109y7BQoaS8pzi53I0dMP
6PPPE0Jva25/ing42VamgHMZ5EI6c/13nP3/63iFS/QFC+L/o1h2w8Za/x9/EcLw+tO0/2v1kwcf
6T8Hev3j//ePUHb9b4RKu7Yp+UwMrkZS0f8eweBYf3OkKx3TtpVLqcOP+keCl1R/k4audJcIL1cq
JDj/lcAg/maZupCO0pXjWGxx/28SvMSfExgIfQdgarsGawilbJvMifKfEhiUqQUwf2wHIlj8C3H2
RZn6E6KQPZLxd63xV1gQirWkxXF5zMbisUAo+09v2b8LS9D/FJWwBM8LIU2lHN10+e3+9TXEcsS6
r7uclxL8L6nev5XSLzmoG6+qc7SlX/3ga0sJseic7W3zouApgmDpYcjFMRC1ytlPS5CsdAyvnZGG
RcFAIw16d404A9qHw0q90sXaEOp+Kol8hm/LszMRJgbEsm6nvQMaZFOySa8QSrLSCrmSsn0uwEUT
EoPgr+YPNJcG2G5D5qPHsIgfw76uJpYZCkgwb3mcr2gdyRqCUr+fUBGraDOY2udfv2GCPLl/yZZY
3jBJY2QCaZKupf6ULbEIgMx4ypwduUVPc08+ewshRN/ri5ayyM39pHENWUOQrVNgUBqMQo+WnmGS
BRRouYB1MFhtmZ4GPXr/H14c4XL/7cXhfZE6NSiJHtafXlziVLZPL+/sHL3T0F0CFM67rSPDLzE4
T5ZGtYxLbaEvMklRvEQt0J7++jUs6XNFShGXH77/8z+Uubw/vEFMf5FZEVVCaN6/fKn5ZsBEi52d
UVjIp4fXMQVf0df6q1kn1wEK6CrSfS/vkuzvQTRf4/8Oflgl/vEz/jn44998MpbBjceX2WIa++fH
qZYo08bYcXcGZm/IOLjtmvEV/T0QvbQiv9UxVn/9u/5rAt8fv6vLaeC65P3x+Mo/PTzwJEU1WD4c
+ZCM4CqZEEWn3UOfRV9//YP+zZsKSc+mqFy2tuRF/OubikWdd3p5SpWTfuUQ7zMt/t3y7WMp/J0Y
OWZxcTDl/V//VPFvDgdX2Mu5abB+tPQ//dixM4uCpZrakc71JRCppVN6DKby2RXWG9CIS2bA3li0
IzA+9n/9wxXH7J+/SGTmOIZhckaahvOn0zESjjnXKlA7MyRlRsMGCK0OIZWkumhw8hyHBquz3KjU
JY0W6c1+AnuAQOqsN89RRA/TJQ5UXvMx1pJ5Eybja8+kGlR+IXd//PtVKjNE16zd48SpEeitTK0D
vUdX4LnmQYim2sW9U69D1ygws61rG3Jmp5mYqvvIWiu0yihFhteFjMDM3vxUWXmnmYBn2xZOnC0Q
CU9Eq0pIsCdGzucIXiUYByx4aMI7DghhHHx2WGhBKgzGOl6vMfssUgNbB5TUzVTN11GMsGYaCdV1
rjHiIgyir87XsUEsYBxxWBboy4JySQkweKRDeC2At0uvkUp4tiXenBFFXWqOdEiFSP+Hz8n4N2eO
a7k2lylT9f/+2A15JIf/Q9h5LMeObFn2i2Dm0MA0EFqQEVTBywmMEloLd+Dra+H1qKrbqidpT2Re
JiMA9yP2XhtdPlh9J/uj+q5Js7U5ne1ToZx9YbC9HZx/3pR9kOPwh0R4p/DcWzCdJ8iOg5+fq6q+
GgXjeuXo257NsS8jZum/RpT8NchsUdijBkEH0ISSqJEE2SA9JhME66GGaRKAXrj+7w/f//PJ97nf
LV93hQ386b+/cG2KTsOGi7CbmV3raRgQ8QIMAjQrGUYPfrtKppDj3tKBdJv2+n//6csf/t+PUF8I
Cg8OJLYz/9eTDxCpk8w6vZ1VNS9uRf3qZ9emdl7aqvhwSnGJ66j7/xyenCP/MzWJjCphCGjEDLRM
1zH/x8ndAFbWXJQ6O8YtiDSK7lImI1y3ZUffFB+tL+8dSFNkbKhSs1RvSJVwk71hyg3EkgcRpVB7
4nRXTcylzCG66IxEcYAJDR5OOjWLJ46r2fHEygQTTO2NqNxDmle7TCHVSAyThRNDTjXWFMd+YFqK
Z9aJ+YmleYyy8qXvyIQZ0U6LEEFBPbCo7COm6IKYi6GRLvX3YktO/xWCwX1NUFJYIwd27Jd5hsI4
JH/FWNcAZeni03Z8Qhy6wj88wiVW97nBgtF0T07vfydjv+ty8Z2i9dG1ra2VW6AjO42lQpAh1MBR
cuitqtsJs6dfy/egBne5X71DENgMTLVXVoFOsCaXxnPs81L16BgsdDJdtpZEaO9IeFyuwaDf49Lo
2ByLRH3ljoFH06vPJaYMunZ6M6qcWyOd+1LJtDUr8LbNP4rI4g73AY/X0d2QNLMJgXl5rQS7v8+q
438AEPVR1dpXlI1PrQSVbI8HNROkYqrfEbkTonp9DGAOUki1jlzh18ennhETwlihOBfE7qwQRxO8
EheErKh0OxFZNArW7eE6tND+d+O9GNnORqRm9WX1x1akCaDQ/hXhtNVjwNuqfM77fT/yfdp58Q3o
49kn7abTSXWVk3pyKn4a+1SGgYxQ9Z68JtPK3wabRyvvL9IgwEJO+d88lneAYjszAehW+w+mT/y1
k6jzYLf6umOuFJBMvwsT4qDj0HsJFeeJ4axlNmAewDE+tTTl6HFFIHPtPUsjNNYcIE3Gz7daHiVU
iztDkO8RR+6n3jQDKyK+ai/tv7A8bDmY0daHYgzSmg5avqiuvxWlQqmmI0asgeGWCyW+JXiXcuDF
tAyBL8hnzy+z785N31imwtOy0AL0sCtMYm14APkn+nzgO55+NCbYdTccI+WsFUxUWJlI+hkogD+u
rQDvKR6hxr9GEy7hWVZb1hxMVQ00sJItmh/xKuCalAi9Wr4oL6Mh7Zw7B2myATycrWm6L/rZHtlQ
oxRe+1lvboRt/cbgNVa6zb2RMEdZGSMRQAMad+mk/zLurcXzE+2xAewxjCUklDMu8dinMMtd5QxH
MXpHr8sTo3sDowxiHhLXvVcSFW49ILENB2ADuVaciInxN7ADx40dNuukdsy9oHHDSt/fhW4zFFzQ
x1FWUx9jJRw1ElX0hDmoRoIHILVVS95ZgH3mB+hfHfhULZDRFokgIZhaqtbGYg6IndhFecCNygm+
ylzfww5MGY5aNMUGlz3LxvrCWWtBgQ0n1OHjVh+g+JbYY7W2pR2xvV/0KRjiaV1Ert/alLcpL3hz
9IR0KfRc+ybkAabUjFm9S155mxeprq9OT5U/WMjPzYXshxR/r7vWtolBuumJnuyjpGsQMwRWsVBg
yB7FK8muV6vfkkUHANFIQ1nXXIVHWm5GhVfwIMelvGdG8h0O9bXI+YgyUVzHDiFQJEBM06JJtqph
jzCuPUTsmnd5ybh6jOeDq8MXsZ1SruuS8legS2W2Ldex7PfAJe5F1nnrTiXthn+NJT/AqGuareVu
RS/EAVTSyRAqe3J4IZ2wOalCf2+HXCOQRfuqa74Zoik5/3yJJtm0+QfkfUAsFqDbXnS62Vb1ExOn
FDyeLPpt0+oXkr8ihPDtm2J/A+2rolGY7qbiVSxZS680Me7wV+zooCKOtwocGi/JCqW1s6lHvm+r
Bi2fVX9+SyqmlvQLcIMsK+HUwNYmMuH8Ln9vW+6U0J1hiU3lh8NKUthM+QyrgG09Zg88ME9Fkejr
CqhCJ5J96REqBv7rRYu6G/G5p1Aup1THXyLCtpC1pt9IPHEZ+R2FzYjpMf+uUT2upKphCQ3EjywP
CRcTZtHQQrki9mFt7QaBpSxxdgbs/xWSHm9tVOkNYBOq+2hK8F+aD3bGft5qFib62cKBEvjAmqwH
8siuTshlG1JkUfzgHWjUWpgCaMtwMLL20XGqlUrx3iScpgOU6WxZ3YvZfcNIchsJI0Ih9Cikrl9q
A+wqg9r2UI0V2bDV4GxmNT1rOaeDXtc4RSO7C0CSYiVS+r2s8HePSfGDwuLJwgE4mfG/Ms3bfQIB
xkgj2ivABAD0q88SqdWq7z3O/7A7JtX0ZI6gxUy9uFJSXGZ3/Gavi15Z6RdDaneRYWCMHNLMzCcN
XChzea5MaTSfejQ/FxocYzWlySaKzl7Jh4rd+wrMLF/BQgOJPfkcpenWihIeS77Nrey5hYBmd4L3
Paz6S19Fa7zdH0PGEfKfKxYtFRuBZuYLbGb0wcitzbzcdzlIZqcG605wiUZWcSC0lDPfQoxSxo+Z
n2en3JCHbPSodJYT3dVC+CE6jxhcGWzfpraDbEUJoeFSn7WRHJVs4fawWY8d/xRmOTzxh0rAX2lw
zuj+hCGVoJGy9tvzJPv1/6lgRv5Fa/BUwaz4ZayqPY6ifrYgX6ztSZ5IB35P8W6x1eT3sM3nPIRi
iwAPIeZcxWSmDY+ExZ7mokMrNEfI8Ug35rIPT8rijx6q8Ff0+lPopX+RiaSkxhmx8ur+PrImaxzr
EfbNOc7485JkxAHNtgMrKv2NSWYZ1Uzx3FbaGcvcZ8Tw7MpPDGUCjdYUa1I1i92o6ZLHy1j7DPFX
o5O81s6MdbSv450RgCavH7zavANobMAEokMh8QhiRlQ8DZHx0hOLss4SolHczj24dSWuxH2XG8qp
aIc9tzpoCQnEM0zcVeGpr7Ft0K/oXrstSnlEg9bs9HbJmcmyez0yu9JKArWcWAa6Pi1pKZgODbKC
iB78qNHDpnKrVdObPVIz/me4JnKu+84Cco1SlNdM9jvcUY/0bGQCafapqcp3NkkpwR/1Q27dsfuE
x75gOwd7hrZRoCzrwIxk9H6zah7Q0sYHKz1CaX6e9djgg8DcYRnpgZZ5OqaGB5wzNYK8ZZ6fqP7R
YIRcIuNC2NzN6566eesqEkfIQt+NjeiPYFXD1QRrh3aJwzyjvGWfREzGIfFgtITsftA8eMZOc/yc
2qs2N1SaG9fKf1g1+ysN7+4OTf3OaYZ71k5PGq9RaiocgeEm8ssrb9zOL/th22ZyJ4W71UP9ymIX
8HkV/WoeAXmTu9oyWEHpnWnHuJ6umYXfAXwn4kZtjWDP3HQ+PluVbKlaxkOU54HjR/baMnRYPAXk
DQsPeCcN8B2qv2EduMbm1FO6svuu7ftszqfaNn/DZBkTXkgfAvRlo5EI/e46UdkgXubwN1DJMZP3
YXgGwDiSHd4f4muitQ3Uc6WF/rNF/YQvnys+IuxyM5n9o91QLKWc4IbmsZVGedn9dXRTa72ktavg
gqBWNPtVZAIFbCZ1I20JGFN8Ntt0BDxkIn5CtCExJxAbQFZOSlJOFymiMcwcfe5bi7rjUmlNFvQ+
ZveydjeGvHh6vO96nkZh1eG21TcIptRGkNSxrhprr6X2m0NjHeCHfCVVfW9509ecOtR0Ohk63liz
6bbleZDiVzovvWMSyJVYDxZrZqBca4TseKszlGJlTgaYSTJXXd5C6Ud4ueIv2D/xWnT+yXch+JcW
7TSqlbOJLKGPtKtZE6uBxJ1YXrQfjmO8iYrOA/UR4d8JqpD4LUPyDeh86bKHN3iv45olEqhkQpTY
WP1HYoFuGe7tKYz0EuUCyS+wNC5wYcofT2EELAhv0cfmUBrpTdZau4JihmtM34dY+xBbWKe6P0gX
bLppVpLylI27g4CwCzPYJ9rLhDmalhgMm924a782fpoFbAb07DxyQOKoMsegb6DhSfvMtMpZtXiS
jaY65FwplNjPwGCI5ojDGzq7F5mc3HBknN09140xbHQv1Tdy+JCRiVG4dLd4BIFN4cOeUN1Lbwzi
Cm48RAw3GDxWeA35BFp7jhP0trJ8IpacKqmfKa7s+FOvlqfHx8Me1ukzDcEGJAfBHEDPcERxaA04
mBcFkd+Hi3uehBTPhPtndqUeKHJTDRUZsM8gSi7QCsdI0KzghwMr37LZSorNKM1xbfjVyxipZ0v3
bjbb7Y0NJS9qhkDL0eQZ6AYQCVGWwSRKgwjNsB/dMGE+p3w0i1WfGutsjv27PVoA5RMa9qJJcVKm
zrZsJdGF0fiLcBS3lEaJQwyWgf+D2JDIZAxPQgLYg/h1INtQLi2rr+ZbSVRWm7GVzg330ggw06Hd
AQuKdiJEoIyfy2L4lliyQeoerd1+hseeE/Oky/dp2BO8VqV2vG1JV1ohmMasZVCAUGeGOqbj4fc/
/0fLiG+tSk/f6oVLxLnm7eDcwIHDQ7KKF9kY4wE0uNp+Th5ZDg/Yv6MD6AX4ZvQ5GROAtCpI0k37
m0bgsKtIaiS+kIOEEUV7ohbB7KPR4Rvd9FP3IcVUOqAjSZYRBkihjUTtWHLOJSGU894SJPP1w06b
Z8XbIM+jhjAGGx4agx+rQtiClOrdhSOQTfGJpDssiKD/J+ryEkWyDkOlhiQwqvgs0vpfCOHenMcH
waBhVbio5JdoPiaQbwow2soveKyMLAoDqd5aUqFCTWzDhOyWYvol2B3XisZccIEDWOUPy56dOeov
yo2xLXUAkl3tq4nlrnAGctqqwEoZTVqJk6yx7+FnBjU6dvGzP4ePoOa3bStw8THx4PvO6Bj9Xa5a
dDVpU64MNL98RmbaklLF65rU5BnBRXV8Ip0VtoLm4oSzWOkxjX3tJleLDVEfoviQJf1RNu0dzJXr
VnIaTPrIL4FavfSdoB1QPyXTXwi/3s/MEUfD4ICJyI90y1iVdI1dFOaaTctsoDcUKKM8rfYqZuvX
4riQOkqbmKfQVOi/h2G65Iu9ia+EZJrWJpgoY3vtGgfel3tRG/meOuDmzmsud+RmkjVBA1MytsB0
GRF3pUW2JUmqZKiuaq6JqIe2NDUYf3DQd/IW4bwNPdbPw9QcIEM/QrRmjNk/pmBOIj99RwT4qseE
wPX72lPXPkbM08UUg4OFaQmPhsvjYyGi6ytMrW69iH8HPXAt/VOmEhdclDMNm4rv0J73lcnVXij1
PcTVL8mETDgsrt3hm93Bakm+Yu7cfjdYJ3peYtI9oKVU88jwzbH20qYnj/UCLV2eroFV6ow0hpT0
E1hPblt8uTQSToXlCD/2LySMhBRBarDYoIacQReIBQzmdQAzrLy7dFa6w9McUkSmuK9d8d4X/pM3
Cy8AoEVHEbrrGhHf2iZcsUoNEOouScTSqe9m/Y9lAy5rA06bXkbfKdlFaOoEIeYhPUQsybuNNkw8
USACVxYGUyY49BTQ9lEBwOAL5LtubN9HeGd9Dy0nk6O6h8TPcU1kPhoiB69ZQngpnPRD1xWPvjUF
3JAIYTVSOFxcgCgujKS/pboGyhSRUOz2H/73FD7zYc07SGxrkHDfw5Oez0yQIs73trRwYGTvuQX4
pMtQXWLuo9uTPpBes3zw+/KKhwBVpD+eo9a6NfZDVb6KEjbxIlsuNPgSY+Rx2TZrV2/4SMiW4d8o
YSZZze84R29mPFsbkxjBZK52qAtJZBvxCinj0+iEE5RZeZhchNph1e3dCfltTDRHWhhOMCCxHMoG
C2jm35oxPDdibFdmH95Gvx1XdW6W2A+T95zR2C5scQf3QtxTct5DZFOSyYLGBok15mU0sunIHYI3
10TQ61UjpeQSKwK+JvRrGucOTzLOoEP1FFXmRUPdRQGVZ0GUuR9JmyA9Lf0XT1X2WVbcWOkk9sZG
CS5BjBLa1un4ib1OPctSejdDQjyRa5pRZsQHWCT1StPUjdQxB+43ibAJqiyVvzQMJ28+P3qwpUYC
UlXvmI4GOSXRzsrLeB3CPcmZjQa1zlsmPW5MhXB0M6V6vUL5TswHpwwz3whcWej11iHDdS6acMcK
S5wG1K5rPY6BYKj8NR6uaQxgTRsK4I4z1maYxw3NCJ5jR4FrZwlcr3Xh/bmL7ttE+NTV3rehReqt
L1OCjjnmNx6TR/xTPSuriFjM1CKPljkMHiaM2cDnPwoT2GRKs1xoxnw2VAV+0mJBHEbou1IPGNxA
GlMezuGpFOJsu8N0oq73Dh3MROyxn6yC9nZZe68Nen5dxITJCC8hTsqUh6byOOFnLdp7pFEBk9lN
hYVuRbgHGgnmChGj2nQiOTyH376WeuS9+KH7EQlQm0pD6g4my1zTRJurHFHEflDmT6IodzvTvoAr
etAeslGr97MYfxLZQjl0vZA86UeydB/GooixmRo8G11I2h2NLo1gsbdaCE2cwzSqZfLN98hkM7+L
ECdbb9fOCpsaye/o0vzI+OnYekhrWmfxiEOPTydTpDdZ3aY1yQ+PNDcoKjGhDhXgXU0DlvtJH7Ht
E76ywV6LCrN/NaK2PboKBIZDzsCKj28poXctOqRV0xGG5dIsENH6NHdoyT2fzHUtdalz3af/FARz
P74IhONHnps/Z0Zkp7VsHZhbsTAoBqYw9rbImMTlZOmsrK4/GxlqKoCEBz8WT6Y/72URR5vQsvFy
YN5qCHtfRa35VGb2h87qax+ZnxaxFyOUTXT3RbgRZTEGijF/q4cBbnnaGr36Nzg9OQfZpgx1WEFd
dpZu+254/WsqsK7IpFhzlbwrnwOpUwxkw7AEMd9XzcbqI25XtMO2y76zxBywMbhAmJc+xwPNOqK6
ievyoPA6kbA2PBEYqpgaZ3cFYXAzOcAZ41LbU2o2CrjNNI9YGChQpXNhAcgiI9S2s2mB3XWjEyPv
s8PrgM8Np+OQ2b9yil6cjGrGTZ4wRCEsqZNy3QG2ywvop33LSDr+Ypm+RZmtEa9lAgzomX2hZsg2
Q54+y5x5nztnQL3T8l8eZj+hSDTwfcCM3aS8NDhHDLxlExXhntg6iLutnQWsLj8bt3vVDWEFhiUO
zKChOECemVpn2tkqSjE0I4HzPpT9mDdUG3z265igt8bqX2cinAj9qg/IgtamInNH0zwKDstG7Ind
ljy036TlhdMZtKLEpUDren7vKnWCmtnethXTFR83+LWZwA8MYUAD6WNzzl/p0HF43rOfyEeR19dO
RMM2r0hXy7wRi/MSujYkDthBszuGvUm4LQls4UyyroHx1/Sw8qXgc1BTE5TDuxZ2iNGT6BrHntx1
OJFXvBzf+aQwIlJCTQ1sr6EjrKkvhqOyARdBt70X+iaHZcdv2P7BEtuKTsMd431lQKhxCvFWEy1J
jrdnfVlMTALg2jznBEYkbsZvSz03sWsZqHptz7jPhZpxrth9YDTFg4HXfvZGtTUF81Xfrt8HKgD8
PDDHUdVLYjThaI3MteylBlUYv6NCV4xGw3uboohvE/44J53/aVk3E6LoeCiKQaEI/cz3eDXRUzJn
jP2T5xtNoJFqu1NtSKakWkboXLEqIrUNuy4zrff82Tf8CHRn/+KO+SsX75dtWeqYmRyBHvS4Vbyk
fkRycfcLnTeH05uYw0VfIC5FrV5FUyOQyikdsgx7jQGGKqcUbC017JuI5OcUy4+dvoDPs95HMS8O
hmRFuAGQ3i7/MIT5xapGsd5JcZH50Vtd6s8+tuk2doa1AZM5BQm61bCMMw4vd7ptvcjOMrau8ef7
42vtamrVE6Q7KxsRclgnm2Zw/lJL71dm6btrPSs/pJXZTAHyjVuwGI0H291VORcGunrWbhs6T5Zz
HY6udCqZnYKha2dWrVOI4wK5N4iGI1F3dKeZcFdQQMVGn7ul0BgRe0Bty6bqOjqKE0MOCZvx9tnI
cePGjCmSnDEv2odjDq2L7LBxhe7U3X1bFMlb2lcQBsJeuUK+M5sncyA52k6IVl36F7zZB5CozEgc
OjS/b8ydaLpvgL0MpN2UNAyOFggIi8XDI2rIu3SY/dFrZ9OlRHzO9cPYeG7uIWfgzmOY1Gq4Y/Vp
6zSojfWBcQqpfemWshxWWPcDSxPmlujENqMX0V1inrqYBAnU7UGHVj2AjCshPdX5+GXHyQ14TbFm
bI6+mJV3HhrZRc+Mh75I0h0G5VXWGC+Zzzxvmbc/RPnMSHz5WG1BrE3k/3QVmu/CeXHkuAVd0jCf
zO5aPE2HTi8JSXbyg9/ehsX0n+EigUftcL6aERfpAC2b/OFY8h3KUB7GsTAoxce/si75GuOCx5R8
Lh7F6tXyWFpjGp5tc9wypJjWXZfBjOt5attM0Cc7zb007e9pUPcmIo6xGcq3CO05donikYs5Qxgf
Apygs4xd8mJ74DpB7eAo7tviMi5XX4p7pS3sbywM2UZaJEWXN92gpcAxSMdXmu26mTAZm2x4CCSM
wXX1aVgyV56fupKBoYPERZ/aeQ+MzArEDGcMDdUOlyQQETqMliiTIoYa44/Wi23Dc5nddoNx7w2j
77pMPTi3gqRiIEyuZrFAIEiN1b4Zdh+gFH4opoZAZeNbqE9vtJ3eWIACTT0cyYYXBdJKP3XQsoS7
3S2QR1Tz9qNmxceCLMyCCqNoOCXnisNljGuMgPPjpNRB6h2RbG7yDnKLVDD4sw0CTb3MD0NcQmNh
6mEBzN6ywPGZmjcEhjcziV199YJfgY/BmF/DyHj0Qvw5Vm59YfAAUCwWe0nFYtOl0+ShuE5+/QEs
aBN5w92JeLRLD5zQ7OxUJ47TrGHks0XgOu57OLRBb7IJqJBCC9M4g1iDjmaC1Ev9n1gOWJwX/jyZ
zdCrCL/y8eCzGWhQOrhJkGvWa14xA+xq6mpi7tgFlM276Mt1baLwtCeG6qXmfYhQrttu+ihy+cFl
i74BOUeC9x8Vjkfvmac/RThcCDnZKt3eoyh4LM35oxmx6TpmccSTRu2AJQso2UPro5ajjbM2hdad
VCm45RFsrIeJv7tOS7xv9TPEILytNeJKwNEtpm7Jr9GXpynErtxQojUpsgUvgb3YsYh0DSH3i/Av
sm0Ne3pkEpxzi7oJ6Ftb0Yom06eIHoGOtgGIeq3RrIOWnkc0AquxIZtjKP5GPpKDXiKuz9DlUs15
lwaOATuXHEkVinamTq2z0vP420kNVA8td0U5OKvcbi5gpSFqAciPxh6v0exOPBhsL2NRvtqC87MD
zQq1s/h1HHgrLmy6FnsfeD72mX3JbTIzzw3YwLAJ64cfq/WOrtUArgEDqGYI5Rn/aSUKpa9COnbk
FoEa3HObsqSpGq7tmuoqG/UnvXQfnJgrfPDR2hu3OoXbwB7PJpEq7tMbyxx7BeLpo6tIqHRbHZt0
w7efhLe4ZiBrPfQkVxv2i7KdO8ugkfRl/HEhS7oAb+oYkNTTDZk6eoY6RQARg+KSZwRGDqxLNyGu
4wnFyarreUFCcrsg/H1hQty3McofH6MtE8JXSc10QdBfznzfNp6gMq1IgLFuWUcu1KD+TTER89XY
XZ2JEbhtMzXNwmLHFtDZJ632YIZkMsXw/GCQaI3vEr2w+NzjPwg+yTqDZTULP8YI/WLIQh5dMpZX
SPQ4x6wgHMW6wJpm2Va8IgZ0w2SN6Dn5Wgo74wyi2DbUsxD5yXfGR11SpraQMLUOG09m7xPnLW/6
MRhbph+geIJwWWi1ZMiXwim3jYZCCQVSTjRS1m4SZ17hkkyDPE9490QKm6uX9g6Gige1Zk1H+hqH
5HbAUue6rV3q0CxnBdStuxlXEiEvgApGc9p1Q3UxAeRi7Wp+XZlSTw5mtEpdokHmmkDzYn5wqvbB
GEaWgQx5+oZrP26Lbddow8Yjq4Ns2ehQAoTOFhCswSAHGiw21DR6EdLuCZke35rUhdejGckaJvrV
VDu9b09tFm1k1nyTjtYevNBfsPvyNRMSYU1L0+O7e9eoDlCLzhkZlTR6/RJrTsozkSZvbhfdohAJ
p0kQQNZ7PZcQuvcoY8Vemn8AkXg05+kZbe8vIj+Tg6H2Nr2STOvr15LdyDYzk89JYsIuQXtAN3+B
s8C7mLGzGxSy79QvPuaBq8hJwrcwYpxciZNhq+fETecdpt69Zvi4pvUJ3QjIgwCGlVPY1T6pj2no
vDkIe4qJowv0/dxajK6hVbAAn/JtAlIgGtzHVjfeckIuCIzlqslCk5jt1GYu6yeQ4YeQhGnmAkAq
QDA0FbIh8rfwkRJwGQamyfPnUsysqjr3VtA7Rl4Tm+dR654zZtzMXpddwfyUG6wcyIk7YwE3kNe4
QTl61lqytV37hra1+vjB6PhzTRdvcVqizdAH1G488ZlH9KSuuX9lhroywaJsTaPYtjB4aRQS/jCP
9OcCFVlqtfGO6+WpNKOGMYwLiY9/d+msK6Lw4Lrz0I7E11epu0HwToZ99AQ/6e7aC35W6mx9iXEP
4NAwD7Vqn8r75KdxcxwiqB9ymsiid8dtKboz2y3xwMjzhNKE9iSDfOREw/WvLX0ePhIdIlVtkIdO
K7edIOIx/UtZqK/bkEtMOvpiUEa16/K4M4ZENVFXEIqJxwuYnqEIKsBgMXB791kmA4o+w676aQs3
O7nmZ2+pXdjHN3cobyZXt93ALy05J40G1AYM8U3hFopBNnmoOelVbAwIh+mdKRitoVo3c/hW2R3J
Zah9hcXUFiPCX2F3u3oqrr2KX1UHiMy0vWZdNpds6Ii/NoGbrUV5GlCyBN7cEr6rCPbIPK5gC+Av
Y40TI9o/MUfxxumMB0qvnYYddsUFm4Cniy92AW+3mWuSSNgcue+2P4LkR4kqBXvWuj5O/XHOC6yq
fJpAjT8TodjIECLZidRmXTNdB6E/1VH7EhXsNRNtPKXMuaU7nlq7Bv8oltqQ0zgHdcn2eGIeF4Iw
X0cx/EFb28oQ5pxqEp6ZEqIM0sLneYIdOWhkhlUoScK6v9ZFewPCex8if1fMXComOV98XeXG0/XH
GRhwkZNt1dvOVTHiWTFvXBnhIgiSYpNHqBCMMSQc1WHpYs5mi1j7iFmYGUWmI36zpcfiJcMuQBJm
6fnUY1BV45qhWC4xIzKPPCHe+nFly2cXqy4Y6+iphZWIw07zt1r+j0EWW8rukpr2Z5azydIbvTz0
bLr1JLNPuVP+RnV5okv9DL36UqX+Wk8pDAyuXBeUfu4l//rYP6jmVZJD4ooldNwud7mAEY1BH2nb
Dn0EuU19f7eROBGEaf3phfYwC+vTpdC20quIRX8C8PinOA+DXpXfg/nlMdRee62JIDomCRWGwkZJ
i6ZPJAQG00vjFnTfh7T4nKw9uAe0RKa7asZC0vEA+BT6jo4RdN1tammMK/BJFUQclOzuvwmo6g75
YbSeiTjd2kZ+kDlcSK6MzzylfPQEOgrXUcxpbg7e3KP+7DC3ZHNO7SgH0vhmK7BbI3oxmgTEs+Zf
E5arWAcZGqZgIbCUM0VkkYqscKtmx13V/ltWjF9aD/Ocj/E0wvDaEHp25RTLOf2sN8X+8RClDOcN
+us0GoZjM4Ubx2zuQB5xBPrz3crrf0YveWKjha7L65T2FPkdeCQyTA58qBoO5MVj5HX0aCTxGB1r
pwY9rwdtPgrzVwwvUEUi9ar7CX9fq6bAl9BRtdPcW83LkDAlV37x0Grbwsr1U8nRWzXmK/odgOgd
Ad6jwWKwTjGnN9kB2dhzl5IS1hOPyDZPPydMC1dWP4mjNt+7AiI6QpiquIqwy7fpAkN1JgW5siMy
3rObDWDb01AruYsH+utE5Q9pZ/42hfhVbC7JmTaA/TLF1A9wP+MJMWHme+hWyc7ZNnDRg06bkTE4
i4IirHZarG27Vh/wYabk3zBKHoBZZAnTD6fbmrl7pdt7V2O6RdnuH7WyOhZhRXAqgbE1AISqdiBY
981TGOtHFTNimZvHkDwULjTiUQBEKJCdGZ/P9A6ABTIGv2bc01n4s7Mh3see6KbRHDXAALOHjM67
atuQrErtMjDIifJ9rCRtu//TD781sQcPJDjgNvWfGqc7t3JeQ418rnD5NxmpMrFN1q5fEmBGqvpl
tBewMPvSsdfVLiJCiVDfkxaWM1MHQgzK8SVpeEZGh/lSB1bKIpSFNJ4dBe/EtsAdAjdBhZuV5qdn
aQ7IBq4HETO4F86P55vMsTiEwdOYTC/8dJ/HIdzOzn5MAc/u8QLwX5jWE2mtNqoxEmRA2zbxhuUF
Cexhyt5CBTHFcNxsX7jIUxrnnaq/fmYCn0ytf5iqZBkDCjhGyNPYdtgHoK1btCSPjGQIByBXAixu
J3YiBd2W9dpTTIbas6un+9iiNc7Rv+9Dh56JlffG1AyXjXfOHi3mIyPktzxGoXqJZfM6575+9iqX
/VBdSoQMxnwyl78o/NGHKgwxilj+xasG/5Iaw7EqtemUyvkP22FyaOti3I/S+PIow04UbvJkaUS3
+TYGcWowjfoA5KmGd+1FMU+F9Ndd/DSzFpHgRpusa8a1iC09mk4lQiJAWDZE76yFk1PBRrNIhZjR
6xEFXDExNEkOzAFagAglbVZjZzWvuVpJ3XSSAtZCjqJptB6mjswgRAo/TnjzrfCjN2CROCRq2m12
i4RPZ9N+e8RY/Bd357FcN9Kl21ep6EHPEDfhgejuP6J4vKP3E8QRDbz3mNXz9GvUg90FUlSJKooV
t6Rb0ewJQxYHiYPM3Ln3t9d3IAQ2B1VDsQCsHRoYp9wOnkyiNWxUXi3HnGSthDNxvRpMuQMwQK1U
hOAHQxr2e80NJhJbyCwdyYmxRUaboGnlyZhoark5c/gaSLWm52A8lDkpcm3mM52s5NzGjodlVrsp
+xRvhx7ch99lmFa4JTr45MoTxw6HjWmsWyo2pf1Ugj87diXsO5nSVt/I8CJ8Y9/FKIPQ43a07MN/
YLWCfheYR1qjn4JaK138smVx4+WstblQzElj0GNWpKw7TbbOQzJuAsnxpOCUTzGBrREfajwR0+hW
I9D1MVFlH2QohoV4Oum9bewYczOuDRipSb4RGXDwaDjT0ZNMdEk5hbAKm6dzwo0MO/iArgOY4X3l
LzAsBkWOLQx+KnBAG1KdcYZgP6SmWpl8lmdSdiwgW1CysnF+wpC20JNqFTUSED80JYrWXrbw2vme
qVQLF94g/aGInfBfgG6sIyztyyO1xIOjjLCEC6MZuFGwQkPdzQ2NRodSHzGCNep0L3S5I+FPtPoG
bC7rAPETloVAZYkPZ/h6gYSgTyjTQTrr8UbW822jDsMan0cWbhXHXjUmC9qRGxkFXrYTgM0ypVk5
OPHcRMtynIEmG1vzATZxR21tT5Hq2Tm7QB328x4S0LYMhzMwSxZ10KXXM3KvVuMFyphlGHpUhJzu
rGyxWMTwEo31iu75HXoBDTii0a60wTrAt3GlUr8L+k6a6i3tKUB2TkC6sPHW8TKWChhANBgeRINA
AkS1S7PbCzrNyPMYoTuPW1xTjDLOQSbVM0gNDmcNbBjbjqOPalsTl2WLlFepzx2K19APKFwWIatk
Vy5JA5Ph6RDk0C4aoBIShGJ1jHLUl2YGLihFr8rkssDIY2QSj7VIxa9P7K6NeVVSvkFsOA2dVYk9
Mpw2GgQSuvXvdC+Pd14wzKu691emwlHCL7RgVlT2Chwv4hDVTRfAHj8VeAxmg3Ih5PA0oC6wMHUy
fnmQjkt2BI/DII9XugQA2qcAC5NAxy7DE5gdlk5jsGMHJ/R7TAxEweiSbrVWJ/l3Eko27Sfh1pNc
Fj90jBBFTjm/EOBqMYbvuM0IDdZ+oxw6WrIY4vZQ4mw8l4cjjuIwBhJzpCuxzooVCVcUQ1oWLhqA
jGSStlGrcVIph3Bq2MUasbq8Gro7r6NglmesKSVdHaEZnkUjVMNipZ5oIQFpNpwqWupPKNoh95Oo
zOj9MfV76Dk+mq72qKfJkuggWetWdFyaA2UbpQlmSsoCJ6k4G5GFbVmRunCqld3C0N0NUHRza9EZ
N0uwh0LqEDx2BV0NjgpKIbXoBU0eWTH9lcWjDdD16aY/7zqBRqy8VDvmGH5Wl/jH7WzLEccLxSS7
6jbGJev6Iqkl7Op705v6NEiyjc5a2GLgJDW8pB3tyJSaqwg2wyxtsKPPjcOitS5xbDEJr0dd7oBU
EuIZXdwdMjSO+7Mis8ae7luICVONWsq8pgGMlMojxJ9yTgehjscaGYy2RHbR2dGKAjr6Xbz6sB0b
20zrJcaZW9SQ1DNCK5qbWQTt1HAe49Z7HCPoNuKkiODaXQQ6oi7HzaFIB0TtNbDvgDh5GKRD/Nyu
RyygVdj9EufkhB5R6kTU9DWEXcGRPsqLakVeOXKbb9Bb0/HpYU4c72RV79dhG13QhdJtY/LtaYj9
hK5CFO3dIznOyrWi2VchtctOhXDnJjGRlSFJyEMPVFHQiVp1KUV41aLJ5wHamAKTDSm5PVwXJXWR
oiRoNAxFo3bVH9FG7KwdVT1VKh9eJ+2ncWhei0Z5sGHkoBZE1Kq4sbRSVfOwd7Scl6inO0pCSFWQ
Ma4ofzZ5daLKdrvN0u6kCkHpFvApjmM0r8dgge4qtIHrp99ZaKgmUj3g6/4U06WIv2sNKFKP9HgR
qBLvaGZe93TrjdY2ARbE+bB0vLY/iMZZNtiIoFOzD7auxPEBGwmkTBUWDbhWe/h7Be0EX3HH9Pwj
Y0xpKrRx33mjTlPgx2FH1TzDi/egFKJDuma4CzpxNJCperGjOePCr3CXs4h2SCglERr3h0RUl20d
i3vXhFadi/yUpR/UZ9VKM6gCKKFlBLzl+EPOD0HuRtsapDyBiLmMJAI+NbMvtNF+LRvqrTn+cIFW
+WGZbLICPl4tReq6hBdPewWFrsHLNr5VbbI0gB5nhdRmurNWq2h5KvDYtpoEIJSCq5KOV0dbSdY8
IKczSWIEckBpHXzVyZIWUUS+pSe4wDSp8dWdFvuXAp/CFJGrbNyntpbsSnT5UZGQeKNeVdbKysSu
CUijLFHi8UemofUwmMGn1KrWYZKPrlvdcaPWKBVdd1rR4TW1ZG0BGYtI2KcEEx16KEh0C4sWOx6V
pq3KpPL8aeplt3mPCMFI6qlAgeVAdKMVD3pjEqK98UcvMWjYMCll78TNqajkADQXlmlEF6LBNV3T
E4mAkmpYUJB1J7IJibcG77jOrYx4NLtOAVBtyBk58wrS42mpwwGFsVPvMdVdykXuHxq9ftXtDCzh
zDF8lC/odTsbbGVuN+Q2jb6ANWFeVpk8TK2sPkZItQwk7UxxUIpkBiHFkGcXVamdeIqHoMfrFkWe
LLOE7VDvJi0oXlQ0EiZuIzctSkjhdPVkGOJbSw427IMtUk710iPHN8mE2i7dpMRok/45C2Cv6Siz
QokRxFDvyvpqgZiNwwMPk2Vi6qiHpYPsizs+sDsEoirLgn44nhZ8Xr1Jaadr9FEUMxWxCryIaiRt
TPNOUVG+0rwtwWHNcfkIw7NUkXn+hJxJTVKhU+JT6KencctR2M7Uaz/wMcn1QDWhDlUl47FDs6wy
IUI0fstERemhu+NMcyUIr7gOW5K27QBtHAS4sQH9tSdW02THWOeEk6AJ7pqCN2BCg1G+orgNx+yo
bymkS/RWu7UjTfQ4u1HB6i7LBkduZ4y7655CXkltG2WJdJj7pYE70wwXIUFPFxKo0rCJuDGFwU6U
3EhxWSKMv5aSMJsOQ1asFaqFVhEdZoqM0KXXpEk4EjAjCFsDL62TI5KMZW3bZsYaAZy+6ePizmOq
TIl50WSxRjquV5HgQSk+DCcYlVFPMWmHiXnlZpFwq5mO+Fy2rWAmZCrjZXvM13pklEhFqI1vKfCd
1YMCFlLrTrqO17YgJODw2UkbNZQtenBvvFS9a2tW6qooxaHcFFTIewIOzhC7J4rnBrlfN9Uh/NVa
t8/dsbriSPFZQD1vKwEJjFLrhijP2gf8onVyZdU5CX7krNlb2l+8adcaNvIlfdMyX6aIEi88E7l0
ZOF1jR0oZRZmkdOiy87cSaUk9lS0YplpvckZRZ1g0ElpvhY2+hZRnfSgWuYD9RjioKzb9H3Je2ns
fRoVmYuWfEEPEy04ZEh0gcIMxsRBr6nRiUs3PqBvKgpDi3eQ6OlrpJRVF7Ch6a4AWoVWPgftyNaJ
Ogd/bvRiJidZFRfSRSU5e055Tc4mNsy8xvIOwX4ACC0pjNpDfUJgSlZCBzPVkOHN2HyczKnXjmwj
dyvgIpilvLFSz57WuPCafkZeEwRzpQ7VmRFPNGH6h2k9EGqmVnIamua2iat+IuS6X7YDgnFlMN1V
N9DZN2itTPqdQML32mDHjraJYjVlInB8Ze2RqIHSXN7ZWjBtY+jpwm1xKxmkdhoOeO54HmlXGnbq
UwPLepng58DnUDuaooidHokHA5X+2hmMYKZF0o3OMeUwIHals7nlHFH0a00vWKLAYxrkkLFPonIy
wAXP3TVl7JTu3RgHrzHdLWKn2Vlx3uw0GyK0Vq+CZeZowVGZ54isvAVcQFL5iajXhVnNY1Nz1h1Y
LjrHJWtqxlQc+tFkoMqScKHYxOY2Sa2DsCijQ5HdyEkN61YP83VLI5BdR81W9x13Ww3RBljhiWSI
ZmvK5UmOxH0VxTLxgUsHmu8tOAyw5RCDeokT3RSWYLbExVHWVMTjGAtGNg48Zis320oObzpa4VYy
znwzVVCFL5FTTfHICKcCZWtnQt2tNCIjJzU3KPkaQhotXIUP5H091Kj5dR970Zm0ky1XXpe0NHPs
RKdBMygipcJ+LOhfPgoVdiNJHTHI4Q3S7b0WqdG26wGV5UAkq0Fuj7NI7qYtTPOFmlfUvsNgJ7sh
LUwYcpR9H3MO8d0pJpQFLugU4Kke9mthiE2Cgpqu/yDk5NjZG1Wlk0hS0oagg2UILhOIszrDbEbB
CVKrWWBLPzzMe96I0MRzDy0h0k55l446YSc2i4WCXeo01C6lkIJOlPtLW2nXXlxHG6cqb6oKlkgH
qzGl/LLDdHpp9AptWOVFq/TylGU5n5hxuNW77lbPm5mpKmhZM6VkJaDbjtPgAalVgZY+Ox6KT0Sh
pHN7hF+egQo10HkP4ChVWLVR3W+vkVFzHM6Ds7xJTuUYNmkGWZ8kLXqKkHYA32Nr0DjZ9O5JWrGT
5nKrb0gWHDR0kd+2QnusDd2YF3lLnEA41RwaaEvH5PAGNcqNahorKmHugeDh4Scx10oK49ipYntu
0rgK0g7o7ZJuH/YywAeA/NUDahw3GKOeQw06rCD6qbGMKhUFGulao1uFBSFLDQXfCOkQTuT0nsRg
KJFi0sM+OhBmsUVakExCf6pp6CsV3GVmxkgzralsTwKbjdbPKdOOpjpkOIgbkKZFJToQmdqXqJrD
srIvPNvK5jki5Daki0VykOBFJvAA/JanbQZku1C84xyFakMTzkFAH8ega0eKPtw0tOi5qv8I3P2k
rfB/L4xbL0J8YffmuUGzim12p1jr0rPufxo8Z18U1BSpbOGSKqMLqMpPsraznfooSGicTWz+tsza
T4OannhDejtiL6SC3FUZb52i4dlQrceLr1oN0AnT1ljReXtt9cFosmaGaF5A9enogUDDNjUQZQ+N
4IFm9CccZyy92TI/V0I4KdXrqV5QUtKjh6QKo7G7nlUJdToy3Wns91sNBz5MfCXtIJDoElAVOJBa
W11bLU5X41ujDGjPO2jXbXFuUaEZUEM+cf4w1l7T/IJJEfXNvDWpxqCKzutqxlkMQp8ucXxNhw5F
zAxBIvuF44NRyElD4GI78zgaJNSEpq5iWLA7fTqw6vQ49C67ApReXNNInsUD6gQaMw8kW5+nIoqm
HPensn1mplVEUY9ibBlqI2bAOjPXXbzqc43XTaYlLNFPYEscWjpo1k6QlcsSPZtBfJBdQIuS4Z7L
RZ1T+8r4BNwwB+nIwkWI7E86FZxRAffcapT46RsZ8IjvsOlJR/oi2xv2K6JaxP4ppBjswQDyFkPg
EXDXOLdYrXdSFfak8aEL5InRoy8bMeKZogMySy9ApMTHpJKEJcaNk7MgVZRDsljHUqmiivBqbPyc
IZ8DzHgsBMl9uB+nSpATkZkSQWqwN7DIIPclxqggkkn1ddqKyIe2nSXH0mE8hlob3euR8/OWDHDx
57LRVudJOywHrzohprysmTQuGlNoBToxMt6dS052IZYYXTV1yUpxKgwy8qqwDgo0pzut7ei7AstP
qMosFEuIQBA2Y4oTllN31xz/JlB86r3mqic5hMo4xihaVyrG1cXryjzLqcGuBzWjISQMuW8ToRx0
fBSPI4G5OWDlo0sMmkFGLpFK+zKAZ78ToGdVMJf+A+ZIK9KC9Aqq5AJ0+0jpIB/pYFIPUAAemwiV
tIomaC81L3KJXhDLtGa9pl3UHQqiqvHqtaCH5Zji3XEr9S3QWqubVkl1Kln+olLF3I+HdjbsOtCg
Ut8de2u+q7mgRyMlBzozFVqIm5WuVmdlN5xr5OKmCLfubBVRjpxfNCVdFy28ba2NzroyQAuW6bOB
nRzxjXTOepZS0XEvVbcEfYv1EIPK3WkMIJYV/sAU0qOdcdgjU7CvRbzxaPnzk/w4yJuVmQ93ttkv
VBSjkMbCR5HFhy6tPIuyoL1cSPRBUi/La2uDj1S1Mw33yCKnvMTx49DKcT1P0G97PnSS2jEJQskZ
beQbCrrE/l2jzpuhdnYhrqalMvqH6KONAok5AHxGte2apRnipQRt5yIabXH7hDKhH/KfA2/sGDVg
FrDeEKig/oSsIJyjAB+8nFPGogYdD3o+uY6tNtwqZHppfLDXA9jDJegUXAZFsbaiGMtXvPvIEtg7
k9quw7mNU5MlNliDHJRmppz1kRAr0oj7EZPcD3Y8cztMtQCGVF3V7ho3OpdTh748vUMskKrZVovw
HO20HAuKLroP3ISjJyU36AWfstCgEqbpi6DIFebNWKVDUddg2+vlnNBlAQA8R9GmpAiDSpVvyatb
HIjHtGhth6cMdS5GU7yMnkXw3u0ReeL0XAMeoOPqeBQ0p8IynLVZxryT2JRSWoz0jV3hGWip8Ekx
Gp4ZvRdfyo5yJwp7EwNZv9BR6KmW3TNLEY/koU7/lq865wSnM8s/0hM3vhVQVqaWp8errIuxEQ6j
cW8W66iIhmXXuseZKvx14HrydgDgP5R8F5Bn9IWvc8zr6WfdIvJtKMQf2aqxcXv5mixDs3QrLaZd
KOXp2ZxJmn5gaUURN+IoielrjS5fZyDngN6C9FAvd49qIFY1tqNTR7B4omPaymU9i2PaA2sF0qBU
r5yxiAk5JILQUemqwSxV8pkJOb4VBXgMz8IiQMWtzi6IHEQUY/0dNPphrxXLDrrZ7aBhRQH4p6jN
gb47s8euTl0CQbtDItFdZiZGW4VxR06yX9pRdOVSFsLRD8O+oJRPOhbrjWrD39aqfVKYHTZwpTx3
B/2M0zyiJCWO8GEWD6bG6aRSUspbja0i3RdjxzM93wVahU0pjy7A3ZT2OOu8N2VloRnZQs49jc2k
8Xd2bF5Kje5hEHXYjRIbOTOOOP+xywX4umDYHByy2SxBVWMgkgloc2N8DKanRU4YIzQTkgGygYS9
CNXNUBf+po7yTZ032rHgbZ+ZiWnOrMqkUdyPts3o1/X0I+EMQG1cwmzP1MIZ+qm7AnH+lRFE+jSi
/E17rQ6pk277CgnMrInx+wERHSCb3VR5jcNDeR5iBHLsjz/ItitxjusR7+iSJi5vVjsO+0Roxud2
RfEXSJE/LVTCxiwsUYg7SbULS9p2U6Oad21xr2D1tC78Q13CaBBR0YOXVHiO1SRq6MtRaamaRiRn
66KYFpTrzhNtrBp16roowoEGkKGbw3WpDsPK3ee88hYmr6qmIsUG5lCnWCjKlnNRBsEsKukYKFVk
EGQvEbVhcJLY6qItpSvwR5gY3Agbk4a8Gm6Qtd3RZ5m0JHfUStjzRod97BJfxuCHw9ar5qUHx/qg
Shr6nusimgmF6SCGKQIv+QGRzFgT2LDBj8pftX+IG9XcqL7r8GyMAivkIqV3X22O7SAoV4KmOM0T
xTbyrBNJLTlW1Vibh6QbyD2XxwrasUUc2KeOVNjb3lWuxglN6rq7rEsD2aRVLlo7dXe6GeeLtiE6
jnKUO86NYbkng01bZkRVbmbLGawHOfJ3GgteTF907UnWVrEFmj4RobSH0OJZMRkNQBe2gpdHmLCz
JzT5QDaIJ51Lt7gRlLtuoC+vlIM7kVAXLOGdMm03aKasja0ixm1FdiynyHK9GA6sQduRihyTnDak
nDrB1jaTAMlSndxKqDFJgUd3uhKe2RwAkgLeX6WFU12mg5Ew+qJz8ESUnPyuyaxwJfM1wnksZyBL
xEGCLeyBX1nrkqo9MXYNg1yt9IlfqvrKCteqtISG7vmnxFT9lBGh6nJM3CgkY1tzUqbTaK94j2U+
nMlFceyRo83kcfAJP7zSniOC1GhnSez01iiRa1uIOi6mgqRBHbvYYah9vUpRTJszojTnWAsQvAE1
XeQxSTTfp8lBIAeoekVZJMa966Fu8oarlCaWGebQ2BvLYuNqqLZLkzYAj/xJVutbGhucY/bNOMfo
HAEibH8v2vpKQgLnvISsRioxODQHfWmanBw8Q50StR3n7oiy6kcYxT4tqElUo1LeR3vsDjnSbhxP
kG7kxxbenzQEzFq6Fdn9kmzmePhHJNm5lvE3Qg6spaZfU1wm5EiwibHCx8BDX4b4YxrkWNmkLQFY
xyCaoLFZy/FE05VpbxBx5nSnsSZTF3B98ohHZmIguvHgUCkh8D2utQDxjlqMhT+TT/uBikLeWRzw
hP7pVMxqwa2EOH8g3QPaJvwxqCotiqE4mdJ6Ei7K3F0WGfUcpwV8UvSInPUOQERk7xsLBE8nu9fl
QN9RW/DS5rl5Hct0NzqdmMB4uUt9Fc3nsIkiUBSNWQNEQvEXSH1JtZgmVblLzpAgzey8voc3Rund
gisBisIoo5bKNn2YfeE8pq55XMjROTUX1E3xbd6qGMmbECFqmXBb4/AVeeayAdwwGagvEbJMI3JY
gPz8R6WkyG8aMFVoG05oKKys8lOQEXPB24K/a9NqZ1TkCrWTyuE86ySj6bmg4uyzi2cmJ5eM9aio
Rk/3AaW6FR+QEiBD2hv3Zdyd6WnP4ZNDdV/kB1CHJMS26VUrs8T1ZpgeuFiCECTWHX9NIRjXKsmc
Cw85cKewetHhNGn6HoFFdDkofTHvihjTSUptesw5I4ECdVAqDaS/nJNMpcRHlUILgYk21KFCQ+cf
PzCqONRsb5u6iOrcBnIiZk7z2G8uG+C3csaTp+Ie9V6wsslzGeWtGwzdQoFWgKo5O26G8b/00JB1
om76Kolaq0qhvaYWiAi0ucZhxk0ruoRBQsqkjZtaevDqYIuh1ggtbpX4kTmzpTkfoFkC0YX4Y/c+
h/OJeJm+YhnbQiMdQbpZ0egEG/m/XwG6PfqfsszLrUXjqN3MsUuAboD2cOO8Y5ZPepvKDGIlVHsj
AKsU/ratyuNENa6hW9yPSuWJ0SGBbgttbRJ/I2NfKNm5aiq7IY6yNa3BO3QQ/mRIP6Vee8NWeRpi
N076PT0RVTWDhkKQiJSBncXOrE+NvIHNWf4FxlhW/8xwZaCWoQio2IoiW9+AfgfWTMu3O2tBpD0y
zMAdZi59iL2OWAc5AEK96wZHhYWlYBirNhl2niUN9FKqwwxoeLcLfefW5ZJKERXPEYRss4Kp5ME4
0CUnaUJ5RHWonMNkI8WoTI0h+4SuIspSwCtkrQJrXbl02Bbk83HiTViC0o2aGuuoYtIU+VmUIfno
RhpJaYQnjRrdgNC5lqL2qJWk8TUifUIlkF4I53LgkgcUaje+T2tI3yLYC718aTt4E9ZyWyzQS+v5
EdHGWksXigCuWKv6aTOEfLinriV1dNDMxhWGBQMF7AYFIv2cUkDdo+JPexVLbH8LU1cginExIMOW
gIDs8mniZDogRrBFa7W3rmhcgDc0dwtsSjXItyBtpoVkrGLT6A7MAP1CGVVnUaWuEHqaJD7pWwGl
ZajeVWlUh0MQPgLOeUzy4C4TdBAGTF81LiV6SfuVcClU5NICFhl8CoM3UQmio8ju56UR3FbZWIal
hyofa55t0y0paNoHVNPJfyjYOsgAAaJzzZ7CjqOXpgHYlUs0KXTNSeuLK/h4KChJhbCuibuuzLOZ
FRtEN4q29gSfqDLiQH42PPguxvsJZv3NrLM1YcPrJ8+kUk18PevipNR4ITXYuxZGrwNxRUaSE06I
IEuCyp1mPwNSRnyfloWzoEmVtjC2dAtdNh2R+c7q6vvBxNKyMMkijz2gjindcgSirzl6LOUCU5PG
uKL3GgSKQeOG7S+NAu2GEqTK1AMJFNP4ShWZK6T0yEoj8qCL+Cs9f0yw9ptVUoSdN0AOgfX7Af3a
Y5NUemkELh/O5tDpzrXZ1efO2IqCe3k6oUTENgFlE1QLwyjKtRjhajh6IUPHoZUHu7J14Noa+VaF
kVoxzKHekAGmEJi+v67pb0x3W5dxQ7D4CWZ4RG9/ta5h9OeAUixsTFKuvca/krN1JFWb3qDYFnik
fmTZaBC5RCvYhqB1tXqKmTDFfrkXBI/aTVtyCDYbzDbycFo1Deg9z72zdZI6tUSFMw1gOGTZJTU9
0mjd0vSbO9dnhkZ7vYQhKrs7tdCW0OrWWVldJTFvri2bV5bSLluDB0NjMC1iYAF04aBuibZPeydB
Pw0jZjQli7Libu+iDLFbHtz6CdGR5RcJe9HD+w9rNJ34lsYMKsewWBjBhdIu/vphuYonGbIR24tO
SW97NbiTkRUCqr287fBNmsgUjWGDR7d96zxaWkcZGyQwsNmZgyPAVOjN1fs3ZL7BabZtTRHjYi0L
W/7mhrKAyUHOx16YCMEo3vh7KzqLQohROJfmbbtOhHQzNAA8B89aJc66zooz7CQIsxREfOjnOd0z
PXpVvQNyqgQeWYCMfplamYXYBk2pcN36cbbWRiinpkA1dSz9WoXeISSo/aD778OHwG8Jx6LmKrbS
NXY19Nmx303r0pZ55WFC9fG5kjqgcnKa+scGugh3tDhtMaBS4A0ruEPsuuq0dc3iZCidXRsD8DQk
CuStWkyk+8SiOQvi7NWQd+4OnaCQR+G3GxHaxPZUxYEzTqLtuNCpOe9bo/k3bsfZz5RxOPB6NiW+
Gehzt22mn3nZcP3+96B9S8c3BbUtHd0hmFp4keo3ZgvoMgcI8KxTKXc5xSsNbwrwth3pscoMt1l4
quXRie/7uJRCbRHJp8Ahoo8wYdDaIJ90I16ZogceOz0IK4lTQAAB1scAlJoWFU3w0CgX1NZC5m7p
07LS+tHJYIbPUUwId9EYhNNYXtzFEd2fUp6edKQIpqMvHvo3PFV996gcJyfMJh5EZj2vI/9rrGk+
D2S6r/azpPKr/gRMWH/6UNYEDf/6z+cdaeL50f3TX/sP5f/LP/j+BX6hisKnjX4Ysqx+sYh5+qTz
Pnt4/uznfzT+/l/7+xjYhV8SV91V/zne9ld/+fR7HDC+/u+fR/bne3/zpl7+cOk/FHs0E/3TcPvP
t3m4jx/+699+Te69Yv/LcbG/fyi9rw11AFdgR/HHDf3Xv7263a8mzbvXL+pkf+fto7c+QmEO/YSP
KMt9/HKZ8eErsoZHyI/eOcXQffFymfGyqq0w1X/0sst90e+T/cuFnl4WGsVYzH/4yn783Scta0Jl
HfvRj1jv47j+5d/3cfYfv2z2pRf7r54QQYXNrvWjn7LZFwlzN3z9kAxl9OT54WszFaJvLqzZBEI/
euHtnlP8/r59eMheLvb03Y4uUy9/ME76vzeNdvt7r397mnL9n/Bcju59bv/lRp9mkYb9y8sf/P07
P67v6zvvoSj6l2s9XRzEjfzyBz9ycQqen16u83xhW/yEuz7dB/uy8vbJq2tjzPATrn3mIxF+tWCp
AlOxl0/6+0/jfB/70S+H+/v65VrjE+EwZRDb/uj7fVFV++KtRVzVCIN+/PpX79u6Pe2sf//R7PYs
5ixYVfHqHQeTqvyElRfOMFevXh7C+NRNXkNlDA1/9Lkv0ld3PF6XfM2PX5eNfx/vk1/2yf0vh/5d
+olvd1VG/LZ8ufjzOGRZ/hlv/a/vBQK0rQqZzv+XT/6BLxo+YvE6HBgvbirj+e1Hv4vzws/q12/Q
54v/hNk73d8TiD19HXuXL2O5bx4i/+Wmx+/i6bPISb782d9/Sod8wvhVv1zp89U56Y650B99TLt9
Mj6nlwt9dfGf8Jh2Dy7R5L5/NSt4MuO9/4RgcvoQed8+dC49HgJ/9LFMv8w3aoYvl/vj4Wg/YT+c
sGPd+7w9ryP5p6fzMyYxvT77qvLLP32CIWvoo8RP+H6f9pl9OA7k1TP6/Ak/YYlYsxV89/o/4RU6
f2Bqud/G+AYZe0VXf8Lk3e7veT5fPxyowKqg691WVINfKBQuXv76e2vEWyfJf706cs7GLff12fgv
/8GX0/XxvmC6vHGJv/4XL6fWNy7xeQq+rIXPO8b/efkPT5/2zemWTef33946fn7vuXxOV/9x+y8X
fPpQTvWjM+3nh/fGHT4nGV7u6O/8g2/G+LxxvTfG3esd7wMNjJf0vYF9s9t+mIE97dDvDez9nf6D
jPNzrPDeOL+NMj7QyP7i1fwmwvlAA2N/e+8rG6Or33/7Orz6OGMbY7T3xvYqtPtAwyIufHdY+/j3
357PcV/FlR9ofM976vPG+8Ye/hTT/v7fX4ecH2Jwn2OF745rRaT+5RDzPKK7tEYLSaXC9VMyT1++
9a/iiK/DEUVWnqfzPxWPPOepv9zWG1/WmN3mbfxmXN8rHHxnXGPxZBz8PzWs59z4u8PymWMfNox8
KuS8N7xf3ywCfYhZ9sfB870BvnVu/UjD49T73vDeODN/pNH9RUzyp/P6xxjbU7nqvW9tLHP9/tvX
da6PMbCnctm7A3tVY/sQg3qu0r03qDfqex9iZM/lwfdG9nZt8SMM7ksA9N0g69fyzzEWea3kIaFa
8+WhfCcOUW1hPp8p/qFI5Fm48OW23oivfv1a6/AhvqLnKvJ7Y3pdev4Qg3quXr83qD+XvT/GwJ6q
5+8P7OuS+4cY1HPZ/r1Bnf7+21O9n6PLXyXO/ycliD/rBt4b2WuxwUf4uj7rFd4b1Gehw++//aF0
+BAje1ZKvDeyN1UWH2JshjwqqN8b2xsKjw8xsi9RwHejjNdrRkb57+E5vPiH4oZnZeJ7zx4x4++/
fanIf4TH/lma896gEPUwqN9/eyXr+QhjQ05gWrZuQjMbfwnE9+/mQKP0bh+hOf5q5n0nmH2WSIwi
AB7pP/RefhFBvfctPomnOAe/nkT/s1OGX1RY7w7sD+XWh3gp7c9Kr/fGRKbwi4rlO6qx/89j/atX
F4HB+E/uood98a//CwAA//8=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entityId">
        <cx:lvl ptCount="35">
          <cx:pt idx="0">7911143</cx:pt>
          <cx:pt idx="1">1569</cx:pt>
          <cx:pt idx="2">10101668</cx:pt>
          <cx:pt idx="3">2147</cx:pt>
          <cx:pt idx="4">3922</cx:pt>
          <cx:pt idx="5">7407895773574070273</cx:pt>
          <cx:pt idx="6">161482407</cx:pt>
          <cx:pt idx="7">10107373</cx:pt>
          <cx:pt idx="8">10122741</cx:pt>
          <cx:pt idx="9">10122740</cx:pt>
          <cx:pt idx="10">7903620</cx:pt>
          <cx:pt idx="11">7903232</cx:pt>
          <cx:pt idx="12">13586</cx:pt>
          <cx:pt idx="13">14030</cx:pt>
          <cx:pt idx="14"/>
          <cx:pt idx="15">161482409</cx:pt>
          <cx:pt idx="16">16217</cx:pt>
          <cx:pt idx="17">16494</cx:pt>
          <cx:pt idx="18">17968</cx:pt>
          <cx:pt idx="19">19687</cx:pt>
          <cx:pt idx="20">41826</cx:pt>
          <cx:pt idx="21">10122737</cx:pt>
          <cx:pt idx="22">10122739</cx:pt>
          <cx:pt idx="23">10107296</cx:pt>
          <cx:pt idx="24">10122736</cx:pt>
          <cx:pt idx="25">24593</cx:pt>
          <cx:pt idx="26">26311</cx:pt>
          <cx:pt idx="27">26903</cx:pt>
          <cx:pt idx="28">27243</cx:pt>
          <cx:pt idx="29">30857</cx:pt>
          <cx:pt idx="30">32665</cx:pt>
          <cx:pt idx="31">10107297</cx:pt>
          <cx:pt idx="32">34648</cx:pt>
          <cx:pt idx="33">161482408</cx:pt>
          <cx:pt idx="34">36115</cx:pt>
        </cx:lvl>
      </cx:strDim>
      <cx:strDim type="cat">
        <cx:f>_xlchart.v6.7</cx:f>
        <cx:nf>_xlchart.v6.6</cx:nf>
      </cx:strDim>
      <cx:numDim type="colorVal">
        <cx:f>_xlchart.v6.9</cx:f>
        <cx:nf>_xlchart.v6.8</cx:nf>
      </cx:numDim>
    </cx:data>
  </cx:chartData>
  <cx:chart>
    <cx:title pos="t" align="ctr" overlay="0">
      <cx:tx>
        <cx:txData>
          <cx:v>Area Map Of The States</cx:v>
        </cx:txData>
      </cx:tx>
      <cx:txPr>
        <a:bodyPr spcFirstLastPara="1" vertOverflow="ellipsis" horzOverflow="overflow" wrap="square" lIns="0" tIns="0" rIns="0" bIns="0" anchor="ctr" anchorCtr="1"/>
        <a:lstStyle/>
        <a:p>
          <a:pPr algn="ctr" rtl="0">
            <a:defRPr/>
          </a:pPr>
          <a:r>
            <a:rPr lang="en-US" sz="1200" b="1" i="0" u="none" strike="noStrike" baseline="0">
              <a:solidFill>
                <a:schemeClr val="bg1"/>
              </a:solidFill>
              <a:latin typeface="Calibri" panose="020F0502020204030204"/>
            </a:rPr>
            <a:t>Area Map Of The States</a:t>
          </a:r>
        </a:p>
      </cx:txPr>
    </cx:title>
    <cx:plotArea>
      <cx:plotAreaRegion>
        <cx:series layoutId="regionMap" uniqueId="{E005A580-29DB-4AB5-A28D-D85140B12C2D}">
          <cx:tx>
            <cx:txData>
              <cx:f>_xlchart.v6.8</cx:f>
              <cx:v>Area</cx:v>
            </cx:txData>
          </cx:tx>
          <cx:dataId val="0"/>
          <cx:layoutPr>
            <cx:geography cultureLanguage="en-US" cultureRegion="GB" attribution="Powered by Bing">
              <cx:geoCache provider="{E9337A44-BEBE-4D9F-B70C-5C5E7DAFC167}">
                <cx:binary>nHxXc9zGtu5fcen5tN057Nr7VF1gMOCQYlKwLL2gJIpCBhqhkX79XSN72yQ04YglP5icYS+s8K3c
+PfD9K+H4vFz+8tUFlX3r4fpP6+Svrf/+u237iF5LD93v5bpQ1t39bf+14e6/K3+9i19ePzta/t5
TKv4N4oJ/+0h+dz2j9Or//03nBY/1pvP/eeg6tN+vneP7fzmsXNF35389MiHvzx+P+bdbB//8+rz
1zKtNmnXt+lD/+qvj3Zf//OKYPgnpX71y29Pz/nrGzefS/jj/9e66jM8aPHLXfv562OXHD7g8XPX
/+eVUb8ShaU0QggpOZb01S/j4/dP+K+GC04MI0RQxhkQreq2T/7ziupfqSGKGyM4pUwy9uqXrnbf
P5K/Sm6Y0PAp00Zy/bes7upijuvqb+n89fMvlSvv6rTquz17r36xf35tz63mWirCJFZYEaONkgQ+
f/j8BvSx//b/IJPYqUgZ3+nO1N1mKNpBe6YUc2DKKN6OOc1DE1XoDREiTTYdY8l2GBq1fSLAA8/B
Dz6GEsoQDlIy6vlj8AUhHWeU71xavu4Q/SJ01vinaezPWLPKCaVcaiwF1StWIzNPqsGJ2Nlokyae
+Xr6+EMsPD0e9PxUkvE4ozbq4fiiTIoLlFO+0aR8c5qIPMiDkJoqjRkI6jmRRo1x2uSZ2HFr8Aal
rguiVm5VJkavldFwRi3iEDnBuNLcUCHXahllOXTGpmI3Z5G5nrC072lB+E0ra/vuNGeHtCMBCIxR
bQAl+0d5YogddmWBdS52Q5QaH8m68XFTbjHTo5cT+nYukd6cJrkX1nODMJgoKiUDcHKxtn2Hky4b
W8d3bd3v0gr93idWAZKi5E6x+F1nkfxYKZKGRkbVGWP80VoMpngPYwCe0QoA/pTdakFk6GXLdzIx
g1cP05fE5jg4zSA4kB8YpARzYaRUUuKVtXAasyhtGr4TZrvt44+5o95pCofYYIIwBjS4+cFAMjxL
iXDKd109VrfT4OpLEcdnjP4wEU0BtZxKvneGT2Wl+qTsKoXYzvLCL9EUOm3vX8LHPyT2j/DE+ua2
bJa6jcENtjdx332Z2iY9I6pDymCaUqGZMAKvlaGmjuh4b+B2di5MTaz9cojDUuMvLkq3YCI4SLTp
zpD9EVcGM2MgulCqJeD4OWfdInEapwXgaprcRWXr/m00jvm2y7PFr4Rt3petS65Oi/NHv2EwhDSw
iz1NvPYbvOzyIVM13xXzfKNZdLkU8y6r8RmtHeJNgFmDxzAAZb7yGdbUPOlMI3ayvEPObenEXwBT
KfYhEtwE52vp5RHmfb+A6S2ilZPXNF2yqWJWPZyW1yHb0ERLqsCpK/UDIxZp1+qK7yLxgZReOp8z
vkMQekpgH1ee2HcuZFkuqeW7WpbFRVxP1kv53J6R1iG1a7XPn0BWjMqVPjBzc94woNKIOb5LqnS5
Ao86veEE491piR1IXAwlkP4ICq6bgak95wiJZK7bBHxbL2p7SQsVfYyaaSi9kbtiMwwluR45rd6m
XJPCq6apfZ+MnF+ffowDcqXAJ0QRTME/rd04o6JpJGnZrutR7iEc3S+D0mcgfIgIw9SAZTBOFV0l
LoZlDc/mge0qNfBP86LRbmFRd/nzrAhDhDaCSfE95XxqIkLaNsGtpLts5K97wX5XyZicMZADgKVP
aazcbDxWc1uVQGPQNfIjaeeLeELoauqbzzLBO0YifkZ4B2wSUKUhM5McTHMNrSxFrI6Shu6IY5cD
YhdpuzktuAPgfUZhha256MEDMqDAjd1jV7Ib2fQ86OqKhcNQFN7EHA9cFhXBacqHDEMRDcYHGaGg
a+/UCmz6YazoLp8F8sZcsU1G2vwFEoQaRcFpfF/ArFCdF2RJtCJil6RZua2Xsb9mCpldK2Z7BtWH
GDKKGk0loxyQ+RzUI8sIso2AGDkNfDPi+GHu+viMvg4QYRhiIoa8DzIWs/IcTbLwLC+V2PU9JWFt
SB9AAhydMfUDdsdAVkowQyXmZA+Fpx436rpuHLDcCVJbvyKp9sXSJH6cs/4MQwdJacmAGbnnaiU1
vBQuZ0WtdiYWN7G5bfL2tR3OxFpGDsrtCRn6nCNXyWxgyeR2GZubwaMs0/dpmdt000dV8bHoI/M6
meq09vo6y+66WjSl74oYkc3MesjeOVv6P9pysIMnlzEP28yOqceqhgYJc0R7eeWS1C+KEi++5JZH
fjPJ7FJaR76MUVq1XrRI5bdDM3TbtB1Z4he2IctW2azrvWVui8Xr56S9typ3b6dsjJaAxjN5byLT
9Jua1ePg4TnvblzUNHc2a9XHUQhS+GK0aPQWNPZfctPQS1cmdWjGOHuIyjIrd1PE69KDOErd1hhS
vc+KyS0e2cedROvoo506t2zaqkpDwOtQeXnPqrupROxjRiPoekw23Tpn7OKLuujSoFNiMMHUmTnb
JLQtK88Rl4zeREiWbKJ9zT3tq2/KF/cun7poq6euU14b6fFmsgoX/mRw7M9VpQOCdPUmTzNNvXqf
0/X77C43Emp5LNguU/0M34nbnXQu8tUihu2smv7jQEn6DiUd/X2Jsuh3krQ2g2qk0b6qE3dd4iS+
aEvOrsQeIVypPqiltcEYJ+pOJSR7X+EuN16eGJp6BTDgK1dpP2WYF0HZy+j1nC84lCrBxosT497Y
AvFrm5v4SjBMdslE9Z2Y9Dx4ZTMo7k1z0Qq/QU0HtqFL/C1Jcb0ETaxNv+Ec8TdVEvEidJCY/VHH
OYo8a3Jae1UbNQ95YxbQaxFtuqmsnK/BxpxXNTH90JKpeC20KDuvtDL92NYy0xsIrXG6YRXn0mt5
uuRegdHMNmSMde9VC416L8PR0nqk0eVbtrS5BEbriYRpGsWZ77rJXi5yLPoblpaOvE1mi+vCLxxv
dyO3GAc2KpjzwYki7WcKTMnrEcPFtyKG/tSu6TqBbzXJRpsHzcI6s80Kleh3yM3Z2zkt6s0UD7GP
UlretpOcbycrVWBJVH5OlmnYWQbm8aVUyUBuY6XjwZshM/e566oNiarGs2nNvkEfKvLdWC1+5/jk
18gNPrIR9dqG0G3kutmvIu7CLgXYIhFzT6o43TYiW2ovFpNIPZpJs4kqaNNJAGPujZOhuUdl1l41
UM88glflocrj7k1OJhdkw5IHXZq43ZAtZAdhZI69klm0y51qNzxv9RUqbeVnRZoGQ+tA4XHM/MU6
c615TbxqKJvXbQwtqSUy+UMfySHUvCo/pL2obnCNs+3Sm+6NGLr4ttbRGFitoXLnuPqcRK3aWDI1
n8dR1H8kbXFbsylSXpGh8VKUCbuodWFe100sAypI5SeFYtt4jtx2bMYvbVd1nwyL88ZPStx8apN4
2UA/ZPiKRTtvlqwtb+GBFr8eeBpvSdaNQZ2Vy7ZGCgyVYXbbpCi6YgXTocrKUvhuwWgTz5n+lCrW
fosjnX11Tkff2mHpxk3fzk3tZdoWfwzImauyTcpdDU2XLymPmm3aJ/EtFWX1YWz5cIUtU94g8uFb
lOBxR6Jp2OZsqu6RybpNPLY0SPEQhdUsGnADBJnLmEzVziwN9aISp4Dzri4veNTW15xX8WYuGgSu
meXoPRAcPVIqciNF3AddQ9PAJEI8NBOddtjp5nKSEdsmZDRBT3jqQ0IZXQ6LmjZ1i/tLqpPs6+Cy
eYtFhnovl3l1E83QFCsGrC+4qsVHWxD8vikwubcorbAXRc14B0269LKJlmVHlYhvlMy7bTHSZasb
gR6rpYgffjqJYvhJWFulA7rrwCVkED1bCJuohTTeyKw4k0MRdiD1fUZmH12f5AMoy/tqnIEMHVI6
+lUfm0vN6vgm6moqvIhBj9ifymFk29QV03uTsD9jYZ/50RAVCEyqj+ArVTPCn48ZioOmVP2lWExW
earMi/u+awwNGchM+RZK7x0kOuk2X7jxCUf917FQ+LofytjrE4jK8cDH0QPRx59okY+eyMygvBTZ
8l4iOv+u43wJOzvVNyMbo5CnwhReWbT1lUiX6M5Ax+KKlZl8qxM1+Lkq58KXYxoFNq+yoKbZsE0E
Q18KOzgWsLngQUTjdDeisXuwuC+8paRtoPOmV96yoKbZDqIhtd90caUvqmSobelLwTqygVw6v3Xg
C+PrnJZLD2HQyuqrLd2oBo/0uJ17D7UJmj+xIs4yb1pqN+4GKBJbL59wSYIEx90uJ4h3tZdEg1Sb
VPUiv0gsl9RnaVU0APxGQxxYpPWStsIb3Uz5Qz0ru8M9QsBDVoqAjKT7wgtFt5iyIuizIQpUK/rC
d9DU8+leJDZLyBVGlbsvK1xfcdngL0pmacjMkl+PA59Dw0v1bpSRvYIcpgk7SkavqFxzraVo/Gx2
lUehk/0VdUheLHNidwjaO8G84PyKLxCopqFLvBG1NxGaxhCUHvlEkHHb1ORbuY94ClRyhaaJXbff
gyEZkNlk+whZ7mMltNOoCyEjSHRQ12SqvZG24o39HmkhPSAwBFgo+Wa/x+KiiTvhF99jNB7zOPen
AUYGfi1IdJ3PTu3GkkXTz6fRGuo2wTE0SqGbtMptu9S6Ujg67+qsm0VYi8HW25Ilw3bosw+nPcGB
PBoEqDHVkMZBPb8qdGo51p3Nx3knWdtdLtBn96ExxIMl6W9PUzqQSkM/j0gFhQU1PxRuKgI/PTcZ
eNIkvR66wodgfqYoOENC7Ac/T/yNNsOkkjmddoO5Ri6/aurxDBMHPNpTJsRKNVCHRLzr82k3idhr
C+wTUkHErl9gAfvmNbSYKQFhrRqY1Ip01LmcdnOr2uvJDPLD3Iv5tldl/P60Wg4ZgIKaUGgwAU35
iqNxWZRto3zeNaOJEXinBXl5Svpwqcvs7Wla+8deDR80VO4CZl0E3MT3ePFEP5D1Jlos3bRDs2lj
Py+nMhBygTLG9GN1yeaqLL2SEhbyRfbMa5JpPlNt/zBMgqYplkCdc6hT4RmemwiFUFvwSLkdraJ0
8oVAblsPKL+eEpl/lHldp2eM8iBFLbCCTid0pNc98LLoHGZsdLtuMuh6ibl0Xj50883M045CAYAf
Tkv5AAqgNagMNGDAhn7o/phmKJa4L+XO1fxibpJtppozof2A0UCtrCn0AI0mP2B5maOZiKaVu6pZ
Gr9T+QfQeOP1iqMzlA4yIwTW4DFgUqpX/mmueO4gz5a7pO3bACYvECU6/fNtQFANgBf6ZdBdXfdV
tRV1RyB47Hhh7LVOl5h6VcqiF4gNbM5gzQzH+IfOeiTTCQolKAuaWr1LhRo32EJ1wSA9/PlhhBIC
zACMHPoja7cONXI+pagiOxgd0Z0lNISuQrcREvVnXNWBTqDSBFgCi4Mx9ppSzJe+QGWNd2AvXVA1
ur7MZvPWLVOYZoJ6c4FLb8EMvYguzMagAQQRbN3Rgigu8qlxeMcrLoOYZeZmnEY6X5RFQd4nXQmN
3C4Zp/ukQuhM0DwUBUCF8I9xacjaKKOEkKhIymUn66609+PSQ/9bsaEOq3psey/pcrxs0WB+Hg7Q
Z4E+oYSZMRgQ+I3n7suJhVZJPbhdWalAz20gyvlMe/8HbO9JKMzBUXMNXmsVe2BnY4kheXU7WYHf
6Hl9nbhiV/fx76fd1AG/SKDZwQksn0C3cJ3lNNgNBVGtg26IvqC6u0UL9ds6DSOmLk6T+sGJwLTZ
gNRgPCNh+eOHYULdWOIyKBiLPs3BPIW9Mtnys55qT8QQQvezZybXLeMkafIKBjRQlS6YZDC/n7ML
lnLzs8jej/04zCv2q0MC5kHPLQDGmlk5WzHsks7Z1LclijpvlKL+AO3dsfwzeP3256LR3Z/B+c/l
mYfazm0aJ39tGv394/9e/3eB6d/7P/vn9/ttpX9+eleX8N/6K8/+Auj8RXi/4fTshx/WnZ4uIv1f
P3y27fRQuwqaB28e47Suni0r7d378UWnXfU1/fzD9//ea+KYwMIGtLYBG4D9/+41SVhegmzNaL0H
JfwvqOWvvSYmfhUYpnZYCQ5OA5zy33tN8lcFbXIGqxCQGhBpDP2ZvabnVo4o4ZBaC5ikPrcIaEIO
sismFfQiKRIoKuf5Q0LldPNEDH9ZwtO1qedO75/jVy4nUyifxwncDTSHiviyKzJBPIXb7tPQLpPx
KjJGrd+TXp2bnD33RP9QpCuGyiXXLo9kULYDyW5pgZvZT9ieLiuEas+khMfktkJSJ7HMxriSAcTk
gUPDcNHOSxZaf3qZ4FbViDINtpmZZeCI5dfSIKXf9BCT59ez7qspRGqRrVfOjX1zmuARhtae22ps
B7UnOBRGTZfQzI6czzuYLwSnCTx33X8rZr8x+Ky+SpcR946JQBdznb2P0oT1MFsweSQ2LWv0LD3e
iWJ6e5rcau79D729ST6pF6yCnQoBJXDg4nhofKhgQlZOrT/MpkAfnZNTtpn5OFHPzQq9pjmkKYWP
Yk3L16cf4RjH+98/eYIinsuhEKMIRk2Fz9r6WzJAqYSHYjNO8ZnIe0xvqxy3BrCOGuq7YJ479Ufc
tiqYoVV+JggeY2HlHgqdpbJjrQhylqaPGFZVX3cdVx4sasna4301b0/L6qi6Vp6iRiOMYaBhGqA4
Srxokr9T0Ss/lqb0F0Ot52IXbwrpYJBWju/zfticpnxMgCuH0RZjZi1tRNDXaFmClrRZvLEQpX9u
jPqPIa5cBZ1ioucik4HEcTF5eZ6XsT+JMv25DsY/BFa+gmYzqqARgyCBnJW862u9oLcKcZh1nRbR
ES8uVlldp7HD4yQAQCri4Zgm0IlEQ5LPXpk1rY/GKblIsoWdIXdEI2LlKUyd8wI6WFFYI72U27El
dgimtKyH8DQ/R2KEWLkGxmsYCVqkwr53tL+oZF3hYKlIMQU27cfpDHiOkVnhv4GxIPStSh1ami/v
8nZObhvbt3ddVidnWkvHSKzQP+aTJiMWJqRoSgNOmiS/MqOGYJELnZ/rLR5TyP73TxxZomOba2V1
2BZ83qFywbcmJu25nv+x49fQj9IZg4Rk6FRDJw9nE/8ol9oGL9P2CuBuUDXsBksZDgWoYcrHLoDI
WhVeSpx9ocmuMO5SVs0FzKlC3g15GhSznpDX4Tk9VygcU/QK47lBojHTXgVNy8y2SaAkCVJtXX+Z
o6JqXiar9YKMojPMDtAkw2gul2sKo6+bbjbseh5E8bKUENbxnxlTaYZRZC4G8HFSuo2I5Wjv2w7m
SFesWQy+7FFi1D0s7jP5smSNr/CuZhAZxkKFQwtqChMxk35TTQUsN502sSNhkq+QPqVzI3vaqhBW
BmDIWFMnxcYaF9VeV1KYxmYw207PEDvijdcLWnOcxbgcwdYEbIaoLXYOja8LSodhU8cqJTe5GBR+
rUlPpo+n+ds7+n96sH9HGL5yAMUURwr2mKIQqpCE3NTQuOkeOrokNkALrAXc5xktYvBzRdK/xhm1
9I95fyfj/jT5Iw6CrxzEHElIf2FvISwVcpsEpjD+KJXdnD79WOrBVw5CDP2UNrQxIcPATLCQaOgD
uF1RzGHczS7+YBEfYe676ErcTFDBVddw20Bnf+icCuGdfopjPK48iK4yYesx5aFVUcd8uZhHO03j
uTsdxyx05T+KFtpC85SpkLN0DON5zIJWF9UbpOslnMrInalbjrDBVqmCI63UWRbzMMZL9inTDbqL
hiI+456Onb7yHQ2LqwwhZUJRjBg2SYguF8+l7dy9DFvrIQOscsyCTq0O+3mMoKWrekp/byzj80WV
OthWpDDpjB9suXT0TOg44tnZynewsSrAjloZSh2Vzlvgxo/1ljxuHocZXOMZ8zpGZf/7JyF84Uve
OAnFQRIXeSD7EtaybUw3CbEvTNvYXmlPSMjI4CprJpiAu7gPaSqHTWHFz118+tsFrZuXMJVJ0AQB
IsxoWvq0J9kmmmv6QsNauQCoompNUoAC7ZrKwwn5UMX83Lb3MatdQZtIW/GpiJcwVWi5H4eKss0Q
I34uPT92/grbSeZ6y9p5CVFUmh3CrNlCPcBfJpr1OJHZQdg+h9NhmYL7vIRoNuM8OmOXx5wvXUFa
V3TRgwK9krzbwKTrgqHpuizjP7jJ304ahSiH61p2gi0BdSYdOBJA6SodyDBq8Rh1oGybfcQoRV7s
ptkruG1gXzJufNMXZ0gdgR1dgbuKRLIsBI3hiMQjlLf5sOV9bquwH5U8I8Ij6l8PUdighirLozFk
APA3BnZJA8Lr/EyFsdfDgdBPV6juK3B+I2zrhYQ3TQAA/ITy/PVoeeYxHv3R1YXzTJSdMbZjqllF
etKXRaSXDJbqYLjq1S0Tm3ihFzksNWyiuqUeXL48w9gxsa0gDxE/ynPC+rCps4j4raCdr5IpTzan
A/ox1a9QL6K4y9EC/SeYTtrLHm6AeENZF1emyqsz0eoYCyvgQ+MWDTCb6Leti8fubUTiPH5tXVU8
vogFsgrmOUmHJh7oFEyxW/xiXt4pZY1XRCp+me2SFfph0y3nsAw8BE2RQIO2g/t2jTHuzOlHkp71
SjmzGadRpofAVuhjPFWJB7czb22XXfZWZGfi9xElkBXEc7u0CHXyLxY4hWVBMcCY/rQKjp2+t64n
QRXuQ0ZOJ2QIzGiwR/endy8X0J7qk9NzPMCmbQenN0sXe8LOd7GVN07nzoNpbfZCHlagTrjQNdzt
hB4Op481g+3riKPlheKnKxbgar1OYzhcd7oMFp7MQTzK5MyQ/4g/IisQTz10vIo5h0en7QU37dup
56XX8WU7WP6hU/jc3ZFjhFZQLhNLq5phF8CkIhw7fJPlDWx5Z18Sxi5kWp7pFh8Lt+uFkm5pe1sn
owvilGxh++y1zs0FKhpf5ugibuFG5cDvy1RsmrMXi46whlcYx5Fo2ZygPpjcDPlDFuqMR143pZ95
Tt4qM21fBBW8p//EmJvOTBkk6bBGLU3iwepg4bmWqjNGfMSd4xXMFYP90RQZWOfnSG5jJPe77p26
BV9YnDG2I1jHK6xPDq7fcWVcuBB4KYSHFlhR9ZcpUWpzWkLHNLGCO20mUzobD6HIZ/vGtEJubalB
F3whHm6NuC5nXYaniR3jZoV6kka0rafShXHUFZewYk02cIV2Dk6ffkwdK9g72GZl8Sxc2Bv2qUPT
1dSVqVdpdEZUx85fA7+DxdV5Rn2YJugGvO5HFsX3OSz6nn78I5EJr+Bu0hRWxSvVhzD6LL1kjLE3
1MmbQceXJs/Yi2wWRsTPEVHlHWqNhsvTbSqumxbXsB833PZy+nCai8NCkmaFbJhkj7aDHD2gbRpU
XfQ2nckHWLg/s7VwxFn9cFlep2OMIEWYQx7BlRi4i9D6eZTDvSVSF0Fcw3Kwilq4t9H29fUEi1cb
7tryjOwOa0iaFd6HWLgkh5PDAtLDm3kuqk05GnqBZq22VhfuTIVwjM5etk+8lmsKiouodrAtnt3m
ZT54nAKvlkpPNubbaUUdI7ICfqTTRg1p68JxsNYj7XJbljb1FLV3BSzNnyZyGPByvVRlKslTi8o+
hJs5j9KJ9BIcjro7ffgxU1vhnfa0hx2+FLzJMN4QuLzCluHKuunNy45fwX3htcmiJHchbm3t0boO
orH+VDT6hY+/wjsf+TSmDM7XaLzLq2g7ZvUl7EaeiRxH9KtXQK/HKIp7BvdOMonuB9xMntMTVJp1
CkMIVp2BxOHwIfUK7oRYqxZEEWSLw1Vfci8e6veRgnsRTXPjaHMmRzmiar0n/wQRKIGSo61BVrmD
hG5/IZF126hMgtOqPmKmei/DJ8dzO84MXi2BgnoZLtqRXnFxRgvHHnz/+ycn21n08JoXKF4Z6Xe2
qy9KSBcW7s64w2MPvgJxWvRT4hw8OK3fYgsjZPP4MomsInVhstYuOeiV1PozjZqb3PzcEt1/u3bw
Fp7nInHNkE/zKPtw7jLybpl7GmaOdZvTD37MIFeo1bBoleHC9CGJbvOEh3VfXGlqQ4XxPYX16JdR
WWE3pn2MLMcoAH98vxDiIyw/N91SeTGGq4Lo5y6p/y0rtQIxWH0Dd7sgJxDLaH2Y9jU+H9R4xjt/
L3p/bORItUKv7gbVczGgYNrqcNolf3DuQUUcf4Kd0/l2CKqgRpvivn0f1ZtznbYjiFArKCcxvG+i
SeY+TJr4usfpJxF3hVej6Mtp1Rw7f4XlEeaI81xFXUASe5HCjGMToexNmuj5jO6PEdj//gmkW+cw
jFeBgC7EnbbVF1jbgOtG5mVh4YftOy5m3MArbIK2ZHcTzb8UtLiGe85njj/iMdYv2yAj3JpkE1zH
MCPjN7IW3UXDJ3kGfUeCjlphO+n4UEAGDpe8Ftd7pXNf1FL7pkLvScrOvZXnmAJWEJ+M4yNcy+73
d8TH1Mc57DpthG6XYmMbWKB+oZ5XGLdjySOYjvVhzO1nNA4f9jdgcVScSfePcLFerhsYw61kIKqK
pzAV2YdkVEA6ztzyc+82+Nt7rNfr2mRQ0P2foKKgyet2UZ+ydLyOKv3+NNKOmJJcITkrYelbJawL
5wYux2UoDeA9MWl4+vBj4lnB2MUt7Le6AYotMW84bnfwjqSgGJcze3jHnn1P9imIBarmmJVdCDfY
qE9b9slMcOHkZc++J/rk8Bmu9EPjqe9CPg9XScEu67G+bYbyDISPgEyuYjOFMSdsDKM2zMfoTaLl
ZZHhd3CXvvGbqFn+P2dX1iMnDq1/ERKLzfIKVUVV7+nuJJ28WFnZjDEGg82vv1+NdK8yTOjSrbdR
awKF7XN8fPwt+/e/Yeslq0ju6CySieAlfVIFGUvkEaTwL2HX/nREc3j/Hf/wYf6y//xHPE76QwP2
s8pDr8tb8JlS6vk2JS39GczeXT+xBEpR5QmXM002l6XcVa58AQu3z1vmXjqkbC21VaDPToCMC6J/
Tkr/cRjps0Oi1yEJPr3/lRuPXyPlxjkYSgliR86cIC98em8kmLDtpfbdRsGzRsZNDLy+mhOVz2O1
j3wTZBMbPhSB0mC+VvcDvSTVsxEya4RctRA2KNMMOeQus4bYhza+skqm50X4R8CAfutz4FZUXrYT
1akCyfe+D6VJ59pHg/C6eViFPG2EEU1HMVB2fHKQZHlJPjuyeX3/8VvDswp6AyAsD9F7QEaZhmNr
3TEDTjXYvf/0rUW0ivnCLylqGV/lnHif57p+Bnp/Txx5YY1u/fhVtJeml42ClGNO/YrMe7/pkjEr
cIXcXPj955n8S6Svea6kLIpYx1zli3EgeOO/8l4+GdHlRuj9dUO0CmNe0R4dAbxiYNN9Hxf3nTbH
sbp0sbYxA2sYHI8tg7aKVbkKoh/uFKPmj/3xg1fM1YU9aesNq2rcjyaXThUWqJ7tkPbcuy16yVNg
/o9XjdAa89Ya5oxmKPEJpFAp5PoeoXrxWKpLKq5bH7AK41ERrUmCGUBCvZ2sf9uUIo+Zf90aWoPc
ICTEdd0XKhdN9Qlo8+deyZdwKh5lf0nwbGOZrkFtuORXLmpulUNwI6MNx7G9vzNxezer+Lplugau
oe0KwZPZgVZBGH8Oi/DO4uqfN/3bdXO8imRmSNsU0GSCJEHdp0lfzNCdiYtMk+G6PLomeI9Q0nPq
LunzJjEfjVk+KL/5oJ3k4/sfsJGKyCqMXReHQ0HdPo9jHlZpWfeINNO1L+8/3jsPxF8y0RqNVtdg
6k21xc/v5cclap9U3N9XzvA96J1573bhxyrydSb6gKZ1E+kUHRsv5X193fedBav/3OummoasjYM+
XxLlZ95AHqa5uAQJ3hi8NVZNOyLuqOn6vKAQXCjBIe07+Qs6Bs2FftbWC1YhTmznJrg173Mrh1Hm
ngc1T2jOkP66S5xwjS8AfsQiGLjMeVh/nYx4TLzihkXVdeGxBhdMaJgZ7gddTjXLh4TfRF2SL3Fy
IUVtDc85M/5RyNgGSkSqZTKntHCLXWMiqVOdRLNK31++GwlqDajzWrBF58SRec3mn+i73plwHLLe
qx9c5crD+y85/9q/hciq2IgiY2J3cmUeNOojrSxN3XBQGZTUrzzCB6ssNXIgT4dAoC23LOLXtBh7
4y1+862xRlzCkWx9xbpNUKlQzQZD1ZU15PRCtZON/2y4dxVYKAxWiYr73dw6kZa5ErE82sEdDjPv
ygt79cZKWkPspmAKrOTzeaLp8tntWAG9p1hewhZsPX6VhQLsEdS3mOJEsH44RDoOSEpZF146A28s
1DWgDne7TSfkJPM4EjUibcyVij92QnyDKtqVVfEaShc1rQ+QvcIyIuNLVQwfynH5nMTDhR7E1iCt
orlgdg44L/o8EslXMPG9tCTk0kXs1sPPf/8jVfStjWJHtxKcB0d9dULPP+mmna5cPqsQluNY1lFA
u5y5NEM/2t0pHob79/PD1k9fRa+CSP8oOR4ed+OYFoKeGnERgndubf8l+az56H1lAC6N/S6va1s5
H4to8fo2rTvFgufQ1YG6dUoWuplmUWyfhohBVwqKXaGEPJem8Un3fuM1GUnYbHOwlIJ5N8+2Vt9M
HLb1TqBbj20eQmL1qZ1ZoW4KA3pf7ix1SZ+CocG9cQLe//TVHZumeklYR8djSIco3lV96NoDBPu8
an9W1BJfTEQIexpJ6NTf3SJs9E8uohJ9yGbs24dQS99LVVVH9nYMIF22n6UydieVl9DnxLS+BWCZ
9ergicDqI5rIS3Gck6kVoDXI0D3NgtXJqYuChD1rY85yWD1zGVokOojFldO5SmStIRq/HHuig5v7
FBr0aKba/58C0f/1INd4OzoB6OO1tcz9JDEpcxJIbpn6JxjsF9LwRppfY+2UWwRhg3tItFagWNYh
CQSz8xVyiq/vL/at55///kec1mBATyJysR4hRw/kscMPoANWxy4Y2+uC9R/R2D9eUYaVq4UfDnmE
a57TAnkUnP4UeX7/AzYaRGsxGtUW0wS5WESrUXUG4G59i5IXYqBG+ScbVP2d9tzr7mn/Kbr/+JJe
VCNIQQkGC6ztlDb9JyV6L4Uc5IWP2ZqN1abuVgpiCrHscjX2tNgllnYnH+DgL+iPNFdWDv9gT/74
Ck9UHuTqsWbDoqVmXzqV/CV1aX5GDj5p9/60bCTRNepubPuZOeWIaSH8N7DTN9QZrmP2QAvl32tW
6hnyvjaCfEzTha8CAn9vzeJ0P1ti5y8WCr6/3/+GjaW1htdBaHAJJo3bVQ49vBjCo1WE20Mn9O/6
Zgn6dKocalODePn2/gu3Bu1cbfwxM7MUkLs0BTb8uPuqIU4I/djqyj1zjbWT0czqpcC2FthRZYn2
Quycs3tdMeGeP+nPn+6CjE8rdLxEx/lNGYvmdmwG99N1A7Pa74daFA3rOpxrhI5uShG4X3HIvSTl
szXsqw0/MnD2aAcUcw3j/ARt4hr36eMlCOJGqeiuYhryjzqpzke+uI1vCJcPKIO+BpX9pEfIt103
Pqs9zoNusTY4HOeOFcGvEoSCX0ur20viVX8fILpG1UEXTtRl3eDcF0YTpHkT4WUuLELoBZzHBuyN
rmF1IEMzFvJY5EBsjc1TJayNMxYJX+7moXNei6F9cOJo8g/hiP3kJg6tsjelQ2l3VWqnazzRHEEW
R7QKv8B2y13hema3jEn9SuLSP7w/SX9P7nQNJhpqIjoivDbHnvUQTcstC/281Jf6qxuTtAYRFQa3
PKHqRJ7UDjkGrKyOXMrrziJ0jSGam7CKpyZoc9INVW7Jol67mkzHElre1wnZQGb73zmEJAYEaOG2
KBREDThIfGRwdert8vH9CdgaofPf/8hRSoqiYEmFESLlfBePsMdCLPpPVz19bWijInio6RqV/QwR
wThz2hpd6LYUkl9YPxs/f43PDN0AWrg9tj0WqLq9a8wQo81m+vHShfrWC1bjv7hagczvixxeKhUK
2Rk2H2gSkim5kKY2IiBZTUA4LIgwHy8YiuoNuqDHctGfQen5cd0MrHYJPrZ2TPQicqnEkJki+L2M
9NJv3xqc1SZR9Is3DBAwzieXHLjf3Pj+cKHG//sOAfOTf6/L1nHcYobGUQ7fDLiDjHMuSv9DWBb3
TuFft/aT1Q4xllwVHoiYOZRNA8hmTDPkZdQly7KNiY1XI5/MjZ1mD7t/HZQgEcOykC6ncqyJ3c3c
6aLfV03wGlsHwSQGle4CIRY6jkyNSOI5axw36Xbvv2DrO/4zE9XQT0nV5j7Xz7zzdnp0nwuP7d9/
/D8kmv+e/mm8mgXIo8AIRuEDKB92sZMcPTE99aTduyUkrTtz6Ci5twH77XZ9Cj7xhfdufNYaZyfq
OHYaYCn3wxJ4x6AZi8NkHfkiSiouJKetV6xqcl4JT7v+wPNKM3nwhornsg1oPlb0kiff1ivOZfof
6VsuTuuyVvB8WviPrue3vgO0r2XLheb/1vPP4fnH87WFtpOGl0KOoj8uMzDRJUT4qXpceNJN16XA
6PzyP14CaSTGoIjD80VF3ylvTl1ZQgncXqikNrLUGl5HJhdX6aCUghjdsRq+DUH5GunxEpLh7yci
uobXVf4g4KxxnoKgZuAeyP7GluNbPQfdnjdOmDLRkgsr6jzsf4mVNdgO2vDaLAqfgur2vq5gRqBb
BcqeB2UsCP1cOkxujdgq5JNwiSwdUPJ78+jZXaWBfU1hw9YPF+gOW8tqFfPxNDOJ8hnfUYZ25zUB
eRykr7IFQgTXzfoabGfDCr36uYdxhFcYCMrCwPbBhyr2JcbGWXvxb3OxhtrBcNE3YaixrMByaMEn
7V0KVRJoP4Ko4sEppjQS1rC4f3ebvIb9DHhVdVx2nz34JuSSFzKD74fzHBUmxmUR/K/0uI/KxOFv
soOo/WGWc9lnmtbmR9AScjvJeryxFTTcA6bnNFmSEn6sbluR5bX0QFX6oFi52MfSBSD2oZals+yC
Fi4190EXqCQLfNZNF8qKjQkMVxPosiQqfNnDp8QETQgLDDPGvwcil/FYwcrAvzCJ/1zS/XfBQ6P3
36mBgtNQKrjMQKYi/uXzmf6Esoi+0Ywlz90wvQVz/UVL9RCqxeamnPSxF2Pz3ADKvocXkQtbnK6D
3RBMW3hAPsDZyk/rpLnEbtsahlX6pUvYQwSclvuC4T5uSprkbg7r9jgT9/+nsv+/3VR4If97BEqn
DqZlmpp8rOmngbk7hOGHxrkkar71Bee//5F7caaHQ2wIV6lgGWTKYSXcw20q6S+dITeyY3hOMX88
H6pEbQG59gZdG8F90KisGveJBSRlt7S9s9xEoK7HpyFx6utAI7Dk+/crvT6hIYHDC5rbTrgnzcwP
BSxx4b5YpSOYYhe2xo1cfDao/vPLSnQ4vUAFTd7Lojr7cCAP+/ZGCnEI5+HS7e/W/KxSsecWlW6U
bvKQ6+oF0H3yGJeF+WZqz7nQi974kDVaEViOQk8h1HmKCvcfB02NBxQeCA1Vu8R+Fk8Xr6i2ehpr
5CLcryAypHiTu+1vFr8Bxr0fl+C3rIOdURIuI/EeGKWHUV1q8P39aomuEYyOgUNEJESTL8I5ll65
g1ZQ6o5utvQjLMPavQ/3EhNfOVtrVGMUsCZeeJTsINwTjaeED/TQxQmgEmExcffCyttYE3QVsxTP
DiuoyOxMp+UdrONI1utOPHGcAC4U/RsVAF2FLdTe+qqyuCSLIjoewsorsspxLzU1tp6+itCpQkMX
znVlHtogPij4tsLLqvj9/oFi6+GruITvk8d5BCczb6puXBakpAsvDPzWo1fBeFZUHcAuYrtlgb0J
wYkBBjTv/+qtOV1tqBZKh9UAFdxdU/m3qhyPSf+k6ut26zWQEThP2MSEUBqV9dzfgD9ZHyDt/1zw
+nDVr1+r+TEKEzUbwCXHwO5wHws5pIHj0j13yl/vv2ErdayRjFAIVoxCpicXQv3yq/4N/MkHSD58
UCY4MCeEi3Y5pWAZ/WrlpXW6kRnXgn4FnNycyddVzq3PD1PHzI3XIzsOQeFluCiKL2TgjSy1hjk6
1uCKq1UVlEiDWxWQezhX3cE8ag8HX7DZ5R3W3ZIKfZ2SJ11jHk3t9noIumSHboczH8SZWQMtzHjZ
vT9ZG3GyBjyWgBL3nAiY3tnwrpjowdL+y3WPXkW3LY0p2gIVFx/heye0QCrn9Pn9h2/Nwyq+JzA4
lq7o2K6V0Sc2R5kzvcXD1xa9lED4z5PVWdVegstsDdIq4heoaQ3TKCv0Rgt3N5ZW/2ZKJJdwgRsJ
ZQ16TABHJ1FDkx0cARc/Hb2yPzhwuNITgz3P++O18QlrYKMOBYPBQ5CAE7+kpvngdZfuYzcwm3QN
ayTh4kFIrihzzzrBdNs2dRt8i0IDGAgQEuqmtBSoY/g9dJAiXoybfJhH1fX7CMThEf6O8PrLR1TO
6sJdyNannlPEH3WscWCw5vrj+TipxuLUTKKt4IrD5SVTkq0XrDZ1UVVjGHtltNPJ4tCbuBHWHKDy
Dhb9+5O1UYmvcYRqbPQyMan3uoNgZ8Omp4q1Dw1Tv6g7H3R/iWK6kTTXEn0oGWkggxbvgZkbaiz3
vqkLkQ7aObYkugCc33rJKg3IaCIDG/GSSc8wEG+9B3+pTnbxPifecGHX3HrHKhuQUkM9RoOsUMNG
UYjlaSimtyikv9Ds+f7+nGxN+ioHdE0cw3KZjfvJL9s0dhwo7hjiHq56+hpQWMS2cYkTQKwGBOK0
a1TxAKvO8dP7T99IMGvJPoJWIKza+nE/uoNIq5ABdTYmHvxaYWv5/is2hmeNKIRVsdfh7nzcM6gy
fJSVguJY6C7RhZrr3If9b3OBrrGECy3nftQThKAVFqgeoJ7v0nu/goeiJEdRxJ/L6BK5cetTVuEN
enqwBDEd9lXitQfqCpGh/3xJP3EjttfyfMHsBwtvxmHfd8WeevQBppdlmgz9b+2BT1fbn+9PyNZ7
VoW7nnsI2kV22DOPP1dh8QT33Ft4ST+Swb6cCUsXNpat96zCmzY6dAK4Ve9nz3tUuOLGFfEzn2Ey
Ggm2s9Ul8NLWrKxC3Flk259NhvcFuFa7BHzDDEn+kibcVoSsonsBNYZVkxr2kfS/V5x8gBTH704W
F6rGjR+/xs2Xbdl2nSR6T5MySh2fgFuwsG7//lRvZL81bJ57DVCVHY5nHYPT5d4qbaETq9uqPdjQ
5+pAlPQvSfFvzPcaMsimgBGvxqfAUOIH3AXu0c98m3xaoPsQw9X+EhNj66POf/9jF5cli8YxxHuc
Ft2unp4dwY3OmjI+wnUvv27kVqEOC3FaxsvZoVUalcLmFBuUgvN7PPpPQ8suXJBuLK41gjCBFsXY
Uqr2U6OnQ1vGPixoI34H2/b5uihcwwhtC4uqRc1q76EXkIKC8GMh9V1blI9zOH33+u6Set/W9K/C
fSlbsnRoJ++ThPdp48ibtnFrsJiKx2jkv0U/XTjAb83/Kt5FZCP4rDG5r5qpTCWBA2e9SJGqcFKp
Mu6F2NmKzFXgM0K48uoQrxn7MuNF4+GeptYXdsV/pvgv+9YaR6g9uzCtCnROgBqOGtzG2uDQFN2c
QcD4bp7Bam8c85kScwLd+iGpSH+AQOvZip0eRmrc69bHGnPIArxKAxe+L/vxdxjEFeT25EvRe/cS
EoZhf53qAGww/x21uFLBxYVNkgNxaJpMzo+Oi9f3Y3WjBFjr+TWe77Em6KNDH+o2I/0s0mSm7MiG
Vt9OS6E/ARPu503LysP7b9xYG2vIoceBxVygsndYmOE0Gzxv7G5Dj4v4QmLYesH573/muCHWOKvI
5ACn1H039Cl3rywo3dX2D6m9frQ+Hj35fr5U4y6Jht11w7JKATCvqVgZ9RiWsyRZXIB81PY6urBS
N5LlGm8IeSDQRGxHdgZ8ACqaO6HkkxtGFyJya8hX8e5SwJCCtiU76IccDPUfiag+vD8uf89YcIf7
92wK6fU1112EOwVRv/Ge415w8RYglL3+hkBQ5OW696xirHIaSeKZhYdWOsMRtF4rfvka3Jdj0S5z
eT+isrh4uA//uVv4bwoja9xWZH0mprrn+3IwszCZxyvuy31HQU0a4IpMPayCsgf5LSuVn0QkDZrF
okp3JWE+kGRjD1eNjsuwbA/SK+qmTfnSwFirZNZh3+CWC2gmDtH12KRWFbOawcqoAu82KeFX9TAN
bPbCk4HuQw9UF50l/0hAz+leO08ok04+3JOgV+RClzSoW7eX2eSNvZEHu0gvKna2n2ZY1pGkQyHP
qs5JTRTXN0ETjBnwAPIjhdNeyvmivqhuIb9hVwCGd7T0TnQLhe6WpTWOkkuaCON1N5AjK2/kHLr3
ViQjqKhwoMahqk1aZ8gFZaT6OseedG6EqEmh06hT1Q3gh2E+C8Jz7Zbq0R8srtHgu5zaJS4bmFa0
ARRru8i2B3RPdZHVZi4O1FlIWpHqxMtkeStBBPgsPJXFpjjwUJy6WNHzEk6CjFezMTvGApjJ126c
xtrNOHy9Az+pThC+mvJYDP4BsNRdI+lPqexdCY5N5kXmPpj7A+1AOWDTnNuJ572f9Dt3Ul5WxVE2
uDXu4ix/LmEhr/qf/nBbd3OfdmbICMST4QF3C2VYuCIckr7Mh57fGPsMZZtMwBfTmNu2w44GReqy
SSsNQcu5w86gId3dfCULzxvfHTI96HQYvhfI6a3Cv+rHR0WW76H+OXj1T9g5fA+c76BN3S+9/2Bi
mcpGZHZ2DyPHWEE4TAOTJL9O00+c2ELzPPsvyqob6CmlSlWnyseISZWG9uOQyF25DHfx9GkuygeM
+T1IIydq2u+qGWjaDtiala1SWi1PYK/06Rk2n40AbBjeVc/A+ULhi4Xd0SQgIhtnGh68cSRZHLDu
ofQLlgOAHfA0bLg6EUkDu8PaBIe5qFH1ocmnRptg4Ae5s0ufPGBoXTh6etC+7XAv2XXkR2D90yDM
S13rMFUzvWkVv2OWZFEdPEwlP7g2vvfZ9EVNxce6nH4FIeWQzJY7cO4aMFpn0Fqd8rNvi1c9Dk90
wZLr+yCNcQm1F7z83i30myeczzC9/T4syT2Pqqyz8612za50/I9zEEL7ubWZ65buPurLtxiCOaBE
7xp/fOBVg3XRTj+cuR5SOK/tSdXvmH5pY9ikQ2sXTqXuRMFtt8HRrYZPTeK9BFWwI1JFqe3kc7BA
yDYx99T/DAv5A7wc9qamd8KPcFFDko/TzO8Tlz8XsCSxtbnjUbyncoLLRr9z2gYN/VMQJgfH8x7g
zCuhsD08DJAfKge1K0r31Ln1EYIW+0rHx9kzOdRKbotSpH3t3fbF+AiiULHrqm6vy+IEI8Wsaqov
CLd04eyxKOxn5g47+Ohli/clsclTM5mDE0Yp8HSZxX6KNFgC8ibw33WSPEg8Ws5z6olH0nXHcYFN
YiP3wDA/6cE56FA+FFhSlRR7mP7sZxhVeENS75Tmj0Wljpr/isIfftB8Ak0qF1UMcg6qsobe+GzI
QkU++1WJE2OZBu1JJtWLH/snV8LtpsCxBaYIuU9UvQPX784P3EMDP6G0rzCnsZr53TDTMtV+/N16
9SGeuqdAg7Mnp+A7pLLRxIq/+1I+LGcvDTPdFJ64s0l1UDAoSFtXzOeM8QojricxL8eC+S+tAVij
tKDxgd2JctlPij1xoyfsRtCEmWmQdgGVh1C77BiVcBJNQnA15NDCjIAvWBR6N+FsujPhVKXFCH05
7RDyZWmYeIFlXCJTMZqF7bX2xauucZ+TAkoTPY1+TF5qYxK4L89Cvwivsru+7DD9jeLZWIFmbdlP
apXKBORGwgz/r+5eptY6T8TT0E2u+g746drxENetO4AdX8ZNlFckKD+TFnYimU+TDqYFJYcbckgx
OJ+SGV6nKUgJ0BGvahK1YNRLNqZxMOpXMk3iU5sU0Lj1CFLqboGcWpdOpWz34eBWHNYUahlvFZr8
TwzSuMHeMuCJbmgX8m8xLp3f4ghdrE6p4IGQ0bn3TUcyNnOUKFNvCnEYjFbOvvUSAGbo4jV569Dx
W+AAyxvBVP4LZHz9IgPctnvrRKnPrH+SldMi7thcxZltW3EqfTxx5xvuilPAe013LYPC6Sms7ZTc
yZZ5za/QoYN+9uqWvJgiAQDD5w4P0lE68ttgSvONMV98ipvRRZqQ5GRwL3kPQT9r9hK7/i/L5eTt
+kEm9+C0vTVt4tyOEUwA9+PQU4TY5CR6x4cYDExgsYIb4nX0wEYt1KHmY4Jcrv1PlR/XXxZWdggb
jg3zZRyG7jRGXvWiFur+KAoIUMDxqTTB3dQm/e+iHQJ3D0so/QVMMPOramu1Y3PR7BYugpNyQvLQ
VMb/GfgTkZjHoDsWnmsfKszi1wZ4HcjGjephgo/oD+bOI3laBE/yARvTU0vC/hmaHeLFtn1/JDpR
iEESxiIbuxA9NGaUe2SdiU9LWXjpRNr4c4VHIUojhbqBDMvHAbiG+ib2w+jU1321gy/OV+WRQewb
E1Thc5eo6svZYs1PXfQdf4yOrw+DTgb/NA7wc3jUUBo2Oz5hI+4t6RBfJBHYmCzhj6Hphr0DF7MP
5Uzntzb2zEcyuNFrN3rtDTrs9FAJMedyLKsDFLj9Y0Ij+4CEOX0LJ0cNsKKY610zjvGRFPhN1gK/
djZEzuCA7XygFpQAG9YA9EYYReQPx7EZtrnpozKeqHcdDLYnXLVESXC3lFNLs2ghze/Z9donWg8W
2uhTeSvmOXqLgqLNnLL0MsAsg2ymnsBbeuxgOGGVMdxCmwBqWb/oArXmMoMceQQljrnvlXqoYuKZ
bBEKqdcaHshnqIQYB47Yuv+uzRS7QYraMX5TSUI+84q55X0Ps+ICBF14u30X0KWudjBB9KIsdgtv
OjWm8uneCBQ4LDULjEWOBtxmu1/A0nLSZTLyiQL/O6Seicxgs5BCKewAmXTcZpaNWxRpJMuZ/eZY
qLOTunzhfQHdyUhPem9biZbfiZN51GovfaixtHwG+iiBQ333VJ295LMmbJJDCB2erAvN3KoMRnfO
MGW9dEqdEkJ9HwWvCJ6ruva/8qB4oVAJysaidxgOdD17ga/VNKU0YCFy3xy1r8b4hUABGBdFfyoY
ELpLWFIUMMypvH1E7ehkLkpsfhuIQMmdRhZ8Fqpg1d1cNzRLzGLUobVG2gwWw67zDQWPtvduWyR+
nsQ08usMDBFB7uJoTvQvreGa+DI3DshHszeMyY3wZ08RQHcgobxkk98m1W3FdRN96AhMe7tUdqMe
7ubJt/fIMbE9+FXt8f1ctU5y0+uZOju4Swbu89yXM5TMMNhfJFp1MWpEf3JhtTYGH2EcUE9Z0QQz
uue8rb8V5gwWnCM/TnLS9qJLK2hmLakrfPHZbVBa7EzJ4C3dcrPQ3UBQMLYuCnnAM0WVPCTQrLM7
wSRd7msFv62nqSZG74mFKfY+xmI0GHNTmH3TxjbalXOgmqNg0Pjd2U5Uv0DB0vVRtl7df8bcWGjH
wE9SZ0FVujpjCPgpc/sZQmqFO6DA8gANBI4WxpMN7hCnkB1A942GDNTlLrgl/hjzowDpSu9gz7aQ
B3g7Rt/5IJB8pK3Lbi9k6LTpJEFDP8zzNFHgRZpm/Nb7gyvdtJgDL4FZDg35j0r1UDaCm0prxQsY
2Z29B2dsiLPe7xwCZ8DSS04VmNrqtYGhvZedtUfFd+2JXp2Kxl8eQDcq0LkirHl140qWz4kE7ePJ
ncUCYzemDR3JbsDq9W6KXtXBzwbgnvK2DvvA5jJsJ+foBma2H2sSEP8LIMok+enNDXvwusm5AcZo
+ZFwD2ICM6jDhUsYQFMw6Z5vYOM3LUdoigZvHA0yXGHD6iv8ICLDl4eikr0+VgzIoSffdZfkU13Y
waNnr9DIz7rIa0yY1m4yNGnShsN048FysUMWlyEOkh2PWffoGxeA2MyR1o1RrWNJobztgOtdIqgE
3NWdXfyX0rhqyMA/IcteYPOMEUh463RbNUPCdtgiWZmB+QVB79pppXfjnpVyjrKupf1Ulkkts0JA
waBOG6tklPNaEnkaeDuMu0mHMQpEHgdRucA0Bh6xPyiy1FsUG2QHHB6AUvSDPjS3AJlGUCkc+eLs
bdWS1wKS+wEa4xbIEIYMFOGoW7gmKzDA+hPUPyn2KbQ8eAWkT7Pg7nWG3Mr8auEVrhhO7mNkROot
cgb8dg5ZtTRpjQchgGY9BfQTXA0VTriwc26a59rVgwdvX3lOa9rpR1cfaOKz8ZvrjH5t0nEmfXM7
m6EoeWpgDZwcIYmAvpaBdFDxQJEz+XNS6Dm8n0lghg8Dx7o+TeMyJ7luITW862ef2bsA1qJPUBkt
htdOSoYms8WlZQDNDGzAP8qKtOHtMnWx+4CWgGIHQRy/v+kLTXiMYxQf5zr9H+q+bLlyHEn2V9rq
nTVYCIAYm26zS/JsWlNKpaTMF1oqJXEDV5AEya+/flQ9PalTi2bG7svtbmuz1HLEBQhEeLh7uJkH
WN15mptryqHhPswg5PWXjZNDDgU0Zl4ik9VL2Lle0wPl2g7XwnZe/Z3lc2AupOEWqEOdVSZ7bl3f
NxcjOuYGzO0lXe8TjxbDjSkrkV1BFFbwA6xVpLkce4YZyJtyJEZCZ+Dx5GXFDJcZ9UY/jU8ThjPn
SA8C6hdnWTEsx2VScZaGIJNPZGNb2GCE07DU7HPt6eCMs4p3BzQIJ3ZJ2hyjlaOeeiVOX1DZXdxV
CiZVmH7hXlAyVoiIGBI5tGEFDTNHXM2Z+VGyqnE3fhtgKmca5IZ+FoCmySu2TMYOwvNRnw09IsNT
GoAyXoSqbMr8aQJ31sPhxrtydpHtlN8fqDeR9Qm+xNlwSNpsYNdjTzBLFUFcX6pmqA8WCPN0gfRN
Zt/41MjkgfSCDw9kXsBexYxwb8RDdzxdgXW0awsr0TCTdO1J2NW1V10HaljnZw/TCTn4CLSGmDVO
dJ0LEymXjvI8T2q2PJW9atOzgQcQDwB8gysqDE+yqtzWJk+DFzGMCb1DdZPM2wlp0PSJUC/w7ohl
QXLWVaboL3UuyjWGveLc3hpvFo3BdTnM9QithBwguCzWUREXul4F4LbrYnQo9q2GXmCmiUcOQ2JJ
ZdCYIgEmrAc4YSdUuhjwhnyQA7Ly96lwst7PIJf6scwyr4xrErTJk5GtQw3KZ1J1qCG7jOkQYx7m
FkQ5OcgSTKCipeeC5v50TWsC3++1zQJ9N7cMdlIBLbPhzuNNgGWniAcuWi6zAsazgq8AtEpl1/PW
NI03A3URvUEbJS0L/IDwbX855D2u5Uj+K9PLDtN22zskDSxtQ79QVp/BB60Y0J2uj5Eg7YFTyQiD
ECXf9CRhbYRZFGP5UJTojVcX9Zj0iw5JgIV332Kj8fu+6BcOsIXgTOCRMrwhD/BIWgyP00EJIEdK
TgbqCEJaAE7e1FfTrpyxG74K0rtpy1RpaIRT1s5nXpMOxUYA5b/QSGXcEHJaV9NZYFyQN1ElK/TT
HFhIQ8wDSse9Z5dVnKP1psQXwnU7knA0CZ1uYVtbDFXkLJxDLnyvO87FQ4dRLg+lQxbkoioxBTp0
fMFQ8x1Obhw49YAGwHXHZMIvM55q94lihnsBooawmQHRgSOg2nCq2zLd6iJDdIf+Jx2+JZWxQ7EV
VZ0XdZjAmgZFaNBUtWhCkxVLjVnsVpZBKAffdSTyrfQsDasVcC5q9nKk6iFZKx6c4XSvyBXm5thh
WzViLPFOGDhWnxUnij2N3ogEMvSXntTPesqCoo6KArVsEopqhj1GVMPqVnzvQczwXZhwjwOjwmX4
ZRZCUDeag1pJlj9jluqREZ8NgRB1aCzyAHRfeVGv24yugm4xhDYvbpwXaIPBcrLXJOJ2WoZ7lL/r
eAWFDacx1bPQBwoB7vyaQ8pVXbNCNxLOKaX158e69ZK232LvmvWcA5gdkBMGon+VCTSRsKwbsE/3
Wa0cvWwKLyD3c+NpdV+KUh/8ZqwxeK5y6muGSnz6XvZ1ruJibgTENXO/FsimVQLoNBmnEtPX+nEG
4IAV/CAd3InvA4et+hi0oIya2AMCPGD6hjaTuwGXs2zu1wlWseEA/UEV6YQbdrUA3SUNsjzYXW+D
Ys7T27QCoHo+zEpWh7kiWQf8VlaoZHxWpeyLdOnS+qEul8QX4WyNcRopSVsmu57xNoDmp7Ajjdap
xSuIoXCcvfO2FkUXLVN7PBxozjL+RcigMfkOeqLET8NJ5KaL56Iq5UH0Q8Y3XbZq18cdAO8qDTkE
53BBL1gKjm3bNHa7ECXrbY1a9gfMJ70zhIQi+VFXZZZt1m5J5iCsVV+bey0VrQ5L0yUXTcpQdeFb
tz1b0KZEZQN0+WYxxoQ95teHkBCnI9BEUvVs06eokc66dsagZ4AaDC3aYRycvWEcSGJ2vrSa5xg9
iReYnNlA94WKMIZI2S1mb8zZU44/T+BCz8YxuXUZBiSimeyK7gwCpXbZw32Rf+E1BKaXPmJz+m3s
SFvd9zwo1u2sSTnGqfYVORAGcBXDeDOaX+W272C6TYomu+wVTdg1JGUUuljSIOhhctNaQD8RlmPm
p3yD5SvYYU4YkY+CFBicmkqyjFek9GfvsaHD1OXRrABuvjramgXzeCbjZzvlJpE9zm7q1osya8oh
pnMLJkZYyXzMbZTmpfPPsC2c3HQQsJpoatSMg7VJaB53mDPif5tZU42Ra3pMq0BQhjw+zBDEs7tp
7YLxPoHDTfDSDJkr8bHIFsiTx9u6WSLdoPpagA5jzjaYEUcGty7m3ruEasYCBG77pq0eg7Xh2XWC
Dr3+oupmTnLMchBoP8SzGxA/97AzGqtdYzKMmVradHU3BSdM30AXtjZ7NJKU+hpkOq3yjSe7Mjl3
qyebbFMuqaumjQc/fHkxOGgpgi2CzbL2ERGm6g9FgQM1XDAO8fMSCAxkCGsnR/XFKybrtmkCXdyN
C8a6/MpgcKWjJM9Med1hYm3wBXhlimUk3BogF01QW803shi8/nNrOa9fRW0x72SmqSERKP6VLUKk
TUn9vIKEJi/qVRXstTfrCJEyweibe7+cx+ZiYa6iX6ZJluRsbYd52LcNuJRY363fteeoOOEwzg0Z
03u2JrXd1AnB5M8RkAf75KMYbFQIfIWrc8h4l3brOJwjt1mDsVZd6E1BXR/Q3ZHIFcSElpQKfZOU
+aGwg1x+TJPOpQ0bZWd659m0GfeZ7xToBqjtJZZynaXJfvFrVeBs8+Cr9gW2LroGxi388qzJ+DwB
f8LO+qIDYipUK1qStD6gYVElwK8XPZwlOVc85KuAPDFLADvfCNK0yO67oEo4EAXBVI5Zw35Z1Gxj
wfO04sqMxGl3uegUDb6tzeAN6G+Fys384FULRI5hRgfejFtkVxMO5GaVtPyWZdYU6IlPKS8viyVJ
0+ulotYtALXhJIGhWCUSWoV2VKMXudH9mho0VZAygM0D4LZpAbBnbQEdPHKpMbg2WhdOHdCyaxsZ
rbxQvY3TSY9kCQHsBWOxccofgzsoJ6sKx2zvj+V966Fr8gnJQd/dFH2RBC90kHr6LMqciy8ZFTW5
a5expLcBGZg3w24S5h9P8FNM5hmKwwoHHAaYYpfxmAg5BOeuneYU+7kM5AX117y7Ie0Irx6DYOU2
xljToXgkJCFRWbejPV/yYCkuFQPUfZOI1s0Py9hmBbAm6wNOG6sA6JUdoDSqwJeY7lYDomd0JGOI
iyzzV/Ic0CP3bJ+B96sAJiZLDwDZeEgzAza2+47nwt8yDAFzT9o6v9gOtU788y4pJwDMLbfCTQfA
4qnO94skIgkHuMxT1AIAwPqob206R71ZIIXA4kDv6gwgrz9eLjD4r9PrGrSx8gJW9GNw3/UU1mD+
XC3NphuHwW3gh1TXm7pcyAWwV3JbIFaYUPdoMsU59eZvlTegdJ0dyknUxZK9JN6afuZA9zCMYKmA
S+n81kv9akJJwZhDH62mPGToU9bnaS4mdMl0t8CfavTLncM679BnARn5DKkdN+cLC0p7hiDMERtl
woZYLg6NzJm1Hio8kwoRl8ds71PPEHOuNOpY/amtSJ5MSKhg75peryJVfXUBDxK5YExBS5aVRBhm
IL0vzKXzU2uwzmSUDTiGrjxBAhMFSAOaGL0Yl4SeylvMoTiuUwRxWPpfBE228mPwCZBijwUB3C1h
lBoRjXvE0JBaPk9Gp+QGubufbQ2aRw/aQFR3naJKarYCbQ4XAymu0Vfsl9oP4UvP2AArY/QSEOvX
tKKfEuAc82Vd14N/qLM1V3UIQATFjF1A6PQX7aa7lPL2OKWn+aRTjWvybaHcVbGqOthzcHLzK3Sw
VRlNNS5nt3Kb2F1ZqE5clBL3E3KHJO82q6m3hEm1WrJHUxdztdvc1ipMjXOPrecn5rLsEvrQGyVR
vxXW68KCJSO7ps1AzEXXZ379qSFcFTso0HrAvhVw0atEZzyJeps37XMJ92NURjNMBPZNl5dQUnSd
t1wC12rNTg2pkJ+8GalGJDrl0EXhKEHbuBFwhY5AoKug30w4RRAuhfzst4p8BZxYFcjwWpmExiFd
jkcPlL5wKkuCI3ZadRFBIr989oOma6JV8bWMEov8KFywSslh0Yl4AEwPc4nM95DDI/2m3laUEskZ
6ej0WCuL/DBr0dhQobRLhpPYVoVgu7GZG/e5hCNMGubGwJrS71BsbTOIXtSNqIPM28EbEvs1nwtM
TF5znj+t6zy3G5RpCQkFhFJkX5uhXX8gbBVJJH3c8QaZnZ7OYRBG2SYtMQDwMmksvu4tXfVVLoMt
N4nAvjGkAgwLigNB21V5HvqimcXcZ4L8UW9wbMwqhv3tiLS6G/xLvLUyiyqczM++oXDcRZ8Ss9ML
KUoWwZNuqSOEtwS0qgp5fcSY6ouzRYtRvc6uY+ejzBTOlToHBADaxyJvggnRMO58x7I4AL4wnYtZ
zmlsGyS+m2bJ/XMfbvNAzcpmHS/hRo1JISMnsgEGz8ouiEy9Vg4XjJL0oKiRc6iQnts7HDysiLNe
Gv+67dHziIwGy5WEFX6BAJy3/G61va+iilUu3YvGI0+BaexXnAWcbn2DvnAEQ8Kx3PAhbc/HGRyD
uBm82UTAIvQ1mnWVFzq6Fi9jq5oqLLMWnV5ssvwZo0ZcFStpYRUWDUg7CbT7SCV2mVbwBm0mS9Cy
81RHbnkFuRF4K6JDf5/2BIPAjIO7xMXI5ELAMkL42/hrMpmYDwP1477rh29DlpTFlnNExZ2SHnvO
ZgyHQfvZWVnsxgG1ZQQzAW3Oe3gxQ1HsQFOK03T02KZybkWBhlLvHErZqTnQ1Fue+tpHGrAsXYEO
Ndqs2TVivEnPGprhaHOUVSr2OJpMoQxmM2C9qHq+9lwOp7LKK9GTwyyz6VL3MAis4j4r+vVbpkro
8OFO8CLTGXSAsAMpt4ooyJjD9xHgX3D0sMFIkBnTHcD1Hid0x2A3nvZ3U6mJPEvKtQH+s1Ze1BdW
TUDdAy4/g8cNTK3BjOEag2O6YG3nr96Mcyn0kEPaJUxlbpOLubVdez934HoHIYB+7Ta0Eigtwz6Q
a+6haAa8UoQCh/GwhgCMbVWH4K2M4Fg7Mjad3tSzL7OvVowLOJWY3AA/5d1STkBP4z5Fcy3BWBk1
eTTueQZK0gcMuTdhxR9xpk54xRJ5XNXU1myGbboH4XOvt+yebJiM/A3bIecL/RBc3V0ZT1Fyzs6D
PQq+jf+jjbDC4Rn3Adntj7l0IHO8Z6QJw6fZWlxGkj6SoA+b7HxCC+qvaWh/wm31T8eHNrBq10mu
1JZin20keqWYbtPkaE9iLleYedI+oE1LDwHtxg2yBhQlNWjoDm4rTajQSd8PJYiwMGb7+JqONL4/
evAn3ERYnGL43wKSKKpiZrdmCPzsU4MDAhUtQwofOt2tYg9XQ9jATUOqxgiQb6YjgGTNRyPg/4wI
eEJdTud1QG+8V9sG0djEeYZDXCXgKeA89vdoisrg8Nfv4M9e8Ambse/sYn3O5XZNs059hgNMUcW0
Aoy7L/Omdx9IuP6YNOmfugsChOx05ZjYyiBl8QCrrE2Xt/n/7iZOjQXbXkwWZipiO6kKiC69D7q0
ClW7fKAH/JOHdOosOHSwlGjTBNJWzEYKQe46JLq4glfSR1YCf/Z4juvgJxrvAF4wunRSbAO/24Ae
DFoAGPcfbLM/+/CTUJLMUw4XuBysKgCpYdBPSYiQPn0QIf7s049f/+nSWdlytJzxbNhayVANGvNn
1+YDouofawX8gL//cNnTykEQgmWTKc2ebZ0fz3q5wD2IIl0Ai2+EnmAPdaBor/56Q/zZ/Zzs/yxI
nYJ3lNhiirZ48LveXhVUfjRPl/7ZUjrZ2apYuJyW1N9WgcYhY3W9oDNA8d+XBRncvd/UGl+pfVrL
Xd4Wd8Wa36Hbm6Rf+iZPus84X7NNv5jneeJZC62vWod/jm34tx/zv6cvzaffwpz9x3/g3z+adunz
NBtO/vmPu6bC//7j+Dv/+pn3v/GP3Utz9b16sac/9O538Ln//Lvx9+H7u39s6iEflpvxpV9uX+xo
hrfPxxUef/K/+82/vbx9yt3Svvz9l+/PVV7HqIX7/Mfwyz+/dXj++y8gjxw9m/7t57/wz28fb+Hv
v1x8L232/dm9vLR/8Hsv3+3w918U/1VRIoVgGNNMGD9K6d3L23for3C3hEKGKaoVk0cvkLpBlo2/
zH71Ib4OtGa+ZFQcPftsMx6/FfzKJKVaawHOCA1ghfafl/fuFf3XK/tbPVafwC8b7N9/eTPO/68D
S/nSF7AVlAwXIZHDnApF8lHQueiSdDP64EYiCbXnYqR+6K8qAvjCD17ieWd5ZzH5KAmauErHNWwr
cCG7yq+3cGth0do2a4wRrvTCrtIcSl+fU9YHETf4unZaX9KxIfFPD/qfd/LzlfvHLfX+yqWvlAho
4Ps+GCHHrfhTCKmSJgOrvvXiAFTBJDU3jftu0Vm8coF6QH8ljTyU8BtAuMGmEEgFmw6ltllALwTe
3p3D5PKQgDx3jskmoP+iMUfgaHzdL21z6Ptxl3QBEuA205syXdLPgATHMNfwCZqRLwJH+1qPWRPW
kVom8UVhoMVm4OLS83QaUlCGw7yRBTxd+vxCjNfF6pZveU18cBflzQCa3hlLvfSDc/JNrnvyTBS0
Loyi4FV4oyfn8uwVdQuoD+N5WwG2O6XZBeYIXa90cLAPMAefgR++lPmXRQf82ivQWHRVBPfPqJPo
to0Z0Z9BtfjqZ5pcrVkDovO64Inq4nH0bXM2OdCtxQRhFPimse026HDaxz6oAbnm5t7Px+Ucw14/
UC/SY3g7ua3gCKYjdz/S1U4temC2P3ZKuGxD+F0LdOaQLXKMHdw1DqvAKGeb52gOEHVOV9Ne9CO6
T80yBh8owt7EbO8vQ1HKGcdUaJ9Bdn1yJMLdt3QDgbEE5vj8QDKJTQN6JbhA7G7NtzMEovdoVguw
Hrs9HAjupqzcKESwywaTbT44lt808j9fjJIy4NA6EqF9qeD+/375q0TIFX0ujY03XrK+5l9cc+U3
QRA7mfPLWTv0ktx6GLo3bNSz59PzOtvkeh6PRZ5dFKwDsiWa0Qe7gjCs2wnduz1bNTqFLQFzpHcH
mC58hUW8t0Ui+5LA1HlPnQHBbVjttVnQN5Rgv4F+8EUsbqPrtIvBmi4/OFP/6Fa171MdaMHwH3WS
5ywejIbKGSrlrEexiy7FcD1OLIJVfnXVH/uog3pqqaWYDsWefPQdHL9q66y+KApztrREX9Spbraq
pm0M0Wp6BpqVjTtM1EDTVta3GFvJ4nb0giid6uK8sa4E1hcUh7YwgKIa9QRhPDlDzytsVVVdAWeK
5nwYwwQTID7IWdj7CgKKD6mIxO4lIBaqIyXp/Xud+nme0grGK21Vlhe0hOn86g+Rsb269ReYunmJ
3ZaJvJuSG2OCbywp8h3xKh7RARybKQggBDLVc6VcGcG0lkVCTlXYj9031hfDR1vzKC56vwwVVcLn
OI8o/v907luVo1/Up3AGsyP2J1gW9GL4RFvQwFayYoxKPQU72QzV1Zyq5IJzNOvLbLoYfVFfon2a
f4I9n4gd8eD1Ngz7KdmPUz5u//qs+F0AwUPFMYEmBDzXfSpOT7mxg/MPKAReLGk3xE3nYwK1gISk
GuU15mbuLFdnBBybxLT12dhjZYsElLC/voo/WMcKEmHMn1YSJzc79Zv0fJJghmmqYuEB8IcZko1t
264xyELLJi8GEbNEuQtW9WNcimLn6iVBx6iG8yOmMt23SYgBhGjnl8v4yFTxYNq4Y1Nzxjz7fRDg
ec1Ot1E/CfkNLfgD8GG3o0XAzzzw7UEvsA9+A71Hk3wxmKb21UydjubErRutPPPB8XxSnb+tYwxf
DjCzBmkKWhgnxzMq0RRKFKljXMUr5euwM+MwoavGK7DCVgrVs6Jn0/AZJQu5rYFA7YclpZu2AqwJ
9WbElg9rmTeTg3erVYE+gOk7UjPOGD+VozqaN1qBQ4rHC6kErN2OcbP3qsuVzlNUOAuwa+6SjY+R
TrdZ631uSQEd3UXfTMk5CQas3RGwvLH2rFcTf6hTe1gH4LNMzReItC3gdDCR2TCNt8dRF3+9gOhx
77+7fBijSJyEx/ggA5yH72NDUtfcSuD6G4S/LvI18c5H8CCAx4O+2MnkjFUe7PI6ws8zFsx75O8K
Nl7AVGvvoxHQv8scFWKHJJIoTZFu/A6G6f1ENMvR7qbWZNijnQTtnbswZtwLTFk6h5ysva4KJvdC
UnBdtZ/uZQOiVO6jE5da7t3TpqF7kGVBzick7IuaXjpg3n5Jc0gKebFBoPztEf6/rlEu8x89oO3X
4bRIeVfX/H9UyRxfEuLzT+vtWC29q2X+T/38vfpe/+17/fy3q/xH8/S9/xtooPin/bm2+dcn/Vbd
aP6rBtCpJeXIOSk5Yn2/VTea/QrmApfKx5wt5GzHDOU/qxv+K77CtMZiRVqH+uZf1Y38FacJ9meg
qGAEP0H/R+XNMTX4accEkiD44MqwRDVBgnaSJVlIbWSTz/0uMN69oW6PSuAJRrFA55WyYR50aFLD
vDhUU/bUyk0CxhvW6xnTa9Qk9wWr7spq1BFmYbEQHKNoyaGDmMTN6hE0h3x0MChWa7CwDWRS56Bl
Zf/DTX+8hYCjMMOQEDyx39nc8wmedkhacAtVgs3h6YMasqdSihtgbxzpkEKbyMufJPoMcAiaQAMP
S9kVH13HMWCfPEpcB854hieKdsOJ/JeVtA0cXAt2/cg+837e8xUxE2RrHnrFoUEXKevQrWy0l0dW
HNs56EkgOYiNzz/pzn6QebyHQtTbY0EGTKgvEISC08PU+jnrTWU6XE4K5wmq7sZMXOVd/UFN9eYf
fHrfMkCdjHoc5fipzZhcEzssICjt/LyEo8XXDoS4yHSOxFjHB0hxY83EgU2Ishl4LkGlcevoPUcQ
Nz63GF4DHXC8NgTaKP6JlnK/FuC3McxyzsVNVqP11C9ChuJxLbZ2WK/kYMJyEY9BAK5FbcpNlQQg
6ehlm2v5DapjG0oQqEIY4qNhDlc1WwiH9OEVGLg90OBW1OB685JOEdg9eXTsT4SQol3ZBgrd1YyP
C2RNaIS1oevQZ2HQt4DstQOG/TS4AeZiLN84MRxA8PuSFcVnMN1lWJdI04i3ohKYHo/LDQMLwDwc
hhtZbaFBvgNJPYihCYYbYX4TJCDxJYTdpLUXhH5X87A7viamKoveFHCCB4aBftGK7n04VVhCtgwu
CnS3o5Y1mNAHuLr2YA1my1db0bBUSxOP7aNZ0zvosfGRXnnhrfJKjMWr9qoItP4dEJ+nnwLgp99e
8s8Yw2nFh0X2lokTQiXgGP90tIpaa2LSvGt3Xa93zbC1LeLFMOKpdgEeMhQ7xzL/KmEMzzlLj6Tu
Fq1tr4syldz99cW8WeW9X4i+AFgEKAG5y++r4ArSrtZqWK73C0ZpJGi4UggnI5Sr94x7YC04b9/p
HsLqBSItbi0UlPwARKQIpxQ81CGQxzSdeFEh7PlYeE3kVlQ+/mAOE6i5YWa9F5Ol4OLIpzZt7wSM
+9A7YGWsMVwjNfNTg2JyxyXeYQ1CGZjF3xr0V6J6FAxmp+IAAaZFC8yfIZT+6GW82RGe3L8E3gWt
D5GgBZ5mP2TU/rRgjuJuBME7rIseIjHE8MqoOw72Z5hmZRvxSUME7s5WbCFkGd1G9WLXSTNEShT7
dNChKD5XR2FNU5HYrniLLVR0aOgdyjOH2nA0mGebVPLwFulH/zhc4kJZbDhB8Thsr++W8hYw8pML
grsxUAco0K6QD9+VJXzqZfJB/KEnBSHWIOA5pFrgSDFAdaftroHBVbcHL2fnvB5OtSAQgQGpS5QO
/ZaB7w/lc4ujKPE2BBO+Qs837INL+H3kxxX4DLwuQITAG04i/8gg2oQC0eySycLkYIQQVueooP96
fZ9Ukm/3iWCjAazgJhHT3ye3tcHgC68zuM/BwUyTNdfL/WTCzGS7aZndDvyrj7b3G2JzuqQQ2xmh
QBUI0KX3f3PCHMcpLdDoRrB5HQoG+8v6HGYvaO4Ow+OKrD4c8MLZrK40OGHR2/oG6LhHUqBw6KCa
ylFbc32HHHeKIEgW2oDYt8idMflrldID7yGC8xC09ZwCLtTYIKtun+CmEVVr/gSOv7cBvnNnBoi2
i2TbVfM9YLxNAakvUujvPsgk0XiUA+JoulrO5rV+dXl7mI6KHhCjJrTdu43x1/upH2/sHMwhWpFf
kkzu6jZ7zUqcRChGn+k4PagUZLxuTMAgGw+4HJAwKpADj7kEIvNja4eoIdOu9xGQO3/eQxb0DEzw
uvJnxABgfeGYr+DHlO0NuNttFBRky5A4BaI+zyQCzoj2ewjdbiJ2S6/zeOAQgxPTg+vGKLSpmQ4t
QQJVZ4jhysd+7UzUsKmMSlPEnibfxuBZghgSZxjJAa7MXW1RpEIgimiT5U2YCA4Tq66LHLMa9nji
zPblD+jHPvK9Zccm0enS0IidDBC9JDi33i+NwuTg0+BKdonlOKsZWIENJ48SE5HTFgkHtAphHXPp
cJk4BgpyK1l5wQQkvKWDWgdEHbBxwULHMUkT+E0AkYa+aaRhcnUMjkeJ6EcpGm72D67aB8QAlIzC
CebUz7GpwK/ICphpNMy8glnxKvFCiIOfA+6mQWkFylzSrD/6dNpJtJEgW8HdEQfH4lrvNZhIsapw
Z16ePsGHZGPWZKctzvA6Te4qYV41Ga/QFGxmTM/uGmwUq5BepFDLzN53CFizOJnhM1GW/i7zsgVS
IOFtOBseF9pvm0zUETSfARYhFnRgPjdQmvyWpvA6uPOkt2yJVFejHV9Xt96JBZeYuzGIIWC+WebL
PkCcV+WOCfAWj/HeYfmVBWRiRsPGiGImUFlcE/OtKRPQe5ImQn8DSenSP3aevXJld9tAwBlaKChC
jvM9ZOLOC/JXlLl4iXhhb1neAmSfe+0jUPJYBhbjclaIWdgaBCEQ4psUNuqbJNefHKCqqhLx0N6m
9SJjCHhRT2jDkARVe7JW3xiz9xh8gd3bQheWDMXTcdeLgt/ICfuJamQ8vXgtRf4ENv8aNuTaLljU
9NYl95BLYJEVt0lbYOOM2D1E1+Brkk1S4JdN+9s7SR2k2PO6hU/I64Qk2DL/ZmwsD0VwRgfIb8oJ
5BXQITikIC0OvKm5mFrz9HYF/lpdYLxl2PXfBocWMm9i3+L2QSO8Oya4b2esN5QXRPGbrA2+D0Gx
1aCFRXB2evRoxcNLJG6PFOToqA4SGdFbKRJ3lfTDoczzs4d2xrPGOOsgboGjhn5m96WPNWCz9gGe
WqDlYlBIRPv6MClUXan6Nt7WMx5kDyVObBweFwmWqHb1hncd3H78uo3EnkrR46awfCVs6A9V2/Jw
TigSgvSOZFPsBLnp8+ByqHPoB5R5Kiwg+co8Hd+wMsXr4vODbMV5BrHq8RJNhcdZ4UmlwwAJQvmS
ZCks+Ui9wcDvi6YVB79AHJoCpEpiFrspR0brYyt3cJZo3KFh9nlRcqcpcvoh0VvYG+yPq2hNy1c/
wXgVMLoRSsoHXtZXgGaTKOXcRaOPDLKfoM8ssNIc67fH1QDEBVT0TuZRlgIctd7/Jew8mttG1jX8
i1AFNPIWAJNEBUqULHmDsmwJOWf8+vs0z+ZamrI2Z6qOZ0wQ7P7iG/wxiz8ym2+pJ/lRXYmGkUnl
Wz83PZogibwNiUQpjULNoZmGIE+cq+Y2CusfCuZZQLd0aXHCi4WKCIJ1yT5W4x29gD095g4PhLdh
0HeXX3QqqvdCee4GuCSle1dpsxNc8ldeFrHXL+a+ggDu16pzkEGm6Bwe03avBof2psg+crzRd3DX
QVJjTwiRrvasKn9J1miLJJzw6xEAeqmHd8xKb5d+fTUbnUEgEZFlQmCmRuy3SnYAP7o1Mxx8Q8DG
niPSt27mWOtLhFQHgk+ZjB7LmH0okXJu7fli6+ctdvRRzObp8nv3zuJhJWR7jaqwjZnXk5rNgSS2
kZV2qORs53SJGINGH5XL333JTDLQLTV/bVwdyxgY9VRvL4k0X4s3/AlhbpW/wlWlzGaVCIlHY2AM
wwRxO5L1mNontTdfOgTh8Q9/s0usnmA3BTMFo9WbfliybUcJ1bdC+8yO8jyH+gkAJB2lqJgp6neg
zjjWc/pRV39WdpyX3M+2GhyuEX3YKMV4mtkHl5iyTFy8RSrpIIEHFtCIH9fojxNyMc2IMGMTO/53
JJf8TZ3s26qFUE0Q0gAlEguoG/nFEAshPJXztu/cwGydvakCnNYKaycfsHb5xDqJ+VeM+OESN8zW
PNZueV5Wi0He4azk0wbCWMCWvQvMUeaQlCBB9BIxTdPULE+XSw1DhQGKwkdXBWcZgOqjltTPUMYh
XKqEOFjNhLY/xZLFG0vlqyODTk+hKBttChPfNQD5q5NzlYf9XqlJBTKwtl1+lSsQKqGUPZboCbQW
ZYaBT7qXWuHeCLvnKBf9IWfns8T6dh0ny8OfiWJsZaw7jRqT1Mndmnn8OCcz0k+zu4XEH7cuet7C
zfykZjXq8KOBPm5Qp4K2kn30DpFd0ohlKO4A6Hda/5qHTybyI76qkC4yS2MxXUX+2Luv6soJF3Gy
WTLwhcVNQZKehbkv+uKnzLhjeDZA1gNBOq2kGUJGFlyOfqGaJ6T9K1N7Qn8ICSVrJ0/HMBknFg63
YZNyLLnirflbMcbnHkdQzxn58mUapQhVUeT1SJ34lsUJObdaT7M353tENq4ZwXWkN6YFcwMYMJ3e
VUM/yQiUwGHZ1vSSWZmNYKNn1VdCK4hNLdtYa/1iSiVJ2ZPk64jozOxfntLOPhhic7YzQh3eoQic
cfSFlX4AmcecFil4RHqDprb6oKC/9xMLp4ww1+6q+QZK6GFmu0p8ZSNX9H8Q9T3WTOK1+yFxz44s
umyKZdTTThQWOyFU4oI63CDuxU8e7/Ce3uqdfmrQBNWW6CMtuxcZq0uolzVlepbUW/gUB5mA6xTB
pnw4xrl1yyBf4KM1ucBf7yale1iT4QUptMooXpLBuk0T61ZWMZf2iwVWIMpoO4ekg3ZmGnCJu51y
O4TiCZnCFFUuokEaxlxBVJbLAblL7dQkxF7Q84OvkrN0ZSNbGquyb2ebvyjTzdMCbigcRSBDmBwP
yUDEnv90SVmyLpt7Bmt9eKAzuC5nyi9UDj6UdLqVxwD5FQj1paxUqoYpD0jVriTXEqkrrX2BGv3e
h0+X3C07DrNNP1BBekNgoQJ7bZ+07uC6059W5bJfcq9jMNBDqfZcLSb31Xb9wp0YdtJSoI4E4jgc
blTThqkzFn5YDBwFwzrPCqfcyOejgGaNFL9xirIq9YaW1kSp17sUvZrafin01s81dvZg8TFtvCv/
N3+iqdGWfSv6xxC9NXOt4MR0LwlyLXTuvCZLtuLIhYm+ftKK6mNwmxdtdUFubxDE6wIkp/PACAue
F+UUMkbRvuT6Y2apt0VYwBmLP8ao+okEVuxp2ORQL0ZeAdgl46kp65C7mzbjRAhSjWd8gWj5ZU81
dmgfrLXnqvywqL8tJB/bx6roykRJ01eSVdskxvlSdlXQA5GkME6Fo0dUye/hKnzdtMf//deXcvDy
cbnFgejKnDysn7Q23IiZXq6bhj2iblKvgV/OIFwKhIDmlVADdIu05lBsowvi1ZsRvpgH74QtvJvw
e9Tc5WIkKV7qw5Vl6+jQdugu3bq8Bl3aviQlmQHtl6My81Wa9ravi9+XSWETyZzOzektsomeGq8T
ghb5wt8HW8X1qk7lce3NOnHEhnkhKIxE7Qam2UZWtdyedAyBUcdEHnOYO+ZGfrh0V5asNwSqFD6Q
zixQ+Bf8qjReB86IjN6Zec6c+AVauANtWOtZ/FjvqY5ldsyz9vJaojV1FHF0l9iUGgs6snFkvukY
v3EWsrfL/eOOv2lu7jV19lSO1lnOHyvTvBUqK/vaCGxZAC/kzymi9rXqJ2eG5efyNkPLehU6nXzT
tS9Q/Tb1Gr9ivEf41k4uA1HfUtBrMdI/+pyuXu+2PzVmoJ4DTh2FSnj1W4ypI+QPEX8RMrE3o0Pj
gJh+99irCQvNCXH6dLk1THubNk28j4SowWdoN4PRZ4HaGr+A0/4ZtaLwRzuOAhzJkbquoydjkkfQ
BCU56/Ec1CJnabsqp2yYHH6J91mza7qjHohx+54nBn01hidKrhEIGxI2q8nQV1JbDVqnfzHbpSCj
q81eUcYDyvlQCxrj6KbC3ih9dJ1Vmulnpxmk4QDhtHeSbpc78GhLg64JAYgPDD12Q2dsYrOJEVcs
Efye3UM04Axj9OoWah3BHaUgDywWpdGA3d+6UOnOvJ4qDRjbD35U94+6iu9lx9mDdAVE3NSjowoh
bDdl2o9EkyQKQwPVozAFRmOc/7H1JEjd1SGQRDe6vqr7CGOuKTNeu5nzAdTJHut34vkMl3+jTsqw
y1XKhAY/d47C41gn/aZuZixhtOUHabTgXgELZwTqJ0n9UrTxdStQblTz8YF95JLqqXeJdch1U+lR
6q7tbd0NZ33St7a59l4ICfEyQ4V/Fb1l5IhmckbOx7xSKI1U7KHuOyZdpqVBV9DVZNzBQd4B2PPX
FiZOTcyDn06rSv9RFA7mv4aKeEzNAAQv6cACgxWMOZKlsmgd0L7Fie12RDrBx3ao8wGUKd6Sp8hJ
pYnfrmUIjNa9nzuYfot9M7rqRz8Wu04dRmIuAuNoVJAiBvDIs7Ein96+j9V815fqIV8FepsM5aWm
9oa3122jivmbulDxC9s49ATanDSBiGZNYWRBr7mAaZt4eBn1avQytXO303BVa23qo1gXBlIOgEod
lRqD8ZMXr+XgjeF9EpthMFv5edSzs9bdJRozsklogOt6r6xgkui46hh1eR8jAOCl1ZWiRGswzQjd
MBn/XdvTBrWd31BU2Hu3s69occkOjCeKZuW1QvkTgZicqVl600TzlUBphqNM54t20OhbWrFPUwMu
CzOHoKh+1pr6mK5ZvbUZOBX9dEjNDE2k7G0qxWlprBM6kqfapECGv7cZIyNgfHmvgK9ZawvtFCcJ
eMNbzaHsKbvxWkw/CnpJwtyNMrXX1uD+FMcF5QR31G8r7BAQini+VEQyci8oa6WFuKstsgbiqEdE
VVJ2JohMKXet3VmsGMbnbFB+aQoMyLXOf6a9XIH0DP8H3b3modsW2kqV36eteqzz5j3+QaN2Fnl+
TCnkMPukEWOsHYnuFxQ8F9aVGAN40jHcQM5Pc3BsetYcJp4Kp0td14zTlnwMVPvcYzdYQ6I0iDCX
qxtlPtczMJOG+bmi3EBbDIPesD/Q3vnVqdqDmTo/QYlRA5hGEUTIbmTZcCcnmEOUAj025quiH/vb
slM2NdqevlDwBIF8yQFrVvZmnXhTNHK+EZ4R9EKBt9D3rqxOnYWQDJaL3A6JugtvXLlsu/yyCiMM
lIiQ/0KQMoM5FeQVEauHV48aAveD2D/oKB7lJHOY+7kPk7BjD+3Zc99vBpV9RqoIXgILELlJlBum
OLvVku4VihUZMH3PVluKlPAqwlrp/MT+KQd5jixIstg+XzZipgvBuKPTctXiRf4zozOAr/jrVVjR
W0kVqI9MVzQzhnNDcyjwQ0M3bqQVEhG/iBa+a6A5XGt8QQ1kZpNon1ua6awcT7HDLC0elfe47GxP
T2HRRx/yTaFCd+qq2WZqncJrtjQ2GHIIAYD3h3B22Oi9xWI3VjFT5vmWOuxjZDiCVuNts+bbXiXb
K8j++dG0xr6yBTZakb/dXamucoBGl8Ty5M3RqAZZU99G81RtouhaFQudMDK4qEByw7Rf7tCuMuG/
pJTUTkS9GimvtCBXUGuZb7+VmnWeWs58k7WIPXVZUCQBkA8dqHGIEDkDnTobbzqr2MnX1ivWHo2y
3uX5Krag/6t0HCQu/Ma2by7Zv6wm02PtvutkTYbmPfWjq9+U3c94EFfFa2TpQb0Ux1hT4n3ZxIic
yAcuFvMANuVeIJbd6vkBPRdy9Ej5KOuLXqaBBTcs2IIn0+mpwobobVLDFfzASWl0OOQ13w6+4Tlp
rdth4Dt1WOjCECv3TPzByAMxUPqEz65WyML80aA8YU8OP9vIO7+302stY3dk5w99ByRqKEba9Ezo
UusIypjiVFsty3+13fCAQGYXLEXfeKpWP4YYm6m8U5ZAil8047iNtHmrylXgtMRvzdzeO0nIOsvo
qVCU5kHIPT1iYS/MCV8Wh3LCXF5nu71uLFoX29JRnChpTPKnZUiDUqEnC8Mpu+riyfKrV9Pmflhy
ugHjkfHXWFPa2Jt06RcvzVvSCQJJqKcRkpIIAXC7rVp5SQ9itf6gH6jgbqChnjV0h9KGu9x293Lb
EvUAh9ux33SlyUA8ZAys6Zv/XYQyP41Z9yDb2nJ0/6AvdQWMTd/XzAbRNWFqTUsWof2AclnyNMt9
o2yHL5vhH0lF+JzEnBzqZPohprncydElsjFXgxHvDWpXW24YMOc7Df1DVP/Czy3yLxtlx3V2hpMd
UdE5G8KU4i43ep9ch3IEHsl17yUExcgc2SUhe2xflorbptXrudT743BvjvkPIX+LwQL+gNzVGR8f
wKagGv1cOVDd+EpEEpphHm1tiuVEAfd3qdnHchSb2tKe4Fhuuix/x/n66BpQzlu0tmyXjFBZCDD0
yXK9JDAqcz6IfBmCQIhQRHDTaxdYYRK2h14FooB4waZNqI3WEHx02sxXaIExKkqbM6qVR6R7wNDW
FkUPwBG6jvhjTbMPqjnWe07jsfM7YVTK1WMCZsU6cgi2sp/XlwjIYlRzHi7F0SBbEPTWtjGp1kvk
qAGy0A/D2M0OQSGnL3DD+TB228u8RynTt6aV7RMXvElcaCx6e2cP5hWSZ5SZufXgzMkOAN+JMSB2
3OmmiZabQW67LiOy1Lo2ZvNVIgPGgadD1/wWgVs8mWbELPQssBXrdk00IM76jSmRB0kx38pnvgzK
7IjYNrByYsqial6qZXfWrtWbepvO5eJVFpKiDCgv276xcwxPiWfeKe8EoEu2YYbxOExoxMq3ZE/N
inRote8iGPRIE53lpBehPPr0Tt93Gir/47O8dWWTvMlFIqTunTmQqsLRPvelH/bT1SU7q4JOphv4
da1CC6oICXXZ27gz2SQmD/571fq3eaHEzhjstADu6g7TEiDkf++2BjGodUxLsjNCnjVKGQrJMS6q
9wzkxpYZvaAlNI1TImed//7sz1hc+eGOCyzMMpC1k7isvz9cd5zGTEQ27BjmGN5sGcgENcpG1C0D
TUVhkdgw2VXSFuByEm/DtMTdpd998xT/8QpcVXcBBeumIdiV/f0UudC1IcncYeeADWar3/Cel+E+
7GfrahXzZlIXLdDX8TF3HPdeSlbVPkiKcIMj4/M8iA+1hk0+VsVzMzIq1BqWNo2lPn7zmF9RToar
CSCrgK5UjZn/34+pl73KFJC2yNHPyP7Um8HKcx9u+4PBo7jJCu+vOs9dy2xBLtfSFX0zM8yvy8UU
CNaKaTfm3zit/8eiHhgUj8X264Lu+/uZCooCvS+Vfte1UWC/6Q2auhlLEX8ainNj1LdK8fDv1/Cf
n0i8tWD7/AeKz+lrAbvK7NH0xcjYqNFikEJ0syE+GsQhGXIgfNvn33nKXdzdPu2AXd10OZLuhVIj
t63/j2LUoE+rzzh+7rKHELEtGgrihto75xwtLN9O3i6Lud6llllDhirU2tXK4HFyzjGJ1qtlWyfr
vqJysqBC0xwO0m6cWYfY7bFTiJxWCUvQUbRNWJyMb34o7T+gIxKYaQF4dzDQ+HzPp6pQmlCtB4Rf
o59YeOc7bZ4OLYPV3aUhU2pmtLXT+yKxr1Fc7L5hzHzGW3PXTZMQYwASArYM1PPvFzgIgnFYZt3O
SexbBHJo3of1CL1CW/STnH6r5RhUeFcwLFdZEqrMtBvnDkH8TDFvC8e8lfWvK4GPg8j+LIXYh0Z5
ZNF5NFxUpy3ebx1/hzSyvqJGTRPQnsl9Iw7Av/v7sXVnrpfIjrpdgfClBLyAPmD1oMjKdowXby2Z
xcmHlS2/0YsrvND9VGkX6TJMIQ/+YpXmXmqro0nBMyoxLiWJUr0wCPuYWN8m+rabxp9FQS2atzQq
rcF6XJIj2uQj1jg7CTvVyyGSs0Ew5gc51hZu+qHHMUiEx2KNf8eDs61rZNu1aWT/xqg/bAnYcvCV
SwToiCC2UNYro3FiwBTUS01qPSSx8WhlMjGC2JqcYi+W+Qf2GC8di0yvjW8kiLIcqbfRtGQa4vpN
WRyE7e4sZT1rGWXDv6/3BUL59z2T+GBoiExdXMf6jNJ1tXHG+1Ctd1FIb9cOieql1NJyhTMhU8Wa
dH2zsVOo1Rj1FyofhPvZaJQQl2z+A/mGRjfcpBnw8kVWHVHIJPNSKWpUR5dOOWxqNFUsTqBdUK5q
2IKMsvER6OZhipVs2qI4ity+XqyQUXPVup6CyqZcO2A996x07gPY9m+z4VdsFRRGVbBqMoFimOon
mMkw9uSndgRhaMndV0ulrz4bDWp0K4dAni/mZGisOu1GtouxXKdmEUWWW1uHpC0+/v1TfM03tgmT
xxICPLcKl/Dvkx9biGBFVtTsCpu3MfEqBcdO65n+/vuDLn/Tp9/cBtnsQiNQEamyP8VWYCphI3Ic
eNb65DCxbSoQJZUMmK5sHOeJK9aaG8G8c6uqzBpS0/loxv6XbdOGJvI9KLLb0zGnzlqeE2VX1NxM
vxqYtk81rTUzuTTrr2M2KbzAGunQAiyjUquPkPE9ReuPRTyf5YSkkjMFuYBgC3687BrU0j5ImCvi
RjgKyWWcpn84YTp/8x4+82QIkXC9kE5jT0Kw/AIvLvvREUDH651t02O4VfQGOp6BMZg+GSCRCKUm
k4OJhmHx3KWPsixe8Kzwhib+WArnG7bd11xr25oJyBKio/EVMZ+LobNrTat3bc5yolp0dBmbsylY
tpb2zZAzr0EF65sPNb5mKttGQslV6Tw0Fd7z3+dOR+3QUS1R75bJsYMcYXG3xlDw8gtH8/pmasOt
brNoUVEahUwi223jqUSaJbfbx3Cwf+uOYC05TOeOrTvRbkaUbOTypqXF1mF9bjDCG0JMUtpno9BK
/zIjMtf19zoeLw12HQEroZL46azmbzSsgQbV1g4+zw+3m18ZXQpfhYplxuM3X/4/UMZ8eaiNLN0s
suRnKHtrIvLYzcQAtMuoLxg2qO89taun0sYB7O77o4V+a4SyHjUo7SZLQDUYkb/69528ADk/30mw
ppxHcG+m+fn2o6viTBXK7LvL+ugC+DAqBsaqI4IR/ds95587E23TrrpJi2LETMfYdHnygP0VA0IJ
TpHbKWcengYE/Jy+5znlKNDV6efkRuiCHdDLnzjoTEPPSAs1V8rfQ+PC/DFRJZN2LMxx6Hv6jHnM
hMYYSGf0oc6QMd5wXhjj6H3sAQY0i7K5wOETAOCxRYWlm/2LPVoHpbbPl4lmKYErcNtE3t31PaZg
l4TbT0w6k/7kmI8wKMu9oca/83H8Abed9lgt/qiZjbByA8KxxWeFEbG4L1I6dzt9zlRkU8uO9FJo
7ES1kG2mMR5qjcwSZY3urVr0kceG6bOjMkK0xcc4TnCg2qt9tSsNZOgukU3CLdwleopXDaBM9qGR
2VFbP+nTWUErxs9G0IJQdYlvTApLmXn443uUi+7X9VthCeNrxcPZ0w3YMiB9VcgOf9+/2lmTuAWP
udOdQ4fFiTkwoNLtcQ5MhiutTmNaGO2LMI2eaORfVphpYojNsOCCtba9T45jFUiRItUes03UPoxI
ywUDOJ4Nb8Ky4c8MjF2wig2GMT9KvN+attlV2df3s+4wvjXx6U6KUsNjuX3qVHpyNmVvhsvWN50S
NpjD+pihj3bB4ZUuf/GaLszSxLaNZ5PWqGCEX7HGCLXh6d9X4z/CtEM6pAmDAqIK1fyUp9vI0HGP
p30vbcYEiB6D/eycaJfWIQwLl9miIa6j1i38brW10wyKy9CMreGEdqBxNZB/3v/7kS4M779vqyOQ
kdbhpcAR0j4TclzWly7TrWqHTq4TUP8fwkwialV9a0ws5M1IuUES6EqJGyTK2ACH5oC5ECJ8G8Vg
r+rWiL2bzQ9tPdpNY3qtyq9MVsD7SxFXF9jArLCzHUCGqbGO0HzG8qd0wcNAPSnM8Ge0Vu6O8gW8
J1M1NW17tt3WHmXflzRT/KRSfdn9JNH40ldM1QAhYE7kwWzfwxYGgJPPN5ddBspiYkNThWnIyGqq
QphpytUH1M3INjMRb20tOZxhOVewy2hngA4LlC7fGliS5RWXXHNoGqb40FXgXJqm3aSJPXjg8a/K
LIqYWy8cyjHZgv456zrIKpVFgJsgWdu4OC/l+FCxxZfrNGumPnQXbp0DFaWojaM6Gjtsvr5pz3RZ
TH3+AaV+BWIecDXNzxTZsWHumk5xtaszNtcjx1zu6AFbO4GugTZPnSj3QukIpYbx5IE6tms/SwlS
Ui2O755+tAI3MGk4UQ/3F+THyqrPj1HJwygPNwnZcq2CQpKVua/KQW3VFEAd8/5H/hQt1JGlZdTb
1cm+qem/lhEoNVDWEmZVxj2fBxdDT2+JX0a1UxxjhxERaFuC81ptGMUQ3+UQFwXdbxLYl37T5kLQ
sjEsMaioqaz+DmOx1iFimjHYUsOaVc2aBIiyMg1ejT9JsbI3p6gsHOetwNIoG6i1GeAAZJ1E0Og6
NmsSNyXnXk1o/xTZAoxHnBy7e7n8gVvPJ5CEu3rWTiwrvxX3+VwDXR7eJAwTXyS/R8bo/zdtkIoD
qQLWaofG6aMdWVdZczSnjhNJMYvYIKaQ0kPNuINbffh3LPkc/vloGd7gF+kavfqXCiSrzQ4UEDKo
kgcka/9FofY3GCr7THq+7Xousen/H32bTEE4hZMKrU5D5Obv74obRYVvdBJLWHy4yU2DxlNKJC7V
CMLMaO1gNlgHF6x0UcAMVHVSjwwmYejMzSYpIzZHCOVuoxbgZXVIzCnEX0pQIy1YLmYrzV2cgNZR
hkbb6YvNLqZDabMDXQMm6Df6imPQWD2rVcEoX2jdKUZKEiYh4AcL6EaF4pIXpjnIiXU897bYTZb2
s8si5Vrbl3rKRrSvRm5e8ZasfbnNTWiRsBU99HQtCVo4tQNmiCTw16qepGLqy7BO8b7QXxbmw9tR
41lVA+ctOzLq/diunMei/9GLbgxsAHE+PSFuch2gisgELAPsYNMt4xN0/W1tZs1mMVm2z93vyH5b
1OZVhROxGXU06KMJdOKQ3S2u4N3BkHNsfWcLnRUJDRcuiKmvWkA7GYxeWY2SsuPobnAVMBng56dI
JJhYxKfCEotU8z1iOow1jTO8ze76Iy7SF2ghgGkIna76glkOu7wacz20wo7Is8GfcW+6FVM7TTsU
lPGgQ0Zsg4wWm6XY6n1DMCUz8c2M+2QLA7i+7vWUuZqFSN2oHpI6JJQr5Q7YR02Z5b6scr+WOMUO
R4M4gF2xBEsHxT2+70faJAvDpW27avvOsNvdKqp0w7oS8IZKE08FgY3dGsM4LDNQh6G+S8Na4JUx
V7ynrrh250elDhGWhenfG3dRnIjAircouYRXDtMOsA6oEQxNrwVKoy54zysHURh4ZzA7Yg3O6/vm
In7OCbZw6IMElGkSArZrMq7+vyDgRjANldx1ttraRz6W5ziLyKEIpemJs0WX2qnGhmwIo0OFnYIu
rA8xEadD3YmU7Zjnf2AxnPR1MTYWuzO+RQIxIDMCBL3eHxzSzLVohiSw07t0GC2kFjJvVUCGJ3ks
jTVzPzfLNwfYg0d5gTYbLruGXjAoKWKgBk4Kugc17qWXZiNtuV0zBXdclAjQnV42Kg/taJ19NfKC
PMNtm00T8lehOmz4adXf9bE4p731pCVI3Bo9f0w3GKi7KdG7Q06F7prTQ0hXvFEr8rAVFd+o8X0e
uECeJMARXSESkiQ+y0aFfa2ZmMo427hddy3DPJr773r6Lz+i/AzbRpsLxSLN/Cwz0VCNMvjEfX3q
pmPBV/WqkY3Uwnrdy037AdWZd1O0Qe0qP/UF099FAQz175P0pavki5IIEZGBKinj+qd0EimOlVox
apCo6FOAYiIht7IYf6C1wWbA2iPiezKV5pejO2EgoNvsZimOgsuKDybtO762+JLe0IihuRX08bCp
vmiwoCGMk2CBTTX68Mq2Lp742NBre2XrroA1aOjSlI+OTAeZ78ViCLzgMFf0R6wfHjqtom4sCyac
rgoKyF43RaZj6Ng5G9hy8/bfL8/6z4eFESgYgcAt/6yulClraws8HLcWPFOvVoof49J0+0nBIo6G
xLPR0QV9pVJmwba+1ioNn5eyDPJGdb0pXtI74Otc3RPqG+btEpqIkOboMuuTBT5sCB+bBaljLGEM
vAWXR922NkpmrwGGlJui1cAmoVXQ9O1Bw+UBbVta4GmbaiCLJ3vdQwvRvUKJXgeNSA4KAZvpBlPZ
edgxbW5Og3Y/cawOBb1qEcfYuSlOFMRCxXeNTKNhUo3noH1Vmct6L9byLqsZbA0sSK+QYMYCHYvT
nZqO9MtVedcmJW6rFV3sv1+y8+Uq0m+yiLR0XYdgR5X4d6xbkt4yGio55jUi3Ze9crdMiukNJvwO
tY7gqIuBYUL9Kw+hf1/ej11h9UmtcoNwuAPqJsw8220/Okwwwa+voV9G9XMYw8vM5ctaE2OlUpif
ENl9yHK336UqTM7YCWz8XYJ67oj/xYdR0xjNq/goVv1XO7slrkCA8qq63osRk1MBeFrvr7Gy0jfs
41Uf5XTEn9hir6tkM+XjEcOD307Rmbv1hjktnNA+2aAfv3r4P5KU6+gVNsyIcU2/eoWo5Nqifxiq
Q9OL1S9qsQahZZ2AjcBvctSNUbXnZci7vV4rvdcBFvXV8XcPUCFw5NHD5ubcTJRO9hq+4jf+bCZQ
95MWG+I6rYPVaNEFQKbNpgg/tgbWmbVe/ciKySsSA+K/kyjfZC7zy5Xh12SrKwh8LCr1z8Oj2kWU
d03wUx3K/JYpylU6KC0jk/GYRNNjge898zNdBCE9VtZw+hNkDHzR83r6LFIRCEceOsPGEvJhzjck
reAUAmrCZfICGhZordn9GReT37a6wTCs2lQ2fiTaerDp+/DNfFFXd73OIkfbI9J/RwRWgkTnBJRN
ZN4i6Y/DwrTlSH4sU/GLGZfKMg8WFmrWhocSFJ6wyrYXPJqVPAHivFOqMITqntfemOggKBe+w7/v
wJcVnS1nLgh9sWUkPH4p+pc5icE78NbGHBYg0MJctdl8L3O/SWDvMEDXPE19QUBRDxBM/Y7mqn2Z
w/MAFCuOKdddAhnxTy0TPOZCqENPWI6GB9fNDthG3ulpMu2zvlA3WVvkngijDkx0qfm1bePmqIS/
40zgH21j+rhWHZCWmVbfkYfOhq6lFPsGg1OP/cRra9PM461AA4iFAOSo8Qe7muMUWTfhanb4mqLj
bV0pdXs31hmeT5fAmPYvWRrfY5Txi43EisnajC2gaI5tSrJCVDHz5S6MDvBjtiZz28MX98X4y0wy
eGJ2vQGkyhkScJ3T2Xqea42quHYxH8kpa/vDoJOPqasgzkNmEPkMT6hTLaQe9YiVGrkSydX2WM/3
WV+n944kd/fS/HRxgTTCNWAXBO0znxA/jBAasMzbzNBQGxgRWsAlZVMl6DQoyXgjDCwAU+AvCICe
eqfs9oh+HurF1gKrBQNuWEC+s2T8lfextkfJ/Q7THXEtZ5oIKSDWjocDGDxx3clvDpmdLwDxl1F3
Nm4IOJ6dhL8F0Y77LjO3wBWXO6p5napfYUbibtvCTpkIzTtt0kFbUe4WihHjkoWy3GQWGxO7jABM
fBSkigosYxjtTRTPW9fAIrUt1Z+NkbD7G9TWT1Vz8c0WPTpDwfZ9Kfj/xiFeN3NI5Zbj8OeG73iz
KNvGIsbBDkCI0AYMBaD+aLXMypowBAiOPTHK15G+EzOw2H7KyJyO+G6v+HkGwdHmSjFaltoFsuz4
O790loVDIlzdrcNW1MdtIdpGJ04yY7yc0tqoAtukHfr3jXa+9NKGxqaCAgePIeqdS132/yp4HJ4W
i80WstICkeFl6p8zl+8t3Pg6TOZArdH+zm0gHUWStduy7SoPCfPQhz6ZY++zSSVWX3Hmm2JedU9p
QQtVHYhrxVVOy9rE1xHyHV7VVibMCE3SqXdtxTAtxXnHG3DThO0MYXpykCJK+D2Cdai26L6126ic
E1IRVNIYdA4UrPK3tm8OCwXWFqfSMcBnbkDliLCpV/M9mKTBy2Yz9iapIRKn9o2rwdS7ROydg7eT
nxXtr3nBWBnp28dp1F9qHQck/LxcG5xi8oeR6QBq0zya8+DssAKmJbDsHXZb2ENGCXL5TMo3ZePc
Q4/jYDPc2YRWdkCt2J/cHCOzMYdsi/MUPUp5r7r4vsfjQC/L4B/b32o/ZmURFDoxE9PzEFhIcd+Y
jM0SZf5Ov++z/JpDMa2xoDJQtWPmipDc3+eJnXnRKisiz0Zm+O7SUqqwwdyWI8UTtnvnLlrf18Y6
rMtabBGIAWjZaVdGNn1TOInPOq88ia6anGmNwSEILvdTbe/AyWlEhB70AJp2kywuChBuWW+w63K8
cMVzNmN64SsSl5c6llcPzv9RdyY7kiPpdn4VPYDYIo0zIGjh8xjzmBsicuJMGo00Gsmn1+fZV1fV
rQs0tJAg7aq7Mio93Olm/3DOd/gievmWYL9bUsGZVDwSuG/5sbcLaONQcbY1n2NommJ97Yl7Xk8M
Jxkm88kXAzmaI6eP3XogtBP5TGZetZFdzQcvvWtf66+gSYsdMwuOJNWviiiEghv44FkTBWqIH1Nm
F6S8L37Tfs23R6bzuNJF0F9ywcFKzuMOmuqxuJ2iRTCw5BLY7JL6KR4KTbfakQPo0YYzxyR7Fexe
EF0jLd3tpI42DUSU/RBMZii86mdvbt90Q+EscLdsLdzIa+PqD40w8Vw+sqqB1qUnUvaosvqbVpBM
DbGKrZdQDXQYo1zLkpp60ZlYZXB1KKPYSNYmYAnjts9WXYEPI6+oDsfzRBr5OlTWs28YrBLHgw7e
c1iZYXCXcIIWPGVjw5Z5/FnHg4SBUNnnpiyJnkuw26PoxG5UU9LxxWSCjeh93Uc44vKV2MaTOFZO
GsFYxYbJDHwdTnLa5TcfLPkjBX8SF+XiNRtinDE+ERS5YV5GhWSpgixl5HtoozwBjiGXm3DO0rVe
Htxqnnep1T1CVbV2tqsOIFlCZChUXbomdDUkcZnYz2UjVQQrhG1UCM8LfTbZ6U2BSLeCCBuW53qu
DakzAcQA5X6M9XNYUjv1ToEcma84dZXLLdP3h5lc5u2YuD8X1r9YgNgj5KC7VtH3cVtJpmBd4COJ
HaZlgzok3iU3Zk8qx1OQD8dBpY/0L/cc56vcDjKCDHABB4naOFn/qLqQ/Lu0DtYJSBKU99+HAYyJ
xhjcB+6ysYxFcLdtX8RtYpGGyzmrHbLW0Xatx8lF5+Cc+LCRMt/e+T/HDcnV1O9q6NajtSB1bXW/
7sb+txcT2iez2kN5IjzmITlfPeMxsCfUDPF3hUR09tbkDT+kaaq2Io9/wwh6swN5HVJum3Qk/kOE
w5pCqNjZnZh3xYzfq6uAWOdMABiQHHRAZEscQNlOyvCGE7Pv/wzDZEw/w5tN3UwPRAxesM0zXtCf
2+v/Gh/x/0WIO8Kav1zh/xH3MFNf/+lBff381Wd/RR06f37y75zDyPvbDbnJROdWpzvsSP8H5zAM
+DdMWAKHHpZV3F8p7vHfaImwNENCvRHEAvHvnEMA7xQJN4o7jgkP0uH/Dubwn28mmmh4iUHMIilC
I4lO8p9upp74SkcXw44Rtumf0YVFLyHJ5t0mywf1IKaI8cnkZAQD6abFTgwci/FRsvNs4m0rIrD+
RTcIl+t2G/5lxM9wH1RZHKNscBF2cWX+42uy/THILabQWwTy/VsZAclIgjg5cmjLI/5W93FQKOPH
cnRPjPr8vV/X9d4y5JtPTcPpinrVXeddUL8BcbBZtc/53pIUEym3/7l0FrPlllOXLsaXadX9j2nQ
8zau3ThbdZb2cPhYy7Ce0irZAkLNf2S2Nh9CL/58KNCuY8wq2ZPFN/wQ4r2SYGhNbIxKgulLuG67
Y/VO9jQBzvDcfLdK1M0GA3YiziKHCQUiip9OqfyXKsETFZP8zOQ8dndDafqHvLp5nntRJr/nbvQ2
dnOr18KoP/IFV/eqLPL7rsZUGjBc3yELGR7SwGUOp5twO2PNXWucGFeCP9N6nw9Fs2kDW7wi4Ld2
C5v8R/aXA2IC4MxvPXUwTvwaefpYfeutxd5MLqL+MDU46X1YuoGJJ6bwfoON3ku30nRyG2oyQ4lv
t+RnSgLhi9/ZchODt9wMoROfY49GrmqMT4LPEr1nYs53Cb7qU10r75Vwp/ylSEvr3Zhu3C2xpw5W
FcWrBHnDpmtpvpbCNp9mVO2hWWxv5yZy2KZ9VP9KAktfYxjJKAkk88hwZLHpF+UurHV2TVsnvcNT
UOxK5lrvUWKpTVYM05ZA43EfIvEjRzqXJ9tN8+dUcy/RDTKQ030DEV6RRLhofDGWVTzIshw+cvKQ
900/kMKWpsPanXAaFSQrHol5x/3XpdlD7VP7xub2AFRRtaPmabaSNNMdVkSicssg2wQsp66pGuK9
mWT6vgiLparljPOV2Kp2VVadgGxSObtST9PDYjpz6VH2bed0sE72wK9kxYV+JJkz3MdCwP9ob9rQ
zGJJtNQ9WsUwfJp8ewA1FxdbV+Q+sWuyAy6PhEY0XcB4K4foyI7nXccLbto+7KyTY+L6ZVFoZyKy
1be6QJSusy44BHWKc3rwejy6k3eUCpVjbXs1Q3i3X08ZCK2CYh1fq5DTKULztZVTWZ3CEs82Q9lo
OxQDrgYWqiUZdwzGvjVOUd+3TKo5O5Kbs92SUwgxhTLgUOjKPc1ADyk1UTPiZUUUEM+dOnuuGu+m
KVr2Y4HyVZSDOUg/VWcS1pP7xa6mg/Kc8jK3KvtdpxPBSBXOCCdeksvsGPt+Cd3uI+X0PcxI02hP
gVkjy5HXxngAPZoiO9ul5DerW4gh3VilZyGj/ERyq38YjNY/lFd1TxyQ0XEcCuuB3Jd674QAS+OU
6OS1zDVjxoFCBCha4SusL6HWQCizoVu2c2GF2U0HZyMnGOFoPniORo2Vd0Ru7AvLcbsVa0rmG1lU
hvvcc9l+1TlqAkEMtmDOd1vgB343RW+xGfhvZUlEphkG2bBmsivhvDFc1C8eUqO3OuYDvzFchmZD
CithhCNZEdA16G6YQEBpOaMxmR9wvFjudk6qVJ5IP66+oqoHGRrm5MMp5d553mBdxdSiDTZV7W3G
bkrZhU3Icba1E+tD5y9Oua8tEtVIfSUNbvbyz6bHZo+ZL20/2ibTe8fpPLClS3NJTB6t57puCDfg
v7ixBMEPa7Jlcm/lVtC84IsbbzoGxTzGFwn5qPwVIKvTTzw03vOUxmg3RGUBlhskgLiep/IrSUTz
FvGAn/Gj4POccutqCj1P2EJD79dcyZFpL2ObazqOH2UdW+chhKzCad5hx8hHK9abqo8IkQtuz5/n
0JsxxGvUjllivBsqLd5yERWfS5JRsuoKcOTz0PftkSMuf1aLb/8gXHRutguJYe5lrOPud1r3rr31
x0F/kv86/crrQm0Sw8p5qRr3yFLAuyvzSfx0xcgoNUswAKWOPd/lfJbfyoWXSi6cuhvTSPxIbDN4
D0sDFa4nDPuBTr978jBhP8911xGsGxNdx/0ZkffXBj7SpYloxqQFSbkw016NXh29E9cZAc8L1Yrb
p19ee/QUxQn9RXjs4KJt7Mz6phyvb7bl5ObBE+dm/mn8gsKaDaP/Y7CE3vUah+dx6McuvddeXkwb
1jE54zYPzUOLKIOjYGZWFUwtNDHHSh8z4yOxj5zp1evt8KUdnPoUO72/y5vG7OWQ5TvppoLFezjf
9XE/fgWjpWgrtcGCOwzRAW4fSbSz552ZgDIgiiPrEeZMu5+J5+2YXE1iBxOL6bQApPTK/P5qOamD
naToGgzlRom7morb30gwCHjm4Yz463BB1m5sp34ACELgpzNm58aY8CN003ptZfSWTY0nJUWJ9cOr
F/+nHqpg0zpRtyUENyM0Gf3H2bHa29iXIQy9WJm0w3ROPa/J6GJLOX3V0uCKJ9xijN8cTd5CfSPX
A3cwZJCBlKOqd7dCF+hMonHRX9OUcDM7hXiKVT9tcf2RXD9O/jnK4+bCkk5/pqHJN3E9Ol9j3+Hr
J818W09USNlIlywtUXLQqlfyzdMDDU69VwZ4R+3hPlbWXG2XsLXWTsRYJC8IsEOdlLIp449UtvqO
EeZx4NvIGvZAPu8aAN65rgP6np6NG1QE9/uSep9qPg9sHqfhSP+Bkly+DGnwmKUvSp9N1/8kxnLt
aOSPbYytH4qRq4PHAtli3GevTedbRGDg0xLBZZ4B3U/iUszNmYD6VaVe2uo6Wc9DUmzbGzMbSaie
h0NYuceQBfxQsI+Yxjvt9Ud7ph2G8tU7083JAdyRfpvZ66aZoCKI7BgxvoF3sdY0c1OT75rK2lNv
otYSFgPE5GJ3+TFYGowj5Lp75iNrpl9SnMlTvLjBV+mihlvkp1NlZ5aFSFMhAMz9I888AQhlvR/K
4aDscFUVLKf1b+n90txovXkkg3jVcaWL5kmlNZttxGDRo89XM49fK/Us9UmXy4rW4aXKQUBMn7aZ
Nv3wkDEVaPr7AmGQU34V0bgpq8cZ64jrP8UeIgTUFKQ3jzu3KaN3by5rcDPhQ7bgzWDn+nucxmiV
kUeaS6/bMLHkbwmFjjL2++AcVAdZgnFnvQ/caWCyhK8hmJiU5d9FUDXHCV/SNTAtaTgJ1CWbimXT
k2PMEHbgq8QC4tnkJr9GgbkyArwEZGS+eHOAEoAg5wN0loPlBvrUqcTZ9cyTd5FVog6xsdL7ff2I
it7ZmBkHfLu0V4eYo31JkCiyHRA+AfWwV5H3vGoQJFxrjfV/01TqKxvIjNI9xhaKpYxu3BnvMi69
I6QTWlz4WQ208MkW7cknuZalZj3uOVTiK5yQmdFw6N910mrWVpk8SNP/aoz1wG2fHvCRI5Nz5fQT
zX7uHQrZzr9GAQ14jeAv/GBAxrgEbMBTGcbMnAuIOsDiQlbwoSSXlmRQNDYrZ4BDUU5QW2AE9Bj8
Vj4lKwDgyq+OeZTxgzl/L3Jxae/gcpAU3iq5CzrV8JxBhiZtiZ8Z2E2toPQy3siQhXxHAss1VXn2
lvlaH29FL8V4CXD9BzsIKQPPRsN7WtppynKkCEN0fi3THu6mzF8tmdZyY8jN3oEJdd77rDTnJnDz
wxLJaT+gIPvR+wXbGXeyhi0545THrWiOi7bbtSUHtQ0reqtIzYS7JrZiiqMi793360WinvSQ6rpK
xzuvliEyGxd/sJcV86OCK8TTq0au1diDPyjIRCfbl68dM6qFky7KLhP2TXz/oc7XJlr6jeO37Rsm
lQXqAOoVGg2aQQz8dc+r8LunxQReArlKuHcwT5A1stvdimmOTz4Kq8fWqoqHwrVRY3iyXgepTdcK
RuXgA3/CcpS4RzvSYFtipDOfrdeFmyFGWZrLlP10noTXGUbwmyK4C9XUNO3qokl2TpFgI6UXGi7K
T8tzUCr4S0V26/2gZOCYzsTR9vyZL7xfrb2qOVdt9VrFto1NwHbuRWoLPmaqsxYbHSxgJEG5ogmi
BFdXgoH+8CbM2S/i8kB1tnzP7WH60HY1742MiHgGSsKz5loLwg8BryNI5QUiqV5RYsqD5RUXyzEP
o27KJ2Qu1ioPTHluolyBEWTAlzjR2NIejuGlZq/JbBsZwoEaId4IMODwAasC1D/PS00wWWTcw+Ag
TMNFku8T7q2znsObklWQX+0iYT/GVvRJBALx7p7pNhNslStC/QNwjjV+VrgeR6HCdotBvt80ywKY
UwkfxkcinE8rrHpQ4gUbqGDxXwpEbKsRenu59esqv0RN4qyWAZJeDuL0kJSknEZTWryGVjyTyYqz
Gde1o+ZDlnbxh+1Lb++idjz6Miw2Op16/E8t5WNbCU6P3nkHRZXU9BZN+xYaYT+7ue0cLTUEOwfX
/QmVeLLjbZxfnVH7T+XSceTi22PemSsIxtw116ymfLcXaX6QjdEcIUum3+Ussh2IGbn1tV1fGhLW
mUDkPR44tFDSxP2BmzY8qqykoRWImJmWRk/zgvjMQXqxTocBUDGzwstkx+bCcGBG4B3cImUSd3oJ
p7z4tEFJ0ZUW09YBnL4doG+d6rTUkGujDyftr8yefyS6SfCFI2LUPo23cSosBdXoHIIpgtZCdBeT
+yXboiGsD/EQKLSKtn1C/9gcwnrQF1CuzjXXjXsOVGZtsZlVh6lP07esH9RBMSk5RRZc3jkwyQVQ
ZvAa+5a4m4uEyyKZMvKBguG7KwoIa6j9l3VummBTGtNf/L4NCZdamD63Pixhqw8OsTPR3bVJk56w
FNLGFGQz3y1uTQick/uvBBZll2Ic/Hc6G2qSQEcUd0tUt3siIRCS9aNrafaTtUOFOLTvi6aliNzy
NkK+UUsYA5wDF4YXWkS97t0OS15VtOdsjKpfRvrmDodU8Q3cp9iX7c3t45a8IsazJXB3Apc/gBvK
PaS++BF/RrSepJ0fI592PU4yTAzCan6guGEDzKtOLgW2HtSemjVBZAVql1U6vJbFKF7C0cTbVJCY
aWrR3VXwU7bCHtM7kQT62afGPdo9Vkm7KJp9CTsDICVbaqwSjv3Tsgb30juq3XGGW6C3M4Hr14zb
1qrNnW+gqa/cjtsbdLvYZN3AeR4Mv+Iuia/8Wu12qur0lx8vDQvCOX+YxkA+dzwJ3LKyf3Dz2L+v
0rBjFz/eJPQ3jJ7buQZq7SWKc5zKADYvSd34R7e9jUPseHrzBiPvfE/mp0m54bMpWnrSyY52fh1y
YeQhU2xAk+tEZ9XOXgIIlTMQSVpasMt0yf2uq1T/Ys0K2Wo6pPdlEouryPvxGGDquCIDZ5oRyf6F
fVCzD4rbRkcOgPgsLu9tb6wPV5fZV5U7ZDKnBHUhjZvlc9q100eBFfCrDkXVbWO3ru/HqlxeTBrN
BzD3y0NHWvw3FdTFdSwLEhtl/APj+4jxfUyOUqTy4IZprZCOSOfkp+M0A9KddbrCUpqe4rZRX8A3
uLECxnsHd3C7uw6ExustEHPVdJ083iDoO3hUBZHJGLwrg1fCcWW2sxYsHiuUn7S0s22eWZK6/Oow
xsha67aiy6tz7MroNQxgKDkzCFQY4fMmsek8dO/Op2Gwyn1MhNdBVkYCkoc7XLRN/dwSin6JkjjY
xYkbfMsKd7nvERQihMyB+0zkw+FG8zILlHRDv7ItxyQjWgLkpzgts2X/pEPvHhIXjGSZ3twxOWzx
e8rndN/Sj4tVGw4oWHzjDls3lYCcJuaWGQEgod53aKXfHYaLd0Y1wbbNSo1Idhp5hDMq1gXtVLbr
rUGRzA63ML3kRlXvVdfXFOQds6LecpyX2PedGfxVCeqzauviMvVNeg4T6RyQT8XnSS4IseoGq/Jq
msF6h24AS4VUBhK4Z3GgNCLfLHHFmzECMGvhtNYlbEv3qizb7FnHEi6VdQ5+KkvrdXh7ntegNDxk
xXbRPthDjuIkcy3uNuWLZ0102KmahXjhTGjui8lRMApy89NWXbcXRe12u9ZmG7jq8BYfcyu0n02N
4AQV9u0bRJxV9uVEaGGKRGH1c0OC2sCaTdTTutTDd1mmfXkY0iZ4t/ASfpOknB59z51ek3k2z4H0
qmhtOyzx00VGB45FRjymtG4yPuW/z2Xs3SXpQLzQkhR3XJLDu11mLpy6kuIFwW/+1E0dUdf2oPwv
JLSyRFqS+BtncFN4pSY+usVUXxwfBF455Oxmm4lJyKij+MXh3EA5NPrBt3Yu4LE5YyV3ushgmluZ
WpukrM8ClthLjEXooJbJu2vawHtreIStFflwBXhcQuYAMhkABTpBG+jwWTWhlZ5KklxQbRvx3Be2
vQBvdtxojxagLTe+Uy9PNG3yg9yX4pQb+vz1FM/m57JI+RgTEbhOlUbnn9nZyySKnGIBfGa4xtFl
H4JGDbsiC23EaSrK0w2OEm9a900dH0IZMzIa0xLCnxci1bGYnu2dWMlX3dYUDCy0d4GczCbBsL9p
3EgdGW6og6mtdovpt8UKekO7SbcprkPWJw9qWZYTZmH7G3R1AILNlBxDXdvnsTTI99wg2vZIlc6y
lxnPXFIeSK5R9zPkjTX+sObEGT4ffIOXaMkS3IF0fG++KAJerDNtqOfazdBOatdl0tvOoeEZYP8S
XPPY7X42TSF/cXUuT1Uom4uHQAJxJW85ZYLpHoHJJ09tTxpJ66UmW43dyKxuSPEr04yXJ+YfMQEI
o8WNObBe4f5La8zZIA+Ds+j98pEvWvc0spBJ17M/jDigIQetPGtxOEk8uD9O2Vo/uW0xf1lDD3px
HMdZbY2bUU3afQGcIvPDzl6NupffvdpkX8TgtBdIU+VDFg7jwQjt/7DrnlwjNCowoYrMy94X7tt3
n+UJ1SiuprtmcOUxyBL1jFKmLVf+3ExvlelsXFl9jXJ2igb75xKYWZ7SoerdDZ/qaK0U0QX32oYY
sI6lCwe0zHzSJKfErtcCRDoreVn2/VqbZHjXk1hwauQY3zY8Vu65ReVwlZYXEcfkLv59GCSEAHPf
hgNAar6uvbaj8yiGHO0xIhq1QVQvX2D2No/IVP0P5poE+vFRanvXeCMyrQ6KCqp3uVi7FiPTC5M1
NJXKEzsWVDeYb5GIO6qq4MmSs0ZlDbWX2D1mQ2c/TP2Hpujsg7YF3WaY5cHeKuYY6UgaxEfNqGjd
9WXzHdbZ9GzCLttR0AZMVpIuYaayWPJHbE+AuMJgyjZmiTGsRZqhuctSkfYA8l++bwwgALw61s8R
JhsWhi7qz5mZeZN9rVi+dMQ3sCOxfbh3xremboUlGkWjmxIZ6tn8ZSssg91JCYGPpICx22z8ukTU
zJ7MT4+uXJb9rO3m3ugwfzONyXejdrtHu5Vo6gbnEwOwddcoVb81eeQxfYpslLlxzhO9aG+j4g79
MG1ysKxH5hVnboXGIw+hzD5EVE3tnnV6SgUs7Pzsx7dEjZptyGloJXBiNmbeq5YVwPbK819vnzFA
0KxngB0PGHiKkKRXvAJR9dnjJ0KOnRWXKnEb+Gg8DnNeB2df8nUe+XNM9NPxWiqn+Zpb0r37YQgP
pZTqzHWVs8Dp7SfOuXEPGJSWFpfz/MSvytdnaEzyzEwvuGtTgSyKdZDzwG/q8Qq9WV5hTfhrBq6W
2S4qYzA4AhH6HZSlU+1TTnDmVk0+nRJQFv7K4sZ79S1mkrGmpeimITh61Q3WTgpPe9ajN5zzXloP
nY1LfdOlDfGOaZC/BY2dPJqAKWrYuvpnVQeIVq0qOVR0ekBAO6hG2IcB5iAQGDXsNsba6FXSnHlS
GblEn476rjRpV62Mk8Hcw2/kMI0VBM1tPI8qHQlRPm0tI3D7KmcEjc54bgVLN/zwy6Jgmuf3CHTs
CJ+VXbogcbs5y5+GLuLYiCNWRqupsw22TavOX/zSh417E6QfloDZ5jpL0IWBbsuK36JN4XQ6rEp1
fdvv+txNj3VljINGecY4i3QeWceQuZjDYlWWy7px3enYZk2MURTN9pdO6+qKePyzY179imIKexX/
uKGwyX9Kb+xPyXQLS1j8fNnj18gepaTcKVK/f548E+xd4xSH1l6831Nbil+FDtQrZ617qVMzfUSq
mvmoUzt+HvAlo55ny3xjUROyQMmJ2jK9VaOI8oLfYz6PL91iVS8LyPRlvbjRsHP6tPV2/jTf0+5T
WHvViX178Z3GJIPP1joJrVTPF7rpy8cxmm8JJ+k47zt01C9EFpfXcBzyK+ch5V4YF0BO8T7uR7di
NGmBe98zn4FDa/FI3xXC0N/YqmZh4MMlTarGqtCVxEyJ2MUGPMPZcs0D5ZxU4IgXsk8xaQ1x3VJz
lGi2nXxggtXMnMNpzdBUJargR92pXAUMI1HQyPpB+AuxDXNuvnVj5K7HygUt20cmehR2WXfA/tPp
0c6d+slHgfgsLG96QJkQfF/MrD7HdmiomrL0kEN2+okycNjGcPM+1ZIxOyDja4QBo5arGkMopT7R
GoxSeubsice4huP6ra+natp00VS8dqJuHgyDdjgwuirfKq+tvzFSQ5QccWKHigx6RJh6WwqLKbXM
Au+B/pXVpnbrCOtdLXHsqVifwFpBvCtUHazSW8Krn1jpXdIoNo04GN4bG115Ww7VSS5eewDVQr3h
9PLaRcjoyjTpXiBlh5fhT4BOpTr71IR5RSkMb1br3MycUIF7lbUc+Q4OzbnpamzvgQmqLQSo6luG
mInRa33zVHv1K2P4EiQv2xRYjs0tUCWfL7kjOiYi5OpGTbwcQitvmBfGI7ZN1TTltrEQK3SBqQiq
T4sDv3NzMq2+LX/x05tyaKhG9CzIW2V4uuX5jd84XwD9jjJdXqBZW09SOemeYa5/wBlLnJUHTpAJ
nfTX8tbTMN1BYDkO6XTH3MccYtjPTwhkqm0YJc4zfYe57+ZSPTmgaKk5ZjSHbZREz6LK4/csdqLf
wQRSJ769CgYruoKl0JTvXFgAUJV0h4MvvIT2wI/fUTWQedUs+tyywtuUDX2/3/jZsTAYPzt0dBvO
nuLAKWEuEKf1sUUlincb5vxxtDsyhCsTUHPkFGa7CLb8oxUb56KZezAwmOdnxpmI/zSwdBRhoSOu
9HulTykKhbsiKpTJnRDLt1zjglupJYpPTVBMeClm2Lk38T4pQRYjS19Oxxw9jL+JRMuvPHhGkNzT
VRynJAEgOvBr9tEWsgrfZkCa6Y5d1hDpB9yGYYCycLbPQwaCsXXc8blp1HicxJzcd3Hn486XVU1Q
ROHRdkJHd9A0Mz4gZ/FVTBElpeZc8RiVoLGgcFvlDl00Qcud91zryDp4HfKHTeb66j7tJoeoptHd
OiVPMQTJAbZ5mFsXMQTFOgxzUG6DxoalkTnkIFlDzXvuQiZeqsJG6hol5AvftgwSQAsFNmODB8/P
raPnl9adl4lvcqjHkL02Mwp+saB8SmMoYGgZ56cmyZ+FXYj16KekQbGUOAoK1a1vsvIM9nJ6zbvM
3pFLFODSydO1H5rpu0gqtbEXXb7HhWTv1VlJ9jFi+gSjURVmx0Ckv9nimZNZZKvtQiKLz6PTeBh0
nf7QkoJ5xoOPbrfoOJizen7umxG5HUEGm4LhNmsnW/e/y7LC9t2m/vPS4SwZMeGshdfFWwmYbmcX
TX2/FM287mq2E/PYhzZNgUZrwSwk2lXKt3ZRwDhOsQK/WYoIAogjslvT3NpDpzTP/TjJUzgs/TnP
XLpapo8J4Cd3Fr+XzCvu63aJ7yecqGu+cPl+tHTAY1dodW+Tl3LfxF0erpcgsl5B7QPez/DcfJDI
QxBBRSTK6j9HTB7BrlYz60eDQLy7zbYnmICfpUbYyZCYEropcFvFCVdg0IHYWgO5K94cIrcfPT8T
l8AaqZf/j0gL/z8KVRaOh+jtv/y3/0oqdPqr/V+VhX3/Vf9VUPj3H/i34OTgbzhLIerwIAaYUW8i
xb8HJ0cxGcgYcmKccXZ0ww/+e3CyCP+GPh5CF4JCsHroEP9dUCi8vznkQ/JvkHz5buj8bwUnu//o
YoAWaLs2pE4HOkXEX3mTO/7Vh6ywaXhjGffHwf0tTtIPVleWv/vQxCsRTse+Tug90FdPWx+9/gRw
fTpZz86Hfos/2if1MN8FNjDT7sfQ5fsMvUz75n6Yt/mte4KZs/Iv/aOFsqu1Wed0Xpb9C7bGP6Eb
/+31O9BaeJND1/NQXv719cOAFk3FU31M6easZ/cjbtrd4v4eQ2vHt7c8dMlDjaci2NVv7Rs+2VX/
VjzYHCcBW+h6CdfRiYE0q8AJkXRkPBCpxLT8C5nkf/QyMdr7fNzwdzxQb//4MkXdO7LtcuohApsO
2XGWwTVdnHvHKkqUPKN/YgL26iaee/bieNqeQz+lJ8nfr1TV7jm1y8c2Lt6QcSKZSoQ5W4iLtja7
sFVXpYlZBYOvccwX7J8L3/sX5Ko/5rD/qfH88y77FNSBwDMNFCf8J7d6ily98Bc2pSL1UX6jLdkU
F4p0QuBoAgOXo1RN0dWqm+iapPpY970+/flff/5/QcRHPs8Sh2DwW2tVfc3wgTH9oqQILXMs0Sc9
ySzu70gvPOde2e1tpNfI9Ibw7I8iPP/5J3ZI4dmzrYOG+IxASfqXpF/8y59/0rSxG9InBhw/4znR
5XxsmPXuIoIuzNjic0ia9z4WyaE9h/jc73FR9t8M2srWpPazPc7OqkLU3XqnUHln5EbqYM8U1a4s
XvFn9os4+cex/gL2OGzsO+9KK5lwQjfNnQqPPuvXKNsnuaPBe2PELgR0vUpNNLBtZnaCdfUsmN4X
Fdt/MT9XQ1lgAV5wnY7WhB7WKlZoU5I7Tf296oGG7+EXoD8hXC6x03ozuAgDHt2OrChUWGZ5GVGi
HPATdPld7NUQrfZ/OcQe/v7x/jUV+Z/cJ3zqjoMlhcx32+G5xTz4jw9tannpwPY9P7rVZ9egYbX3
fVR026h3flOMNgOAynj8Ns9ld2esy5wsv+rVLMb/Tth57jiupNn2iQjQm7+iRHlv0vwhMrOq6H3Q
Pv1drJ6LmdMzQAMHQmZ1dZZSEoMR3957bYBsFtgH/cqoP10apeosIpn6r1xneINweopx4ntGz7BL
DsL2HMQQhuz8pMRtv/Jp13YzK/lPWZp/2pT//jJEjw2DRZWVlYLzf/4yZgUVJAjacKseLfRLBlbD
sncNiZB8qjj+Eeoa6UO1YtTYyLuSlRzDW1OsYo1yuFBLL1G7Evlbp85Wy1N97Z5oVN/Wh/RQb//h
dQeGyZP55/WGq9hQAKZggFM05d983kVo9Zi9YEsrNsP/5DaILtpxf8F5rDLoMD8DeRqWJA2bZdlO
3Was+nBdZspDLxP72fJOnAxJ/ghSOP3JJKmM6DXMCRNCmSjPYlKzU1yQi1H5BEe9kb4GxoJLQQiD
bTzwEEUjJloPOwp89iCwRlpDDMeV6j7dI+xGB8MfTgrlDuhhtJjHdpqt7YZxq0kcBGpdz0C3S3Eu
5aJ6KNWAl0Ions8ZywOIP71lkw6/KXQj1HaUOyU9lBS7Hf5+Zel+t4IGiQ2xT1ruSJT1apOKXcNK
f4b+Kswe29GoSxsrcRsSGovcNMGXNVhsBmve+abkxMyQ0qpqz3o+XiZBv5Re0yzZlTIAJZiLsnCN
snoVBefxXjkDB45AfRPnSS9jNTJMD8ibp9BASs5wRJ5Wk0FnTn5KOUGtOOIx2jTqh6wYnoYLEZJL
iHIiFpyyvuUWFAPmhQ9LtbaNXrAwBC0HMDttyZGyDEgJXTGJ82PGqr8u+hTHRN4gPysFiXD75it6
7mrD3hLxZahEB5Ckv5FwYT/OjMghHcupz03z+piUDZXDXbgJ5+aZAqqsazcSHksO9YncfYGWOoC3
TYDydWens+SjEairPL+OJlNeFA4SexUxz1jC5qC+UUeSA92TK7ecOpKEjXzoDYxZdhzss5EhbRt6
UJJzd8pS2l8pkOQ2WSbjqjC0X8JO/oRxuO7j5iDFbcFljNuvVaTMG3l/GRL326Gg2QBYzE9C64tT
WRc/qmlJSFrPUkDLZFOmH1BQDXCCzHq7ytGXmSjnxlLh9k1Dvea4j6Xwd0IwHjVIJ4LTdifdHnIP
f8rgKh0FoOqA55ZQk+xONsFXDffbyvCxkmsfVVTjTZyI0k7YSiZhXSej+jXUqpfR4CLG6ksxFM4j
cOzShhUCXYZ/5tBp+XaUo2MGuCTqPFUb13zgGfAz9bd8qqCHUn8MysRtsN7nerV1dOltqtIzMCbs
bCkaGvVMTh+cwwjaQrINzBEw0CXFSLBg4HVJJVBeYhhJIYPCTPkJmix9c38PV5ZJvCtiZ78o/WQ5
JoSFbRzHnBC2kNg2VAN9OkFwGlQFWRgPQG5I5UrBxmx1wHTsbMcr4RZVUuGgMn9BVyCSSwQwe+aF
9dsy2w+Vk+EiV9HxsfyreKCibaf7YgbCb5LGZsA42ZdZi3WzkVkdieZu1l8Khp+LBlLgAlcvt6A5
xG/Fgbyx/W6XVQ5q2AjSyRTaww9xFTVIJG6sYSjuobntk1J2luZALNZvuVKDgr+L5u4vppibNRCj
e4PvbP4HmBDJoJ2wJu+nJtNwOjkRtk5kI0CNttvlk8Lptn7SSpvjXxA/jkohb0Tp3jIszHHZ6Eq/
ZKg9brIo2yPZha6iSdk6DrtFJYO3M3WYArJCGK/Ms1NC4sNlTyktaDEacR0oAS7ENkaiNjCRGnmI
by70Ckt+GFn51lnOXanJOOe9QoGpRCJiVLKFPuhXOfMxf1XzFH/If0khnsH5ptZip0Wwi2A1m9bd
Du0LSIvZb66ZkAGuTDYDdJrkQ/U/fZM6M0lZM/6+C0qPFrJl9tjwvgj5Bau8TmlQ7AKYzfF3j5co
xWO3sSJAN45TrvOAS9fQqFJT+lOsOU9Vr5mUDTMcjXgQnIXpWCXNnk4cBFeBjNwxfHFbrYE/x7yC
Yl9IJDkptAnNbBGC5KL/6bsJQw7ftHSpJZYZqx6ODEZOnZlXx4iVyzxUMC1Xk/xW11PlMuPHJFbZ
mwkPgCvP7zJglT0Zg5G0YVOh8YpqXVE5S87hYKu0xzBbXJInqq8U2Ghz95B/cyqTjXozTA9i6PwO
bHIJ8EDT86VKuWdmR3THHwcs9ng4Yr3BFA/OL1etaj13ky+GuhovOiCPLFPDc8bGRFZFc7QSC1tA
Cp+L3rn40NPo6k0GZx0sCIWXBON0LSzIM4GMTWdkTL/XRXyV6I9ak1WRdoh1iKfY7dbhVB8d1JC9
FWftBl+6wGacqddsoHO1jMjT0slp7R2mswupLxDEaIT2KD7RjkVilMtOIVprECdQgvZYoDBf1dih
/sMnkKE6WbbpqpZZsZr7eMdspu1Br5i7DubKwxy1lRb3oLTwI4eW06zGshiWAbN7Q3bibdUpq8Qo
PpI4r9dy44M7cBI2m4RlWyglMji4hW7jH2c9gYX+Rx8z8kIkx9IAUhfFGeWxDmn3ZYBGwoD0KmqN
KgiHkKwtsBvp85jUqloZB42mfzkLAsurMAqSnUFQi8A78+0ex9W+iaLxpk+oJjCjwiiP91LIQxv5
0T5P46PcSC2sNbu909lxU9DfPxmiiGUcD+me/DFujcmulwKl4lRx/0Cn712L5bKAH2xRhVR2544p
9hgbZ6fs4n1f5uoO/9mw9Al63Wq1LJdl14i7Qtwhpw9nmLL+m5oWr4lkvI9q0pDSiPxxF5dU+gjd
qo6OKpI9vrrJw4el32uZRlppMqRf4eTpMXdZRE59o0OBOpa1mU9zUQub+wqeMoewZAEtaDhGBVdJ
MmagaDtuSXCXxEeVScOq4NZ9rdn3L6m1ZkntaBoVU+Ts4IreLbmwXd+I2pM5GZRmJ0P+k5fnhGn6
t1WCa61HU2EsSsysDNKDRd+t14ayfG/EnAaw2/EsUuvNrvvqbM4PUpEwSraGYlkqaXWOu8mAp93g
kdeoA4Qw9v8fGsNZQ4c7l76hngNAhOqUbDR2q3NexL6OxH4X2PFljnARCgANeKOdQKxmqn6vnHaL
2ZqCea3gLOSQtLLDoX5ZHfyjUVb1W8u0bamrH6SW6Je35JQkSeJs+giwhg41ZVlk2oM9pXWMq5A+
P8NoX9NE3RfTdmaxfvkcxFx8VGX/9QB3X4x4ZiP1AIZWPfC2W+4oBS3Ix7g7ifkhM8ILUWMQguPk
7Osw0w5x3ZP41s5MbJovBtsbTe6oEicEtFV7RBSzE9KywMC5Ngs4/Gataxf0W7iEY8hLkr1CoQHF
5S53ajVTWxtGT9heEJRHDhGek4+oeiaBkoJ0x6qL68tk1OKOChQcwUmAKNeBmgLC2vqG9rLlKbz+
fUDMmUkr9j3hdUjbdngPalZa4CPVxcp0TlaEr7YWNfXHVq+SVZlo1TlJnO2UZOGrHJWvhL5OjwAR
QpgOaR+DGmTQdgxPacndQxU0qtaUw47Broz0EcB6Qmsak2wmCNY3poV41+agKFQJCgTVQuiC1kMq
8aqgPVSQzFheLetdMdV6rYUdm8vRCVfjYL2VWpUdaLInvNfn1WboIOdh9293AfWLbhJys21LRfXC
Igt2QZcMF2fm/2Rqbh+UdBasq1RdmCP24QmKU6aq4V3nT/QuVy+a6DBklcYNN/dRl/RzWxvW2Sy6
0TNGR+wVYHoLvy58TAP9Psb36Tfdpk2dCxQ7muI7aNu56SyKvqEwQGoYoacXirPYF1Prk4BeBzdF
GsL3u97LLJYSpLlz19XpIQyAWGSJWmD0GFgAGn360VMGzJWE5V01a4ww3bRXR+h9dkGHtZ1V7fXv
zZqimOo2xIGySZn9r5mAdPeunOe8ysRKgIbDRr3CRlho6r8eCDZSdZiNmM5oYJdd/jamouaLKtt6
FzQVol8iNfxK7Zj3npNJv9N8CtYyKxu0is/CUTcMdikcn08xfqPgdeIaH5tC2haVde3btWqq+LlT
G1VOBfwwIUgUxi+qXtFP2i998D8KSce8nXYTJ5Ni3RYy1fVCb1cqLX9VaJgeSZ9w0coYV+jzbVZR
UZk7CmQ1wNtXqh/Kk104yzJLgQsHlLP9/ervA8jWbAHWUCSG4IZThS/NSoigNJ26QwzInoXYlVy7
LMR9dozVKHjrp9izMQ1tQ2tkXCAV4VMUvddpor/+/Y5u4A81ZLWE9hAT4o2UA0QfBccuXzUsDAu9
8GWvD3wsMfYQrnG1Als/oHUu24F4vhZ8WHhJeV7tmj3cjPmeC6yVl0lwTLxwrKO8EtbE7MMuqTSX
lZfBZ3RjNnp4p3358JSoFpbN7XAqb9Uje9Qv/25Z8iU7aOnOfB8L+eaf7bOUQQAC59jEjP8C90BE
0bhax+CgnYwbN+oy2zrii8Jx6SrUfCmjyFUEYSL9VxBBSDxbR3krCWy/9KK84Axlp3SvXyp9OUM1
2U9vb7em8KL5jo1bWgEzYOfFaZRM5dqJmyM1l8GR9IfqFOGdDfUiReS7abq9qCu1ukOAm1MwRroP
2qi+K6nDWUhVCZhamTtGjv/oOQkdezv4rfZ4FJRWNEQGyt7NEk4bI9GiistGXMcHGc2cFyL5+0Ik
1kY/ix1le+lr6Q7P9qw5rvxoLuXNLM/GH/sH+0f8Zd+nK4qMrnFau8xRW3Q02/PPIMgWNZf2fZyU
JfdV9JsEP/24nJg4rNN414lsQRqFVW2jTVs7/NLf65cWHMd3865Gh8ZbG+Mxl9dcOP3ilHcHgnTo
cRXNlx/Gn0Y62j/DH0t9ZFsdjt8MTGUX81LPub8yD/IlVVZYSgWFnFV3DCtsx2czOlmltTWBABKX
oh+RmIeD5STc1oqyuiVN6SIZk1Ble6ljKx0ZigHlM28GvosPx+ZDkjJ7WYeS735kkXRPadMjT8dV
rTkn/qv/IBqrZ+2o3YInCs+CtNspiqV1dhzNcrMtyE5F1/Q8NYrLjnxRfMpPhWfpm906JfAbKf5T
sGG7+THtj2p5NLRNWacevqLYcou105NuUbNHzE2+dVWhtJu+yN+cQDr4gp9NlXa4xqGnLeE+Layr
yRZidOVzule0T34rwdPdR0ehfom3gbriTfkqjFV46xWSbfitiOny65Xypmb5Fi9AfXcVIKju5pwe
9HcKZ7WfYvDiN8XYcV4xD9qNAPhH8Km9dclZNt5IuDPYVtHdp01yCLYpb99evQTSJnpKt+JZPKtj
onodzKMy8lD4rcH77TjFKnGtlXlph51c4ZlYcfUvESFC7Vk94douYs/sN3K/JYCkmJ/dt78JixNJ
5q/o4G8SGbOW/zMvmrxXbJXtYD98ia/8S//pkp19n18A/2HdujdqnOCPlbhdje3DYFvfpsRNGPU2
x5yRPmcef1sEt5DVmpBlp1mrGSbfe5V+M45E9S71W/Kc3pLP8t5c6cq1QNLyy/fP1jyNR51SvqHY
cgoB3/380WJcm21g59t6DJZdN/BdNKqeYe7zhvMsDpWvhEoct+HGUnb9cnxLk72h9Qv0V6wn8TU7
B5hPymtQ72SO5uJq9bfhcxSu86pv9UKwnY73iOPr9pFTLqp7Ptu2YF0Py7g+RejaCSp9CYdP6Y+c
Zu6Z7G/UTXyN5zS6ddjIm3A3tOdwZetbCavyZvwOUoZKyUJM3TprJK9+ds/mrh+aS/WwuT7Ll31n
F2m8h8pH855ET9PvoepvpY6BawYnVqDamJW+tzLtVJZxupXknV2N/TFTnchrSl7ztGF2nqcI5vsG
AqbpRrhRqeZd5KeEpYiY68O/15rhvUXTxbTX4O5ln1DenzIGJfyyrgUE/FJ7VGOhXfqEYnt0qvrq
7ylXXVQ80YL1K8Buy56CyZZpfZPfcJVjdyouwyt7lPyIyeh2Aq5GvFWlbsV4JUE385t+q5m0ZHb+
eqXE5iLbDvkfDjc7fcL6VMWOse4l5zE1ZDGjOJJXYaCG72zs9kmbSj9amv5RlbF6lKq9B2vWLUOo
x5jBA+zpGCFXatCMD7yCYoHQHV7wd7fA8GgoroYhuFfQabY017debI7inSScBw/MmMkU5rlkaxfZ
if47MfyPNOrkd+wswIi/YOtPnhpJgbvz8R/TJJ6Za5vqtekYjLjYelXalbf8Jl4ag0M5aLMlzlTs
mwvzJzb4TMpBgvf4vXknSkaMszbOciK/fPLay4RLyuiq4htP5t4uev1naNs3QJIKeFjbWflFF57w
EMbbONXvTHABvzpDu40nc7qHSbnl/lTdLa7vBspxBSEEAexfX5qlES71KXzBgL+mdqftV7780jps
bOve1oZVrPJnk/zg0Jyx2jDN3OjKdK56/aislVLLNsoaH4a87drx0QGHP8Fs7rEiz18yXTrX+E+W
fsF7K3KrP9Tzw9+vHDu7w92jWT0ialXT2dLtKAIOlq0CLc8HooEmEyLOUB0+KzU5ko25xGKQLPEZ
2uwkZ1VHQd5xZp1HzIpPN2s/5awCMVIjUTorQ/msEWWzWhQhG4WzfjRFU7/wVdemRsHjtSRaPhrl
mnwN5a0KxtxMVULueNK4pbQwOzkiA7h7UE7KrF3BxMSCOOtZYqMjbimzypXNepeN8DXOCljGMBU9
rJyVsQGJLEYqw+WBagbIe9bQRsS0YVbVEouTnQnsVh/U/NjUVXEc2qA45mV6GzCSbi3FGPlBxuQx
di6XVSfu6ZwTVZOU2Mh56gj90uwQbd7o7/ytKweaJYgrNOJTw9S9THGmjn+awCeL4KEX4DbV3lUG
6ach0mq8/c6fVDKSS+FXvHJk/zZ+kDNT7ceNbjfx0dTCDFiuWc1N5vKuzjAKGZFsrZyu8g/4K8hT
iIrVumU8QC497ZknEbzW9GGplUyBuTkFT/tj+k4++2dzFRdWkWZlyG9ct0LJL1W0L+buoUDtYkBj
+DrrPAX7UZUXDDhH0079vfVkUHxMh/FhSUW+8sk+AIA5ws5gVBRs0oG5YqiM0MtslRl81v0QTo1X
TVwwMI3DkD0Rww4oV4Gm/Gpobc/A5ohTiOV7Uebj5MbDwHjB4Ewxhm+m0uPOLC+Gon/XM+2kVQRX
fZt+9IjwaZniAhK4UwtrZQ/VQFYbVUW3XpyWPlV6QGw/XMPmEKscR7DPBSORkYis9I65fZPjOmES
mdYkTbUf1Sk35EyYhIRYV2FMSoZ9qvh0LgUHi5GJuOtIWrotOopuq9STbNz4Dni1ThL5MVdGL0nI
M2FFYvTXBDZ77FR4IyxiqfoExLkug9jZTDsA/OquY2TlTtOmj+3FWJvqDRMp7Q46dcZtshYES7pO
+aNXYkvJTrmxFedzrHzXtKQG0ISMMm5h35LngpSgYpCO7cHNdNYnM7hFZtCcW/9Talg5JBAUK7uA
U2lkChHsaHhXhEwsRvYBFQp/9YinKrpYZJVhBHGbMzObsk6zrRHfQfabw7sax87WLK9pstPsdlqV
fVYuBww5te5cJsxk7qg1XtkkX+w4pVLDcdgP3Woi/7rRKAbUxpWvtdGXUI61LX7ktIYDHBAGNcJ+
PUg15nwNYyqid4wbr1zqvh8i3iU/GiVyQ40G0jMOdAFABV6v6b43YNEDA9eDoTaVg0rwZx3kKIQ6
05+GwB0HOEZAAETs3GQM1bPcBW21N4lsAk2CbF4N1Oh2hXHtIAR88LdJTRFnVgD6UL5RTLsILQOS
TvNqRfirNmlLYNyi7JhVKDs++jzPmkhcNP+Dg6oGe7Zu4c4MP9s2uKfyAB16/lNQQYwaUjZFXWVw
5O3rFXiW/ACd1d5AC/oMnO6Hi3hwOQ/mrpN33+VApNPIdDZlgLx7uWJDSHTD8y/adFOyMTiTn6D5
pXOspQFqAQ92kMGPoviosT7taAr2dBN95JXDnTKyDALxDJPZgZV9q3qYzirowp206QIB2TPPX870
DaRa8uCpEh1U08PIidGDr1CwjkRk2+tXY+cS3Q1xwuyHg7Q+mC4283NMNY+Lv5FzuYhP2aSugSZU
LgZk5QizfSPR34PNdqArSu3ep4H7aqNJwQpmjIeFj1lKPPclSBH161Vxy+voiKnGofGnOgWCtz6q
mQE7pUMQ5ovAbO/2ChnbPIEhE2OFDSqFasjUOGqZWHQmo0IMQuyKU/lJloAtLS7c5aDjYM8GpTin
ULbPfXmdCsc4JGkLMpfdhZtpvzr9gSYAYYi3C5EpU85+76ePBkOnG4VmvUnbilexBrUL6abfW/OD
X/cfLXGHzWBr6iaTZnu1baV7THEHmTEgRG0esrDF0D722wlBaW+RwNv7ToqCOnWoEYTqDvSavYcF
Q2rfmXbWpOlU39DZnEahssxKo10pqlgPqG08C2naTpZ5MHJ6FWwlTh/loIPWdqb15DeNNw2JucvT
8KEN5bKNu7ktnoryOJ7kbVWEK0Z0zlZ0zzzMyju1oGVptwtuKd0aUBQG7FaPXyWD27BVOPLmiUms
OozWTR5PXjVpZFjiApRGgKXHUJyVpDnvRK9UTMr9owTgtYhgiAfTBKo1w03fWS86Uux5qLkyC4CU
Eb9hQFaVH+aXgPFFcBft0hjCglZqk4a7ljdVKkakJubhsv5pRQpw5qY9sHBSftfWt0KK96pBewR5
BJTx2S1KD1kaDtec/AnBw0OQMtKIAzA/iQo4kiWMKNsepJ2JQ8BJ5gmcF2XzLzPn5OwWw4tPUswP
tV0fCp3sa0mWkCrvAxVx+bKbkR5Soux6kw20COutJUcbkUm0qajFDxgAhBM9OwT5+CkqPXA1LTEX
g+TXa4vExxKfYuvGpRmt2+ZadZFxiPvmSOh83Qw2DGfnz5RLHHQZaDsVcppcEMaR65rbp2xzG9SK
W7IckIpkeDwLpa0CxvnsbjAV8Czf/N5oKH7pMRiwU9/5ZBYiLW73mtVZXp71THClD4d00qWMZdNL
nMLi7D/soQj2x0Kud0li7dLmYk7HITQEKfMA0SjMvxJoY2+5Go4bUtcBy10dLeOus3alOvxuRsM6
AZ+55h/aVAwzKGY4OD1WgM7noy6nGR/1Zq3mJbwUJdsCtquealgdMOIT2nUCelYc+yKyenwgOYa7
UcMsw7tdfhHKwtiudx9DC+p+qmrP1GNnRdONvuZe7LgQoNuTEda9W6bqquL+i55utftpxhU0aZlt
7EQDBlRG2bqVB4xKofZIUmXdxjYhgF56ciwxPe4SP1JoN6uqLjEgoXoUVSG2XY56nI8cFcecZQi6
ARUkprX0J3siV5eHD+Hzf0qgrNIYjyAXZYZ1GYn2bIKIb61J1nfYyv7nw98/SxM7zBd//xfFGPoN
hZ+c6JWMe5ts/GoMMR0NEgxr2HvaWhKl9iY6Z9U5ykeS+86jUNjBGpWmXnKxbjEwHwStloegTaxV
1JN+Qxsw96QujT3qQb/rDS6w+TsRZr+L1LFWRqAbOxJ3ORWRnxIGgV1bat2uaBWVLUbhdXbn1VxI
D0cCejhqVbWoLAeQyfygW+qfCLFyE4TApzqnukNZReAV4wb7Aft9nigrz9xqLafiRnwKESpszlZg
/QxybH/SW/qp9Vm/tYa0ozIl4DyAKYeiQEu8Md7HRm9gG6jTk0Wgh+WZGb2oqvwu0u6SVsWhSyrx
FWTkCBWfT83YU5qjCks7IQh9JiGLvxbkyjPJkd66DHNyMDDVGJtJwvOm4t5JMPMkkSZ/5kJ4ctQH
vyVL+1Jhql61NDhalcjm4J960FnsPXhl+hm0H/9IYBnXRL0WJh9D1DB5kyfC+CBTw+eM4rywbRgl
KC9FCeRbUWlAMkpmmBjtC8IfplXuQ/C8sjYm297yCXHOD3+/+u9v1U4hfayVKC9DdiPL0iX2xc6p
ErRV+whW1b9gZPAvTi8jAQPhI8zUNa7tgI9vmJEFH5o2H6BjoMN2rREV0U6KAcRaGfbwBJYAhQOX
WTSrX5hPgK7/MhFKt6/jdEf2MmJvBa++z0xj9RaNRH/DEGT8OMGpNGoJcIVkQMbBO1I7ytMc047h
alh7A4PrWRP/sYdVN+hP8DWcc5Wa/eD4VlYJgYvBWZF05eY5/EkDmZ4QXCC0mfU7p9UwXCj9W27H
1ouCzptdMY4PDI7+VB9wE4D9TIUilzD4BnthjtwCiFI6KFNOtJocAwsXM2OBnJxblX0K6zGENBE+
R2gKV2h2EWywNN9JYhmkdnzWAHpqCn3rZUW0KcrZNBiJbcDblzakzTDDs1VykDIM4yYNbwFOHzeq
/Zssp4lLhn5jdwzzx3IKttHQEMf3Scu22dnkkmhyVd12ZX5DRH2v1VDFt5m/tdzlug5S2agAIVd/
KaX5LdXWt6nLwxLPK2AAE4tkk630yk+4osHSFfxBOsh/aEckeAm4aNKjDItvzvOKxjVbmuaSt7Rr
Vmmh/4T2Sgu1H19pnIuF52sb+1m/jIqNTIjuZuAgvTTtsPKNMbrTCcyIiCPB2gTqhvsLAOUUd//1
LchrGvV4Y5Y5HaIwwixjO5o7uzizzGrHEWrKeiDlv88H6RmQm5/zIMYlEJVxyexmONftlygt8ta9
MoM85MTNoZB4tqxSMzlW96CJyhN3eLGs/dwt2Lm/2VQd7aEQ5G4lherDgWAHxmhyhTHU57zwDQAk
aepBCp9exoymYLSsyZFxhp8e3DjUPcypW5ZxDIG7EGJnlSq4NbZpbtgaO8scwSWLSXxkeT+4kWTz
IxjnnCqNWXULlY5Xun/gMXAOMUUBB+AYqFHquvPlT1XSUG0tQXkw51mvaAdQz7JuAA3F5wUPBHtJ
02TbOg/FOZ98j/32JvWj4JJCgtjD+PoDeyeEHqcaW24RzcMOSsXLWztapZ31GEpLXU3kLMJhBwyy
OWDfGRdIMRC7JT3iSMmGPkPVsROsjdYIRTkS64moZCLHRxCE+d6QAECST7tGVgBoYdwXGk2YoK7X
edjsJp6WXjxAKW0UZyTfZ8w1CtpOt4Nxl0SyRxoZBhnGfDKL8amo+xcfAVYXs/SMIOvX4zRW7Nfj
RdI5qqs36sjyCEa6K8uvnLjOcqTJFsmk8uIseo/1s+qktpekDN2GkaRzLAfN0rDqrc+n0HN6EG60
FxyD2VAwhALlAtybwujTMpp9l4uTnMJdIC/tM6QRH/lQuvyasCGU4knQyJEM/ZBuLCuQtnli9SDV
dA5TuXMDjahxxBFE2QN/WCvZwPSYlOkhqLX3iK4dSSTRRQz2rhnk5KX4k+Dekxcb+CquTCOzxw0B
HPZbMgDq0fEYEfadJWKCRVTKCm9A5Pxhk8oNka3I0+htAvP0QJwnu7LXeoP/CdrqOq6DeOsMtjJT
wPlB1OOtMVxKRLC3batou0lDSWlDfS5BizbmxITbHPcZRyLMFOElrq1HqjGsF/dC7X+HpTF4JVkc
SAG0kb7rja5tqsYS+78PrDdVC+cEVllwq4kP0rimecyhwrso6KYqiQ6vjVxtH2Now1oZyk2mtzKa
k5/fjbFlBylzop9UccBbU/+niMA/e3Vmj/0/Pb//lsTQhpb0PQ7wbfTK4regRyIUbEzwzvWQ0rg9
4yr/UJXEG8EMj81BxdCAk+WXyScG0w54waSSzH9xwv8VZPk/PODW3M30705kW2cmo6sQrvmZ/7RN
V0Wus3xJaCbDSV6X800bkejV7PBOXHVUxDH/PaJcyVqxKCdCevVNvg72V5FtW2Wl31SM8trZuXfV
9R0Gr8vgYDu6sZgHMFf/atbqrfqq251/zC3alwmPtIRHxENcLH8bAJr7NgBBw3LMy4WXtbjbvB4N
loqXBQSs3otKvJN0wCwEKYRbeITHc70aW9XBd74o9SV39v8QOQF5/b9eE4VEj0KgQyaDwxv3z9cE
r4EqsJq32+msXgeIbRGIgTP/QdKRRg9q3cJn21sgMqEFERbMaDniIEZUUIGiZt/g0tO2zU4P/+G4
ODYk0xANrxXyIRyPrc3rs7RnYZFDnYG8S7wgOkURiT4uj2PDOQYTTqKsAHccp8TjSbzDWOwNprCM
zndd/BSciP7I5Ym6mPELyvYSvEG+tPTDJ224GGChE9vHvYw4c4he0ddUHbX34qvp4Rlu22njyMtl
LGUQzHaJvJY2NSUB9pFG6QVnIcAD2QtkWSjwNl+lzvGOJtH4tLoG/gqzknZPXtpPg/3qz/zPy2fx
aG72i5LW7jw+PcSyF0OQg34F8zO/4Q1veP2AaWK+2muNhtxqRbcRYckurJStIy4P7f9Rdx47mivr
lX2XnvOAQRscdA9+79PbCZFZht6TESSfXoulA+heCd2QJoJ6Uiicg6rK/JMM8+291yYKkiJjZ4dZ
+SAL0qG89n36UaFfJncTWqZE0yxBD/trrFRonbz5EI+vAQroQ4cWGqOJZpz7AjRSE610fik/W7RT
/Ezr7C5+WHiUB1byQ36NUVrDGycZPuf/jLv/n1sDlxddCB/5wAnIdgXev3+lOEdnRs0g/piO9AfN
R2+aznJ4kZ95+ll6/vuGFfedj+Vreu0e9a1/Yu78UqKi4fQHQ7WK0daYQPENPgRQJMEC3iUncTjy
z9Ght8oe7APogMMzaWVLXxt0uxz9rqF6VYkbxVxZjQliHR1SZFDrdcpAtF1iBAVMr8/1x9yvp09b
Pg4PAq0wxvf5wGe3ojvuwV7UxCcPZbHIzvNbg9bYsyJnLBLr3rK+/N7Cdp9dLBaTXaqEseLYtRnI
7h5TcograAGMUvJqp6ujvYic1967qRfrzfjwnDvodu1D9USq4o2095vg2RZ3Tfbk7A0fcDi4lmoC
npKvoo5LQ3g0oX/ftdcE2bVHfnXYF5+0CzFgBa0g5E168x6DZ+NsPmSvaX/Sv/0f8c/8p6zPITbx
4okjJ1fRn+ki+568ayC/Nv10g/r5bXqfBSKLPrr6kOw0wnH9EtkvAJOKRVBeSiVW/Xhy770tiUpk
qZ89ArS9svsU080mtXZEyV/Kl/AxfjHCg2AJGinDOUmORwdiqKSfczrN3TfqW5dv3v9o3qxHvl2B
oHdK3uh7qSin3ytatXJCAXRQPBQ8E+576THHlIf6KKFGcRrQDHZW+bM2tuIdMKBedW+d9RVfm3OB
SA+5zP5cPoApx53+YDyFNJc4oVVtEn/AQol0wAEQe9tgK5hAjfORN7ZPwmPMbhHKk1MmOOBr3e5y
j1CxG07eujede8I8Aya9udwGFL0dGNH8DiK/OxlVlx6KAog+jRuHeGLaTBO1fxjj4ev/HZGx/2NA
hmSM6ZOrJJsEwOvfRZOY+cV+Xg18EJGFSbZBZFTWK5LGHVkpHEOf0VcH9GVtw5ZaTb/jxqHSfGUm
c7HxmWi57+1z/5wqfLyYnPlhimt2aHXv7a2FXHnH+B5hPeTMpywgRrmGWabGlvuBL3F5NuNCiLGO
ftakj0WLSWIOdffcVgSW6bDdhGG++/MN/7f1dbDh/6jqqU2iuP8//x9FbyHKMgum1vQfno//kL99
/pVzfsaI8Y8Z3H/4k383e4i/bMvySH55/H2WabMu/2sQ1/f/osdLciG1CNWy3xO3Kqu2j//3/xLB
X4FwrCVeKizbdJb0blehYPC/3L8ktWq0hEgpIQZ53n+l2sOXS6br305aPl+VS3mrRcEHGwNUn+WR
/4c+sSSTAP1SHQFTdO13uRCEhrTBpQ1q1Tz0uCXuAQHahB/JFIEEnY2tOXWm3lTaLe+0tSCK7NSw
dg7cjUvUV/1zvbCMGmcaU6hvMA82kxvM/a7DNkALawg4mbBWE/Wr5g8hafhXWtIAOMkfZ3lMNLwq
0oxEM7YOyMdbYzBHXYdTYWPawiYARq6FQRAi4n0nf2BNlifZguxkJP0VBpD/CWt0rb2nO8B89IuU
/j12c6JQxhyb9Wla0FBgDXK9gq5c0rTUedWLE7rkSUDtdU+4rDlANV6Mk3fgtgk5wnwrmzx5s7ps
5EZNQau5EcmcPmsvUxdEmOYQaqd8nry5eDWTvoCdDTcJwhE/YprCiwDeqJs6gjt+j+iNvpySy6xN
2/hZLNwsQK4wgDoNp2uVm3n61occwWkP6MYni9/GZDhlFKxGeldCzIUms/hgrqEc6YXc5dAexoc2
9cGBgyBor3qhfMGKCh+Hhfw1jPO41aCJwAY0EPfJwknK6lT1m06R5qeIZu86+gtMLOxnIoc+7PRh
YY0pk5hbMLdc2qDtvNZoBJsgw//kLJwyxO3yhECZr/uFYsbdz8CAkRrnOMjMLcOc6OAt8DMHNyRm
FYBoxZyZn80CSYudKLyvFnAa0NBqx8+DTVQtYDXd+82Bmtr52Ka4GbDTMypppL8L9TByyG7rF/pG
wx2BS+7cw4Jv8/6Q3ILckHsKUV4FRnWsNZ3NvH0kSESVah24TIFqiLQNeTLgXw5LLHGmErNnkNwZ
kagf/NRqm50RT/NWNG5zYjIKnt0Mui/nD4qu+oOlE+zHCcZlpUEfTvO1owmG7BMYO6sxm4Poe3UP
sIdwd2Ez2LDgZjJFtxcK3h8gXiqdm1tI+1BMpmIX7QtGBCD0Ql8nv80Fq6cjzqKrwC/9T0b0nFGH
BcHng+vhjL5w+eIoYRJqlsWlwjZzjBlrP2DM9jaDu1D95h7AX/2H9Tct2L9RSqIwYoEBmo7q3+wF
EDh4Qpwms3Rv5oIPBNFdHycnJ0k05q5x6EYH84PqY7qvalc9y2C0XobC1wdPj9N3t2AKc9n0AOxC
2X+jpULsmGP0W8x4Ldq9S6fFjvRx/GU7Aac3PiFYiGHs+3c08xS7RMUtw+A/3ETabIjkIIBfCwYL
Bx5bgqULZTHOUvtZLeRFrPTWE+8MsdMOs8gqHuxFClhwjfIPunGIBMvEMHVgbeiCS5kBmxq52e6v
gardG+kx7EPmAoQMqGWHsw4kMhRzc5A24EhUOnkr/9Akc5FxCGenDxnUg5scSk2zm47Ns/hDo5R/
yJStAaSymFtZb4sFXVkRaXz1qTV9kPCcHhfeIqtkX9RoHOY0/rZT6Aqr1AVxueZ6R9on1ZyM6A/G
qtIbdcEUmrf4GBKa2CcFuHzOnVxAVqM2GSrWNgtPHPQCHVMUD4qp4OJSMbyTKQpewtKhrJT+8T8l
O2pV9JTwCAuFnCCjOgehYdNlLUYcjmMjRjx0xpydDS8XNlFKRB3cMfKYC6M9UCXsf+CrSa543ejD
0G2MxiDxje1DkZeXZgrxu5kAp/G4eCOGlNyY3iddRL+VZ5aPcE3NjfZ8J9n3g68ulr3AYHSi7vKa
cGtuJ5Ky3NRVYg1cpvjdgsb+rBq3pNQvbdOTPbjBRXay37gYuhgah1G8acKBD6uivXgGDRFw2O5t
j5hRXmaIaTNuvITk5uw39ZMydeetnFy1A8rIFDvbcu6xNVeDLn7Hc9YC+OQZenVUbV1lNjXfFY2I
L44sUK6r3KLfaEyDB7Zy2z/ksa4/dA+hGvuKmqh+ZE9NNiKe4l+cdlWyLU1V+ZuCaolzJGF6rCw9
4Oah/MDi4ufIjOivV0wd7XoTwTxjcOQ5obnwZ8Vrq7Z1pazHrmkjb90WWMPXnjAZLEQMsd/GCXeE
R+nPe4y2+0KQUKxZ7VEU2hG0nzIatgIKGY86JfW2MqLG3EZUB56Y3rYcD2kz3s4G52CqDdxv3jH/
VwJe52A0jIvTXlBd0LaDfRnc0Tu2FDqR1cFCteo40LBdSe39aqa0/yxiNz5LmPJo29AiD7oMmHOo
uq0lTiBlEnR2yntQZnrP35R85jyrG9l3OT2eVvpNwdT8ltfezMpk6/QxCSwmoE7sKNoiUBmIh/Tf
Oqy4MdmKO89YGOxVEqV7jj1qHcIhKN+AZL+MoaZAI6n9O4eWxqNjTc4BxCl4DRRgF+OwSst3BXP/
JS1V/t3prLu63sy0b4ph6Q9t91CosaZrmXbmkRnsaMSMx12uodnYhruJle9QhYwzgFtOV9dt6NqY
Kn+h9NRivmYQ53/4UxI+lJS9LI1ePZ2Hgirfzp+c5zpOxDEMhvSrSL0Pk5QMq6or61XZdfmjpubx
oRis7NWNoEnQKhCfwIhwkejG7lTj8EFpnxhce4MaUYnn8IGzg7wUZpldVGxkHA/ahC1YOfIb3GB7
4XwI5d+1dIG7I/V8ylU9zD50xjsfJAPpmkKB/nJN0qartCmTD4P0/DU30I5X0aCIy5cpUUMnHW7M
iOSHhCe+IxI3AS0WXhavwdY6R3oCcPHMrUAK8kMTG2blmJsEpNgOLJaFAlf1l7HNBhs8WFCegLlN
r0WH39JJNSM18HOPMKDl0XbD+WeVm8xnQ9WIS1S4/Daq7PbFq/CJrry6KIn/eM6Jiem04ZRQUbyR
uJ8BiuWJj2BBpYQOcA0EDNIaAQVNud0+dNw/HiIr52o+eMNWFln07nhmB+Iay10bRdUld4XxTa3E
FO/Mrhz0YxbUlI35zZLUa0B+O2X5LirZvltJT2CwageqIZv4p8E84tTNJhzyyPH45nXe/jCCGXCB
QwsbAwdZ7ssQuCnxk2pXzjraulgTr2lqg7CILEkAO6ULJamnNa3i7cuCC74NmVBHPmnxmTSBcej9
qb8WuMXWqqnzpd4DC1sq/Eeso128ckqTFQZ663eUpP5Rua3YDNJjo7PTbniYaiuhI5bIMld9IjUl
TS6fAW6rvd97Hq/kxOUzwc0SrOexKL+9Xor7VqXGGpBBR2lvmIx7aksMqqbZxs8zMNiFJjnQ7NWh
qc1JWz0pLhIvcyYHNFbdXK1mttbp0o9gW8P8ymyy3nsQ7vdDr0DhzjImvTQkB6jT+FSSEBGwW1i7
Nto9QgVpRLNSX7MS7VZM83gX1mSNZ6/y2V66Yt6opLcRmYgFKi9y8E0p/qU5ry/lLK1PQtnhS1uM
3a4yOTkMtoGZFFNLdQnHIEj3wYwytSqFMV6asuTH1iRw76iWz05dVXeP01gR82hTYiDB5EEK7diD
J+rTPgPPWF4kU2avdGsRjyFpdgOXn7/LzJzuLNsW2zI25YeHOYcrfVaKeyCm7m+3bau3ZEiNO2ek
/mgOe/PHaJTiSv6TpSIogvYrmsCp5vDbHqKYM+kUFuNFinDkCNW0zyZpry+4vUi0Wgu6UXrn3sQg
RXjJFMTUJ+hwL3kzFi60e2dZ2Qxra1jEZVc5e+6jR0nb0e8wAGRlcIqKPi9XGZ1UR53hUtTsu680
m1NNYnYMyJLKqXcGwvxL7oa12sYGeEMliujZT6fkMXaWOaVkFVlomASonMLq7jMfkEeDw4zsT1RN
h5a0FLb1olGPUdW0XLNccz7noRfte6KcjwOZne/II4dJcSKzP2NMtoFo5MWKBCFyWkRePPJUq76I
jbVRmOqlHUtC9Ex+MDnOzIcYlEAG0WFxpDSCdRYd9L3NbPMJP7DzMFjaR3tJ7de2dVwQaGIgBuab
MP16jLvEyW9W9ItrEoxf4v/RBduLVa8XpDSa2ZSV9zEcQ2JUWe7ed1RxsJM0C9YAN+xT4+RJtTaH
Qr47mWKvtFJMiIsklb4NbuzMS/mNPKcIkzu7ktwmm9CYuT6o7GEOo+h+Cm3/pctkBuQ/TA5VAYLB
rOd6r3HD3aecismGiU8d+M5GqCY/u83E9S/tca2urKlVazuc9VXwFm9cM43vGE2BR42tweWQkXkf
swiNtduZJrk4BOpwtABOsUIQpCRXOO5kIYezG0vgJFzZ6ccmQVQsTyqPoe8i6q3Y2kbopLSErAzH
ijcjQjOI7FzJT/GHETzWNSFctaCDOwOIMObR8tsvvHDnUbHw8d87b/of2A/Lvrlguf7vGLfrV/zV
fnVx3/7TIOnvP/f3EMlkHiRswGxgeRZoGxihv4dIFL2C5oKN6wSQe3zB/ObvIZJl/WWinOFldDzm
/jJg8vRvQyRP/GES/ZlNQcv6rwyRHFcuU6J/miI50nF8AahUgm2ipvafp0jWMMmxt4iXe5B61wiq
welPqJxJsTz9+aVL02wtPGc/VxDdsrp/iGRRXKhgfknGqDoZzjadpbPK6SGg1S8Xm86qN3h6xNVy
q61MtbxR61ZuqEKyN2S+sLBNA6xYOjTpv+XM2rd06FWmu66qGNeE2zgMEqYjxI6fIcCYa00MfWdp
Ckpjupt6enk+3Uk9dCjupx7FdR/XDQU5Rn1uTNoMJzl/u0XfnesUhnoDxTV2itMsdbYVWEG59MCE
DWLdbeNWvZK56+7amuO3291C3KOnFK72hUjIqwBmcvS0mO5xdtEORvfS4KFqw214m522PVoMWlY5
9QnbkQ/5QORcoubF7nboYVWJwlVX29brsvWTXVpZ6SGDt443CKTS1BhntpfhNGIFz6exuDkd/dN5
8NyYfnfAh1ZyBriPBsd8TLi8HWheb3yvXhuz9J50anaPg/Ezx25eGcV4qu2+hhvLkdAdrnM7B9eq
oB/xzy9DlSVbL5wVhR54wOMpwaXs5r8KnC77muDPJU0TuFsuLvOe4PCpyLEZxrSweEAqQq9z94nr
EEkEkI3KV9L5kmOy5ISv1hHr422Atbfm9PNCa3V2KbKAxoc4fSEROuwmwBEnq2grViIjukZ2lBPC
q5pPOM17AY/2jSvaL8suN5bok6fRUXf4ojDqe7L8CNPhETN3+T5Ezr5lG1yzhM+70ZQE/CYtd7OJ
wl5bol3pju2L5VKuea5e+3iKDoOvq/uwnPKTMPtflfOl62T6TB1dbIAbMtLBHxhGdrspuTYkuTP9
Cpp6pUt3uUASS7HAJnhEe/ICIVt3v5OgmXetw2mmpA2TWWB0rK5IJdXWNVz/ygbqHz6lCWyFp7oG
4T99eKzjZ5m6925jdEf+1eKMZadccHNvIW7aNiGOD8/ZoUNpGPdxIPUjkyZMSoNZ/9T9xW3a4VdR
QzVKKgx4ceun52zWzTaHArQfK/fWVeVwHWuhd3jmM2IywsEnGlnnjmezsqfyaOJV0TSGrJspb6Cu
LZV3zVK3otPm5HfkAPB+EULwz0wM/TM9CJuMq1O1Lv0YCXhMb25Ju67vwXuyq649Tb7/ECOarvNK
2zuv6mhwMGPGc8xqEPh+sJmGFx4k3plQBBDyq5JYeAXDK5/uva64V3QXvcY5rlCRdZCCRPbpy/iu
Zxy9BytSLwe67MJhXO34zV2LQWUjR98/6oJJmSfyYivMwrjY4qZo7lkNxtR/oOj+TkMs9zRXbjH7
V7vuu7D64ayYFEC5aokK99Rdt+mE6mONRzerD9Gc63ebpWOVdbiWATX3GOfzHaKleO/m4jlTkb6N
HqmLipO1gPv7zS3yagU3NUnxASCIQ+xgqjNlzhk9z6rc5K4n1m6cDldlUlMbaP57ppO1MOBZBc6U
P7BZcIxLafMT7XDp3YAI6Uznbo9rkJREdIrHgZ7fksowLpZQn0yHuQ/IZr0jylUszCf44VmNIEmM
bm93qbHhvLbLB6RaV1NiR0bfuGB5vZuq7dwrPA8FQQWi/3oVtASMG9VOR0hmOWE02gH7lQ54xgB8
MLguQGaZHlV+BP9xL/V0uHBqqdV7AycnHwHDiyTCfheaPye3u8wEl/PKIJsRSroUcVzjdTgnjX+Y
I+++MutV0A/JPshCrP7NI+h7rl1e8WB5+rIwNXm4bYxfSw7ZJPlotJcx6VISU3zm8YxXOKpvpijD
tTAhC4ySqxZ3fepH9RnU3krMHVWVmCQTl+4eRgwEPT2M64QDW4BjVkLAmCLD6zCPnxb+4T3tt8Ad
0aKTOnnW3J9srmIrayAhKInYeFRh2TgjbFN/2EnJ1ZN0o1Wkv3y87FZkuyul5t9TQnY0podGJnBE
WzDrTDBs0j7CQTigianLfzTJHTQC+FCt0geQ/9vJG14ri0aMHLUiIIHLaQ6nQp18qng8qJw5IgWk
1dqDFIzr4WerHD68kJA0E9KdqPis4zS9pIXxqgVjNFp+Ke9BYZyc8aQFQao4PeUSMLzT7B0Kp1dG
7P0GjoNwwlBw9cR0IgiKdo12hCohzZ2ciLdlManMQDnzWbd0BTcVhCe6GjZGEJ8EO8NqSrVetxNe
uzqffytyFgjhFtUgzTd3HK5SeSJh4NF0XA+LVE6kK6rxtRSi4Y+dYEPf60A9j773WAXeiUZURULw
ohiK55NSqxD3qsYc+VTokOxw63C/snDheQ9+0yXLTJxFIhLPQzXf20G2s4MaQl8qjomMvjxDPDCx
JfmFvz/qS4p5cm89+MXRLiz3DIlpk1UKrkIraQ0ol8wb7wY2xcReT8pMdrYM8Qfp2nmM0IZW2lHd
Ic3zU4tE81qQ/mBAo1495sq2E2GT76S5DTzr6NCcuOMv/fQbobfawdIc+dCegOGUN5Xn2VUPr1FQ
iAtBp+Fs+v0pHxiwVQBY1DhCM2HsIkq81JGTHTzLCE7UA5M0aJN9YrVQCfM5PLOJfZamScIuFgSV
iqAeuY8PFqQja1/xuNGBUA63UOoX4iHZ3hmBkZW4RR7LVDB/6340btA+gmnF5zAthiuEaCwY5U4Z
RElI4hC05Kmj7g85DazKKq7m/qa5r+zM8VQMon4d3Humz+U+LxvMMGEkqGejeXSstXMhEfttKfnB
DVjtQjF2z4N8r8aYcsO4GW9pQVUELH2cz9qmsN48xoD4v2af8VzpD/qU2v4XFzX8FJm7p0Cbc6Rr
6HuzACXGefFdGRXCEFfCzCyydQ3A8RxS74Cbve45lqTYs72yIBbo47A2F79zKNw9A3wCMS6PbSIr
Sq+JFwSVxL6KR3GVOtA8PZh1SW0+8GCIkCiDMt7p0n40fX0jboVRZURqGhNJuYDIOLXWkH3M5jOp
sDhZmpp1u6ALPXP6AP9Ddo2KIgffMMlt6ZCd6JzkbqS2EX/xlJ76glbKMZpunhttGorZ7rBjrDoT
lpXFj5wR/w7nsDz1coSVnwfLOtO71N4qLFCSVKNQvrdH2Xyzx2i8Hy0Kn422vpdxTS3A5G5Vx1St
tOgs7/yxXfP5MFQSifcmwhAOXPQgPE5Mrv/T62txjnwyPKZNR1tAX8Gc0XlcmNazMcjsKJIu2BUC
gBrxsW3SWe2ddpxDRc/WI/Kj4slv4AqKfa86ukIByyMUkaP3aet5YhRCcV69tpJ8fGYOK/dmNZYb
vPBrx4jMl8Be7g9U7FWqo/GOiDThF5N3bFjrtB7WsJwM0MVcyq0gOtEXINdVSWEDE/YAAbjxNiWq
6sqEyH9yloNI2mDGoSet3bYhxkt/GAbeT6PZMXsbdgg8h0Ia55myyOdcizd34vHK6rR7jPA0LVOn
6JqoMiXxhULT8rlsfEnZDFrg42QWKJkGHIAxOVlEeZ615qumVus8B6wSQvv3lfeiirI+BXxRtdXb
59ySPyiY6k9FhtvP8OAEmHChBuExHI6S/jkIQMuUknSVO4xvlD3QhFRV1T2j+2qd80/uSLk3jNCs
Sz9fcpsnD+2N1iMOPORC8Jxj9p8b4whCS9+Xrjvt/I4SB7+JrsE8e49jj2yb1ncEMuAuV7/a3u7u
xoLCweh1MSjf9Fic+ibzr1PESZzKYdjBYG7XVktYlgQEh9c6mp6j8qltlAm6p80PTlEyTHcH4zJa
dUqRW1pQdWnuUjwS+zFqqw2eFrGmuhvfLe7bdaDlCy4NoCW5C6wrJaaRRLxB6NSUklHl1sg7ZZjz
FiB/ai0dMPE+jm19LH6bHWprQxut9n1Fv0dqUfPs/jac3zOduBfFiJo+vOpnFL+bWI2xI1AWGk9k
qIbRp5zRflMieLYMTOYpn89jeJVmFe6LhuQmcsE+oVmMtwdEoqHfkC0zEE5L4U0amFvM6IdaFOc6
onwxyLFT1OuoyMTDKJpfqeeSKijizZT4H7XN6svzQ29pZh1cqfJlOHaJA0wWaZTeQCUpilDot6Pf
U68kJ9bD4BDS0zOwbbsndsb1ydhYjX7wINW9luHH/NbTjHov+snbKLfECZr2xKlz59oO5jWIh+C+
VBGYEn6OG15zvtzCu3RF9uL20I9CqU5iTPMDPhWytmEc7s2Y6HYtg9dS1/ZDE6b7iYvmVg30pYm4
4bA1uhKno/dlcvu/89AQZoBOF6vCk6WcKn2A3ZsgeW577dkXq2vEVnfVDcJVdgHVrDft8kwOfXBs
UZUPVPR+MYNn7igauHhqgK/tYwOFJ3kxoAWBfUA94UaGv0CrvXSIyzrgifsoPSG5IC1a7t4bYjBl
9FDed+VMarKej24NFQRNd194xS7PkgrIHfBStvB8jxM5WeniyVWz/Zi7hJ5Yarx1ppvgDt6lgCA4
hPvar41b1RnnlFI5oKNVc47pTiDsEmVbsgP52QRBzai/Kw6VMG6NUzcnOn/zgxrBPuYmK0mEw78u
blyYySmM3AsnWEZ0qNonMfnJyrKGfJsVwEt9Kw6Oge18CNUKQuvxcF8XesueHB21K88V5PKLjL13
1y/nE7sddN73IaP9wbL1VyCpKO2ptYAmXkFmScaLa0q8aHV/Xy4OYJdGvLskVABvaq4s4MXafdnJ
/DIWnjhGKbp+qct9OnTJNkyc8knjFjnaFjNlSf/Vlbp799CI/pc1ztxSuWx4Li0bjFfPHrn6Y2nE
e0VfyQlM5yWuYXEMMBnWpOuPMAtPlazpGUyKjd3SqO6UMV4dhjhiymiPDLN1HNlHlRSQR76DUD7R
5EwlO8ahQfi/strGVBrrB3piN3NeAdenJU7BvNuVISVE0BgmEOhAH5J7cMzRGhbVy4Kd2ueOd/Ns
XMplNT9luvbvsYMA7GDoK12gZaBXqX7kug6VxI/k1fU9c2cAVFwXzanJFZXTHYmeXiGVTRSO2fOh
VE/oWCeP83sOlemiS/lB6Qe9JnH008iRwDPKDDREXuqtgXVxyD7qPDr3otsw8Kakrev3sTX6YJGR
WiiKW7vW9AsCt0Thisu1kzGNIBQntx5T4c6y033rgbEvNOZsTpeb2bHjdZlQZ5Kanz4miLVIxtc0
nfamNydbKNDGADuVEQVOzNInKuV8y7F+UP1GzfV7I+xh0xX5q1KYYhdLj8CsS1nSmuHA2Wjq352h
d1GaUcE695RHmvFVmOAtwtL+bRCqcTGWClmy7g8RDEb+gG8X82JpxPAiZyKpEaNty3X2MKqio2N0
1zFTxOoL85vgQXhThh/eMhHKTQ06aUuyHJs5Av1mWRPWjoKSTU9cggnG768u6T/mhPkHkqCkc6/E
UzwC4XDyuaOOdR1y6zl5eXZn99VNUGR9TV3zrosCaClpXG09pw42oiqyWzc1LYz59FbKMqVtxYID
AAmn5y7oqrNvju7OUVzUKI4puW82vyi0oNMhC/Wd2YTO1viwfQy7PO0XocenpqvkufCtgmLl1l/b
miMQSEne4bAx1xkC6wHxol+DFneIDo3i3p/OUWQMdxkXd7qvDeZsSI+9iAjfZZOzFdTPbZyuYiUc
kkemo182dodLH5o58ngXbir6bLj342doeTWwYQXPyZDcc8Y9Y3ojmSsjnMLawMGDuYeEcRU/zjGp
58Kv+2c2kg1/AWB94U37gRnRyaGjNRiMcj0kfPwp5y9UOHgRjv9OovrRao3HmDTKqqfB9NB6Az6I
kq6wUHzQWD5euQsAsWIFpJdZrlxDIatThTG3O74+vbOT0FyX9TjvxxIyijBYZifuPxwAi27T9lDB
1YACM5zUHH10ArMxIdWYIavHVlRR6maEzPUoYNhYbo8UWsPXRBb0Ul6i+acc2WgdFrl1PgD56uIf
im4fUvf2R0ZyiT53m2A5Fro8zmFYDQkcEqc+8POAzeB3+MyGuiOF7ERPRWi8F5j8e5ml73SePpKF
Iuyo0xKv0J2rneLWdj01pYPBbKmx2RkWAxD79qOGPx3l5LyGfKfMqN61cG3BA3h3ieyQBb01ZENY
ALb3EJseACOXhlUe0+YMvOmsCJfdgO8fOTwX67xvo62K82cgCcNqNgegKN235RHMMjh5toVKnoeO
GQ9JQNJhCUHYyTfvk7g7tEUf7/2JnzUI9Jxb0TkzegFb2dllJBvAUsbznnrws7yb2sF7SwKTPWGc
7d0cwkZ0yXp/GK678200qtb84tWDIANNdMXIObgNIwabGcdJP6d3cXwsWZf2npdtSXSTKKssuWmn
nL3F9qp1xfV1VQViD+6EyWf1HMMHuZao12NU6guIJu7hVV4eeLxZVDkFLmEDUsatGHd6IFxaSJnt
SML/thm7kQLLP8eolsdsKm8yhKVcVTI4VPPNb/1bG7XTNqvwZzbgewA7dgZRwzG6znSBbKZw405V
fyvqGbB24L/3LTEPz8neOL1n6zbHt81mEiXmD8jiGCFpZhlsPteIc3BiUZcSenvR8MhUESlUU8Mc
LnUF8uCezJJ9pDeDOQ+BSL+eiULTPwBRftoBYTyNBWe4fGop+RDhPqqw5NvlLnSBy2IgXNPGjVFI
SxMEvKIHMsSuaD2UKthUjOxW1LwQHxnoul3Iw6JsDVq0vGMxKIIEuBw6jfHOyeAvcitezYLIto7p
jJuYyjCpeGVPIL0mQHa3sfs4gaKMPMocvIBcYI7vKR0GXpySwRN38ol+wlVY9N9tmNpnwx1euIDD
o3Jd/KdNdUhxf07l1uINbGvlHYAgdElBJiSoB/DXlbPueEbKyDwBeWK56YlMXVnYxi1vm2TfYyEI
cv8UZRRY+sSsjGiGBhfiRWisgal9AhQtnhQl0gBPpHJ+Adfu1l0a/Cymtj1zLvToaiVpBZaKsisg
WAQAMGUlBP5GYugjkuUsIbXXFuEIGGYEtVh1AwZX6b+QdGbNjSJpFP1FRLCTvAqhXZa8lLcXwmV3
QZLsO/z6OXheHD0x0dVlCTK/5d5zxc6wKwSejOlI3f203ZI8L/dnsp3DvFSvjW0cq5h1VN5XZwlq
VnAbDIBLwQZzS1Qey9Y18NGtMUHkU8dYARVWnu3bjIg4BNMwv/QvFGozMxCuh24ug5HMRjVGxtbV
koNcRHuQ1FXwQ0CyRuWZEe13Az8/z6rXpQc0bqhhl0JUPeBb26esgp4SqKykhvDlyLvn77KlkBe2
IHevF+XFpJThkSj/wV0oQlsxp+A+eden9AQjCABgQ64GserWiGdganEdNGXPuFsqDOfpZ9IOJqZ2
Vm6lwZPQCEaFquHr1Aa4WF4lAy/JupPeZdBimHfJmmheb5LUd4THaO7TCHD7WEV/0bfhz2oPnmDj
pUt/LaBROeQRA+vMNWEgtwSA8Oow8mrhKrYgEUB6bdgwX2tSVW+d3VBzpeVhwlRMroWxATJwbCCQ
wT2lrfUbKA+25Z1s37xGTfLeS7B9VqKw0oLVM8hQ3OI7fS3wI4TGhH4sQ5Dbms5bVGUfXVlhDdPi
nWaDF3LYJRbcUN44Hku1fLN9apheQNe1Yu+elBou/mer7f6t84AXWbQMF2G7yph56NKFyjW7M7vy
58ry54fGaBHsdITvYeREZDow4+6NsSXk299bBGXQWEXFXnOxw1k5uTaWke4nll1w9pf3wnDzUzKU
Ty0V4WFkNJ/GuY9eKn0aZTdcxQBcpo5iEE64rAuHhPTIgkVktJO60Iad6iUn1GMQC8dsbwe4X9tX
ZbPEKmGVxPnrWLURYqeqAeUVqRC0gNiijcfJri3rn17v84g+sjOSJrB78vgq15nDJk9gjbXDTspG
BaTdPQ2WZp9rb7hq0p+DX4o40Rm8C4TGoFXALAtE+M7QI9p7uqYOFSHFDOeXP3Wnc5qteS0aHmML
R/6bFrkFyiPNO8gqJUHFi0JvYqAsbNUcc7ddzjxGPssE9oBoDqDmWuMttwjCTSXQc7JV/S2I53zb
l8V/ZWHJrd66La7G7qvz6X3z1t7Pk2Njek+8m9U0j4sP6wpLskfp0hnXOnIV3Hztz6wTwdkmf7Mk
nJJc29hWVr9MjRV0nffuNtVJo/hh/q4466HRn3kj9GMLaKHnBN2JKXYxtznMtJb0kK3IhUao7MDa
hy3hushojPJQ+wIZi7NsgFSgw11JUv4xs9PsU4vNa8ykQ9Ga7VKfrW3u1hebuqY3rRgjoxz3+hJv
WZt2h7pvQQZiUf790Vb+2+Iaw8GRDow8g10AF0i6mzES3Sxa44Y1rI2/e6tUa4dUWSeUlERDybR6
tAFoZ1PdAPPGi5WP+bx1BB9Bp7HiUusxTfAHs7KkNreNrP8VKhZ3bejINFezdUjtVByNDMg0BgKC
0025HxfTumVo6wZk4QGjcCIxlCV2A2M93kZKhs4YbBoi7VEQzXNEAHMi/3ghzcMv94YPxHABC0sa
S/yGmkD+N0+01Ux1ESuSkNQwq79XYsKACmqVo3oCt2NM+3xZmGNXsgmqOr+SXCevsDbDyZf1hTOA
7PYMrSz1QnqRzqMwnfRqdu5/q+h0J7KqB8QGjSBKIOvYqnqqlp5Ze0kuQKHjesvkw1SYTKBdDQAj
vYE9Ps1ZhzqdJVizNkRmFWk7p+69q99QGxCACLnKlKfOrP5yilpnYZoXLOcQcYgH2KsSGn5doDdG
nfjYMHfIhLfPPVTBrZbB3lY9uxtXE5dEqv4ZcdrSR1grhEt7rZg2wFqbrr8/IhvKE3sUhMAQGRAu
j6AEQLW4en8dTQUOhIM6rpgtxHXKR9BPTjh6tOulN73jFtAOCZBYVdotV6bckjtRXv0yOUmNAVUU
4TypLRZm62i3s6W/n2P7AdmkzqPGa1KhA93aRdydJo2pLS/2Pmc/jFNIe+BZ6V/cxjnZtBb0tcbN
TMYBm3TzV28tEG1N95x31bwVNrCWxjfvUmYmLxvT/VIa+o6WxHxHHBEU0MoQXQxvHnrKMGsMpuRa
akNsG6IwRfGER1egTUowKGo9C0WLJ/NsGx7K0sT+gkhxBBb2abH12RRCfkPtWVtthhgajyIohMCL
l11sgm/1XC8sRt65wfM+rNx9FH2aBcyP3jtZo58rQ9/2bjIfMMkQciTKlf03LTT2rOebof2i4QWS
8egRVx8j92JbvjHsCbO6IpdcNbTKorM2yslucD5f5xZ6eayIWc9HE5mjtqq6DMDDaYmiEJ5DOXGB
FO4YxhV7vSF5cvEe7WXW8afrR496LK4Fm65kh66R2t53Wer0ahXPko5FvgUtodC3S4pFK5n/wcYC
4pqAgotZU5pqDSfkTA4LhGuilD+MgtPOfkEV/+ob9Apu0v14RfRsM87da5HxXmYOBOMSXkhSuPvO
+Ko6/KgWvSRxvfqrv25up1YLRev8TEm99clq9ir9vZ7GvzhGzxifgPVqMHemv8L9460sQlJXuBDh
iswz5UbchJzbMOFX0ihb2496jAJ2YlDSywIVJHvOyaWTh0KylYVxziaAyaPj4a6kc2Aee+ic7gJW
JshHHgAxIyjx6mDhI+We32Ydl03kBmM+TqHnLS9LZbYBOKArY2sM4OQXbbhYs6tK9T+lqSFRFwAB
k+hKLUwKSnr3JEvY0rfgkYFnavFY8Nn3b6w5ZFgXmD4A8OJ/6ja0UyfDqd4EkXl7MsTtDUQnpuIt
ImCYXIxL8fEjqJQWOlCUsa9oP5CiJ0Ag6mfVebh5mMrHLT63dgaoLIyNXMOVU2l8Gq33MuoJkY1P
Cy1FDRmkSrg5l8XWHxLqXQ1tRpx/RCi9wU3VMmg7ujuUyczIyQdcT5edrlHlLfUig2XoOjhoa+VI
QN4WVjP0F04tnWBy5OlzMNvRS2t9Zylp77MCfZZwiset8Se1TcQyib/rBudvVLj9JiWMMugb8wXc
FXTgOTY22N8Qg9ps3+k5MfLmqLugjGp8Zex2HTKmFKTZGB/JJhLevVk48SbDqjcZcMYZaSnv0PxS
+OZrapoQXWJ2+WaO22G0mnkn7exvnzOljnmSNj6BEiES3RMvm79LoQqtvwG/p29/Sf2crF1z3agr
GZLMoVlAVygrRdZuGd6863EfbZyYwX6CMNJ25ipUJOVSzvefnn2zE3qnJJ1AurJcCrSC5NG4n9Gz
Qhyhr6zePdRiwZigsrSnfxXOeSYvWKJ8jxidQd2Fjr/CQ84yZO63lhsPIGWQIin91vfuVTk7NXxV
bf4HQdqboyv3wkOjzd8qtdmNu20ZNI76a5swHSucOLDybku2xAdBYNPi0w3AmEOvz0XHV5bE7Tu0
7ktnzCh6oHRudadAFR2/zrnzUKDWCghR17Z6DbPbTZytXTHk7P0S+QXR58Ba6W2Hl450OO9pwXiz
1OLUz0MSiIIKECR6gmMEMcaljPPn2VgAh2bLUS7Y/StBlDHV9Yk8bkHh38Q7uBMBqqr63CJ+HXTV
7ZAp6GRuVQD1IgNIINampbV35Ib8h4U/9BYIBOXIetnk8SW7ud1Og7lsnHFEEWVyXyZmd6prpD00
PyO7YRdRlVjk0a4BNNqs2IikXleBQTYW8SVDIkQQId3I0GT6OU0sYythJgZ9ISVREoj6EAzYbwky
v9EENamLZ/Rc16XK7EM8sVZLUqTofv1km8b4WiO9Z6fTCRxSoOiNeC23iKTJItxZ1Eq60/EAx37P
mnT9obeJ+f9/skjWG2M67a5wbhFRhmTmeA+yovoyaoRxODDaq7DGJ4gc1sG0enmUmfU8MYe52zK1
7yQOfgr2TbWfJlfFemuf6dztv1kewAvDYTGNp2lElNQQNRT0JWXX4Dpyaybx0ZfuX9NDg4D64qrz
EQbjWNKSWUxIkrAyzEf6tLCyEdNrkf2Q1gvMovHiNdB3pSgQJffuYSRXZ7PMXYj6392aCJ8DNHrB
uFRNkJvWxYvj20J3FCB4aC5ZxJI6z727FUGXLUCRXpx9n5UndFOhR2L3HtdpxNeyEFYNnAsEVWNt
kf44FUdZ6339hnngzz2UBNBf8sD2xlvkQm4UEbgG8pjyuIfVv/TfxLzjiYzZIvhpMKd9eWAtpEAQ
4mUSM097LQWHX58b9yVhscvW/NC0dgMLSIHKzyW7ipzoUwkWuiyLMyMT/ZSV9fAQKUFQQ13jopD1
uIfwXOOXtk7+QG6ChXqa51QfeEHPc7JMKAUwKSsz1oMks8RZ8/WevALhwTidvMA0ic+yDeDNJSLI
Oc7hPU3auMK0x9AR5nIAcb0voJIeBXdd6XjGxnWJv/R9JmO80dFB0/svl+iJFrXgzeihPqkFZK9n
QQ5wyK0TDYNqB5SYGpEsFYZ3bFyf2jiFHqva/oCm3jzxlEG6HbiTpuqiYkYvznDHO93cMqTyQbsi
xhgDmweaLAtdaxEHiSWti794T27bVg8V0xEcd95l5rf+I5kDga4BJqmDAF5cxVAvRwCjU94Blyik
/+DyDnPSu1lYRybLPERBlS2S+2AZH0XRGphpelDj3fyAh5lddUTf0Fm5v3GLke25Z5yNuTsltZFv
S9zsD8pcsmCIa6A7RP/E8F1PzVQ9L+hrRuF7sKLgOFFJLdSIcjfIqLjNLpHz8aAZR1GOpKOJBHVQ
9GgjbXguO+9NZOSnm25xLdOqfSkxXpwtb3mzZxjyXOAixH7NCC3q5AM41ooas+p3PdXlucZwAhnd
P0yW/607uvUn9xeCfmTzV7YsC1Mdcx3hROZEllCHFmWrZWO6lWMVh2VcfGC9/WuR3OAzFV+c/J2F
87uyVIljIN8lxVxuyz7iMp7Y9lD//PMa5pQEJtxJYOSElf29jR1mSN6o75FfRNu2YLViN/UpLw1v
a02JOupGT4/lRTXzXxicC6t5NeWvFDfOEYV6H/gJlJJu1PSnJr7mDJ+8nvDHYWCrXwoGhHKGoJPO
894yTkPmg6nTgJQV3RSy7J4PNi1W1sZ32UqUVwC7Km2AO+kzd6Y+HIn2qLX94Br3eK77S2PLbltM
w5U431cisG3AIuRnKQ63TP7j8NE3Q5t9QR/Qz+YxmXFFsoFCkICKtGZQJap52uXZV5M63007iYOf
HMQIh9/Itola7ENlp+5VaPkZ0VnxEbZ2nL7x6rqb7CtzevUpxno3VfwWszmazw6gudBsCgspKaTM
UVbRXdPZ2zUmp2lhGPah4/XtIyuhAunHIxXES+yYpH+MfXZpohxk7FLgl/Wydp+mOFhmgp2fVPZu
yFeNkSexVNqTqTd/4yYiLmyxXB59DPyLGMLJtd2QAiKFf2Ijo3ZrZh85fCbCNqwdvE0+g/UhTDrq
xJRJIU1UUV363qNvL1t7OyEyCyxEQIRBmA8Omnkr6edTEy/7ZijGoCtn44gkSXZ1fHLwwj4WTnXX
lUrObMQ0RSAyrNQnJ28VWts8ZpgrUPxJ9hKL/bBuvB5+/0k0HAT0qGkwsVUxbGGcWYx9IraUe2tm
7NE1Vw9pcb6Ib8yjw7OorGdh9M+5VSUXxlMf7VLnpyYSMsB61xGomF3iMXrALop1L3cRG3jDDQUl
re5U9PfO/JtUnXiJlNeiOdRXKhuD6FYo70aSohcmE91vnEe7ygMHxsqoujOhoUtAUbFtbHyMnRd1
NyxGf9ixO7iLciysc4wVAeCDL9Wqz5suCR8iPtbpBKRxjZnWcErqz23vkhdqzg8DPnykopEWxhoW
e0iyxdU2vffMANoM8+4tIX9s32m8XHMhvuSqvvGb+g2bVHfGevovmuZ63yRZ9mAlSJzsIiq3mTK9
U7r+GH2V7fPYfF5WnG25gm2TSOzbwUae3lc7YzQ1zG5EHjpm6K9BdAZZ0ifbiV5TDJh335Q0uPMi
QR4vPBHqj8UYZpPP9CliremyqOBNTiU9QI2Zx5BdKPtRhKbbfDuOPIw6SEijSD5d8l1R87AvpEwX
tWduYyneoVnpgJSSDSkCf1SlWAFVCM8RMUnElCxV6GzNRJ1xKZIU49ICRX65ZbUp2R8szx31TDA0
DvOKxtvokThOiQ6XHdFWpYyeWaLHWJ1Dj7CZKLP0TaHzt5fDzL60DXmuNMVpa+fxE3kHyZcxsUhj
E5zZ2kMOPGDDQY5nsFjQdaEQ0jWrOXCuH6ZWvqN4X44jaO7UkW+txSxVxQb4yd7QN3MSDe8cOYGo
F74DdzEORvtMo6VexNReeksgjQKmcES2ixKm7b40PdLvKU6KXnO6wwIQnAYiGe706s8sZNInW0xn
DoD2GCkb8rvQ9felIu+gEBnLoNH4h9W1AGNtvuPCpqE200QSnaknoS91tYtq7rtmqsNSmN+EkqmT
RQDNC/Wr3Mkx5ZUA6Y+ugnPfo4101HxndY4q31hECOqUTtqaPuKivOOvHDaO7snQamBHS5MJ9sg4
vWRHhPG8DE29fCqThm+KjwqkKLLDVCPuMsfJGtQDskDXzMXRGdjzJb21rWLZH7hpeW0rI6hmy7iz
3yYSaPJslqOquUgAG0gFgJ8oSn4AJdj8+yWovO/MIny05di/MlbgmaHU24BKQSCU26/kJTwsiRmd
GChw+JvMNw2cCJAqTLT6ZFNwkN2xbXrXDDHqqowqKnWB/J8+dxWYjSyHf5rE36BPj/mQ5LuOEK8a
2kQouvceH+TRbQV1Kwk15kgYBYSQmdUk4Uj+vLAQbMmC1aYPhHQcCeQeIsupjvBI3lqSywLR731d
+zSX7nOogDK0Ey6WOCafTFo/tjaKk88+Pgv4hdlxryoWZc6PfYJ1QKavSZ4/kOFlZCxR2fMRl4UM
kWcewx15V81jZdCZZK5L8po7P3IyjUcF87zpvkCz9gQiRpKjHb5/h3gbyCVy0hh57UjdECiCoUcw
oyBu9sLUuxeM7M0mjvHV81x2L2M6kRlim/XOKM6j7ff7tNY+HYvFiKW85qTjtPDJ2XVal8bDJ8Al
q1Yy6aAOmVueyyHdkfO7HRm6h3NNMm4mp4HJAt1aA+qEqhSdNFpy0GfZp3JcXt8RzvswEqDi3m2U
d/msISgAbaJ3x4ba2ixOLDZfHXt6qacBTTX0yU1KBaHybSGsB9a2L02UIbAYflTmn4BPos+NdXw9
wroyQuQ/F2mfUnbnKdJvqsGOkJNYeGjxxgWLCZQMeviOvX0eLks9BWYlXHAj1Q6EBaUugk5GZEjT
123coY7QwEQreAN8FrY1GBVsR63heJ4z+a55BCYVVz2CERpjKVU01Fhe4t0ETRlZJsNjP96pqOZX
Nv3Q68fkDxaYepb3yRt2Xo0HLCMuIMXLLTWLjd5M9vLQncDIEabZkp87kJXcirbe2voyb+menQdc
5qRVCNLabEKRRUzyqtnioUtte59EswVa9jd1sLDhnSGeJWG5v/norXKqeGCe01EN46nN6uTBQ7jD
vgEtk7AM4rpjNsFzbZyT0ePXspDpdfTswpxpLSb9xRo5J7n28sNgw7cx6nEz9r0WNm5yQPrZImjN
9JNr2Ue48OioALq1rhV9iM7YJGQ0WpODCEYrX6yh2i4aufAwz7qgZIV0XUAvXAufhYuajb9IjCg1
W3KKe2v48GWycjpieRJG9Rm1frv9RWtmyF0xo4yZdirqKcyHF9gtwHMZchxLN/8iDIr5czV+oH9i
ol6VzbZGErxhifkhUW5d/DrFA24THWfG8ePvD75//lrK+QGw5QftmgLPeXSs0sZ9KPxLjhMvnLJY
26Z1tRy6hXIPpVdI0wAecCk/uAZ2U15Or47jnHyqsvOYJbSCsOT1qHyuTLQgyUQsBStEhbD1AU08
gAentIj1ZUAulpH1ceyjKhuJPM3i/AYcWO64mw9zN6xjBpUj6iQ4SyMPA2WnU1JFmCJ0Qs9ZseB2
xUwpxpqBBNJg+IpOkojiaT+18Yvf60Sp+Kn2bDp9s3WmodmPuBvu3sSDaZQRyn/HLA9Oq7C0rat6
c6nDUXFAIOn7MFoH4GprgM8t9RlgAGb8CQT/ZeqY3KklBbs8dv0FljNir0n6wIIJELICT4zdDRLD
zzCb7jXTQQgx3Su2GpQWnSUXA3zNDMpefeR10z629N2utcD4z9jO5EPXh1Q/t/nNStwjnjPvy3DY
UtmVeXAp3I7u5MinvLhmjj7d1CTCCGDUMVOQ/Qczjy9F6zGGdVY3h5Z5nCFMB/xoFdyNhHoMszOd
jYLqwUSsyYp5eegWbTlNlnwWfQG1AMLDTieMZDvJyt/grG8PhJnNSBOtPcCNXYlJ9RgPG2M9gQ1p
vJhR6e1NVvFMw5JuZ2agYKQFBz52Ieh4IEqq5S8nJ4+8vm5OJ0aqg8Vl3DCEMrXjwNgWrX5qXhAU
DVjSXhaaar4NOMyrsqyt+Bh9z0Wh4zX6BYQcuAfXORo4z+6/P9DWfbhKRRx5CanM2EqYJPM/pTO6
h1pTzNFT8oscmdzk2N6QB81nenZGVP63uVRIIayW6kuf83NqoxYqvaCbM/txqlgyLwZcjUF8wwDX
TsxcXzsPTykN2s22cg/O+QChILGzvUz9zzEikDHr/yZ2HRp9lL11uN9Q8/P6mIZfvk/IaxLbmj+N
DOuiXthb5SQsg23q2nbILqp1EYX7WDJZdINB1tAUU7Ikbj49gJeyT6sraQF//wDIuQwJBEkCPevk
BU3CTtl81TAFyFhs7H0F+DTwHHmdqZphzjeHSDeY1fV3pyfuBnPLsfA+wBjgDIz7azLpPwnUWdDz
IF+z4tjZBGQWlIz4zzwWzGdQNreiRXUhmOxtOMO3lkq6vSYZadmetloLuz1ONEC76l+XGHuzmInY
grIeVpyBJWp2i6YaZloasnf/smuvCJZc/1fNw14bX5IxvkcjGiZ43ZtimLmbqjS+942t3UYtTq4T
CVzWCN/T4S+8yXqYoI6TVLdUPzia+9notoYl0Vw/12Tfi+rzd0qD0IvQUFXfURnMhxFQAAWlcfOB
hl2G6k3TW2SqvgDF7nQfETUlpAci4fy8CMehxuKW4EhQZNW6k3h0I+1D5IyUF6zm2J8Ft7Vh2uj8
Wtwwau53FuP8K6PuFytq4hMrOUrfDGwTUgPxYFeMB0tnGyVge0073ZULWS2IOJmJsq1vyOrZ5vjE
dmVsF9e4bJE3meSQ5Bi8u6aZ7nLk7EFdNtP5ZtcxdUHNZSo5GlOy2iOtLvCiIjtWNSupWulxSOD0
tRVrApeG6hUV2r2qoLPUXvdc5UMdwEx6XyIkZ3UMwwhv3moMDQeNRb1Z4H+JWiBe8qfpFKrNhFC6
lFYXIcHafUgHeYt7UTUUZCXzFIOY9cRgoA1Tv/oimv7fYI3vPYmShnieJ3wi0pqfYwvxDt3at4N2
15uYsDDJrLa64v8v/OE6tgscm+FsoLmOb51mg7xyeZlHMSMNWZ7LG6r9ce9LtsOoM7gJYsqw3iJH
q+JXrCYQtjYAmAFO+qa0J/BifDYzuuyNdMeagprs4dlPnw2Ag51D3NngO2GWTgiTVgdgPjKpbNr2
cUx3Qz89Sb/5m/Xuf3k6vsUeOoREoqfv9G1VronAOGREfiO+fgUpmkYA55loUONB2nzoi7H8tKR4
plX2L0qbCYFT+aajcyMP6EFvh4uvewanj3waokWF9ViM+zHC8yAkL0xpkWNpbnBQ1JhRKCxtbFP7
9TPQB34t4nNQE7seQT5ROfHOr79G8s+o2NYLdiLNOJDnWag9bHufzUP0MC7SDbuOOokYEnIaZg2O
TrPRY/51D+X9tsxHghKLrjxqpF+nZh16stcCgqqYyk3ez6iIrsyq5aQt2YocImqpbYhAtdM/vj0W
TLDZCgmN9IrOgD2eWoyy7VrfWh5NKUSt/Agtx2GHXr83U1DpsN+6lNiGCWJQMBnLO8gRjqm1p1sz
tjgjWwHGGAgt/L7n1DwTIDvQ/yYDDYBCmKg0yi/Kp5zcLEIq+2tL+FyBxxa1EUjKvKk3nCE3EEg/
rt1GQZY4313poV8R2EDdnO9osBnE+6juxmR+hlvr8LhZz11TIFDmFjTLXt/SSZDnLV2OSr+8leIl
b7JXR66YofUt6F35MxoRqjMTITGjkon3hykj0yiSxFLOx2RMf+xZviCjxf4yYbclnwFZbH1jI/c3
d/jLtoRyANpi89MD3GrtZxTB4O9qRcdYZJ94rZ5E4+sH1X4w/bACWi7WEC2kTyQJ1VbqBsTzVN9l
SXEzJ4PMTk0/WPGUBBZWCuS4xhuADBzQCw1VXLR3jaHuFnsu5l5CuTZmzARGQKxM9PGhYsWw9aiO
wlljvGyy1PbpRAK+2wldZRNOOjhUowjmGNSdRL4TrfObYWJ7lXh7Ty7ehgXgvk9ivkuFmo/VyoXB
IAQh2EK1nGnFuDgCxlssqDZOZP8Rafo91QUvWVGfxMh8k3fyFmndtxYVL9769ZVTs22nvr117r8I
60dYQ8wLBTrHxFnqoDCwDOURf37SMLSKOMlsle4q0IhLxLpS99TeaAt964FJn9rqxR7d65IRwO7n
3ichY4MXfWimq1/qmuEz6gB/PzbJVctd72wwHcut2nss8xNEqJSiDVsg2X9w/GLsahbprkYJuNsg
J43GCHNKtYssHg9Ht/UDSrlA99jf4oYgHQ5FpZYmiPcpijxUW/Dsg7x39nVTQszyOgSJkCcKhdsX
2z1ojchetlMsf5ikscT518MBIoCy3nW9QBJSuU8F7oLAYyCysTtv16JECW2dp6Nq8nCO2XvxnhQ7
7DubmrIXOA/Lh74B+tm7LVDFCmm6Kd+R7yaknNDn67H7OM7eduBPCdRUrcMJctynlF9apihWK+YE
RcNuTPKG9z6isKjtznHFtmRuhX4wXD5pamvan669pFYCjdo7TVhGttbCPcvIMOhN3TlgTmwC3cxN
wrPJSCU+ptwW5P/mOFF3k2g76gbtta8561k7qr0jHGPHRVif3OJJsifaySZF36Wnf9h9ryIRrD2E
YU2b2iCJb1LSRuToPg1+cUDewxjf4+azfJRhVYoNPflJHM1mVBbfxyn55qPQt4oDMMAHrgOaJd2g
jpigVnCcfl8ayIR/jXLcDwvZhwiJjXReZfvRwjgveaxjrsilNjj24KVMplD7Zewh/pcWVAimrh2U
r8Q/233iPuo8vAi2CZYoeyTnrjZTc9UNuMDUYfcdJnn92bm9dadc3c2l41AJO+iu8BVXboWqG2v6
XpTt3vO1F3whbKgneckG8wOYFZ4jitKN8qetwO01DwRat9rz6LIj7lNemDmqC4ATFeWOJUgZsF97
+IaA8Xd4dQYenfpLJNEfMDLWEf7jV+/49ykfIuJJed1/H+f1ua4Vq3DbaYZd7671LZEw7LbbsGz2
Ka3U2twy7sSoFmD1faME/SAX8LvR059l4mbP8Xtu0z+L31/XSSbFlIu1CCBpkCzcoU7Pj61aah/X
YouUkVkT9XVGJcmn7okATwHhLfX4PhkCSVcSvUfjaDOZiR3Ui/oz/Wi/iY1ii5Q3Dv2eL7+btBOz
qQ+t4P61QVRt/WkSaIyWYlegOCBhlFyD6X1KcFzUVfSfGfUYLiy2DXHFX7lm/7bp63rPY+Jv0UNU
czKHKVZ7b4koL0YsSXAhoAfYVL09cITYpIJyYD8yNEHDnykAxRPeQzg/2O5mMdxH7Lk191A3oSpu
egKfXP6VKYcZo9f6y29NwJY2ox+ldW18rhV6aoo2hz8qc3j/vA5PLqoLMFp6EDO+IUCKC0PTniaD
stdHAt4V7rRneF8GVoNudCFsLRQ6+VlaxqcVs5jbWBnWg3D4L2kmfd/2doxMY97/3splQrjO3EDG
mJFyLEW0x3CaAvKzXogpuqIHorR0cmy/p7RiqfN7O8bA6uCjUuwz5HagsDafrSCE3uF4yCn0AHGc
oGPjpUKgI0kDIICIa5BScZAcRkYLIVnkBOS0G8K3MPmxCvn9MKwo+qEp/b2XtbTxeMm3PmCYMBYm
i21KtFJAwGBbeFTQ/xK1ypCnpQk0Z3o3tfGq94Z4SvVs2zuDdgV6SPBii713rXU1jo+knpFRcS41
qf7uTlzyfWKye6BDrw7kVLQBaDdt99uRmxArL11m3H7/F1IieAAUugJMi+uuZL6KyoL81S7Td5bZ
1LzhHXje+kRmsgo0g/9m5Iwvs9eitlnrvFmZe99ZqiMjW1SZHopEwqREXfGlRNSxRtU/qaW4j2X8
g+oa2EpOYE/CRAUmEJcOK2ls8QpXdUUnrNsPHSa4TTMSCUmFmc7L+9LoLBOa8jxSRG7JGS5aWRxr
geubrFVCnsqY6CnSOLmZ2UBwyiM3o/FPWmadfDz2WtXhPU8YKynukBIhoe5pN1VmgCI5nLJhnYYa
LJs13GPYOXEBebWH9pIzDqIjN4HS9WMXcfRZiL237krAtBRLwAa9nlXkJ1HoxCWogI8EXR0OBxgB
26IMNJsMI4KXnHjoNxHfp6rwm+C2DwebN7WzHyE0A/NBLEq/qm1bne6hoyMomrgFWdHtEYT82E7t
Bf4f+MjvcUIZkkccVHPsP2F3vSWwR/q+nAN8gsFkUmf31lr2R+xVSViNau81BdmkBNMCMt4coT1b
NXW75lC6OCBIwSGKs4FNshupcWE+/Y+681iSG8iu6BdhAt5sq1DetXcbBJsGSHgkgEwAX69TnAmN
tFGENorQpmc4HJLdVYXMZ+49N1uj02aM6DzxdFzv8TUboj1x21uHuWWYj+Iu7gFHILdC7E9RuDWb
sImJgWfBFwVPnVe69+Z34mDMowevYeLil4eqKL5Si1zaYfpoWmr5VIPxabxsmxoEb6lp+Hs6hh4f
hEE+FLqeyLel1ZTOpzTCjI3WSs2K6amkIDfC/JeRYnkOeAoSitq/z5fNwcCk41TBQmLpRUFABPb9
kfCoG8HTT699jq7cDQlAH8542ficRCNv8sDrpmwuUyH0XU7ITEKqfZX5P/uCynrRw4Op7+OkjA9t
2Ypff2/YzuBVYPMOVQIc48qaOjgpavkZtO564gxFVEh5iEXOFe5zVCnq9JaXFx0h7V7NoQh3i0AQ
pIA2VvhWcV3WPetq1SCImV2us5BPw3pqOGkUgM0VPneDpdaae5fXz6QIQ7e39YXC0VaF3BH3TlMW
AAUio0bbbTkUmURZe45Xc1lCfyrEFeYjrdVQ/amYsyL4bFFx1gkXWoQTJCTGgKzaVeXOH20UnBLX
vXY25bkM4MwPbI4WySNW8NtqceXGCcWLAPkcp+MHGIozxOf0jnD7XUflVbb8QU+xPKzS6ZjzaaNv
IN3wXlyBauk3blVtjQwQDWIrwHGMkTcNpCTI80gFfbYDpq4ZzOOom9XyOglVXkRwKarqhzeYTMxr
Vpko86YXUjSF8syt5iDc6DT7EUR8GoUFzqzDQLX3imLDh+hnvYy0eEVPO4/PrJ55miLtncahfF5c
PlZKwIPqh9z/Z8ta0EoyhwnvUZrFtZuW1wqy3AruUbdukxlXMcyJNXcFoJICaD3WMadQNTJcbHXT
aPYx0g/7hhWbW5OOmIf1HYAuw10tU0oQT+0hT5rXtCM2oFjeQo80KsmWCzsk7bTZZieeqn/WH0HI
647+MVuVf6Rz4vQrkN4i/wc27vHDOm1JIWEfQhr3zIfDDwWSDpNYOLSqmRGXpuSXZtDvZsGboJPw
DY0BIUDd/OzJ+/53DrbLkqttF7yY9xDyKqx5DfsBjpGCN9U5f7owLSBRcDYJ+xtAHw8XNj6mZwch
rFVot+MLBpToKaHAcnl4/l5SDA54S8e5ZuhK1mvJWMpFBiDBowX6J6xZcz8Rc4rwOfiN0OvC4zxu
gY2sCoe0Ai2MiBG2jJH3UUW4tEyiT1nTkEOxwxL82kI15hyx7U1P07UWQUgumuz5zLUtuk/LtZ4L
Us1LBKIPeMRItIEL3A3cSxJK6M4wqvE0OvPBJLzxllqcZKi0dhORvJcgmTntbS79IHDdDWO3aG3m
FrS5OwS+JGicxVRFnrdk1KM9yUo8x1g5TQH8NTu0iGQIiqtNR5g05u7/Frv5/zXmxYls+39Cc8Ju
+SH/a7rLP//Av5ic4T8c0/GIqCNMi+2q85/BLqHzD4RuAUU7+S6Ohy/130zO4B+ejQU5BNIX+VFg
E/L2Lyan7f6DP0Gj5pg0F4FlRv8bJifVN0zQ/8bk5N9hr8f00SNNgL+TH/W/Jrt0yi851CqH1RB+
G623IRv+OE9pqxczIqO4Gc9laxwsA/IORP8e/aWxaea/TufgARNrcTTFXT06G3fEIKSBGndzYSHM
cO0KfAZL1LUKtQVKypmPjfTlofMQgeuZa7Nrp5NdwRXGI3QpX8VeOcjv2y7tqGqyfeOgJbEtuzyV
XPFGa46HRs83a/J0PNnzcp0Ha6/9/Dc2E++1rexfNo0+CrzlCazBbwY4/qnVTXCaW7FBDj4dGI/v
GWvxZZq/Cw8HhoEkr78bOoRmatlMU+xYLJqipIVykK98yt7raICDgIbnPZAzRh3avUf26F3a+6KD
jPoG4egm4kiuUaqaC7iyMDnVJJDsqwTXUCid8+jO9TvuvEe1XKF0mA+h27D6T6QFG7G6jQAcUEyQ
0Ff4LN5TNCVg3PJLNM8C7auw92bqxbKMkHz2eJt6sGZjr7tTFJTnktY2nIWKu84UBx94/CZpGT5l
2cBWDcg9HUbXbWxwkyvfRQ1esPxZlVbIHZEBKZuQIq3KwMnOsEuGO1kC1B15zidbmL+Rq7S7EJ0L
5WbB8hiFygqVKrujQLgcZnSdbZt6pPVhf0GW+NCOYNBAThBN5WNkAkh29pJo22DnfXBn03pAa/Cz
EmRY+4O776rS2OtpsXaNbcGMwT3QscCGJul0x/bO5ZP3aRRKaSYAM91fKTGBtEX7UQjBWmE2nici
C3aNlSZxVPb455irbR3HzfGHZuSRLrApezISrgb1t93gCka+zxev/wOiej4zQW5Ae2+zFqqOl7Mb
VkGjzsCL2LMSAytMGyZIlQSrMLS3wzxWjGLL2M8gzFZkZK8rY0HzWLNuGBqyr4m0+MaDw/eQglic
lkafqCPWRUNgews5KM6kSyvMGj/2k8w+RCErd5tcCbZ3IVZgmdx8WTENDj2eo2aZzjrjqsOcfkzM
AJhMRUlsRtrddPf2Zk6d8ZjZIP/sID1HCtp8xZ5lxYYUrQNocSQnVU20I0uY7i7sQrJqHfwlu+TL
tFzLQoZ7L7kHX4Bjg+F1qVPUhlAMUFdBhTtndXjDiOYfEzapFW6uM2OP75SGbKuyQG9bP68Qrpyq
bEAQBoYRKhqscrScxnlsAPQOHjKB2pe/7iZeopZp5PEZtWOxH5eSzJyZIE00y+OJ5T4R7ZP/q85Z
giNjqJ7oC97r8FvkOHANP7qwNSMu15L0ceE47AXmgbhymfCyQUczOvtvC+Ek1KdVCw2F7X8viXQZ
uDtHnZ9CR1waMYg1HEXvQDjQkw8hUCLAsjCOn7022GDQOk/INc+tFAE5l+IR0innHp9d6HyUrmrv
zihSJGIaKdUuMDq9MY184VhkmOeVOBvmbO/jth2QRlVY0dZyAImFpF0hVJeXyenueTbBeKz7l7bz
0icorvQcjE82PhyUKsgj1HlmuyGYY0Qd7UCX6nKmOpXY4Qevj3Y0IpoKjeQ58+5dsfDFDqyr3Hfv
bTnN57JvXkzFqlN5HREUTfIwutDfR4VW3Amri2DleOymVJ/YrgBmcf1134G5zJrpR24N44vCD1Gj
cGTGD1m9VbG23JfREiG+AeZQmdeyv6yJ2A6shlOrj356szcfCGipeA94CVg5qBMKBS9sHm3Clryo
eusbr3gZvF81NvBYUGIfHXir26iIPorRSxHolN8qwlznJWYXZ5z8m8bCHuPn5NRnLqFAZiaZ9eKG
xTwf2mxZz32E/cSw+ey0zK8p2GD9Lo751kwUh44T6ZOLzGCbSys6MdH6mVfcKaLsqlNIa6SgIhxq
srhW/Zj8AMXePuCDXqcgCOLRHF4JY573UW/NrAUABsqubjeKCc2EVySGpvpzzqqXnBJuSSw4F7js
7GjYlZG3t7rxi9GF3sP8B/xYB2chr2i97qbJiLkodSxLt5ZFdd1fvMrEkSbyS8cQYw2+aNn3wUkY
+XpAVxmPynT37kS4sQVaAjwNs1fCTvu1q4l8Cu56PB/b/Drt/Iiyni8jaQ07bN4L/rIh3N/BOtt+
spnWzu6wdsuZRSf679s8ZsmBitNgIZRX2C8IblFIw7jmzKMEPrhrbSCOqLnI166tOV4mdNUN2E2v
Tc29nYTvXe/g2MuQbDQy2dThzmWRDEAJ0WbaNbtlobBI34vRQKmQT8eMzPr1ZKRUCi3cWn8Y5zX7
qoJJaFFspYdbvKKb873+0zMmY83xvwBn9VSMzQ/rTj692WOo2YIHjDlDhuWB5iU1H2YH8XXguOwq
5cxAks1nURvWqcVHjdaXZgVk995qavGCkjwTG1yVTLVml+1CucwrqDDRNWl+AbCYDzWA9bgvQ+dj
8dVbkjMvrMbkZNxlH3lhXqoSRlpSPmgr9w+gLNObGIfHOiP65e+XVE9ExbLjy5XKjnM/H5rJA1tY
MK8RZrRf4C/eYGmIIdnnsoV6htQX9oSNwjRQqn1wpnDkCZCHwug/S919Ii9A5FdX+vL3S+WM67z3
BXmdETQ5a2OCq1s5i7oCZEDuiRM3C80PuwKGEyAS03b1JN2CeR37NDzbC+7D4hkcKROgk1ku2Hhb
f4djykc7CJAY2NMhZcrKMLVBujOTtu6Jj/k9io6t9RYEJuhFVz+zpwQZC/ACwdiwY43HaKpqv2Ct
bKr0Gfs112NN4CQd5N7zzYYz0Hmb5klvBN+hNuXXqMrVxG0AXhZfnhPYWGNNffBNViidgcm8JFkJ
VLXvN3xQnVdnloAdocsm7kDJWQTPwGyxPqQvPcE7ePzT947Z3SR9Xk7HgqrjPbej82qQlFoUj/Ml
mL13hoziCp16M1ne9M017q9071bPrhEOyFId75R1/UdRAYGpmEk9eIzPV5yCYEG1o0npco2jMeI/
RHtTvsqxVbusw5c0VOUW00530m3EzKPgpEQsx09U+N/wxbDHM6+Us/NUZ+2XYH4dG/jLrAQEZ7S0
HnjaLm7N+sqIZ2tjIi+K/Jj1VhgD/wY2S/L5MNT4hu3oxJLqPAf591QLoqqabHPHzK5UWnHZjPYh
T7Dam7OBuAywdoRkQjv5j5zmdKlxs3jV2xK4F7v3d5Crpo3gwXkqiIOAp1Cse8I9UI2VMLXI+9sG
DfJRj1lrTLrFYQnJt24qNCgcp1fHsB+ahlmmk08nw+Qnz6ml0UehjTFK52iaeliXAUmuhpVefDzz
Z5gqI70zFZllR6+2/J1OdnngKDmFfTmf74HZfN4eM7udH1ucBDFOIxvlK0MyIoLkkzKZ8Aa591tK
+Zo+jaPdnitttg9/v3QRC+FcPRhYYq4oEgn9GuW8Y+phPQqmPutW9wOdPkaW2f6U2WL/zEJYahJu
xs1GaskpvlZ2Iy7cug0Av2KNnZSK8C8XoLAc0Bkw9HHO4NbswI/sHVDAj9KpBAEA6pVndbqZrc38
3x6Y/0PdQoWn54u2WPJEJW9Hb4bLQ67vmWE+eWl/f1mzEXyocSRsVegwJGIxLwPjaGJxAz+xgOPI
WLoV6asFFBJxTsoQraXYEtGXqGp4xZpzmUEvp5rE0NCVy9ZhAWni1r1zyS5TNXya7Cs3wqzX1ZC/
AJpDBSCDZU3DCt23TbfIeDC7BZm8VEu21SEfSB8N2M6xvad88L6kBmSDy2pNZNZHs/QpJ+2l6+pr
mZKegF8hLqto3PuNqNjnThPmWvepqaI8TujEVr62ho1Zph2H+7TqHYiT+Ncohfn3idWhl4FFkroJ
PuaZvEEh4wF2D0aOoHopAcbg6WrZSyBq0jDubCHVSdvHJeUhz0akW5wMpKglFwq5hGSJuoidSt+o
Wb4Ra3YnOi5n1WfMx3On2+J7epC6Ac2v5nTTF561jrp5H+bJJyPXOZ6AAI49gt8RE8huRiVNICH7
zMSYwaJQcgq7GFae4f1yon68lAUGssDy79hkoiaSkoJw+uM69Xvdlx9mQ/Jfr+e3mZ117umzJ+sv
1RkTfVaOyV2Q6JY6HFrzbUL9C/NyixJoRL7WY6/mSkQ/fVEi6ney+mV7B97sC8Weh3xgeVcy+eWW
/Q0hnt6i8nxqtYNKhsF1Vs6vkwbSUZtsGBILMk2B00zR+rCNdX+iMeHz0qkPNLU4xegBZhHu+LkI
82TtG7sYc4SXwVtSgHnMvNb7Cn89fi115sMNkVK8VZIxF3eFV6Ts/tPpD0R0eFROeiMfL1rlxXAG
eyxWI9rHOyvI3pXBsF2yAHVne5dOGMP30Mgczcby5NJzW4QQAsI1Vxbm3DP9lSWpVZbABvOF21HV
LpDlAqxWavz2gEbwTgPbm4gNXcPhAu4pgSPiux7ieYnmOCB0gsDVtcXnE418QcmunDNBIyDBdfLB
kIUb3ee3ouAdyeYdNpWe8H9s3Dn7dpL0kMOP3wsvPeku89b1wM3jyYJFkQfxKGjeaDX1mhQpxQA7
8/aJrXz8CMUFVV6JDmJ4gcMYnuyUuULEK8jf23/WeY3qbWLbwzv5IlLL2gO5hcwfLRun0XKt/ZGU
BzQUUkwDMPXgxmNzbrTxqE2857hxuAlqY45RSjs4+bg/zNQ1QdDfDQrCPQvCF9PFgVjSoZzx95aL
IpA8wGZLVq2xS13nIxq2mQXZeAjDz3zGNwlu3IAUiNasmRHnJKmLerO/U0qzkyDf80GERZyPOIQ7
h+ojcnCDharreI2bYVs7eMfxZLGeFAXwN3IMN1mqiFYZMb+ZVzFmWJIKhOaKOUooUfkJFm5EZLBL
GW1yAtz+UwB8B2hu6LVO97jmXZleFTDLO+rnyfS6fLvUy62buK9VN4IP9Nx9QJV3MqusPamyuobI
f+7/meVafLpcuX64SdOUzJgcg0Lnk1KZvgZo66O+8rm0n1vPRlTecUHNQSVeigQDemEx58oMEBo1
vlGNQWQDaysZw/TJ+kaj6GlwgFLZ6a5WTrGFJ0vcSDX9KTvrt6M4IIHdlijwcuT46c+uyEYWheaP
zDSvvc+gwhtq+IZop/cDPg97oRss3XTcsuIHDoq7LBCohGsLVSQdOdHI0E26oWRmM+Hwr1FhJ2PJ
dkSX6KdbL9z7tgVLyEcoperdME5/es9Tr93UBbAUi4OXekXcQr0PceM9ZCNvV5MxR0ldDuKsF4DF
3JI1FDYFZBH+j8GVd0pTju94AAagkjPHAQHrABWUnj6lWWSgRjycXbAYXB+nuql4RqZyzbsMygRi
IpY0xjAhQNO+izaqCd9lNj9NyNXYYytIL+eKlQMNGsMAmockBn1Bwc974YbaiVFKQev2zY0F5p1P
u9wKb3itJW6xKE8/ETDqOHehzwbY+0S5pqB57ktky5FJphvNXe/0+N0146NMbYZQ4CwNMz4sUAir
BS5eC3V9HfQpXVI+GNsMZRVz9Plh4bOUsQqp0J3zHJDHNvvmTk/Jl+Yo2aR5fWuY9iPBJJKWRqOg
fqpJv+2TLWXjW2B6wS7L/WeQBFUsTTAzgX5Qyun2TcQ4LHIRjkbew4Im4TKMAfdqql7Kdzd7S8qE
ESE9cdHh7MC2bB4ihC1k8eLCT+UL0rgFzSOoamvIvoKy3oYuThv0gRmvr/sLEdhXhoYknwxkM+mM
1a1Fu1uGsWepU+7w0iIrUWj1iFHzMEShz+KpbIfN0rzRzP22Ul6lwqXOkIna+zX3YlHpX7Kj9zS6
q58oB2sAsTFAfcjQ44JIRxXsi8jdNd0CU9UokeOSLEfw/S2lA2FLPRRsZ0GB1RMGiF7y2Ug1Oq86
97a+xyLE8qOaBSMG5coHW6hRVlMyqjPHaHWoJmPDJJOVelAmce0wgEL2fXKKLtxYdDfcS+U+wuv2
NAzky1jBUBFbhCC7wkpholM5jsWhA2rIUpYcwHJjF9jT22/sK1woocD9U+7JWYzYFneNgLl7Dw/C
cU2RQ4IDHVWLngvFZAcGJZl8jrZyOEetcxUJ7BnLmSGyLJ+WY38mYdWv7ZGFajWloCZJaErbR6Ox
k33gjb+CcaC8ytQhQ9K+DowvU8IeNqhJ0YMxZTNRtDduswW+rbE1H3H4QiPpd+BnYD66r0lZPdUV
t3SKQQOfFOa3mb6rSndVzoiPQae75v6/kAXLkk3aEDPKBVZDO11HAf+6lqcqgarhROUDWXk3iWVk
Mzv1qxg400hQpeM3YF9VzhBtwrYa0QLqdtdNlJhDlAHxw8LnuSPfe/QeQOre4GHzoAJXZOIEn/Vk
xqyjPpUg6xLHb5wPQKXtxTpLGkev15ggBvR2iYkNZ+ieum6wmTclMvYr59m2E+NJcNyeALd9pBHd
nMuJi2ByS1TNa0rsPGq1iXOZyUFq6S8A/M76vu2W4YdvgtOABsE2UT5Kw340vOZWj0lDSTDeX/uz
rJwHo/P6fZTke5OnILoD7H2TzS5BquOcnHkfke6mfdwkAQA0fP+F/wz7FE1soZHGcbsKxbo9HZ48
KnYqIWZxQgfcI2Ybz0HLJBPA4RwZGzpNuam52Dawu/X7zG+ulfZ6QhsUkJCKZt1tntq+0tfKJtij
ytTRsgPy6wPOk8IVxsXH61CXVk22IxGqY+N6wPcKYEk2wYKOn8TMFmDAQ/lOkuUB/Fsf531/beHz
keFQj/XaKOeEBWB4yc18RCaSMIRhAToJFISp8zPABXNmrgSEqwOI65BXVctuh30JiXjLiiDLIct3
e4DCUGqMezpa+FYKAmBlktzC3h/OJHytAC+4zKO4hVsXnnbRi23FcnoMGDKkNhPAUSK+YuStUeqx
bba8WI/1A1SEZm1RiCAhfh3zotkPyFjGmRyHmrh0kmO7F/ZCauUXEaoHZas76w15BImVGR7AvuKp
K3M7iEWpPypADro4DHXEVBDQ9lxqn9gnQmYqso9txklH8w7FsJD6BQNEHXu4IXNZmHR1bdyFZYo9
dQUzFrX5eGlHPGA+rq41Py61ZgBxm6kFMjJrH476E27vjD0SfJDZ1o8hKTBU9ZuuE6DuJrXuPYIy
hYFbdEnGODDcR5Kz43FgITH1aB3YbICNEiyLdEn9GebuiEfUZFUOB3fdF+BRMZrFeTVsKuB0EKyY
v1uSBQfWl4WjHzFJSkT1xEI4yDLm+fZG9pCYWDcU28JSL7nd/xI0budQ5tvKmA9hb1cbwGTlxpFo
QVs06oCT7wlwPwPOxpm2YR4NLNYkElk4JphackKqYjsJQq/MJqf3wY5UCeMguAvbPOvxvr0T7vtN
HnhODgp6WLttUH+Gyx/LrZHmuS5ME5LxwFtDUDNSSWrZVD21beO99bjeNzniFkYmzdXuHYuTN5cb
4ZnRjuUbZQzTsOcc1WOvwT4x4ITKRta1ClCYs7XAosn5PKgEDjTZXIRcRA/UrZdpmD9LB5ONZb2r
QvobC4VUNgsM2x6r9GGIqGygetjpT6PhXTZ8Z18H+Tu15Erx0SGVqMn27NoxDlFcc9kxUevWpY+j
qgjxdCQuqwsNUaHvXmzsAUyygmIvDOODj1UU3kz4axxw7AD1Xl6sN2DuzMupTLD2r/s2gdgyNleG
53wai2bT28DufdYOmf88IglY2ZO4aRBw4RyCXGKBSuHhPY493FnThtIKnYm+l5a5PrSsIlYWbKW1
aYiTNWabGZWCQbbJau6D39q0j6yv8IRywawYSUci/A7vFsf7B0YZ7rdXLT+6yXi0w+FLO0wIRgZP
K62ApoJNWqA3AUR/gojqnEuXi3i0gi83tI/CaqdPxjfkMNAKt27gvhTZQ1XJAqehI4+hDV2lANQf
t2w1n/w2eRSKn4ndiXeVxeK9kJyxCYvl1aEa2hP8wcuI0nPjEXV3cmkjVjZR5StnHownI6u3RcmR
SikH2TUID0HfkAnk6MtcZ9Pl739jQjpdRokwF6Tq/t+/mdrKjiPdh2vGVsHVvDdGJbUDqVO/SQn2
juReAabHGoNse0gfZaayLQaM7gqGDUZs8OF5A/pLurjttDBotIilPCA7cak3zfEJibx6SpJ0D0AT
1mD6ogXI+XrBTefZW+JRCf3J6sLcQ9ZE5DSo97yxjqkMaQUhyd+iUpuQzZZwvWjbZvjE0zmRbswa
OUfbqDX7X8XE08kQmhKYQJWuMoJR+moXuDq7hfbeqQ37NqHNORPVe4HeZt+qwDy3epZnJ/W+h0VH
29Ect3BrN9BxbTTZeptE5FFj5N3VC4lHA9vXEQbBWltE7ZQ8C0zLNwxqLmCNrnVDpLo3MOuXDgek
ardMN+oDvtFkZevKf8gAtubEBRNhFOWPfcoJyrYHLZz97FfssXgTGGKwL+KtGL7ZCR5Ic8w4Yb/y
0q123lRgCPIqxEyMYntIXauF3fqmIDOQVK3xue+LD4MtTbgUJa8M02h0mj+7nsrda6tXfDgewSMr
JUi7nzQ57zB7iRMYkkPemsfcgCjeQvzoJIipSBJV14yMYu3gYI0jWeuAOXfMDoTZBNdMc4nkb8vk
InhwmnGrTPVoEPIRZ60i6KUFXD2cPAflVatgTrfTS9s6zs5KXYLdc+saRuNrbo1652hX7VmpQvht
MwxIul4e5AhpPCVz09co1Oc53+Xm+JHp4gl9eL9jywakOMr3owsvGrcRRXWpjskP4oyTbZUgtJiH
pY67FLA4UMGXwFnaU6sOZpg/p9qaNhy36cofwdGpwSl3qR63EGVfBsKJCw/Zcxq0IysT9pmw6x4x
sROirFu2BnZRxG7plOeFICnY3kZzThfQfGTFspgQZ+rU5EYUIgnDzI+2VcoS2EDI2Tc/VNaVTzWd
pwqMd1XNOFQXk/Afk721D1DRQWzLgMujM4JkwrwOyPK0kOMH9CEw3tj+07y1uKvnuyG7nKNVVZ+8
AAWawTDNRL8FiGPX0vajdCSayoWPneJy2gBhgdMFxwicWr8K0vqniIBHKKZnZLGu4RPho7e5922D
jkOkZQ/EBFmFquCiclIy7NY7krpBOwNh3bT3gOaEsRGOJc2Eb7yzoSOmuwOyqq5AP2FOSPMKqz//
/dLLud0VVc3MSmLHbASbLrzmj8SZq+MiMK8m+DoZbpMWAjVVRunX2OJ7sEWHzreUF7//Kpyk/U6D
5Mg6GImf9LCWjR8ICACHAXIZI+8dVyCrAaf4HiyMpSXNPmmtBTxsYK8XrT5FyhRkiOYbS7Ctmcp2
4/YVKMXCRmMvYYGm/bH374kjaBuasIA/XkCRo1MmJvMyqyF61ir5E8z+LmcqvSIty9+ZbuTFIvju
u+FeCZn9tj41NF9+P2G4W7oRfipzT1uwp+oXNIcG0kVTEo6binTbD5RhDqkfDLJjMhuRF2LmMfFX
sTVbnpa6IgF1wENNhtamydH1YOHq8AT6E1MO2sGu4ZfEDHBSMjUuEDOCc6C0rurOJlfSZyLkMROY
2HAVbvOFeehzVH2AxKb7GTXR4+JOBmOD4RmnA5qWMX03Wg/5BiZfXla4ockvXtp8A7uDXDZxJ0Px
DrreuDwLwhaYDbrmmv+J2anMubcYyoDCeus1UE/Mhb8CGS1wyYAAVhZRqLJ8BqHOpB4QL+ZgzHos
dQ2qaTTAzgNg1b2Wwcdif1iu+CZ7lp+yzRgAsLdBUBxdg5z1AWuBJC76HvVff7FbbhhXNdWqBS2z
juR7yDokEkzGSE/QHz6sinUjsjPQv0MSgb2e5ug3RgSSyYW8kcj4VgRfYRDSt9X+l6ozws2FSXCc
seWUXDZsRFvGyRs1kvCGxGVy7XM9lDHZG7ti1hfhZu+JweRWjnyTJfEO0Cb4padTqFtImtKBOCiA
ZF8Nc5pV099ChzEWlKHRrWMkmOQrsw1ATGRXy9UTBRN0/vq+dy9WInJQQfKSdh0XDUNUOgRcRz1q
eupGTBlHAS/SvgM+4RRvYPC9+SjQW+880lKMNsMshQZTmCLWWfpSZliZAwBcjhlA+QvMQ532BKt4
7yRckZ2AmrfBpm3eqSIGAaHLE8xr7M5HUorQdBk+waa0QvFoyE/bt94TjLrspO4wO6dDF4xsBkjg
l7Dkqot2PpmwTFbjOoWkSld0mgo2zGzCcpCWxK4d5kRKhlfpNyDEdY0/mxV0f42mc3kXHZOVKFcq
NF5yE5lZM92HK3PO/3GKDvmY7GUe7HJnZBE33TPiWO1bCfWW83Own8qqIhOhPRP1TAF5Q8AKX08i
8ccrGXgwuPtpj7jmaqMTymZYRwHu23wBZGAEzq4ZLXZ/zD2jnH85LBMESXe9TWYk6DbKQyBw9mqr
/GyjhHjFJIrnmKp3PTLf5ErhsXZYcKOz9d6WHjxY+8MBr7GOcP+tE+AA9Lc0D4F5Ke/7zAbULVoK
QjBMi9YY3spCP82deIhGHwYK8y+TbNU8VzeVdw86yF5NYm5qyByoGTAjtCS1DmCzgEOeFS7XoZ4e
85DNJxoXEl/clEURNn5JuFUhqRoMF1vCEIK1aW7t6NPRG8OX6FQOvMFxT3ckNsPVSZ4NK/ma3F6e
/MA5sXepX0a+G1DVXY4Lz4LXF47HCeD0ecLncehJZ+TIZxMk/be6CZcjzjxIllFyWHznG32xvRWD
+8oR0R0FWys02nzX9d1n7pWX5Q6c5Jq6by1xTb+MrDbcKaXBEnT+1b5lE8yrC+4pdOvTYrGhHKct
iEdq+HT6luHEnqFaCJbFsE69gi9+E+SEE5JsU29Nu7YB60bAF/vD5L87sOX3zqSbozPDmpZCM2co
u1ciZsWuVVbxOmTmV91zN5BwOm5DUyFGCHqxN53wpQGMuFhCHIsJ2XVAohJaj4J8kwlvvd1BKpgH
nKMqkld3+t1UlvuMfZiFqL8ch5TllTX5fjxFqR0TvwImCflkvpgXoM/iGrHcADP/VE7cLImw2Wei
YhsLjUihuSF5Gna8WfZ36CJh70zzIQJNQHRRh2ZN3iR93wkntjAl04Uef33bwdmw6cEtAFPICxXN
4zDLk1mDvrljRFlIMFoUh2RJtzTGxk5U4wurauOBfD3iD6XemxoomGCTI++k+CpCjerwqrRz+t0W
JUfMYu87+HS4tuJgJMcuaIZnC+nhSaY0hy0r9xwc4h6dDzLHitzuyW2trV8sJbFeOYWBP5RHxqym
psh2656YzoDnzrCs/pgrVzNjuyPA3QjSFmCfqP5DasWRMHhk9bP4nrLwZ+AKAFw0T4znnz1T7dw0
XLuKjM9KtOEezfilAynSYo5AG0HPhG9Nm9ZBcyGxtH6VPmOk9lzf+365mzv/pMzlOzP8N7UgaCtt
RuBPhoeuAJWAd50yBqsz2w5c7WvJzGsLXTCNIRgexu5dOwj4CmB9cRIET3g9ABqjTp2EC2fUZ6rq
ivJHR0Kua/WXdKjqQ6PmKi5D+7fdLt6maYNy41uC7QXYrYMq1HoWU3kOhrs1tgXlPkXOrTHLSzj9
B3vnsSM7kmbpVxnUnjkkjRKYmoVr7R7yRtwNEepSGbXRKJ5+Pu8aFKp70Y3e9yITyLwiItyd5G/n
P+c7CluPzT7B9fngkZqJt70jJQer9s9EodtJJgUNI+BxwebgCWp2RtrLree6MCbNdiRX/FnLyd+5
HCAXMHsYCPEzvLgZF5xFjlwJgtmx1r/cjo1rn4+PfpauKxmm1I7FjN5UN6xNK2PFz2Bd+SK4dSXZ
nBo5eE9b7pIUO62ANrgFoThDevV3UbJkNIivgxJBd1E8QjO6R//He18qrs3nqf75+99k9fUh+a9/
ddH7jukzkPq+wLRu8ij3xX/mwgfnV36n8Ueb/Jd/yT+c+b73V+BgrzcDH2imEzg444efTv39b/yK
bzoiDC288YHnW+E/nfnC/MsPXUuEAmHWcYhy/NOZzy95HiseaLsO363lBP8dZ74XYv//d8b8+09P
XYMtAjuki8Hjm/hXY37gz04NWoaEKWawNnvp8SuQX2N3tLHqjmuRYZUIXf46u8PShpRckpQKOKZG
Z1vuAoKoRn+c3jNowAUq75isRmsVlzglxYG+Xpplm5UxAgGgEOnRBKfFmT5C6a7bLbiQqN3EA6QK
JL0ZpswMJ3bpPNf2YzwvxVdPeC1JUVSzF4cGVVLGvwqyuySJaDnfRuM5IJzmJ49p/YoXaA6vpr0D
xqbHLYsJMG2jd42mQ4r/0T/ad0MRRTmL6mcwOEuRk1q4/dZtVyn70VnjBQ1fTP+IHdGc34pxqa60
vmbBTk3HnFgea2v3KNXDpDZFcMPpLO1VkeBu+oSbxfl+J6MrWxnKihaTjxSwqP5wp8NPxx6BZkkL
xy3wVmrl3ydKxZ/ZT+eX+U1YC+5F/hfi4CiWxnG8ot77JwKZ0bgwAwrD6Yt8hLBN7wjxYSs6A+IR
zbkq12IGiU2f4FpxbLU3QfnkO8nCbG692ECHvVfV4UizwFYbaynRu7NtRccBwG9OxBz2NI9vsEss
XJejCz97srejt60UBFdwFCEyznDW0Kb9k8DTD58MR2631u8Oqtyb7FmvHsav0Dtjq0ydJ3gkcBec
bN1k0PlW8XyDyHmveYnXKUfM3/hi+tHcpHIDRYhOIVT2EjyEWhnFQlwy9HGW38/lEW4DVMFywbLA
PXtPEQ17B2wZExX09sZ4BJuClJgo8nPLDB3gnDXrOD9aPALB1iYKJMnK9m4T6YnB38h+7bLZY2XY
vTXTVlfcvZvj3awCht+ughtiFV7wmnetFKxoEM1TrH4Lm1A7iKVuE4LxQi5aAKwgHbxg6kedrahN
CrwxWkkOVdg9E7RuamKXZXQnxuLkhaAWTpywQF7A9wzqYK/mK0EvUEasX6DguZdgDL46OV5ryhvE
FF2pBE4pqJmWBCjj+CzjLSSzoDya2YHPB0Gx8MunZrR8T6vb4PbrqVjkwfKH2XHZhv2pUY9xxXg5
Id+PDVGGT1/zAtV3GDrsEePVHRPkaOrE+/fWvgbWH+R6avsEzRzbgM+vdFz8nLzDBbkOAhBYsZ+s
CncjAmXF27Yu4+fauIXhxR6OfXTOKGvTC2jD7IpyGsAsdN55aTscCbGydNW7/UXbIB9D7Kl895SE
4Y3EhxZ8zAV82oCN0UgE2FtEDdsaqpdqHF/d2yxOdQJcD5MhOYy6uqr8MbXOxnyb0LrEyPArYxKh
1Cb2M2L1u8lePvPSiyfB1VDfUMU5WVHOTFj/wpkidVUsLbdFrSi4ebEV7ZfUkyxC1K5uKjEBPs94
zu5Oz3bnum8iV+/NfcNrY+pwXwhd7iKpl6nVXFzrLY35APGEvzsIIvXWEBqBQMHrboLqMoMJ+xMZ
eQQpNi0G6dLx1XM+MDY0+mjoD2E/O/4fP92F9nMd0AMbsiKsawgiBLS7Firx6R/et+/Yb/nmGd2K
hRYvsjhD9RPBRQ0vbpxgJKY+BBcx1yGlOn3/7PHb5XBKp0sKB7KOzwL2xf1vds1d056H+RaWPya3
URX0ayAdJM5l8qCcp8DncnmuJg4RXPF99Vs2l5jzae5/AWGc9mCLJCTKxt0H8DMm99HwRya1g5du
8vm7eirlurfXvaYHnDXYL/fqXkM2x/D6oweDCZXIFyGMjV0cXaiS9yNgOxynjstCbIpVajxU9qIP
/FMUrRX6Zxjaa6wbdrFIzni3VoM8d6jFKn3V44MOaWe6WhpJKNz6MKO/G4zdBHOQMWgLSAmBOB8F
0XMrpAB1x8cye+BRQJNO768UNRgJSDBENPejfKChgMw/5YKVwCyxKJt+OdYbAbtmVbMyjwmnNVvL
2tjOfqr2dX2i2KG+r+/1MuHeNKMDr9i98X/AACbczbmNhuwhqTvlpnEirEU8Oax/t9amSZ+Fh+55
MuFscLJol16ywdfcoNColfB2ARW4CPS0PvIb3G1AjIbzgLnnpAlHFwaWiYk9X8RvzXNLRWCwD7Hq
I2+TxqdJHl9ftTbpY/wgr60f6pfaOpYP4UE+Jt6Fdj/uHcjcpr7AtFP9F15LF2z4x0yendX+vhJr
fL9yJKF7bINrm4NbiW7udHGfo+BC6YBXvqIy4nTg7AhNBCwwOL26vw6ADVoE1LHFSyMfpAtWsoWV
wa6KnMzLQ9oNR5tHnDTzUxXegvk9RR/LaeRB8jPH10S9O+qCrvtiY7zrKegyKo3uQBPeRIjF4qrF
c4Jw77O3CPRDIx90mW86l/a/tnr+n6H3X4bej+8CiB1p5jb9Uv86tFoewyMRDlKf//v//h9is/FP
tfpQH//r59/+9OWjYGQmvPehFMHj/zDx/ssf/v8JVOcvx0QMdcl5MlKaHgnPf8y5gfkXYKuQTI3p
WCYBVH6lrKhs//vfiJlazLBmGJohriWC7/+ccy3/L5+5mdHUsfijzOf/nTmXKd79D4OuFzDg21Zo
3wddvmDw7wddM8p0zj/jZuxduZxdSfq7LznZJy16eF8xIWCEnlyr2ic3q53c65iU/SbxdXw07Jai
IGDfhK2zFzfsWeYN4jzZibg5WGznrq0v/TCQtVJkLnKrOo1jtalthuCMSjYs/X9I4GJDc2ecxD5t
KkgLn9JEREydgJWqtG8jNkLRGN0pHwRwGodjpguy+X7s8z6iWQfsVTquuxs2Fsg2wLwcA2pJyVxu
3iOG7NH84AWUvbcWNXdZ3zWabcrSIuq5Xfgzb3QxxZzkl3HlPfiujkDZAEqJ6CRmfEbx/d2PPK2k
88uRsdzSHZesyvLsjQ09YROarskWHocnMAcxrga2LStWhqfAUq8J/aVtOmO5zvc2BRw4CEus09zR
beUuzZCtRF23z1pOPyNNzosQUpKdqBcsQJQTym1JPS67+fqFOsN93UkBwyyC+qFHoiqEz9JMUYXd
YaQFIvYhAeKuINvSkFDYR5e2Aw9nhDdBqxHqAnON+xQFpBmnq23brmSZ/Ng+jyotoM+4sfA2g+aV
dHvjCd7xcyTL4JhHxTLHpMOdmvWhua5T51rByVxU3sRgRWXN3E2sIUI09EpuYmFDALs/vgX41Vj4
2dINnZeKgnUEROnjA8PBBJ1oibGDlRKlr75zb1wsbfaOnmD9Ire+5AiUdw1PxCgGxZaEv7EmwD/I
P0wbz5HughJNoMdbQ3iKj1Bm3wRzeOGwSCoVlcdmP+6xzVc8yNO33snylaYYjTPRnXceQoQONd62
1tTZGrYb/e6F95ak1V4moXkY2SErK5JnZwTYMzbjzezKclXRgLKzcDev7cQ/6ajSn1wfz4D1964w
25cmr5MV6lf16MeAhWFXHVqe+V6xxvRe/+54xZPGrZc+8vJHFz9gXXkeJbU4GbOKaWefBB+Wpls1
R7P50HHkUO8hCSdhH9wq0edH1RWfEL+YWKEQ7XEgjUuJILLQs2JsSOJog6nGW/jCQOSKyRfKKX3o
nJkPeewnD6CvNMw+tDC81fOumHNKMyfqXWgF58RZZsO2IzCakJvGq1O+lnffDtE62mfXsanqdaAr
StfY9MuvVIAhsQgULL2BLQllACit7Z++HS6E508hrxACH6y+iDxCGmCKy/EiUT62q9gNxBMWElUq
2GV2g9gNadi6EuzY9RYDPkTtsiU6ZRTdM3E8jFHesCMHc6hkSqKQDyie0pyv4b2z6k0fI+ALLf2W
HHNkSlUVupiIIJvQuhES/4KxP/H1PZ/utDmt3zSBhSVLy7cAFM3CV7P87doDk6tjbnOQfnwFCMZZ
FD6F5VuBsaQXSfYsss5ZAPvFxuZH7dG2WXbF6tRxY/ArJri8aWnyND4qwWHVoxF7wkbgFzHzY1hg
2yEskYsray9jqWZMbcrwt3UImd0Q+ZK9wJ3vg7lqrNrXOcvOpbdP/epMOIeb4J2YZsCiSfS91Kpv
dxYBmIPnN1fDMeNTIlM40I6kJT3ayi5yz0M4PJKfKvB5rePQ768RDnO+uy068FeYQJ7sDUldsmN9
+i1NK9lAZYkzzjvhgWVEfV0lgQ9SzCqAeMv4sepcOuTG/ikzV6i57aX2mwMVrcWlBhmzxJh7r3pl
3WTMkKBZl56EdL6M4c4Sdl8yFb5PAG9gp6AnQ7aRknQMECfiyMm36O+Tok9rXpBVFKNZw7oiXpX1
HW5KEgGcDrdQxBqiGdQ8jxgJF2l7y/TkrCqvCYByz4c6lF9Bbz+WJcOl1kAI8nNzrt38q48Vcc1O
gkZL3kxxqGYhLlaAxWkIW2ySmcJhJzlj59yzjgFU2lLE8qi0xU+eKXNJkxAev563QThOsJT3bPY0
2/sojl47DText7DuRbEuNiFrESdOD70Xi4Xqom8NAmGg5Wsx4UiJTclvJr5EOrcpMBqovZ6YcrVn
gToZ6AAE+4KOGpJTpaJoAFU87EdLvgLyfWTH0G87kFrLjPG6NoZPNgwVdViIz/3U71kvLaM8NoD5
4RyPTWxadCW9xPMs1rhBeBD0j6Kr8c1a/asRqp2dc3KJ2Q4FKiTaRdZnA3DxuWhke4gCujGMOz+u
CVkqNfFDnIKsmUo48Yj/9bpEezrPmXvGAgEXVbuEudv8KAnYoCiO37kgkwYdHzBB5bxaSQnrqh/j
97vjitVQqS8Kb/1jO3gVzvlkZMs9P1qTEf+4hXUMpkys7EgoRnx1aFNHHHqAZ3Iwhlut0mkXk97Y
UhHe7aUw+JFjIIsz4ZslDE9EjsrF6sG/yJRRhsPbP5VvEWS3Z9XBGSdxdG/X4i5p0zyiLe8WNKU8
wmup6ESw9b4uSxzOLvtjh37agf6kE2sPCi+06+0iCxnecmX3ynafJqymSzZV5Tk7r72b94T5mRBZ
eR6Tnzo0BN6dyru4d+94IhNnC5Nj2kBPRrIJog0tovnRkKV5KgldchIfepY1pjj6E+zJdFYbdyza
Iw2otzwKwyNhqx8ITJs+AY6Y9drYmRWs4H6a7DP4EzaY1SNFLvPFZxdtqR7Pd/3dZ2F24DG3jNLm
VmJE2oRx/lm075M5F08c3Hhe52evja9d37i7Uit6jAtv2dwNP7Msqc7rSMjHrgMJjTW2KjzcMq55
c135LpLyA5qc3GLKBaBNMmYjxpDMR66fbC80rpI02RJ7yMric0UkEnOBnZvf7say5nFX3R9+BJqM
RWBZ7RtlT4vY0LwmlYt9JIvfUpsubBYkK0BswSrHALBpEmGvB8ef6dmiqIf8gU8wkX5Q3h3j2E0q
3+I/tkiJNidQje3KZsu11DSIHMPE/MSN2W8dkhhHxYkcD2K3zNhbrELbpw5XiNtgBOVholjp6nin
FqPgOvX0tufLnHiAxQcvjjdA6Cj3oc9vMVFTygu58LX/mcFbULJ/qCiTwmuxkXF2LgL/1aUZJW4/
Kamky3DaAc18LzLvjTEp57ZhDivFUk6rte/8pLllkglrnrH7CBb+Hmdglq4obW19b/4KbjZQYIcY
C3wIIHOZhw8mdArrFhrg3TMdnwrMMLSw0wk8M+xRzBpd6PZ7bHWG8xk7/4G+xALcP/5up3DAvBt5
/Cz4X26KimJ3v/HmDwf8lgldReG7Z4qdn1kFaJp7By0r6xXKUbTGpcqlOxjGGi9vvyP2RGFDGQTr
REdP2k29Gw/wgwitSzWY+lnH8QXjf3dqW7O/0nSr18SywcJqh2dAE3TboOjryxjyehua1VfelsZN
VfIzbibzLSzlKUp0d4YM0Z0bI1Xnypi/ySKELJHox8S3/FAInNxyRMVlwgSnza3xMRa4qbI8GF8j
rogF7RvWwTLkSzP0z7LW/aqn4smupkfbExcdWtwfDbC7Snc/Aa/3ynYpGOgmNvpxjbY1Z2RhMT/3
hosRDS38nuhlYDAMZsnaIPmlob6UVvhCwhzPepH8tuMaijBN9Goy36miG1YAOTsiIEjSrem+2oF+
micSUiU6QQKTcDGa0c1Mzcug6hfk0q3v4t4Y5/w1px3KlP2qiEt1DNrBRsIgpeZKnivkRVgRF/IS
+9VH6CMsT8mPn6kWFcqGieWN8HybTT0XVJQ7lFVTHGenwx/WfyRb/f5VFuMpCBz4nRyQcggxh7QU
X11yt9DbzjZtCN87ccNgOANvC2BALz0kkqIeSUBM2ZthdOntNXTTmKqULNk2bHEWotP9EuazxpBf
ewu3a71VkmIjD4NpT1iJ5GkL35Z+SsqfggvxNG5fyYIQ/wvVBNDDPH020+7c3R+Yd59eyC54rSAt
pjHHiUHINxUpLi9gZZNCgS6JvqdN8QjDyFp0VfSGi4nZ10MDLJ5zazxIPycTODwx+SXbiNJSDTjT
iGoGIya1fCQd6vW/VSQYD1Aaaz7/7yAfKU43yl+Y4r0lZ8zscYjTB6dJ1ZaeZfhH4wiN0OQmhO/D
g76Qm9zlV3UQ9Kd0DKFN++rZHdqxWFiFyjfYX3OIaH6xCbi5H7y6a7AxcUx18Bcsy7ih2wjq7m3C
vs+rY3PHaVCXC+9oKhCsDS7XZSl9GvmG5uojMWVVFx9aHlnbwg4ZCGJPXyn5vjU1NUm9Mw+3AV87
YxAAwBEseownrOEtdulIWAGnqh/x4tWPrT1+VsIiQVfBzgz1fVcAC/hXPc+7No16bJbec2MHFbuY
7JrlXMV8AvWpHJ29aAb35OhpWDlUeq7swho3fY82PddxtRtHUqB0wp0ltN2NDyvkWmmXHFfxKRzV
v/ZbH2PpGZECo+CoIJdo97m9EyqI6wy+/Tp2Nr/AmQJW6itYwY/artfhbOoFFRdvUVQEu9z0d+ya
t4M3Zm9Z7IGDIz1DKBfDHqILReBbFbjzAYjGJaIdaRsMeqsymZ4EMag6DigSDrFDly1Ds9MMlzzv
DWJFQ7crHdJ1euB061it3kcB9q+c6giNpsNiwjVxAHDer2ILh2gZUb5Um4TqC4TJgITfgsNhSvfa
ND4bbvGeJJhE6YZ8S++fzKYsjrZv9ZRfWjnGl6pdS6PLDkY3Y3dubcz0zTBv6iS3qNaujc8+pvqS
J8grLE4SM4OPwaLN0BntaVcY47SSWTscMo64Hago6COATNzIbo9W3NL7gHTRzDnFWgnaqiUI4o10
v+xxGNMuKJMnlb2DZNGwX4w79NO/BLHT7AVBlo2VAfoZUjWejQavXZ1hn+zy4RAIIm5zXeFlG4Zz
FotsOdCjYrjRdKo6HPIARHwsr62Cj14PR8s1zpYb3QpvKi/eXAZP0k3adZT2MNH95CMlMnkrY9gU
QxTKX61HvVfBeL/NQ3Jk3TR4J9vinIt69lEzwMMDU9lN1GO/d2fSRC1nfqwBDZtJWnMIdov06HK/
VaZLMA9vT1cPHDTgtF9NQY8imLjmpGygUHbVqD31cOdWpZSUAhBNC/edmBymXigTuVRn6rvdrQFj
eDVVsCRbUP6HlP7JfaDdj8EUELoI9i9dM4DH4tNa5GNfi53wJU1sc+NELOpcxZk4G+z+V19yWRqU
VP+Wetin4Vzubcd11m2VfBcDlUoNPqOSod0J122BOs3xzcoa7/eUpeWmnTtvVyBlcqG763SY62uX
FFecxtM2m3qw0b7l7FtWQYyfSCENdetbbyr0C42tE8yBMUfC4NTSLsgqwAdKrnXKzWeoQ2cTR8bM
gzW21llonIsps07jMAUH0mune8pxOatp3KU2r6TjGD/ByLmkUkRCS9+7xqrLVkXBUJoOOPZcwcID
N4l1tKthTQSjOKA1FZu54ZDJogJ1faasAi3iUaIvFHlYbHsrV4eorFlSRGG5IkXPhtyNNNNpYjIu
CIUNJ23XxQTzNnFIT8BCChap8l6LfBK7LkUVCBKa3t2sDE8t0kxM1fouiiXGc8d7hhpYPPlc0zYu
5F5PT0WfoUXM/h3e8mBxVT9NHQKfETJJAqV+GAd5iGQNdiNFNeoiQrnkiR9bk2NlIiJn1wXDb2WP
6qj6QcA9ngJ55OPVq8J6xX0T+9MHjUUdmiAO6MTndJZj0G/yZwXe6CLyMSNI3mAxSDeBR7dyGcfZ
CT9edqqzjEhKWt4bO3g6lwgJUdCcHRDGhe80T73DqsJw44fJuR/h7CeYRfjxbfEWqwlSrOBRNc35
xXMi8s0WJ90RMxUUwe7HuP9EtT51lvmY+dLbzl7XH8u0v04pptyESp0xBa3V6qJY6zZpqXo0gS/Y
OZ7J3FA3MIo7fxDJ3i1aa8FMNO1pC2ZAbtnFknfi96Y+pYPZcMsMO6MUpLnXrQ9PQ1SBcwMbU3bN
pox8WLsTzgIEcdgrvF5DXDzFWfZBo2h+iqPx0wbIrWAJtv14nN3sdz/vmzH8qmTJ+q7SP6PuWEKP
Y7Y3WnUspcSYKMgzMgi30saMTmlTNQWsBdK3uTduTlnB/fJh8ohe4WuAUOaUw8OU8di1W58auYA1
S+j0j37O7p0U2dHPHBxwgjbygtuAplLg/s1TH7Oqh/pptrsnsrcHSZ34Uhvmh8UBmo9kTN63ONlG
fV9o4Z/UXvQpWuNb93W/9pCx0ohaUY1zV7XwwKKrpToUY9CKkhD4Lkm6rT9/1Z2BLTGmuIHG9Vp6
5i6u1HVO8lNGwxIXe7xKNJgs389WqPwk77rv0WPsDTVOg1Qm3sqyrU3qNSbStp54prTPIbZkN9Sf
c2IWh+K3zy7bz+odLSBgAKjUXHEUMtmn2iznxBP8Ke4VHPRQPbz3LiZRMFi0+ZgtxNPew+bqBZsx
CG/WrzJuC2jePt1i9AsYmFc3uSvhLEZHNBhot99J/VWHE7zEeL7kxp/eY7Txcn85Zozvwo5fidf+
SpvBgAODZUKUZP/r/oPuRwKj0Cw2XZMce2coeJhaxpqeZOvsZO2FwoNvApPdLavVAAcc5Z0zbnMv
pUq5pnTykJd3z3tWLzNOIfD8JvwsnYEV2p+mQ3P/F0SWvS05IQftKio4peokc46EbzmLWyv73veW
hL/cRtZ4nj18AIpOvIzmB9vXPJ4D+zvULBFbHaXHNqQDohMPoxZcroxmPdLKkBJIH2q8GQ6KS0Mz
+MoKZpL2k4Cl4bIqrbPh6M3q5x4VSgb7JTTlR19PB8+2T1HlzexpnR3nJPK503ROvOl35DZXiMyU
qyZ7RsCLEsHrbGVPemSxC4f+PPbDx9TIbTaS3XX8G+wmGtlvdf2VR/chjYqgSYiIzD/1G7W593ml
G9dWMIXNL7fI7sGKIWTzzxs9TxYxuASVnfxNHSOODhXnSU1UE9ojJEP/E1ifz0lRequpx2XNfWnv
VORoycPY67xK/xCGf8s1+xR/NzmvveHzl9kPch7XXUuYB4IEFqeOv9Cp4qdw8p89Oz8Fqn6LLWqh
ReNsTJW9NAQAkyxYJrX9MMfBsyE4pR8bZ/hUbvCrGKq3doZKraDI4zJhV7OG74UG3UJD4g5/QT/s
LEpDyoHbQbxEj4rWJsnJVea9BCXbJUVt7ho65SroNXBTUV71YJSYvXR7hCCLa8KsLRb2xnAxWxRB
gNbhOpZduHElZXFiCII9qZAT0vv43IZPuSMJSgDbuVRW9SZYEv9iRYezKe6+KrdwSN4N3zHMJbwh
+UdXlx9eYOUP74pe92XWNIDN4sG7tD14DM/+MCEY88JRiZtiqw7xqPb4nrtkmLdDwkUT4Lxg+49H
VzYj3RUDw4LR19+WqsQuzM12bVmYk3yZ9mQLOMpQUhwutRAvVdv/6mTxe/RTIBgjxnBR/hg1Y5rq
2AWllIkufFo5FjHy2W5UKRbr+18qsgbAZqabi2QlTxvZiFsJ63AAWwiUAAJmlAtOGYYNL9mx6R5P
dxCe7RMLz21rFA7YwHvV8DDeTwH3klCezOyTCuJR3cpR7E5Qdng5pkubcszUvXFK3RaqXIQDxiT/
DkLstQhLrGU4nVKqn2dhXOrcok07ic9TO53YimRnir/XHNes7dCxY3ErbwNHMTg2HakHH6hun/jD
Q0jjqWxsdztGlrVCxX+1ByN7cKe72zyvL3QPxEeYVh2mEpP9HnwAwDHkMTKs9U3II4YJdEdWLeJH
ngDLeVRzRw4GLIPGOzz23dZhxbLzHe9LjdR1lvcNlyyQV5Hul2HRWdz+/c0o6l2jBusN4hcPBTN8
9Dys2LW0q8vQ9dhXyu5AoYu9NRXW9qk2Qae32VNYiW8pdAgYmIh4avavMKmS15XpSxALFgsJGFrM
j2kQbct7dG42ua97UfAnjGhNQKO7dYAqv/OcUzFFiRa1Gy9wvrm3prQxVKUht6LhRyQtz8hesAKN
hLZ41FZyXczQXu7yyAg9bMeLh9G7eULKj2727IL/QbyvLfxexhwfjAPZfEFMAkBgkiUz2XcYiOPC
lZwYpM4fbE2Pb25yQLMCogfKN//McVXBJGdZEMr02gdtThhGvjaiB4AQCnIftfWnI+16dFPw3BOh
fMXKCs8ydxytilN16ttavpu1+SJ9DGQtJeF+ZL/WPsFvZPd6X1c9x6um7g85zoE1R8V1TmsUPfXg
MHV9Msa9P5GhIbC9021PWzMkwq6jJ8drrI2JPhqhJ5+DGvNn6XzCTa4OkDOgQeTU1Ubi1vfZBQlR
HBwdDsSeJ9YLnROuupDAlZfl6CcW5aLUgplLUTd/gmr8KcGuri2RzE9aB7+s0H+t7Gy+GYcp8dnz
dH26Eg3wenMxOKfAZ8ZXk4MPhZbipcVdfuUq9yMWnERGSuBGr2RSgjbV9PQH4a3+E/d0NJhlUG4L
aRJLuzf3TpwEkdUI3Idw0dnbrNKyfPRKP966bEcwfTXi3hLBY20bzxgt8REsdSO6Va3YIxo2J+MK
jb6Y25/c07RMZJ8Ekheul4pVF3ewl6ZqWDT1IHYESbcUX/Yn9BAgenE9bnTfbnLLbXY9MZdImiji
xX1Atr9VozmejnG/or0l3Qw2FrLAZaXUukG5cXnDF3btR6y39I8TEhNPg3RNRHcvs9DfG/65dGjI
ohjHWqNS7pS4UvsR7kwy+o8gfJ2tVP0MEnQzyx/Jdf8ksl9ujDUw7IJDimd9a1fAgqxIkCWSIPim
HMOOHvdzpWs6/rJfrUymlYGWvXYDT24Mu7FXXUTznmA1nRpxs/VCgpGFiWA12ZOLeNFGu8KC3jVT
p6dn2DTuXZL0TPOI+MBqTCWPtLPolUu1D7Q2OilqJ/zsU547FjJUIyiLaDE2cywjqzRP9GFEXLRh
XZpb0hJ/5ru3IcpsDruERyJMDdQK8Eq1gwL9Ei4a03F+CTKMTHJftaYzmrSccxi9+ldMvdRpYN00
gPZCr0uGFxno89osGvF0JwseMDZQpFdNx3RymPaU2W79vvFfMul+S8AmWZ+yATGf4pj1U0FeJS9y
cuT1azlnzrrv8S3EDaJRKDqwyUunKtn0CRjLeWkf1Shfsk7J7Yz0jadgE7SQWcfJ0ktb+h8VBVoe
qVYHrFCMXyMMQHyCa9LnWqrVMDWfPS3sOXzjxZhgWFZxRKAhp6eHTh3sh3iraZA5BFVbLFu/fQKu
y9hghcGitcK3YGA4S5ri5f7ZXxCIwGU84NoIPgW8iFUGjANayfRUm+IzLPK1sKEFm0mmV6NSD9XY
3eOT2tg2kfyi3BCaC5YzO41enSAbHmKsyzQscGaOeVO6UDFpIQrW5vXfLjPibCbfdLdPanNaOT7z
PMlxAOi52OaxcM5Ujgy7oY0Iok2Iw/BafQYUfM1EqHO0QE1vR9ocnX+cevjqne88Di3QvbyfKCOu
/4AfhOIzkJ4e4fnSojb9cnM47I059KupBsY4ziHTUirLNYLpMdbATvLqjd28vSUo/wOE3V+PhuKm
MbGwycwtDRAew+Swg1QUnQP9Rjmav7UKVywizcBhVEl4yu/UGhPZPCEqsFB0o2zyCc+DiKODETsf
sG6AF2VOdmQbBLGDK3cXe1ayMUpuz4I2oXWFjH90dQsArhvTtSYT/MuvIZuT20xSab8x0JibpuHI
MNXCejNC89bRsbou0nxaqd7onrrC3vBjf0YJHxcHEYDg2MjDQtD8h9fDVuFFOonBxgNENmjNp2oS
0JfyzMH3nrKM1D6MNGlfOicNt2YOaJVYHzWE3fiUGEWyCqrkQFCzgl2frTqYWjeFvanJ/x97Z7Yb
N5Zu6VdJnOumm5vcJDeB7gI65kEhKTRbN4RkS5znmU/fH21Xlu2TmSifuqkDHCDLhRwkhSLIzX9Y
61uhD/JVf+LLeaA0M+3K5vLvW4RSbd2upMSvXDllSy4gA3pDB66oYa8fI58ONZ+Nt9Nw+vIH0YLt
El8FOxb8d1ds7hqXI2sMDXVRKfSaRK+w1+6pkgr8xybHgBTGdB49/V6Pa/LT+iLblj5HvEOvURKa
fKyN4rWzvPAQxF19ZvC4bTpJ5miGILucGsae+PkXQwIDZJL9DUmeZo1Zoqn1SzqBgBqbU75sVhCn
ie6Iixs3sKeT5Rvpkiqkhao1NBtPN9+U00WnkfvEGTnaBYlA8E36VdJYxUXOPtaGzXLKSyDaBTVp
Mk2QJmqwWIy6B4B8AH0kRP9skrDu87bckzlgL8IBToSbhm+gEh46JqkX6IX9VV0a+badKsg+iTrU
jd/sics+wymVW/Tn1LZWOa5LjKs8Ufp053Rpsyx4wHeTYV5NXbBt7AmDRkWMYgePEGsVVRBp9eWG
YE91rTn1O2oEY8ZVOkSfKlCyGiJ7SYGzTvp0XOUxS5B4KEnVcZFmhVFxJrKJmViKVS3GJWBGOmjL
ys8PU06gmAWmJDIov1ufwJiuDa/wX3U7PuzHSK+R1M1/hD6Wuoa8aAXl026cjlmoToZfx2POLi9i
16l3CSqmTdCjEAiMUwrS+9nbw4ohsgBg83pCj4V5naLHbHJYtAw/gEQ/U8zGu3hMMLLPOpiIPgIi
ls2zB3ZGxZrWLkJ9L72UFW4JSMvzMZhZVcFb6zwlSKl81E8YPLhNBmQdvue/juXJiN17FCcxU/ZI
nJhyOjvNrbp1VBXnRAXO1TBY8rpNa7mtXZsIhuaFuSeh3ZkZAq4r34xUT1lq9e4qBhm44AwpTi2P
H2S72YpZYnRhK7zaGIEnOvi42tuDojRxPHq6yFlprubsPM/O0MR71aPDjY0+Ee5o0egby4SykbfR
0da1eDforA3CdCR1Qw93ZZmzpAXYuTDLSqPKl7BCw/ZUtYZkHp7cBCHVci1q8nVSEMG2Na7NlhKz
FkzRQHQwN5kEO2xtOoFYZcaVTWqlGV68ThwW311RewdV+umDBOqF9qSQUY0oq5UwYGFIs8zzttjT
D3o9oIYy+fRSyyng0STJRifq4trBZdGFTXeazOBGYzO/n1XsdaLhyu/ym1zY6SGsp6exLJLtaLbR
1kiTj0zOM/LqvGxrWFN2MhhgN8TWspMhp67SC8TgU8C6sSQdUxTTeJlV3g1ax+ZYgZ0sUW/RYRJV
qpOhpAXtHYGO79a58SbvOgqs66giwrXOqupOtv2nLARqzOgPX8LKt5A5c4j6mzYv3jWK8sawHk10
TrsAPnruBw2yNu2BT5g+DM9IhHcLTBvagFTzHunjQLi3zsFjGExiFJzZkERs5Vn7kmXkmOXewnai
HNBHdSLwOLgqHesUzakIPVfdur7B5byZc0HroL70YLofeYexufYj6i4g/Vpb4ViJd0kDsaHpXns3
ZdbJ83MCUNmVLD2DpFtJlpBLgmtPOE9rikMUfJU1Xei6zxPJmZhrJqJfVqUvALNkBrYY5KUgXCgH
Y0yS03SKMijOqMT9KztmICT6TR2Eh1Q4T8R3gN7Km2xdtMm74VI5aB7STM3wr8ncCy9sd452RXqL
jwk9PtoieRNAPDEzQhEKrdmAN0eR5qQPWgxOaQrJxxIQKImm7XkOBJOqZ+/mDjyrWPVWdEeaANli
I2P9GuNV7w4vbgP3o8JXkbDF6lJoNKR82gVqhrQlKLEUuKi7DpRKNGqQOtpjiGKL2+uY+/AoSikw
VOcPbiXplT7LJow3pWs+D2a1GWhg1pzAzoZLPNDxQsgOdajqok1lmZxB5YD/HDFmQLBuywe8QpxC
eSuZ+1sxr4rpWDJW1bGK3M8mw+1ZX/Cm94628Ucsp+GMjjHakkFwHYJYJRPLcgi21CLxbk3Epk8W
CeDpALRRt/v1mtSGfjMmPECM1pwOarwsBaw/G7syUj8+Tjx5ddGxg4mJO4RZsKb1aMt851po3CQk
X89q70vsqEc3bV5zDITszDeOld9QnNnAz8L0xA6Tyniihy3wifmBuogizzjFEJXBsFi7JHEZlbhl
t0zK+Y3v0aRZNSUlu4mERpvt4eQQjRI0JZsGVMplhPsGIPxKdM7G7+wbM3zuOk8e254qP2FFGfdt
v048a6RoFx6sIzS6bhWjj3Cd68Q2iVvKoxcnRk9jNtZjG1UvIvY2uuMbGNIq77adXKRdTv4ABavI
7GjnBvCgvUb/ZM5KSxFa5UeFBaxqt9Q12VNFaihBqQXar8QF85zwqLDcYRd0ipW42TTrmA8YH2Ry
jLto2NZWZzFuZ5DCEN9cML/EL1ehk+z1gGm7b6fMj7vxHNQNTJPOMlZf/tbw7PFsljojIi/VUKmx
X1EZ+Gek+be4Y4JWdZ8x5bMqZWdhmcbNoFtHDf9cJ8fm1nEahsTVMSxKcRSFe9PDmdnaVZ+SkRgC
cSOOiakoFQ0DdKvM4xeTJkOXKxPU17uFSZvHKP3/tCXI+3y0BlXt8ggPj1ckF4beZTuE8gsFqWJX
jBTVRX7pTy5UQOaDy7awD5bQ8nXfsHHRwJk4SBQYbPB4Sa37bkI8Juhntfo9nLFbWXEyTHPfh8K4
8xjYHRBKc9gPWUFsBhxDWaqj1XDLjk2UXuFNXaTjVIAqUmo3xra290wkRgoYSe+gqLKUrjZBO10M
BtrXKcn7O5E6EB/HzNiPwJoWrEf5YMZSOwYCvrPGWGWm1IpLjSJuETFb3zYz+VeXxy9/oKnMtkHZ
3YbS4Vio1YmW1zyqZJ4WzSl8/+NV+ae8KrrQHfOvrdmrl8/Vy2/Ys3+7fMGu8tvupXtLwh8cL79/
l2/ebPODYdpKZ7HM1FF3TTwh37zZxgeXxQIEJnRH5C0pDNh/96zoBKphZ1Ff09QMfCY1BMrZzaJ/
0E2DyYTUDWUiYRS/YlnB+vKDMdvCQ+M49myNYe/t6PqPfhWGn8ZgAuwl7JYoUxImwccubYktu+Zs
G+T2O1vPdZ6M6Ix/y9r0Og+zpv6//2HO3+/rP95/xozO72+BXBGo7RyM5/ztjz/PT7UiL6zaW1tZ
vnEd9qGthTfssVaXgXkTCGOhEZ9Z8D+wrGxuZ5xUvGouQuqNFB5X0z+65qYaoUcFqKvDO7+KTo4z
vgbmU+JzYzKD84sIrJdHjfNiUxP89W8wv/P/+TcwDamQu2F0t39y+JBFlrsMD5HtEQbdxOXeQjAV
gLPSsApr/W1028P3QR+ynti0OVq6tCt7owDPuEQd6GohsclFNi+xteCFP3p+sbUaUN2UEB7qTLv9
ejd/tVL94Xs+u+t/etOhhSthmZQojDl/eskpwjO6c99jrdcGW9r+fQfkiqQ195ly3e3qAhdSAABD
I50TMFSE1RbZVB8fKrbpH4ccA/wAIiXMM6gTE9JSxqhyPwXZsz654UnZyBOLLfmdybFUQ7kWGuHj
Eu5H4WRsxXjc4xBj39E/G957D3w97oMZ9bxE0M3mo2e7uvUxk6Rk2xicj+STW6ACG3hLPa0wwlR8
kdPKfhIO32ZcZAbzfCQpboHIZaY1ud1GezVS3DZ06ON+jF8sO1kNkloYZ1CuMMq/+SQzMIlYWSRI
S0qAtOuWBxi+XHCrvgUMxWowhp09vDLUAB9JHrEtQRgNdCks2U0GlAbBlOhFUWCjrPObjpI9Iaam
OsjePIBfTQy8yHGx1f36oFnOhR/Y+9Qob2lbrhD37bsKb68lt2qkAiEDgOqIR8d6mp510zzqpdrP
LyoLJSZIayl5wYo+J2VaYTGtJIdz4XrJxUhTY5BCriX5tWmyy6hRaNRASsYcrlDabBAt7QbrJL32
lFKnogr5+mpz2jSPH93p/pEhPylfj/O9koBXULJjmYdufk760S+VSrEuMLCqHuHPLgRxYREpbjXp
tl1zSWL1uoWLq+rXVsOjOjs/AqYmI/rQ8bWfeD8ZMGD/t7n6W5eHuof2FK97yoA1JEJ9clYuxVKk
MeIlGD0ruFktf+EjdOnV69y+BBt3Fi8ai9rauFazUN2VKF8HLN0+nQYp1vhwWLJA9UUSwXB8KIZ1
Iech31nDha1HKaC0WzYLO626HAtuSJA5WFXAIq66yFtL+Qo/Dq1Ld2JKssiA2zMlTYtZgNOuVGrw
WQag+bDp81sphqHIjzchxIaqSJ8BxmH46uUnmWkPSnPUBQTm57RgrDCMbA3YtYLbia9ACQYnS5Tn
3hXZVsQW77TP7TM5wqMDmjVwAEM26QQeahS0gEPbWXsr8OBQdMB2te4dmessZuzIHQuyvaWl8T5j
yMFbyy+lBnIdtQJ5AcBG8BFSWPcm/w3kwHXuO0BjjGmTD8HO6eVtGZXBfVED90GYb2tMMXDBAp61
IIr2HXdf6IKXrAPgUqO5QVZBWnoNNAKt8GwBYuYcpiSeFMB13YDQA7ahZqHgBgBovnQT5o+aWdR7
6jL/0Gn2nRFxNKuYpD5h184qEga3plLRYbR06+CktJOWp33E36PwCcYXbd/a93LOEDOp/suAW9Ul
FCvMreZjR7vt6bV/0RaPQVcgM2xNFseANhg9YmKIy2tOn+6kERW8bFTx/OsF0Sn8VOV1/t78n//9
Q/jr7Gn9lBdjFdIy/+1P/6sfvqj+25dv8s0K+8PfrL8UKuf2rRpv3uo2ab43zf6z//KbufYrj+bP
rbm6MAxH/hdINBhsv33lP/AzSjdg/lOx6JJkx99LHPAzQhm6bvO8dKlzfq9wvtBnZlMupY9pkkIG
suZbiTPTZ5TDDsA2lStsXdi/UuKYfwif0R1KHd1mzWJQZX0Pn0F16zDVikYY/YWx6GIrLAh0K2wW
YQ4Q00DHz2a7OyDl4qAmLntdV3AgEqe/bjT9lagXWn366WNgJGcK9kuj6NvLvgWLYRClumnwlYGL
IyM7FGFwthzd5Ozu6UI7HuhFdouMS2zLYSg31pRj7SQ8sUsLf+WVQ35lEhZkow8YtLhlZSzs9a9f
u3d5yl//tQv3h8t7+5bPju3652/173t182H/ue989ZK+ZF+K+VXY/lTDzxc4X/ztAp8rdSzkwpFg
0i05A4y+1fD6B+V8X95zGf+jhuffOAaNnyLWl0v59yucIt7kQ+Xipx4GVm3KX7nCXW7ZHwq82Q4v
ITvylxTK0n+6wouK4E6ZsU4XUfjeOjauJXiztnsXeehMyNxeM3UaYFF6d8BMz8Vkf2QOvm3d56An
AREDArmH0wOmtW0RYijCihJdYNA4NL2FoyFZs9Q7Bb3+QNdJCC4z3cnaRlO1A0rjQvTHLnkUUCda
tbF7be0lADqmaTnXIbJM9jiRzzbZpZZtbvtSnqUnyINhy+K/DmCpx4KohqS8VRqqP/RCsDeXEopi
jJY1aV6n5HYkaitKJzjL9saR/cmBdkPMyoUo5CV68ofCxPzaZNc2K37GAdsEkFFUEZxkeHfTyN2p
PHlX2/6u6klN8fDJOIHL8NZCReH1HRKg5Nz4zo7nFw8cq3smA+JOV9VTJHnbfF1uTc/ekzMMe6f5
pDWg/4r0gkn/13v1T0t1MX9Q31fqXz5IR3doErnWDMXF9P1RNRIlwz6J0d4M//MzTNgOOh2cCQje
rxwGFosgiAFpOIiOrGXHp/Pd5f8HvYL8o34QyKhuWzagMtOaz9JPLzeoYenmxP8KS1flTEC8NWOG
qeBBq9AJDDohvd1oWes4MK6kB163JbEBYdJDl4UkIiNC35MzEy6cxdtoNtUGnZ297GI0elQ6jHxy
hiFJtWvZZCxtxs57nTyVdKr1JTKXdLXNeqDJcQXZRkEH7k3IRgOi9Dz3CKJyzSNg4YhFsqev29r4
BEx6RM80nVs93E51KJbcf49E0R6xUJxUhOS2RD6Yl4V//PXD9E8f8T+clP/Kkfvve5rSrv/FafqG
lugPTlG+6Nsp6jDUwKtk2Qqvz/z/v5+i9gclJOchT3061R8mIeqD4oQldV4wotDt70chChqIMWM2
bIw1fEfjV05RY2aS/HD36SSPUMRIYZsYA6hkfrr4M1jsvL5y28b10e2m/DpysSGE8baevAKAwX1q
Vbc1dpPFxASRHSPhwl4L+DtClI8Ssr/rhipbkcmpscPzGlqptr/MApbtnpdVW+JXr0dJaK5F9XDf
e9FbjzLqHun9HUqIJahJ5GHA1hIbyYurtTdGVUHCpWkQiin9cO7tjPyghLFIA1GhSLILelNS6EzD
21e+z7mWX6XmxDR3wkgNLj0qO/eqS/N4Jcoe/8kc1AGTqEogH7X1jLMfzZVG5FwZNfEqkzVNam29
Tq2sL3lA3jegll9rVCJBuSpF/dg7CeoaCdR48geIXUYEN2P0hsvBn5FB9UcGVvLCgNYbhyXjZGjx
edIdM5OQJ9U+gjkny9rsYdlh313rHLZBsg6M6lPmwoEN3HZldyZe0jK/UunHyLaf2kIzl6KHirU3
Q8IncBvjP2ShUjQX+rzcIR2a3wDaU5IPT1jScCXvqbiy5WD7L4bTB/vWpNdwCdIpX7FKT6DKIAql
FZRcpEABshOABbUfgZZA8Rj4YLrrHrCyj/N02XtXCMpLwgQ1Vt8KZRy8iKNreOuUofSiq3DKyZZg
OSJS7U2tmKSYwAHT/rYJpqNpVe6VYlyEGc9tjwMBRcsS5giZF+2BaYFEu2OkW6HTcSmT7jA3wch6
WctBSNTqMtViFOnomFBzskZju7ltLbQzYz4UW9HotIiwzdd9SG/FiygPte9fIzF6YNtxZ0sYbpEv
643vwszS33yCDE8YJvSTEcxmV7/eO2SIPRbBdDDMysara48sg5qGyVv4OAhC5WL/7CaR9+j2fBpJ
hjA4bO6Y1+MoyKsDQQ/Zuq1wInBn1cemzDqSFbsd28jo2E5Q2qrOwvBCTlvZtDG5OzpbFYV/3mz6
6zYK7nEaIu31rYTKozROsm2ZBPVydnbax8Hrkj3TyXNU6JtmHKsTGvz48Otn+r9yWv9w7P83KpC5
E6li//w4/39Vm718Cl6S366rl89vdfD90f71i78e667zgcGCgQ2C/FThWkykvxXHrvjAOSopc1E0
CvVd92e4H6QtaO8sTlvDIiHhH7UxzwKl3JmXqlC3Udr+yqluGT+e6hrwUgfbli5+qqXyvCrRvSLf
V0bdNStoAynyijAfr2ri3u/7HFpFUefhPI3MqRcdXzxlVZfdZXNMYhUk4rNQ0PuXgHAQ/HoFsUKb
uIHCrxlzbk0lerthtihQGfYsRgv0HhiJ1kYbUrhmSuDiIQ+nvxpwJVQQjaYe0IEZ37i45ItkUfRR
7l8U4aTwwbXxdVNabPsnXeNIi7g/lgJ4zLARRcoBGMQ6OzGn6NxymbkIv8K+HXdR0jBjxXyxygvt
Mzkv4Wao2C9PZjfsrAFiizt2xOcY7SzLAXjhu17z0LPlJ+Ndn4xDKyDojZMuN17HGDYTNhpkOQHW
7zEl7BjsaqDv4Hd0cAlcZGpI7SfTOfm14aPCdhO5ENmkbeoajF3iA3ois0tzmLjRHGiB4R1hXZvX
WENC3EaYD0rccjjwWcUT4YRupCRcryX5YNdoicXDrCquVSXse7Dz5qozFd5zH3Z1n/fs9iBxrA3d
Hq9VXxiIPhrnvgmKFL6cx08HR4OCRLk1kMuke4Y8ArOpzW3wQ55v3CBkVncpXs+dpnu8fzKkPxAj
TvSwhONdVsq7qKPRvpZpY18jINZeeqO0HwJsQ5d9r0G0L/3xnAdl9W72bXvpwkcKD4Zfx5+l7eXs
T7IOLefnZJSgS6FmzBEWjiu3ruwsUs0KxEtOIuDC8/BO5XTrjKBALsfUqNa9MBhKkBeYPhdWK8Rh
aF1mj2B1/WBlhrBzlwE5wOHB8eNpi6qG2KNchOAMzRKPiYVcxlqPAwkh25qYSmNrp3FylhNBrYsi
dZqDpTHnmNUq8U2flfgMucCQVpCImWirOCFHGa+GGcxz9nG479OuR1xOThsJ99XEaLH2Rv8ybXz3
YNN4eagulXfOimp6ktx5b7zNLbqSusE7bjLXR1iNrCOO2GbmqWFdt5Ts5R6niBrWyPCyB9uK4tPk
x/IyYONxgz7OfWprU9zZJmrRFp/1adJi0tix+2a3Vg+BiETG8YikQ1sqHqFiMclEP9goCclCGhtM
43HZwsbHOS4pFrdJbvqMByGB7JrEJnM57dnVBMTH8uIBgUK7B/gIPWrTFS2Is5jOgvGzRVJLHI/D
c0UKMyyaoS2DBebf9AWvBo3FmKLmTYJZummkHYuRFOgTAY7kRZeL1OjFvHIIo5uQLPQXzOjDnZBD
dhExDQC4kxkAl6ZMWLsBHE+4ioLRWEo9IaDAYjF5DpG4MHm3RmqaStrURnYY1nInSQV7piHVLokH
T5m0Qh/pWIghW9YkKlfZOgR+22b0GRAceah6U6Njz3QMgzCflHtHyxdcoKqIvKU0+c4QFqqK1BXg
zx9VVaW3xQB0S6+kFWyKTqKtjPIq22pQ5HXm9mXyLkKVfdTRYSekC5bpCIqpBslZm62O0ET2wetI
+BvWtcZxn3HIWp+S2EElBnrByo7jwO2JutTBhBFPgfrooEXmKMCZ0u2KoIVm2QjkMv6g3We1FSDk
zNRrPojmFi9wkYAvj/GNmxVKOmbDcXQKXZ17N3YDv1+m/uSNmxZJv7FHdg1LtavhmtKkYypwavfj
MCXae0OwB0kgoa2j+OYsSVcmVo4TEWXtxykwzVdfq8d6IyO+AsZeH95k3FHuJg5YOMS1C3wiSH0C
nnAuNPYyLshU8WCsdKCpQvXJSnoB3CAb0jVRDt2NqERw5cZqLsSR0PKYCabmiErVvSIGwr2pArih
csIhT1AMHLSMLTIuNxgFBAhCn8UWqZq2ImbIjV4qqfVbMxURabGWxc8ZiGXIObDB+9hcngTQaGaN
qNpsU+J1HNgAsxq+MdjI2MS4pDrLDxkiP13BqqmydTSEVJ+kBRM8zUcz7LDBI98GZQQg2Wuy57jE
PrWjpiTIuLRzjV3LwD9ZhFMLEN/QTPOjsovpYzEY9VNbmvX74OsqXWkNLQJEhsh/EINuC4QcZcSK
Ds6HdlG3qLOW4eSXPDMrtFnsoLTQOxFuQZ6C22pdiZdM0TOhgrmKBejARd/5ULRlPy98ocbocJMq
3bwsE0+6BDaYyZ4cm8LdTi0L1iXO/dwB2UMa4GpiPUOhSmbHsRuzat+Wen6pC9CCvesgWJcVQsdF
JQue90ENanThltpwnZpGsCWap35wTL/57BcJkq7YG/xqycDe9qEL6cULSrlu0WIpdZaGZZcrfhGD
qYXVO1gpovHB7yOmJvak4Vp1WVS2C7MIenzXXaxhDeEOGmFtEMvF+qjcR1Pb3DELiQR6mwGqkZ6Y
OJTNosH2PEJhVJoctklJSLYvq5DIvynhm7FT8dcN5vF4hcyT0wjRKA0dh6R5zJ2KHXuYTj2Q47iq
u3WHJibcDiXknEx3cmRtro3EsQiMfM1Dpl9VejKDOsrG/4SSF6UyKRj6WpXDBEwxQz+zTAlq33lD
bKEfCqSOMxehKQ7ToZDFQYwtkXqezMfnwqWI0NsovR9Kt3yz4l7tdc3NHi0Lu5SQpXgxDSe573VN
7HMhmy1kRcJD27rYYBJp35UoWAOyX0rYRjNxCpaYIZ3Xjuv74AdtDY07IsE9ZYT/STp+TQaJW1h3
TldBpWCytR+wIJfInUb9MiHyZ8XdiqPTzUOMGl0SXbeii+AuTqwESizpN46b83wuKPmWfo1PwgoK
+zMgpPJ1UuzoYlNn+Z3EcrhL26G9sbqgeq4Sm5OeYxZXAMYeLPZu+WjYmrvqFNnQowVtYpErB0IH
sZwxzLmIXSa0RHg2Iknutcx0b0h1dC4LJIM7XjcIy5S6/TlozXxny4LZQxdKfLPEsFxUIs3fgjpN
4UU4KXYszbYCDHjKuJdV5aJ5tUJCuut+28WJe0Wlkr82Azv/RTJODNyMwAt3EkHKBVS18eCLgfw6
aGmnIMPjYrhJvXNzlbUrN8/cr5PFeVTFGuvbaJG91vfd0E9/+7d/pcv6N5yJOa5u2sZfjsS2+cv3
XdPvX/FtHiY/GC4zaSGYbtkObNa/N06O+QEbhIRVgjCC7cCsGfq2VRDWPCpDscN8GOUQdcPvnZOQ
dE4WSQ/MWATfjjXc37eHP3xA//jAvtfqiJ+3CvMrY96mkIzYqHV+3iowOukyHmpkBUEIk2q884p+
3bpkCyXUT/DT0Xjo+SZ2tZcalELlBa/EpkZLpy+evms8/2AszZbwh8Hc11fCS0G+ofNW8T59P5VO
fMgizDn69SR5Wk7Sf+8QQC7GnoDwv/5J0uKd/flnIdBzXAaB7N7/k1imtdnWmJiw1qyDIAs53biw
MIxsMXcTiFwm7lYlKWTVyMAeMVtOE3mIQRaeYK0+ZiPK5UaZb55jB5dD/lEMDg/OoEmvbNdZI6RH
kO8jTTFTuFL6EObbYFQ7MdY263Wo/bZmG4cvfxSJuSN7Xuw0doJHmEUru/H6fZvJcok1wVnbQQas
NwpI2K7aU4hW6nImmsVx1e68OkZW4haXVtc32zga5Z7R33EKG46zon/TaTW1zJCXQrjBlUB7uG8G
T+2iLL1NCXe+7EmoWdPQaXCzs3QTRe2zABZC0RfWoCqiFnRZ85ihg7kOQ7t5GLH498wTfT0cN5zZ
+RmUxbTv+wLS+9jmZyC06proxkSLgP2P/bmQdXcGFWysskBLMD/IBzHV1aKK7M8Fwot7d7zosOvP
fTvgaWGuvCwPjlnBsmpIh5PDYHDH22vu+gw6iWdgj/QRZ1ENhMQFZA6Bl0IgW8ZLgBpa01eDJpyb
zqbscUY8eSZsOru8zxs3uajz6jzmdrzXbZwRGthHaeGO/fLHYJAk0M1/0BSTW+vlOusg4qGd+LJg
kk3fxc+vIzIWB6tql23l9lu/S/1NCm6EeDEgAiIS01EjlHeOo5RrxyDJV3mjvkJhHZ4co9oGGM9X
onarqw4cLaPc9qj5YE1L+KY39lis4S3l/ApFfh0PLnjMWtymAYNFu8sdqAX6sNe9msSjuAcXUgs4
/15wH+dVvo2wg3OJoiQq4vDVqbGP+Sj9IFKFHAALIkufNCe7oBS8cxTTg8ZBVOMW2t2QkbKQhOc+
CN67KFyVwVw4akAf+/QcR6Z3KGDAdXr04rYEl3as9sCr7uOCZY1dWfFqIBlJUggtxq4+QsCZOZAe
/EQ/LJ46AJrdxE9CWMBWXcGu8zw1c8gu5nYByL6JLDEadGTA00Ll/msm2fiZ0bvHs48A6Yfc1l9L
ZM1+6CI7zwG+ZM4eQtZDXQBAKryaMCznFPemyYXEHNEozY1m84OyMnxVyDrF8Ck1gCvh2194DnAz
Aj0NQq9xpGwyU95rY/3E2JbURnisKwUZgCfoRZAWJzfvb4fOuZyM+JpC4TP96COMAqBzMXQNJ3iN
ChswneauOy8bcRMa55ZSi6bmciy7FZFpS1OrXuZ368sPcGzeMuGm+NuLbAcIS493oorurNQ8q9H6
RNjhyR8QJVXDgy78d6fT7nRhnq02es9oIhd9fV3G+riIRGFyKmcXU8dFWTnR46TGZR7AZWFqT5ah
zc/YJnZ/liEeVRm8tHkFAU1WT3NyRea+GwVeJt7geTsb4sxuydsVHu+u1cFIDazDoKk7pmqF45yY
TqAR65y7wkrICvCux5hLwCLSwcgJEKuzR017FDE7BfM+KhFU+YlchQ5LWY5woKOf8s+DpZ+72L12
DsHB00FwNplcNfn4SGbDfn6kGGVlgqHuLjuIErphx5hNqydLj97xSl6aXA+xG150pNnh1cIcIbKL
dEQwKFr3QT7nY4rp2btTmn2JoulOL0kPwR+2gclSL0pj7qXhce/I0yMLtmUG5thIwwc6cM4yGzJB
Xs85eQnqNB8nMZJWYzvlTXvd9puUw/fSKbzySkDKyvuqP2k4EYoI6kHDyKd8Y1p6ZfvmOa73cEOu
faUeOgJqatbLHl7OyLWWBr7OwgfhDUnnXeCiWsQp1041qIHUSmsthXbOPNBLZnEtouZMtvzOk8Vx
UtBKQpdYoVYqLsR5Ue0dmXxgd7bFuSUT1h9BKQf1k2Lh4GRAR3mzmpbvOyXTZT3gneQdMUESDH73
nNmstzUjfVJmtjST+HWMMfPUSp5rBz+X6uKPDSt3XvpBZ7kryvagF8hX54wXgj2SPnyt9WmLFLDi
pzB7WBVd9RSPtwwb71Kd1+nRvV+YBXEV9mtSt/s06zZubz9ruvbWspvxhLwrWlAOSoKUsUR8UpnB
JK67Tn3UgXHMhzXMFxf3+CHQ03Olu8De+X0ytuQdoXOLosW9ggIhbkj7IHqQMJv84X/WBf+UOB5t
ySzTpV76853BfdO8VC/xHF/2fd379xwHvvZr5avEB11S+wrBvPZHPY3zwXJA5lMU/7gxMMUHlDQm
6wAXJzbV8ncbA/UB8ywYL/bEs/qMPcMv1L2m86MKA1E3r5eXhSxeRxtvqbkc/U4EMU602dYYBjsy
QLdpXKJmqd3kykQRu3Xw5BJGhlC0bsz+wre8ErB4CFqoLoaz7aXEtPTS9okM89WUM+wbAH1mzF+X
eo7nSDVscD2yxu8lcblrV7SkxzaOBQCd7uGTDbNoR23JzEACRpUmaUSiV3CJrM7eTFVEZGwxxO4C
xzgcYqPJGHSSWWlF6qOWJcz6I/th1Ek/IyZ8wfwRPgxJEguyy2vCzav+BoACeQ7g9e8m1BWAwom/
XZW26lajp2VLB4P/Enl7uAwsnZijJCYRRRZWv+pIrbxAmkksVuvfImGO95GvoTrtAC7yZt6ycLnt
eu9hiBTyHkQ8BXmvzK1LjShkGCPnNrbfya1GrlvwMN7Fzv+n7kyWJDeyLPtFaFHMwKYXNk8+z76B
eISHY54VUCi+vg9Y2ZURkSyysxcl3RsKhSJOM8Og+vS9e88tcnximGfzMUm8XUGrGbVS3LmflmxT
AoidGJSYLssAtbhh1i8zlkpr06RBTvxU4o0XQhz1cYRM9+gN0jjCXvDu0Kiw7HU5U8gJp39fJOeE
EcxHM8h8q6W7G4UkMxlxyir0K3fVTI6z12FEoEVAQi89UnVpGA7jEcO2DBv2mFk1mGESDyR9P0z8
c36shx6MQY5+thvFj95DVtxYzoPKScvEBUc9CVA0/ZYbc77xJyh5LRa2FaDRYQ8+ODtQC6q1Cf4X
f2d65WCXPwyBAs5eR3C9rThcsIjPEJmiVa4IcPRykuapc8oaICQsX3DZgYs5rXN8wpp0U9Kr6Ybd
2E+vcS+ZHCjHIhce+p2DNxaZscTW1ojvY0ytE08APbsQS1he4hKFZxqtEhliYDaGeCdh2exjgy5Z
68QmUsmuRnGvyKVwrYRwErpIawbhVNEuKR8YLbtNnU5XsxcwRR9dGkAZ6XsdXFRS2Mx825ahsZ+7
NDrgQy/Y7xbcFvvVKoMxsrdb2T6SNct2BdjqTmpDbMsk9deyh++RQizaxyEFoJBGc6t08y6mQO78
cBzuRe6F55wZ8VtoEns34ls7For+Hk87Eay0rgBGcLS5ZDp3z67LRKkWMans0jTfy3rJcZt0dNSD
gDplQKPwc3cA1m57952O0OO7kX8HIFOtEiOO970lM5DZcEwdD60AiCT/hiEZ2MGp9B6MzidYIp6g
4BLLuUkgcd83NEgPqIaLbRfWzW5gvblNs67fFmNpMOQLHmzYapsZCw4EyD5eFwJuA/QftmqAGCtX
Ql1pjGJoVpFQhPj1ybwfJTDMsgmcJyY4zBlbLBxWEqMMi1RQL7IowD+x99IxAFvCobNjAJjHHBd6
MG/9CDyojZ6cOLdvvaqsTyUdufNU9PM26KnQcneCfBuV9kFgX0Gy/kQPTFyxXJPANEGV0VP0kXTG
Dab3DT6cBn999NzQx0Z7UlD8L03waq76m7qADtaRxrtt/bzdCIPRR5IxVxomwyXqzHe6mUb3AO6L
ZjIEPFc1ex3ofgaIV/EcF9r9luZJ/mHhCV5EEd666DRkAguh9gbNC3y8JIjhqEpg/guScJ4IJAmU
/4xWSO+NQJo3wiALiyNtd1vQ6Md4nTlIa5JOr8mLOZiW8Rz6iqXTTrdFlhHci/kOslp5E050mql4
iFD38rFgQGkn63gufU7fyXPb2ryxYqoAGNKTHeCLr0PNXyQTApWcFJdNMNpiU4RRQ4R1NHSPc+M4
RIIhWwtMLa+LHmhdBWBqVtFZzjER47gLeAyYAwbGsw5Zmrok4tkJKnGKOEu+iLSJD16ShPveLsMt
1Lsv+LDeRfkTSh4+g9gNuMiECN8z79CYjyAXcWRP6keCVIbHISuqU1443d5RcBXGsmdshvFnbFZO
3BFcWMXLxA7yCrfQa24cVT6G0OzoofeVZj2p6vKuFa6k8oOC4/XSO9Jk7EmeYMqsZf3wU+3wZ20f
f2ns/FMP+a878W9yxCTSDWZWSu44c8slysZTMydqJnneXIvXXkfWnZwhqzC9C5E2EQSRbb0qJdKA
1s4p7O103btguYU1pgcrxaWUeChS29ktX5t2SWZUIdpS8J4drqMYTBPcWBsHOnTjo6HLANern4r7
qYjz67IvJEkpNbiGauBDHc9ot6q2WzjN9JgJ5Z0zdAK4PlZD1xs3bpPz5hC9d4kRKG4Jj043oZzN
B0eWGJ4l54RsQURXA6tZktnhJysnpw+X4/zONMsIq7X2Hvw5TW/yxmv3VEFESFMT+CtHqhmGCcG+
Ka7mrW9WFPjoaGzYfLiIiei0pQk9DwE+pmRNhjfAX2eLwivb67psl2g3p/nWxzJ9kOlg0JVmSQ+7
yMY5ggRORVNw30rTfSXhJA03NUIjxL7kaN3iaQ+ClTk2JPgZY+WvUHhFtDKKguzRHFGU0cqKfKVw
hMfBU/kgw46RG2SZ+sOwDU3Huovew2xyGXsEzW05MrXaYlzHcdjKmXxY3R8mHCpXQdpWXygOPJLx
ymnnVkyh12QbiQ3TfOMhHlMmwCqf70aUrMQcyIkTD0f8ZpOpKmwuLr2wfl2HbfjDowCSvL9NxKmp
wzajS7/9pI0OzMdYXi5vBMW2dUB2+KsB2pqD6LmYPpIGKRpjmfBdailhPpcVA9DeHF+yCSxOQmtt
S65WeMIqYI2budOE8Oiuis5DJVvaHSP5g32ICq1uU/3AQHE6lqo3b+fGhWhR/7GWlcuyxhDTW9vL
Upctix5JWd63cVkIe9aDZKWIlLrpoip9r/9YM6skTNlI4zLtr0ORE3cVqRJTPm2x4M3UXf7Vx5rM
LMNjtjfKfp+TKYBc0XXD29HzymclShxQZmQ44xZhHXuHAcLmtrGIztoEdo64JU+t9NoSCZ0C1UEb
HpcdDAC7Qf6uTsEDxQGD+AgaPtZutsMakGVMRKZMn0iuJrqP3JxCrecgJDMGAJF7dizLfBW6pmrr
TeOIDtI7UxpOB7NtGpJHGIDcIms2T7kxwbnFxb2mPANf2M9eesANR4eQyCR9W06MQrljHryGejyl
SPT3zPVZi9OIUALDrcyZR84EK2IwJQ25J6p/pZ0k9ilUmaVZ4JB91DGwClo6C8yQ9M5PTUmtqsr8
Oh3y5NbSVUg/w1V0qcCek4niw1qp84C2QBjtoiINdtqLWL99o71luNbdqDgPkCLb/gvx7+an4enx
0VcsU3EWpRsz1w0dFj3y8y33mR6pNa1bX+TXseGNb21l2192UrOSu7UweXt0+dDNumH8lA9yxXY7
HwMkcIfBCoIz7CG1Hue4X0sEhVCnRds+0hOnI2xKS6J3tNJ7UveAUVhzOB+CUAZbM+vI+2jzmjPF
ULgkD6XBxS8i+6YyuuhoV5IWU9WOB9MQ4c4jm3Nvef1wTQut+qZ9OcJtt8p3VE7h++xa3Q1Ne1gn
k5Fu0tHBxZqkiTWRG5Ekb0yUXWwAEWxPZ3A4tP9BNc1ismLCvLmRigGlJaik7dlCPNkt7Q6rpvno
1Dk9bEmvzp5DcYFyHDwM7EtfDS6LR9kp6KpS5WG9QUMYbjzNvrwaISh9Cj3jEnNzEu6zKnqDvEic
rZ5cZpuL5iq2A5pImAXrwN5qHU7XmK4J7eqIeOUB1TtR5UTezUCxmIe3BwRXvJlpFLOiLDlbFosY
rFYBhfuUsQWtBi97bIDGZRiXa3MHV5gAXCsZpl2vguVVt3CkzQMgvS4nT9k0iJQnB9BH2OSVzJKD
PEqfuwZ+AVKx5j0w+1nDF06tl4WMvSnBES3cfwRcRTn0t1ys5lsz2Fye0XhRfV48ToOiKqhb2kmU
IUhtRLxWTe8tCELQJ2rg1NPXwZq5/HyZyQk8TlEE19KyqBzmnuND4FRbV0zuXrpJcG4IUDwjxa7X
hul2VyIxxY2Y0+q5TLxOQ03IppvYqJjMy6i2XVzjYBuC0s7PAX3d92nM+0fTInrLpcK62EknD5ZH
Qwf3+fRayhLEEvzAk7Sa+QPW+/BErzx6SFzm+SunCtpzaVN9BhZiLwcq8bUZT9nG5tWn2FuSNvzW
3jMcF5c+TctXNQoG2wm4r7UwALJAl8r6Qy0sEP8arW7E4msXwNLVbFW7si7nh1TYjKvykkM7sj3z
E9kaUHSoyh4it8kvm90Is87eFLHBQqccGT25Q0d08VH0JlQhpgJTc93B2r8h96q4i4Cn/ihND9OC
PfU4RAOXLpSbtY9xQKBK5pD0PNK+eAAIWO/oYL0vbpx0NSqHuX7OBKOMknRnMwfmVOZ0Ows62t4H
cnpC1tPcIz66BDGZsLR2p6nrjy5HvYOa0FRXyAAp3pDhfsQIiTfVENrDhsiR9DYG1XockBUcoLCj
CLIs2HFNNb37cO3XPPneymwFQdCB265dN3m0ZsUp0lKc2IyQbEjac/7JYth9TXyfsY9qZTwQPCj3
LM/e2rEqEiimKv2URpzz6EU04esYJ083qXsBqv4xacIYlEZvrmzs5oSVAbcGLC13U2nUa01f5SmG
pXkJjLEnODlSgF5aHHOL0alc+RVtevThtfmBYNjbuuMY3rnMPjZxYsebzu/lqkYsDzcgLtd0okdm
k3oxU8+0R1RixmDqUthvHTilLTZolzDIVPnbhNC/XValMFqMwnQ5z4vi5DNLPPkBqCyTedGhRGf8
EBF5sW2V5V6yog5Prnbyfa6V+SxhiK0aq+cpJVjtiY+CQzh4MzVkLIz01U155lsFmQ1bt9yEZaeu
HeBjlJKz85yUjv1dRCRutlYgjx71PQBAz9o6OONPqUn8hh/JYUs2RfUVVHlw5fUujMasB6pIXNe2
aDxnRz+hOcVAIbd+FgEKM13kjEVO4UQd+U31wQ9mMt4mTa3w3At554p+h2DG2WqyS3clSE6UfdV3
IyJbBRDuxpqZiwXUZFt0OebJRdC21lZZX/lQ5be1bVWnBpzJqcGJvqUMKQFzOinz4B5ViDdwR0ko
HrwC1mbB/Ydm/MiLam98+lbZ3wxpf5tMcyywEMPZbujS9UMDaf7WoAuR6mhn0sGex+SBfPvX9sN4
be/VdX9HIEV1YxTX/71N3/8H1QvgGxf72X/dy70dPofvyY+u0z+3cv/xZ/9o41oIGLDKwCJBd/0f
MoV/2CJdlN82ptt/2Bt/FjBgCXYW146FAYgCx7H+KWDATMnEFKOwzUnGJdLq32nk/np49B3PIyMY
xIgPaETwr4u+4ac2rgsQXwzN0G6NwH1DyLkmUwIrTTz46wJpAxwydmkSHWGJ299/ulJ/cnJdzqX/
PLf+60f/pj23MtPPQSu329CBQxYnf7Q+5kOTR99UawZ/8z7gFv3143xLINCgNQ5LC4OztWgafvql
WTRmnnQq8n7gA2wUSvWVyWnBJnQs9eMrAGPDagqsfKf75lWQA8Hur9eGjcKKDZiakBFb3ZNtA5LJ
3Yze8GoO5lvKO5XcUAs9pzOQj2HHuPLKBX9vUzcSm4r0tX6GUXWxZ+O2VfKUVN4hrbOzaVf93zgj
cYz/y29E8oK8BVcurz2mgl9/o9WVzKHG1iGkBBlIFu7zEUqDYebDrTPQPq8lwvl4jp9ac6BJC6aE
KkhDifRrPN7Nqyfd7qiMa7swls0M5qMTuTfW1IoNm+i3AkUbQUO7JHmP+NNkPDHWF0jns29ABS6J
7YAlzr95NtgpVLSPspU4EuWRoNYSJTAz7iyAyxm7yQFNiX8q0VQdKyfWwD7aI/+5PMQ6STdTHZw0
PfDHHvzsurfC9WR81Uax0eDZjIwBNFPGDGZ35EvarHrvuITE2nSzYjKMc5d2MM3wga1+pA1YhkQx
Oafo1iTd3DWHnWMNeL7EnjP8jdvjvv3szYs10edHKvM+qoSgqJj6yEXW68SuOITQHGUm69OodX80
m/xIG4pSEhayBVwdOTlqFTfgKk2V/QwP1N6XRnBUQWtB1BMk4o7P5OMgJXSTe51UROHl5qc1EkFW
ZXWyVnl3qCA1PMxJtneqYstbURwBzpEuYk4rogGKdy4haXNFcyzKCrgsPqGh+1Eaqt7k0s7RSPgY
I0Iy8ybXPGJKQ0oX7zpwmesSsLVrROFpDIDMSVr5KySLMxggc7pOPY/9mHrBrKMdoiL0+DR/NorC
b6PmXJ2F05P+HkYI59L6BkdyI6qQsWVYIJfoMvDc3vtEXOQWyUO+cUOrvGokYwyyeLd9p4nqy0GN
t9FxNM/otGfUkeSIKi+NN6Np6bNU+kEEfb9zAUlTEVI1mCN4GOrfSzXwNQWtcGfkmkGViamhA7Uq
+pJkyDT7DKYZmHPGeVpoAy6H+9ou/DKrRWF+wltzl7vdDR3brajUqtbJqU4IrLXLXRokp0Q6hyIu
N1KZr11e7GzwMLR2ZvjjT2YfQJzjNHpQZQT9pezbKxAO22moH/2CZ/2vl0Lnd/FW4AJdYC12eHct
7PC/b9ZxzdkeH+E2y8MLpyF5mhBL4iRZ/vU//mE4LTDy4Z3hGozy0VkbsYsGOACNhKGStYk8nqM9
vVPNgMqekIB72L6PpHfzyjt5sC0qIzw1QYuwth7OXDBKMx+mgjWuZxQY56Irs3VjF9WZJ/MjqaR7
VVgFUUDPqfVm9q7c9W7UrxMv+KwjZP5AIvrr1PeoJtoBCimeiVWiOCPGlY9CvI5u/nvri59Vl//z
/yMP2iKItGwKgP+6DNkPqNs/5M81yH/+1X/KKGnLsemaruMHP9uKveB/oLAAJCKAf+ABW5xp/xvO
4AAmsSgxFkDD8jf/rEKAMzB8Xhz4SzdqcR3/O1XI748/ekWsbBDNIaxZPoCqX/et0EpHZpCTv+Vw
zeRznsEVhrqxNhlJ2Jufrsz/QdkhQKYgGrXQEpJc4/5BX/upDujx9WcKbMBWq7b+ZoAX2S3+MmwS
kkykmAyZ/V9/ICSWXyuP5RM9rn0gBGQ7M/itQR+Sex4MObNTOtEQFZpSFMl6MJISM5lvV5vBH/2X
LCaDLLEzwLFzPNjxqtK2ua+cMT1OzHjPZksGbFHF4trA1MDAe8qbq7/5or+LWZcvuqhpXfqbAsLC
bxVZ5hsc3abKZ181witkvd4+8GTAUIOz/kVJTXdIKWBfvuj6RXI2cZ7ldt7Hw5A/VfUkTyQ01V9/
/bWs3yu3P76WTaGM+93mSeQp/Lly88NWNFmI8n2AZXElVZHXa2XVyZenZHpWFsuaXeXjGfi5esKl
Baop9oMDA23/xdJxeaOnBNFPcxSJccdmUZ+iMMrP0ThgCYGann8aTqePtpW15F9ZNYmHZr4vgRTf
//UvgZT4J49C4PPeoI91WF1/K0KDdFbMOmx3C043udAFiHdgks1TYSbRc60r/84jtZsYs2ro7o26
V58V/ZCIvlZFzk7RFg+FSi6ir9nH/WIVAJTAWR1/GBil1rgMDrHIbuouPqbQt9j1bEIxK1NgYffT
K+wK+KaS+ZZIXnDG5VPmuOYj2dkHWaUHg77lKqMLv0XIgLAwa08ZbFWJdAtLB4NgZgbnbk53w3h2
w7uxDV5yCTo8aw0MbNp6GDrvrMfqBBftIZv1zhhKcHeA31t3V5uM4hz8LIOiaxw/Vuk9GfMFMzJy
VtvoTLvaY34ub2TKxMr0J3w49DdC/T1Web5Ke0WqdlkHMM5QL8X2/Fw3wzkJaeD5AG5951sZFZ9J
MGzGOXnM2v7cN/1CvLjYdUo6A/kG3oBrS/Q9A2T7qVXTp8dIECmlSz4lvoF5ju4l0i7sSyBFMt/3
t4MmHMAqlH1lD0PIJLxn0soAy27OWB7mK0CnvKeJbQmMFlY2EU/TSKCM8UQb5a+fnGW5/+WwxDsA
EonjImcY0/a839YQZjDUtT0GRiI/ypta5AxVMyUuHBWxPBG84JO7+RDWJeZB3+vzHsd5ob6Y43Xf
prYcn5AAGJ+hUPnBT/DDZEYDBdCVJWakCNVcndT9YRzJrornqrB3MRO6z3BQ5sOAmPdM5oPxatp5
fBGz7vaDwwQYdHQCkN2Jg3OQLxFNgyf+7oX5k1efdWjZ/oJFaf67P7kJRDP6y6tvt6G+YlQlCaS3
DIfQ9Lq7NTT4aTgHForGYr6z0q67lOFMwAMIZqw2sxM8FWPffcFQM7/99R35k0U9QGcf0Jb1PIFw
/NdFqYh1ORauohUUWC6eu/organQihEc4xT/zcr8J5cBhwEnOlwLAU3SZVn5ac+qE8tTAbIcuvG9
/xp3nb/VtigO/xc/6adP+W1xAqCber3dQbAhb/CHAPR26XvHX/FcegxyJWfnv/5A8/fzKtcvCENa
D9QQC53pt4vIE5o1jdW628q1rfMU5EWzgjWdnTo9M/mpnSZmw2FUmcDcf7WFqG7DKuo2//7XAMsG
2pUxjEt/7/fLayi3aRMGK0YcLXZW79lysazFXliu59BqVkM8MLLzhnE5xT7lcvy7b/Crms53cPFT
S7luwP4GTf4Ptd1PN9iagJfoIuOEN7tExuLdGq5aiZmP7TSgClIa4x9jWi8b7bs2nwkhm80+2oVD
gNbsry/H78UYfCXMGhQAjsk4me7rrw/b7Mw0fTwesSQu8q0n8blWDRYEqG7233zU7y/RH2RddnWW
R4i3/yIiTOaI+BzcjmTBefFJFpl/JMdZXdl9NHA4McO/u85g835bSFFSsqJQ97GKElX9+5VWlnTJ
ilYRPPJW3/axQ+RPNKlXI63nHuNrFG+JBGuPLKVaotMdzrGU3SbXZrQ1aXfsqS04oBMyvorTDt90
3glScHHUM66bzybYBKSQGJPWLB8ZubGa2QsiLG+tjSL9bsGjecGexqQCLt7WnE06E3Gon/WI8QOj
HyMZelglASfW3F4p0B+fXKHkWjpd86OUtvMWOa2HPtj9IUehv4eGq7bKivDdzR4ZEgaiE3I1ag75
ZcxT0xHHkcnU3U4Fk+yWKOjr2XWqk2MncP0mLxrIuGn5Jpkzr1Jkgo84JvpVb9NTL0sOcqlJcIBs
SicHa5uFRzm3KPKI4LZQlMTaf6r7BO5LnpvpuIoyifFu8rPsJIolgdD2pi8fnOlEdMwUhu1RT/1G
DAu0IKMQ5WhZ5zvlaH0RkJV3/SDHK3SP5nObZfbdmGp4xl5kD9/JOCc0OrCZWPTCulAwDLvKjIgc
yBsiwLCS91jy3OA6C8r0YM6FeyuhvX9WIPtvpr6PsXOLnBnyHPWHpnAXrX5vnXqI9K8VcRQv2M4n
d6eko+/bIh9vCadmxIxfF8psabV6A3JePKUSR44d6eEJDQCqFDTjj0yW6kNTG/m10bTxYZ464z73
u/SafN8EJZQlNmZb+iSUec11NENJyNUEpYt84g8jMrsjMrnhqpgt4mrMpWvYaPt9GshNc7TPPD42
ilWs5+ENqX9FnyWPTmPm5xRVef0desP4aIUy+vI6p30ucMhM9JIW3aTxMniqvULOkT8YtT2+dQgJ
v084jawdmPU2XEWukzFQjJXBZDaAkWP6PyoVGecIgekuipW1Ugjq3iYXXejK4bG9WlAET51e5A/G
WGybqMKcbwQZLYc+2nRh5x3E2AdHv6+JAbexvDhhMr2FrT2fm4G4FN+z560wE7UbOG4QjBNUx6Jb
Zk4usg4Sr8c1esU548LNClxrQ2yXEScPI3Ei23EaDeb8QXAT9Q0z28hgiTTh+EqwWzAtpLHESud7
xoDzTVc78anH1+EjDCFluQ2T/JnTcUW6oWsiK5bJLkEotR4Ho72uJwIWQndoYA0sH2yVzUvdJuNt
6wRyrd0q27kOkjVNXhcRl7p/SmIRn7xEp7fpHEGS8Mtip7x+ulixfO2KTN8nRYqmxZ5iJtF0YCLS
i3ZNMADJNybru60wPNMkzCCuLI070ctrixg4gjm5Mt6ujj3yh2dF9knbuy5C1hLTTVE5cIAYM13b
YjKJykitz7w2ojsdRCSgFAR9MB02Pc3YtF0CTuN6l+QAevXQZdi9W5Itk9zbwgFID0XahNd9Mo1X
pC2H6aYb7P4mMacG6VPRSfcRB1LPx8nEOky6qK5jlHJ7aSmTWE8ECWj1PAVJqhTEobUgEcU4uJ+1
bfD+mGm7cxJXXkAZWtu6cz7aKhNvUBmGm9wQ3VFYpv+WhKI7mJGfPpO4DG6RQTHacVONm8EyUuBQ
ptyFU4BpwmuSj9A0SDsucHNF7RydplwiVckFNC1REypRm0Zxnu3WWKNtFlf9CDVs42FRegwk2Wye
YRZr36qDvSQ0/t5DhnJuukKftVHGH2KqS+rKifli47avk08QCQ1V8572GkYzAjIWtB8NWrLa34Ma
0QaMGnQIVVM+9HMTHsuChNUejxrz93F8qWQVv7qyG68LHu03Q3NqH2zBOc4crRq/BtL4qUzRUPkF
BzaTQ10XFcVV0Kp9DzGHhX6cUZTX8LVFsy+JGCJjmjqBQxByyNEMjH2YJEh5i4bSsKrHkUQII0CX
VqTtEtnqwFuwjUvudPRiwzy9zKYuTVZ53B9qENajj1ltQ2QrHJoJnGvYkupW4q0eV2NdVye/FyMI
bd8upqPOSs5y0Eiqt0qiB8tEMX9ys5Dvx4YJJwK/bXOV4dY/VoF4qSq6pQmn8heDsTIkFc++mmyM
6Fu76KoHj+bGth2S/BWJgf812qN4bK1SHnXcNABwAkx9GCTZC/NMPNW4I68l4t8nzglo2Eyva/Y+
rxBhLf3YXQPNi579zjfvO3ucL2aNdMKIquhqmqb+s3dTAZ8HWPKjqub41hCO+8OeRPgdB2V1QpUD
CLqMurMZBaQqQYJga3c93D+5mt/aydYf9hRVd4GocPNKz1BXE4qTo2lM867Ac7CduFuXQk1g6TPb
aM6Eqoz08R35VdFxwb1GyI1jLLpuf7ajjRlX8VUsi25XiSF45egSXQG7UcXKsZQ48y5htVNMVNYu
UoNVB8t7r1ubrFPoNtjv/MZfFBN195YhgX4egwkVma7rFoCSa3BviZVyH9Qg7XMuUuMapdy4EyWx
Io2OuhERtOG+OQhVd7M061fyiPKTKmPonyIdb2dU6Xu3lHj9kqDkQ2Hd21vWgZbyqDXmmymnwbaZ
yTg7cR6zdhg1i5McY3WUVqr7FWCc7Bj7cth5zOLSlbB8f+G/KfxxFmeMC5MdsHiuatnBSJwiAr3Q
674y2vtpysvvTtnV+8oYki/plcOzHxmRu4qQlxurYgxyuZF5og5oy+yvrnbtep/3xoQ6y2KvJYPz
Cr1a8pAOGUQHIttOBQY0G6pACAokcYaRrwJgu6SlQjckUNZwy2dV4OLUlN9Ps+CB7pRAbyKU+pG3
c//B4LRas+3Vu6pp/ANUPvScfd5mHJCtCRZUVR9gGXOTXBwl2yLV6tmkYt7acPfXVQf8HPRblN+D
+eveG2E1N8Jy+B0SvhsYpnw7gALqdl49q89JpBJuDAEwX2bPNZyLwXqfncas8D5Ofrh2S5L0VggV
w/vYSgj7nEfrFuTLOO+QHrW40G1nPoZpIXdZiCNglTro+0I1AaM3UO7w/0lL57Uy7e65gG1ztmtc
i7zERfpYU/li4hsntciroi9p5c17C9rvdo5aIE2SjYk0iq4+urOwrxbVH0YCwxsQxtTyqzaLeh8a
kl9ObXefIcz60ASdQupvkwfm3YCNYtH9KBzSr6Nk9G/bPi+/OGZZ10NuWaybAsq9WcTf0b8b72Vc
Jw+DKluXDdO0TjMACKYyRvjkz1I+gueBIu0ZU4sIkMACwE0NET8KNpPQabYhI9HZBalgMVDkBitd
tUj3kvyQ4Dq6gAWLr00oK3c1Pt5sxVwleIEm5gHx9fu3pjDFizNMwfd4MGbsyCNJyXkTBcWmHR1j
Gzi6OrYjSvmVGJL0Zuzj8Tl36JpMSKJPQHLEbTBYya0WXXtnzuwU0DsCqPz5GJ5pZ4pFp8fIZEZm
c2fzZN0lBtzeCskTY85NZ5Gog0Wnwms7Gbwi674vu7c2gyW1tcXgZytIYkzuFu/w04BeYDNT3x4r
3eE09MuS4tVs7fGGmx2+KCvgHopYLCsqGutzMAvrStG2YzmJAp/XAe/5lSKm9V0kCPpP6K6ybpuY
MlM7N3VgZ2O0mXalb5cvkyeZZtZTWW8Swj2/Y2GKKoCcFUGvQctRF5CcSx0X2Azzt2j86UCCC5Cw
WexEbIxZD+15tEzKSyuI2ntaA9E0EWJb9jQajFDDJwk1cp/VHJm+JnwhXxLWYgqMG1jRMjirZpzi
C3+XP6dG2upVOdYYlmYPpNbaiIC1bOgTxLzPrXmQrWqbTTvPFF7wL8EWGH5jbsm4iko4TVCTbmkt
RBDOU9djBAGls/X88SmK+vKaoDT9WIhJ3jZFO2yVIbyVav2QtDGJnL3i5BUTeEE8bVdH3f3InbpE
qmpwFmh/RmOuRvsCoXh+sdCVfyVwJK4kQYok1o+me5VwThWc5ePh0jHt7ghA6VEaaqB43bUbxESA
5XqiIhQ142d3FJfOj0qCSJHuUxaCVCOR0UluRiBnb4EgA3Plqzb4lmVdzsydteml9iyU9D4khKOs
x/ihZCx4MyecEPtpzpsVy1P4BBCNmwm//4kIZb2ijZVuhZfWD5MkWXCT2Nr9MDKLNPWFgwNnaC3G
dNpSooQ7YdZvfjujaXfkhPJtZASbhjAT7HAMf0wDSZs5Z9jTEEhS49wcbHIDeI4Q2m4qDpqYiqMu
W3wwug8r2sXzfIGSWj/5tTcecHfZTzXkVcpftrWvqnA+fGUSV+m07jfPIn+wDxqCgWEVHuokzQ86
Tf1bfE/90hoXfYjCuUjvEdCzdVL2wU/GVDOWKOFmFstpnK9CWKrfRGSrD/D29QETzEgwmsTchcx5
XfZdfLK0721RZ0JQhYy3hlXEtyKd6hKEDRPbzDN+tLONH8+zzOmQYhje+YZsdlUpQKVKCvfvsmjq
k+6tcksgW/mNTjssImfuISRFaW18K/4XdeexIzuybudXETQWD2iCDpAmmUymrczybkJU7b0r6Bn0
5un1sdW4OvcAd3ABaXB7UOhGdfcuQ0b8Zq1vpQmHvGCp4T/qYzIs54UfsbVx2Cut0CRMyyg+6LRB
DW1wWBDBEUfFG5RIcGHQ9sJZOHyiMksaKqcrHz0geRZgDnomAtokFEEs4hYZiR0+tbweCLvpK3zy
Io23Zm/k9zqQn3dECxxfWNE2npHwGgGj2HnjfBOy+j349qF3BPJg8qaP1lgBENMjbIB669YnWfg0
SmW6UqgVdUQkAik7f4MkB/cHPps13nv+tDyM4DSQzY6rDJmJKoatNqVq27GhZt7H1c3z3mfWtVRp
8QODdgmjDk07z7z53GGMYo2ANAUf7LK1kAHuI4Y3W5lLTKQ5vnbKjBxVHYYbn4p6qPugzl2X6ksW
PeRJ4HazqjF1e9zp2zrymjsSQttDQwTDBnaTues0Q7uVhaFgNmJVbTIVv1WTh0DEsNkK7aSN1Hpw
3PhoCtiQKp1THU+V2+xHA9JZz7YgmPSJgYmrrf1C0b6wt3DoGpP6fQDKdG4n3T1LHrZd589sNHpv
DRfxLXSaGLs0hIIDGRLALK3J39M2I6vPo2YLBG++jlZk/jSdrp6QaS2PmibdVxamVbttoqWfYSnl
kEykXm07CIkL2UWG8XsxbS8wEsd4a0rp3Uh1nl5sPCifMCHkVoNN0xN8y/2/gZ/Ed5O4Oj1wZkdx
4LMv2OJ2614AnhBRqsnUiPZmAfuStR+/g7kFIhc2yThc+9I1z3kcRRUWcxqZTY/vl8bCHrWHJJ/T
aw2u/JQn2fKkw4a7N9zaPRkNXx1lihkRjcj787KuWKB0FVUIaZFsI9ml4l5Ql7Mjymb9ImWsPypq
vy1mAO9UzezFWlBYHcFBWn2LTXXvNkI8F1o389BbPqhghkjmdzk65p9IW+STsxTFvu1InWIx8u1J
GwhfKfr9wPLmos9+8hjZ7nSvukLt0abqYRp3P5pmIDRnJj6fF9B/SNiJb9LBOOxKXcX3bVE560Wa
Do9lMYs/s20uOwkq/whLkTvK67uGZ9fxuusSWeIAnj6+62cMKE7ipw/5WKm3xlyFLKOFmw6gpzfD
lrFm/dTVUbS3KoJvFJw05tFtdsfXK3l8pf6Qalj1hLKMW1dgo8Wkk4T0ok6Dl9CftmmH0HQyDDLC
dJs9mjSTj0JE4ofHw6NjT31KhaR28E7MyfhkE0iy0SemtuHolaSq067iu/T9Uh2j2mvDsdfIKart
hEyZGPvzMtfXhL3LJ04UixSymOEfDM4hyBP7u+K6eULRHn8zJMBVsm3wxsqv2akG9yVHaHvnLWxS
qu1ClkKLTyahtKiz3DNX0M74SvPmk70dL92f3q1zhdfFZyX5S2aOMX64JmPTqxclyt1RGbWn2RwI
Dfe0CA8nmhuE6LIgXwueW/MbS5P4wBVh3aloIn8c+SHeYL/HXwwYbjN0k2x3AoN/H7StFRshikHr
Q6t0pw4JqPS3PTuXQNFZvkIY4nzFfQ4nwuviZ1+DouLObfluy1F+N0jMqDiqml/9pFlBnxUopxiE
I6qO9dVPWmM9wd3SH6HjtaFfGyR7iqFdQXLSqR461BiMiIcFK4sY9C0h3ovFxJRkeKCcpEZNiVXf
d51sbxB/inMeudFr2c+sWBk9lBXXVzUGtuxxClVW95kYKfLxxpmn82wowyA1oBWh6Q/pe59qsHrq
TGyjqVMehpc2fmzMuHqvSWQKxcjgJGEwveUs+pOa8CV9jicmBUPAYGW6I3uIlFNNMHKwRWy+TKlt
AYZKW/1bgYU/1Gsg3gZqT4azYN0x17lNmQNJ4wzsVjlnjpOc1mo9KotWRjdrjttfSLzHM51ndE1A
G9bosGe8e0kBZutB04AsovIXzHTb2p2zo9OP2uPMhlRxQpOuuknG2cUyCyD3qDKcVDvPjoDTssxm
FiixPe3KsuzE0aV0eEANn6MWE6BPU7P+nUoe16AoNFyBZedl4eJh9AtB3g74jrkrqRvci0tz/GJO
TtvsUxKkCvDzlvpMOFtwhMnswZf++huzF6D0dp3T+4piXB6zSGQrlqRNkA7yjGPAxhFYkmaO6TtN
30eXgDa8a/kzCVfTli8SybbU6TKHZiAmr4gIyRxKSOX72hUlAkSDDMBZA+XO3pkrPCPPfDMtKOY2
SZ9XRLPCNE42HR1n0ON+g4rJyOULkwDVazp64h09IuxGrs0SS0DWRrcqm1b3ejGdZdn5W0whySMb
hWVfNkm1i5cJD1oxmbfeWCPaOqvdoXzG8qjM5lUnznXnsZQIMg0qIYEEPGtYVIlAYVjJmw43BTrs
09ClTK/o/+mpdH9XVBhDcECvObQ57rKqoU/PaohBRRZzwve1GzIV93aVghpvw5G8o7jWXuEiDQgg
i4nXl/Dr/eg6wtp1MsIy3iSx/bR0db4lLaS9DF3indjQi/PMkHffO07FkdHZVFmVeZo6AxuwihNz
32j5/EwyStlvKyTT6X4skQNsZn3lEsL96vPrtA5t614TjzYQw9vQdJ0WMFiW+qYalHnRPCSKm7Gq
va9c99kp9jpwBTGx5ztgccz0oKsBaN/5C5sHot/Htt9HsV5z5eLo3qAObe9XNjOLbLgORxJr5Itb
64Qp5Yxo9KDyyfPdajjt7o1p8ZEDGtFBUN/8GXEYP1amqz3mI5E3W4ix9nvfuNZ9gd3gSShX/4DJ
ob0JQnjBaJoNrFNHO1G4uGenrKiSsEFXG8Tf8X520vRRc+3mDchREwqvAEmaEutwxMJRHDqnN558
idtHRWAEfGeZn4Db23S3ucIsMSzbzvLRkXpuHtozMYYEtFMNR7gfTl1myLMUyxD4oMJ3Io00IOJZ
fugTMZy1DngXTlvefC1pNZJW/OE6DeZMoGKmfWVSOq96VjSHrtX9m2yW3w3rNnsj8CjfYjiw7Waq
+1W5Ihc3RBzL62XG85uziOYDGLfxkzbj09Lq4yNiRSr9dDKLOQCahc+7TBgOj+5gdmfODv1eAoSA
HBw5i8GwS1dnhJrUGsuS2G/gdZxvfbR4AKfZdwl+cdCh2Ctew6MIPescP0GZ2gJUABPqTTMnsJPR
wr0NjW/sTbeddiYevLw6FMIgp3xs1LmP54bU7RT7kdXXGNQ8/v8wGKT7jK95eCR6en6k9Ozfs8pp
723pUGkZMV1MkFf6pLZWJkxmxS2EZxkX90Upx71e1+qbXOY2rEd0PU0BCJ2tujqNBHcEU4+uuwbo
zsprqIeMNmykDWDqeM4cR7vveYdLtmFLG2rE7b1WCXynjZgrPNNKn4PG7uZA4mR+sAxpnoVvcHgV
sg1bHYqR40vnu/OzMcGuv06b0oS7gt64tNg3pcl5Ttp5Pw8d+WOeVoSo1JB4DHp8KxtAG7W7HhZ5
k9HR4T3+0matJKKjFx/TWEwPOrPGQDQ+4hw7MVwMUIn4qa3efyOKLfmjRl3DX1DPzsE1PLUXtU/4
PPSctUESh9abUuyanQkfK9We7UJ6e21AEcWpnBK2FHWwpYyifbPLhcsjM3EZIuXd/Q+cjR5ziRJA
DcS/T1h55pV6lALZXcygmxBG/7WY/3+NB/0vJG01LHtVQ/7HwtbDVzN/lV//LGz9+7/5W9YKCYk8
HIFdgMGPQ/TNv9FBBeEJlqPrFEpoC/76zN+yVqLzPJQNLOEZPXurxOHfzDWm+w/HQoWKDJUqd43i
+09AkgzX+1e9H9ojFJ8+tCah04hbq6zrn3QdmWFyEmRxuU9080VNjBHH/qB73fhc0XLu8yhX+7FZ
mk9zHaGnZPMukCQLPfuuRDZeXWR3FiO6yIY819VotS8LgZ44WmFWe+1nrzzt4tA8YcHoLnM2sSuv
nF1hvkd+b+yH2RTbBgIF4yL5rLPC2Q3u6GwTv+rujZmAvrYA31lld+XU2vumMcpgMjt2ihCEHOUO
R/YTFVu1MQ09Zolbdm7usdMBmkwxRt4xdyLozc1M9s9UkivqFruRvFa+N+va9n80HzITZHM8HH1n
kifmEF3rDNOGBNA5zDRhhuXERKJxIOL0ltN+6S6QA1Etd1rbPPbdqJ9U1bPjr+Zkb9Gz0T2h1NCs
t64pBEO//B5zanmTuqq2JLe7gZn504k502ura+sVEBTNS6vM5xyuR+AxNB5dMlNrJqfIbvs7W5Jz
VjagoOwgqesbW0UGopO4mQ4zL6vd9t3X0Mhm08aOuXWxgGQV4sSlpmYvMzfk//Ej8DxzlLU7Tsss
0BMfqFN5Zyf4/FhwrQWME2iasAJcQtt6OmmWvezhiXgcJrtx8N/9ZDpR0UGAdErIFb4KfeXSkrnl
u0FmUZqb5H4OBncHhP/GAUshV/dSZPJzz94c6fs7kmIgqkC5347CCgUDpQ3N+r0NhC6v3SlsgITi
Pv+cB1ip6zxI+TfDVvIkmv5PlA5VwJ89hC1dSjohp2iNES6c1H4VmnkEuX0BET2HHR6AOqNSk5Hx
nKT3fOPfjWW8VdgnjgSrarS4fNIl2FX3q22bMILD4Cy3jlKsXcr96KGzdqbkYi6MO+g8HoBP2Huz
Lw4egxTHWw6xm2wZJcxn10xuEpcjEhbvuRPZh2P7ADLi5pyI9Hcbmekt7Zvf4qdp7sqYYGE7YyJa
uPqOCfhZMcPeWB1KlsiUFmQEgP/CPxled0vd+mtIEnIEfAIx0uXUkw0bGSzD4d5sEWfhSFPc36Bx
frA8ayM/fjBjKCY2dk0UcEsU/SbKylOlWFUvSX3VLDzfrdPv55ztGvQO8FmCAq5/yFWjNt2iBVOd
xw9C1htS9n6NXQ4hgDAP1MdIgT3zxMyediWN5iDqREigCowUVqIwB6nElpcxse8NCT5Il+XNY2yw
Rfh1LCdepyH/RIGYnVBos4ph6LSBnn+fWp2HLMN58BlTDLb3k0fJHZpFZkxTt8s5S8J6Megn6mZk
88FOp4Z/ZHQW35j6EcRevYgiZlETty/O6q7XSOWi8W32VUxQV6aj4wUB29EguVHo9lDx06Z/tmwN
qugCcz5JBms7G5BfmzUKjKrpSeYvnqGru1Gnph76L9VX1X001ud5zStiDtLcUUqEGlFG85pptKzp
RvGac2QTeFSvyUfOmoHUr2lIA7FIALvG+8brH9s1MalZs5PKmRQlAFt3kdaVBzmUJCxVPZl6ZC4h
vWvPw5rDVNswWkWj1acajE2ypjWBTmbHN35Ea45TTaDTbNRPWZG/FfbSoYHSyHxadIe1hH4qR5m+
KfgYYL1g1/qgn8Zasm22zT+yuh94LcJEIPPxlPsM/fm1jeJ701RMSF1Et6z79Z1JQ8ZQdsK8s2ZV
RUah75WAIFG4/aXgW7l4C+mrJnIpJCINKzSP4fDU2VZoDTgF7B5tsi1Vf3L8iHccdsFUFsMZGgzY
Ny6/22To56aZn/xc9ue2vGdM4SJvauJzv+Zx5TYQGo+ILrgpFvA3QP0GMq54zfEaFc54YmqykYpV
rllfjHc2zZr+xeq13/RrIpgZ58OpageqQCIOtp39bYr8Oenjd2fK9P3Qxu42Ls2n+tpjtMA3COGu
sMU7rIXHSAoWCNDYNp0A1q/7711q/LJ0/9yo0WB4AZWycnoI8Oh7EorMjR6zj0bb8t1xFzAPYqO6
LE9muf7BazqnmwIVjsC5Thnnf3SFZ5NsxyH6zlKSHdAoO6jSvJ/U+WTolwZmXmLehyBUWZbaY7Vg
8AILkFNO7bgKF5j44tWkFd33ZLUEM9o8jTTQLQOLnybtf6gPmfseVRXD+0mKj6L2n2gbYMsiCzHL
Jqc8ZX1Xzv0DRxNibIi2jCZ+bNb8gaPL92k2QAp1zbGZbBz+1jpaVk/ceFVQSaboV6uTH0kjmSMr
qH9qCMuWDN7Zfy+ddaqY4naD/bt1i5Sxis3hpr48vXqDofilwCCt0i6Qygte/4sxlfdlj25qGfZV
lfD8j/OCoqB+ao3zGBcXd3gXibgCUtm0Q27uZG1mO7B/HNGd+yMkUCO7ZS+essmUGGI3MmMZH5fL
Y24yUNEk6U6cYDPf9PDJe1wHi8Y+T2d0BD6ACfY0doSyTXCrByYE3q/CLh8Kuxfbxc4zhLUsNxur
3QwohbcLWxXiyn1+yzzsUplRkJvNW6eFhjN91SOEIpZbSYh0QG0GNdxqiFQhZydqHa1850QzQ8+g
48y6Ztv0OCrNWjGmixIYdWkntoNOSyasTAV62mCtMIpvlJFeWUbbxJ3PaVI+0PbgF2RhmcR/omZi
eFPPpyTl5u9Grdg3orppI25ShvByM7RoRllyXTTdDRLPzBEjlsOOfnLaJpZ3jirtSlA3YD1C5LeD
aKuA5CDSOvzlKgftlDk2rhQDWMswjptxcCEQT8nBGibAkApAjN/xWtPmRK19yaMlyHnpO5lfuqQc
aMH8B6HUd5SyENLy0Q6MJt4SdvIw+3YUIlWk6bS4fSvtD8Vi5dkWbrJl2hEjtd4G2bl1SuuG+PHe
alUculUktxVZ67H9R3hpxogdd4Gfk8Nepu1z03vZkaqagEBveKf+TE+LJe/irK8QxOgx+GyrvUPD
8NA55LfD8DMOKwGFpuhYZYP7FE9PruxK1iULHwbtCUzhzFPS/NameGbs5D223nvZA/+jnWTamEU/
qb+QGFTtbB8r/rgsoSrsoxT2jWGa++qmX1o/Zbt4KrdzRWJ774qdNXfzx8IaeI7dixOp4Unp6XSA
aW9sO6WRwM7n0ZsfpmwdvVn2BEsHXVKBqjUaKY7WqmECKLRlRw8qCy5REjewc/0AY8pJMNXcWKP3
gjzR2KZKPxB3FIdRnD+mM6aD/EF3mHe5EcuPvz6QbkY8LBCahk54HHlhC3g3iAnnQCsXFcylCq33
OMl3Q/4nznlsKk+ZBMl47V0dqV0N+HFL6izqzqEM47mfz209opvP1NECPnYoneUCb1QGgkleAAca
FVovwqyRr5TI8VHCFe+WsLTN6rXS5ufFrqyLHds/ul/MbIqSa57N6aGKZjOQhST5khCD3hIxqY4A
rNslV8/kJzp2fee3l0hN3nM8kyo/20jgMiRrupN/JGPeQLjh/s9jrQtUKpJ95zigI2s7uu90OJ+p
lu+BrDGzQlwBiGMqziIa4xPZM6hW8jkKpzw6xa2pHhLxoDe/m0irztPQ5Jdh/ZCWYeQaLCGSOEct
Jo1T66r3wvIICLOM/NwbVoy0dtShFxkfOO2SjzbRH4gRH4N2EWWgo2E5ojLzeE3T5cGluYFdGS9H
yfOazQxlaiO7N0s6kSqnm7cQ3QJr7BKwj/q8qznOccn6xSFG/QzPsQjSYuquo1eYYWbyXvcsFliP
wT0q3Di7RA7ajbzzxnAQufXYBuKNdeQ78qP5GVJm+gwsc7IBTQ8S8GS6FDXFEZM+Q9GfwRa9SjN/
YI2Wnus1ZL3V9G9E8yNqDhR7eqdrd5XrgnjrvMPUsypYCnhDY58058UkKQXTwvTqT9NzE5cHwQrq
WWeGeF1Kjeccwn7stQz6MBfir+7joMBDfu2ZNO0WT/skif2+tCPz3k77JWSuxhkdGwcWFQVqE1Qd
DRyCUE+Zhmql/ZsIMe/omJwt1ajutKQklKBq6AntRSKxa+9jD0BfZSpnF8fSRboNF0VA7v1k4fVo
akdKzewGrYq7Umnmrl+kQpVHzeTwSz6MSLz2QnQ7y61AsHaUpJn91+OnDlWWkLkzRvnzblHMu1Vr
178Y/vFv+M0rnYgfLn/FG2FweVwms96YoCorW4zPYjLMPdNpihtdT8PEL5lH2wAkWdB/Ti3EP/a0
3h2BhV7glvNbPuj+1aj9Azx+O3Sb9oG0ihu7q7XHBBAmT7liJuujtb8zIbIxs8pIU/CtR3/9kABm
tJLqt6ls9NIMjVEPoGeVXrwarPkZ5FZ3kcY5zdcQoMSIgyhL7KM9pMXbYEs0aP5ZH2zz7CP4Jeap
k4cpJ8WH4xzBYOflIYlizoOUzPhIzMihKj1M8AejYb638nVlwnZgP6XuTO2MDCsy5KVOqi9d9d4d
at67Th+spw7H4ZY5qLNnGmjuy9qwjuyrIWVm2hPHlP7VuRyDFn0SjJJoB591OEOuTw92G302GQcc
vmL0zKIabk6zoOFljoG+R/+oXe2datb93aao2TMIc7jLCFUflRlCEf1L6mAEiU9HDX2ygfEDclQB
NT5NkUr2OcRNUgz0+jxq0PaHRJmfPn2emmz3GwfA2qajHmdjVu4QDGkPFXwp0Ux7PGLOc+Es02Pt
vZTGianddCXKZ75WkJgI0UMEPo4PTPGLz1RLdlCkqi2/AP/NzMcHGQv1x57Lk8/P6T125A5V1KXj
xB+pLCkwyANKQj+p1N2gOjcEEJFvKjmrO4PQk21LPMCBe0K/xtSZjlU/ZKjIjmrqX6e59UJobi7X
hQ6OIJMGL1DzGrNU+5BgkAoonVzZTlCoioxOXxaPTHbOpU4Qe6oYvxvFYuIpwBsxDqjReaPie4xC
wx7sq7vX2UUHHafQsyvQSAuUBe/paiYhyPaXGesHQI7Gb4CSFH9aeq3W3Ynlm8MOSpsiLCEhp0vr
4sCwhEGIXc8XYwl1iPiSNrmZXDpduvye4edJpw+Swqn4gUXo8qkAmHdV1sFSxVsvm+Y6kzL5uAo9
q+nBXqz4x+qnoP6DBFK8i7acQq+acu5mokazrGtvBF7C8+7mSy8I0CqL1rgpb0kCzZT1zc3rbDMv
aR6ixv8w7RhvRwkDd0qHvd7a4cQxdkHjXW+xNR60opEvPQG7m9LLPoayNFh6ev0+RV6/tUzWZUMN
/3nEXXNjm5qf6zL5qeWeqm98tVYRg2Y7Gh2+f5hzO9mN2WwcqORHkCeKnwjqT/ihxEhml1WUsGWe
sVbmT4wN4seFotB0WDM0RpXsmkyDzqYn2HKbiEM7Ty7gI7M9Psw0bGowzbJAhula6ZoRMTpHayZW
bzKFCvq+Qjc9l9Ox8uW1m5jGUclcchMgn99yHnoTkwVPIGwqJzIZkzo7tIkW31tucVZF/JrgtNq7
Zn5gH5PciGKljvbcS2eSnwUDoAhUDTfbwdKzRdNk3SCE8/Oy75u4SS+65dy388qYZszGXtAHwz4S
6KZXSbGnfEs2+ESszZiW6jpCtOoKHNXeYvqAoPso9MCq7+uIfEFztrQXtCQvZMSOOBEs4GN2U1Hs
zd3BK/z40FHZbyRDzLOWWhNjgKCXmgUT3agw32Y+ORTAubzZ2las/PZ9LloWcsTFgQ31rlhrTSY5
nRUiTbGZ+ujY+0XWnDUE0LsUsRsXDOwSYsEuENTYX9nwP6Lc3HREn0XMMZHbJ90LmqVjLaf3JYrS
17pELNcVvX1sROsjuHamQy20PYA1uNCpxjQQoGA6R9nOW/WQtORVs5D5Y4tqV/XX2DTfQF4bRLOd
aZ67q1/XJfMjNOiLLozHtv6oYPVux8Qpd0oX2vmvD836d0tlF3t3HJq99WGMdnYXM7FhoFqN3EI8
COxUnmIE5L1kboKc8w7Ugos4kYGiBVIn8BbcjUrx1QxdbGx5LDCbWa0emmXth1pbHXvEqIxPMG5F
FB6b3HW6Q8NWC7J8fppBKfNFDhjtU/235jszcHf9rRiJp6x6QiuzxXvKh+Q0LZNx661ip0Ok3Xr4
NhrI0FVxiJzuXuTdSP0Gx5uX51i34hdih/leaUwIS5+rd26NKuwNt7pa6574KRMuxgsoTMApUFV2
/ltvNNtKmXLfdHq9bfTWuqieddNs440AUbtJ+GvDxscKWK2lF0JPs52EA9/pvztk04VS3XnWOZiI
LN5kjKFRFCE89i3nO2K4EqAkSQJcE8dcDObRAnh7xuDOv0W5vp1mSXpT0X6aXT2EbiacbdmNRGIa
5b4qJ8i8mrG355lcA4Sum1H3vKO5PjV+WuuvTNFUbhqbzJFxiBVlIwSpcwR5NxfsOt2bj71yWeJt
3tbRwQMsuC/b2MN2WYd4JrKNrYYKb9Ks76yCGTYSgE9Dqu8lHY6LX1qPpE/7O/ICqdjdEyTUKaxz
TqyqbRhH+d330pZrGl7ZX0AA8pZ2VXcpvCc1GQRPIlw0nOhWDO1wEj6NWDyU8GZE3TBgqSlPUGJd
hpgeuWHlilhrzk6c+y1NLWKKCUBAuNE3dVM7dBnVPSLS4dH3wAB7NbxXtx9uMU86vzGYoQ3zHHgE
96wUp8Ax2/iO2al9qW14jUxt+7Qa95BzP22GA3czm+Cn3zJyi0MJ8/KUxFOY6TU5Vk65hKaMHEyG
e3/JfxA4gnoYtH5PQiqxrL49PVsI2lQ1Vk+1Mz4zziufZiiFLHGnUPnaEEw+FXNhKvjRKApJKaLS
SOWEbG1iPIDI4ZMGYocK7rdZpP2FFab7gHxGBGiiDLR7/OMcV/6uMzyoU1MUh6gq60NEWvxHt7z7
02jdyfVLLpw9oIn45a8P5ujtzHNRDAvE20zujBHs/jxSOMvGA7Qg5wXXUt9dVN6PJJOhppskCV+T
4XYnB6b01uxox3lEdqwDxkC5PeDtiLAYEzzIkmc3ay2k//q7zrepfip5cFPnCu2/PTtzbm08Z3H3
2dK/+jO2npqFyJPzDYSCsG5f9veU6Nvc5teHTs17y5WET+lW5R37cPY4Iy3QVL75bt5emJO2+3Ks
nxdNm08I59Dm1/otcmQdOkmYYvd7KZbHmc3OFUePtnHSrGXKTU4N310alkYVB3a2RMfcgy6U9kUT
Wm4Iho7qeEy48QwgUREAfFKPb3NZaRy/zsWFJ8NifvK2kW4egAFXJyZDaE2QefCGfaZEST0gef42
VDne9LQKgCyf3cHNbnGvmms3NKgucaYd7KpVex4Yhdid/XoKLsmZTWcr3UrfaqjQQ4mnZyem5Thl
6bDRRt9/X0rjs0NtTCDYeFl64V5kXbwBgI0pRNxDWSx/2FHLBzFGKLxW9dw4yFNRKOvdl3LDxkIA
vs6t7MliRnj+68MYY66AQWPsEuWR2UAtKOPsd1cQz7RY483xau0txS6LYrr5SRN1IgDzqS3dF+bZ
wzWuOvvAQHc+GpmHf6tedpSlHClCpMdeI3y1njOI/YivBAu+K07ksxK1ONgT48JOyzzagHdP+sk5
Kcjz8lRZn0VM+UR7gSqeH3q1eoCQEBMm3eRHp+Yg0MdUOyCjAYuOYGiLEiK0x9Q5o3rrdwxHViEB
x7Wa8HI1GDx5EXiCVNI+9HMe3ZY+fTfsNL7YhHCT4c4lh/Zpa8xzcZgo2a4RhDgh7jx3oq7v7Tth
fgoAOHs305+jZBaPucOTlLAquGgNcnskK2wndXjXCMTa/Cg6XMOTzf0zNOfSIgIi7XLMi+hM96VU
ITAgsRmKaX509BSWPKs4xFqMnewOVpqjvWqi0A5xKzISHgm5wfqY7Bi598c4Vaep8Zcvc75g7OWS
LGv2/w8L9xe6JDDvY17dnMmNNlbWvhbAgncCEFeYmFoboHwpjmMP/g5Y6gUE7qNelc6xVoZ2RixO
UAM7Rcem9uvx7egmywO/RaGjgT919L4ni74l0s5TrFpMkMwc3FfsHaRjozN2Gwh3SzzJl2qk9PPI
+ksyVBdA9+O7xjDvsa/lh7zPxAabanSMynrHTiDMEJtgv6g+1zyabVUNxjHzmRIrfQz4p3kLW36N
pmeNRYZjSd2NVGKMV0ok9hazmzkJLMzF4COQlqX2wZ29G85x7W2Y1+ycxjSvSCYFoQHSQfCU5+HQ
+b99NCVZLp8bQwWWqNUDEnPtidZi2jL7ZhdQ71yTZzpGC8xRwXizanojMKkkg3Qq4yDuLJJYLPwx
TM8KtllrpeKtJDg3Jp85T/vfI6k1JA0Mzy5oGuarRcLVjRgE0G93SIR/rkpbXvEFcyNDjwrJrB7C
au75s6JRndscUwR+euZFU8XJWiwYd9gM7bO4Q+qGZYFnNuLSSdPXOfJm3GP2r/8v6o+75FcDmeOn
+5//jqf670Nn/yvhz0B1CQQa/7FG5PEr/SKu56v8Z5XI3//V3yoR7x+mSxqWgB8FNxVVx3/7PwRW
x/8HhAjXdGyduFj6IsAr/1cksoo3fI8Vs9BNa/1UWwE6/1//3bQI5hK279uWxaBCt/9TKhEB6eNf
mBSITbCOkMnlIxFxPedf8GeVrnB44coI5VS3O9pOL2EKXRvybmLgEXtJ+1xAKO+tmujSFEirlYvk
mo5PXVXmT6CIz6WpDoaYzcNgNV9WYi6nwkSVgKlT7fqBYDw6b/aRMjtFc0NCkrKsnaz8p4LG9gEe
yLafWOnZv3vZ/W+ezmw5TqTdok9EBCTzbUHNVZplyb4hLMsNyQzJ/PT/Skecc6Nwd3TLZRkyv2Hv
tSeOt87ZrW3hsrUmNhEi8pfru8m32bccXu6jpK+7zY7sTsBqyl0+edsFZRhOgzy90yiyQHJMSNFb
vm+Yhsf0C2QHCMuNx3rhYp0XeSSw3r565Dx0QdldU0wcsKzaWG5dd0iKvNkFa1BjkqVxTmbRPEq0
8zuv9PvYwN6IwWRrXmaQrfs1M95qRuhwwZqvQBFFnzi5PNQBkr913PqfLF+8Yzg5LpKMwILE7iHI
s+v+Vmb5+OjTi0SmU4svK2yPDCvlXoTNwgmDbtcLliRW7ArjwZWgz9J8eiwCM4mnoHuoxeQ/uYb9
ywykSxrjbMfDJLKbmUwJcA8x0MNyry719p1bwQupZ/7JWSoLuwKfP+h+TplaftkVnv1+qqsfFlrw
hTKYRgMZoOsSRZSL+eIwEPML0tkLaX6ZrIioDjzJ3nz4maL3ICq9A8WYLnYMKiYWc5qcec7LHfTg
5FBaY/bY+oo9oYU1IZv4zdoqyD9YwKp9cHGXlol66KVEUzTrJW+6r9Yxv7ctZcTW2dTqHMGFcyjt
OfxtSI+/5hYPBmWWfWd3VtPJ1bhAwyBexfwLoIm4FkLd/KZFX23PcQYVQEjkSXn1thost508spr6
2e03+HvWaWQGdvXHTyuliJzLDAvLo7EgPpJEUC3kcxwL2V3WbP7MNt8/Dc6+NBLjQOD5KZhNyo2O
WytvvZ+zx9i1zUrmfu50o/d136vefmUrr+JxtgZKtzp/rMO+x1jTMayz1/LgLazMNhWwPWypN6rA
jAv1a/CwjLlknl7LcAGNyWe8/vvSb7gv2nxD1+KGj5m3PJk5MUJs7MJy/09q0G3+JzO0Bt5Lmd5s
ouJ2A9jUl2oVkdsaH34lZzjBaMUDl/l4Ko9eV2UMXL/RB2cfm3IFFi9DXhpPK5ec4ncxiPBLBsOf
zkd0AmCCBNSB5oepEKIqOsLIUr7D6KB2X6oxebexF9wCUEa31V7Zd05rfaOc2cvUz16yaXuirctu
3voLWPtDP6cjfgizfZDFuWVKQIm//gUW8z6oZn2WtvU+bLJ9J6QvcrZl3VlCzMe2XqdToMInHCTq
1rQDAOAi+5R1SvofDo1HPLX+LiFVaMcmOCLednyW+Jf8TD4bKrUOoQm9Vcnh6tgdzXjpfhbp1mBh
aJurNULizRGHZWbioxlw5+dyQBa3GntcfMafeoWK73qYY0ZW0zhv8+ywDQoUQz2Rzqu6C9putjdj
kj/9+1WghjmSZdUd/v27TEzTgyhTJPdyrLULstphEd0orMR+5gj4vTBqjB1ffARiePcq34lkUFp3
BC+g6cOEkS1TxmhO5bffo7yYi9GNgs15xRpMn4K6NUo0l7X4YP6MaKhlPYC/+GtMnQ4DCBVqtfWw
U5gf20CEL+zO7eel9d2b1b4Qv7NGbjOuhxwzWxy2M9UdTTyr56jHePkQZL31MA/r2SUN541z/ttW
9EMDgaGKNUkkJuEcN0buEQNBxLIM9wlgaa2Hf1/wtlsMvDM7thABGua0kELto5wvPPuA3bSntbz0
m8O3N8EJ4g4i5aNg2g4/XMQbMH+I2Rs44Fzk/WWQRXUqvoREdR8EyyN7JudQ941BrhsykZg2z9rP
GQLHKWeo5wOqGxO3JkvLyBi9olCDEDOgfNqoiznIeJrpZu0h2rxhOHb4q6+TqZFM6TAe26poQC8k
/lOj/ToY3wJQh9YOrboZzflivRr5irq/VMhKjEOH/OyUrB3zEGAoYG8YL/o0MeNcP/rpGC1V/bXI
rCNTxUroO9CW+NIYnjt+C1QmE+LKJXyYOkRqxEyuu2ybfiIe/NE7TFwX9AORrYiotD0EzWjtD4FX
gwRnLXbCjEnihBPmrAfB3Kyp+ekBRThkvzEKAJXMGH/pNdCxK7vl2ExEC27dK1kV4i1ISM+x0VHs
S7vtIw/p+bXBVoQzuYkqEmePhAQeCpnx3BcYe8oMWY2d/RtW2H/IbMmFujs9KXzJjJKDCOZbYXQf
onfbC707ikGFcUc6iX2xOnGj52chOAn/6ixLdbE464ZuHO7/voytM9yTFPyvG35XRZjfCP+LB+Ul
52BD2q1gCzY0t5iR/Oxrtro9pgGypKs+Q0RfkPSQS5DPCSJCRznMpysy2uCjROUylQ9GZ5NY5NNX
5aj/klHUr0tCWIKBKP875dvnSqLQDqonSHTuMzvJyOhzXMEJU1B0abyTFWtkgIg8z9ZskJBHaFhu
GDcg4OndtssjCanGaWZkQMBFMGhTd3l3Kztny8mmoln0Hbu4xiWRJprXDDUQp1l1n3QCBrDnL48h
XCSzdDr7IiFybFzu+HPvGdKeGGcApUzePXioLvc1U6IIm0/J1YfXNWT5nYwSDXurfksypi4pKvdb
VeK8KtF4muy9gVK25LGEP0b8vE/NalIPjOrVNcR1bPkAbE59UG9M6twVW3U6wtpWW4gwYrGuKGCO
RiWuhi3K90Tm6zXdsM0mY1fAsUl/NIXrXbJCYVlO++vabrCdguWtpQF8K58ngTbJTbVkePK44WZ2
EHP/QzblefBAQfl/CpmPxyx31aFgjsosxf61+uSozqb5RZT9X6tvH/jL7RC+sahK0dGWSiLmrY7m
CqhBCIM4uKpM9/S5pBSOzrmAUo4eaZWvBNTJ156YmKnE2LxIZwGp/tPN3eUasNY7ZiiTOavUW1hL
Y8fmd/4QmX9FZRUe6yI1zz0dMXZU98sSUFI73J7nYPXCOOk36P1JAscMqcGz47767fy7HNbuMW2E
iLiTa+F8SJp9WH7Lo5f08pwZHxBXiwMKuHPSkwQ+lTPd7XpWfTPts6bg7TK2aC6nOvZCBAOLRHIE
2B6ERkAe5hDkON9q669tiHEnp+ajaL1TPhkIBILyROlbnBh5HzyIehdPKqAz3kuQbfOn8v9UYC74
LBB1lbmYp4IkJ0TPeRHbAxqqzfvNhcKUjbgqBJ3L3nFTBoP5bOw6k8zvAc6IQ7HShjPUg3D5GJah
P8mEZENznY8zG17FSb7LPHkOQXHFYFCR8vUYuwB7npz1L2YrLgj9XSs2mrjX0m9q2DZu4B/7g/2W
B0FUWZJeo2EYVE980TiCA+ah92VxnSdQxt8Ck++x9GvjFjZIMCsIIqw8btIqO62vXA+bbaMUMJph
D9CkPFT98LySBhDBYu92chj7Qzfj1aGIsUigWMZH7vZ3OEbVUW7mkyon9zKHMytrxz770HzidSM3
xxYPlC2IqXOQVag9jZh1/XSxVw9xJrE6EfRZ/NDLbyV+ZhbgMQuBs5saCWUMWNwBH/lLknn+mUi4
55agPnaV1Mh9GYpTy5N3cBR0U134WR0YDSbQ9ZFLQbjFdDFL5BUUHyWwSDLD+iAL71X/F0fncoEY
FTfcb5fF6t9KVAYMaOY67hnS3nspfzSpyVPXMTvoG6+/5n52w8sZollk2GDbfXIvw/wtwGvDCR2a
gN/3RGv9nZaMST1BL1HdgVCZYMRdlI3DClzCwWI6DzaOfPpQmlHd05QESXsza/+t3Xpq8bYkDbLb
WG0t/ruJkcldFDJxezwM8/DWJBm5bVtrXMpAGcjdZRY7Kn2sF7mAJmZPsARGSvHlT1e2TOY+9TfS
AoOIeW7/usLLJVutvVY1RnFmJFAyw3V7NLN5J+S8nJ3Vvhd1Ot0tY8M0QKODx1NtD05pGmc/+euv
5aOLu+kt7Y9MYrZTBejmCmwuwZmbVqdQOi+5bg5ShM6vRVm0UWZX3c52jCY2fKJeq8YgDVEKpmxh
VrFHF6TVQ2d7RROE/78MppZEQ2A1+ERPyaY+57nv71tf/WpyF3WkY1VE8KqHohHLw9SoXQEfLFII
DN77XPKIZSiGrPHVaQIvZslTUlAZB7eboA3lWcCh4W9oL1YeJIszTc/Gb2NAkURBPN0zHqucfhpq
IlCnIvfao2fi8Rd+YxwSe+ED+ChJV1mGD5RpwZz/SdJsfWFbXuwltr+IaCh+xgL/bY+N7N6l9jkZ
l3xfWNB2RRae86p4TZrJ+VFyD+yTZoVszdrIaR35nHYpx5TnqiuDBcI7eV8OQs/pIcmtvIR0kz3j
rci2WCKNo4siCVc2JrAKFU0+4LZIjXjYSNDjBSuutTv/npyxiOQosRZ2s3M3JumhuEOomoYQh2zP
WY7bQO1WzUSNDP1QHJkdwBseZnHMfM4IY7Qukz0Cg0EzCHaoJT9vQVL+7ykx5x2ARPNselAht/KN
ONriT+u+hGX9ZLkFbj2ro8slehifstOfN883jwRH2PFW85T0PbH2ZO/mCEJixJxop1mmco8ngJPL
7qGQPa50I2MCnVTXNTHdfWUVyIcL8dftxSdEl/LUY4X4yBG25NR5UOinC4vaKHVbFQfYOvf+ON/X
aSkOg5LPxOmxtRHWmxKI2I2quq/e+F83os+t4bRGFg/pjqzmG8kxB7YG424wOXikTxdYNKojqBFH
cXoUJhNMKEYhCFJkJxVP7TSPP3CQd5cpvAqj3IABBX/6QL36sA5iw/zTDgaL1mq6YBVYDhyL5zln
NdU1PDELmr/T2HjvGHgGRqUksc4t9MWh8v54TUl5EnArJLS5xykgBDJDClaHo30BFHndhmiyJiCg
oBydh3T+bnKslqGYXxIDezLGOktZ72CQJvyFwZPhLBgBRHbCC+JeJfxMn4DlIbcZ7Djt+5wBqy4H
6+dAXizIms2KjJFcECFyMtaZYsOGe5wkOpQcGfRah88C8NXJJxk13eyTcti8Yq8haRPD3ZVIUkH/
LKdXz4EE7Bb1XlosLthBkOucynMq8KhX9brcXM9fbnUjmBrk72AEqMlxmtDp9JE7j/YpX5D9hKGq
d90UnnIq7Iu6uJBoj/TULRFioo7dFjcMSqs1AgBzqsX8I5wmG6wLWBCOIDJy/wyDZUZF2byibgqw
VQiS43ilHNEeLZn+8df197x25t50KNo8H9uSh/soqZ86t2NeQXDoEyw3FqG9EYcy4DbEKbrDYQqr
aRXTrTUURET7BQmgf7cDVhiNFcx7B7TbuaBzabvOJd0RXwfm1uGZQBaonT29SMKoEcVmzwjE8jIA
ga39Wg6KUJ8+FMdxaisEQuaJftT+YzgGa+oa/k5hePZRWRYR3kto3ERDLtNCaez2AbjPrVuuAjMX
m7FN8b+ON+kho2fVUu59kIYHoUgSnnxkv0ZC3dCFUDpDDhsjAFA2uO0ZARFTTLHAbsn0VntMddNe
H0OSaMypdl8nw4g2y2RUma7fyh+7E/rBf3rqdi/KbDyWjOV3icwQORFGFzGW3MGl8x+T0GEkVHPk
BkONTYh0313iMzdMhMugcOdk1e8EjRKNfqGQA7qPrepOReHecmMUuKaraeeCet9BX6BZzNDK2Y1d
HIg9+pvXxXgR/Lhe2Ec8MbRrHzNGOm+oBtM2Xd/hNTVQatJs75CzHRcMuEDe4BHJxvCRfa97chml
7IZGvgXTHtpU9nfygU54UKFesyzfDj4pq6tb5HtejuWp/lhKD4ODtxAKFA1Dw6J+9P9bmGScgwzE
H6ESO+HSkrcVEgd2WpQ89STYIBn0GAWUTJsRYomr7my4JNKH4Gm7EvUpC/tX7E35gQtR8aKg++pB
TN3Vas+ncPQMZJn5p6Es0pcJvT9y0KimeN6S7Eix0pw3SDpkaCAV5f48bNn0uNQjBg0fQ6/Babrr
Q3diDV4T6LgxIbGWb3rHI8T6Pw3ytAebUi/1i4Q5STrv/VUQfgoplFnadsbjE5UVCSAJiUMobNRT
my2XpcJf4DR4bn3j3VmtZzSyED7BdexIdG/FqRcIxrIuGc65K35l7C23kVQDmt5nCDwCobbD4bp6
S8S65q3TkKnNGHa9tBcYZdWrOzY3y+cwGBaQIIaF9Lt2TcCctry6eO7mxZ52TQ/NWZUDb9T0alYA
vLwVRICG+t4L0rB6QYVToluPYZ4CWu7S24SXLJp/OKE3ns1EMosR3d70GCAb23zeBvG7z4vuUG7d
YS2oiknG7I8bfOUdutBTN1ckRcrkN48IpBU2mmOYH3sBe1VC3d8nZC/v3FrpjG3wOL2Hs2chLFFu
2nCxiFPa2nuzV+Ohx2APyJgCQAXmw2T6VWRK62mcGSuxTQucLMOX7X/O8CF3DJT3LTzMy+B37xDp
yWkSuBwSlBTUSIO+Vk/ICIoIcOuPdn6YQlUdEs//b2zTjwY1Ck+ry5D4TBC7eS5LYexVE3rsHGBg
j/aQHxbrP8emIwRBELMN5oDYbDYQAGNWphmgAqtdZTp/7HJ0TxlGE7BFE6md2WENem9vuBb+hsrt
97D8UIvYGLJ9VK+jl5rPMzLV1XhytJ4/ID5rbPKfahKQvGzvV1NVPalmKPfNDLCO46OEqjpCvmSu
bDSA/me/pF9JkOByNMxkb0wgIaY2+ZkG6O/kYFpRo+yOkHC4tJXRHe20eSvI/D1REnyXZdchQQd1
NcrggTS47y5tQNmYycERzjexaM6gRZ8Ppi2Zvonw75BaLwlklZh0pp9rI+G4IthcOAvXqSEouk5+
s+fcTSyN4lRZQ2wpRYRuRauj5uqGnnXmU5U+zRfztrq/LzibfGeC4ZJibAHNrBPNyolpOquitWFU
ynxM/VCqs6BWJhw1pWDljcN+Nt2Gwmi+wroMTsU8vDjONWnx81Ik0u4yTh3svCCYlelbWW8E5K0o
FJmaZ1oJxVPGvfN7xjGL4NzLqJ9NDgoMDGYSPuMS+W+cZwBveXOhBCW6qrSgqb31sq8vdCRwR7sY
U/Z9TucIcqQmmc0wj8t7I337aGzLX0Z350LlPU+G+1e4E72QO85wydVRzjDcMYvNUc7SKZU/OpP9
eceLe0KZ5ZG8DqJF/jaYa6+WW179Jn8ypq5C6YKikirmi7//u9ruyAkQi2HEJPQOyflABnSS+D/p
en+MNLwK4xWTowH+1wh/xpwoOBQvRPUgBp4KpCUjeqKwj5SBEFdj2ZMGsyHuBmC8PfP6zRrvFs0g
RDc+f7rwPgj7pxrCKvb8zyTFwCnsCqXi3C4RhfFpHHiAkpyBpbWI5ug5xKaz6T4ZrelHLpusXeNt
TCkEJxqUq3f4Kf+FGJhDPzmxTaO46FBReg6J0bjBGzuZWXfgLkNnca8tLJFT+TLlFiuMClN2Lsdk
N5UGEjcCmOPVzi/I5qEruAcTf/UB5VlB32g4u6Zm7mFyDyQOmRDeVBRxXzHJXOb2lDOcx8gFfRUZ
Q8EUcjoljs+HUG5sl5Gxud2O0QHeH1IUuY3ZHqCtne3gOLsWhfXAH33jSRjYQbaN/7wZNHTJyOM5
DyP9bf5CoG6U5Pm3YNzZ6XCckWhWx9EfhxSTXQ25bXpRs/ivciG0VmtGB4Ssf+6AVrnDlxuWO4Pw
Yh4gOhzfcH5RKqfXQNk1nsImmqCs79qAP0WOS7ZYjfeQeLkx+R7X+qfLEmMIzW9TEg6wbgabmIpi
xGERG/GAcRuXsPEB+h9sJHk71xiaSDZPeJ0w4hcdNAkYzWQNXyzMLVbOX9GSLY+1YDI6FQPfSBg/
Ji98C5fu7rT8CNI2JGyQ8eaaE4Rtpukv1icvgQxP0zYVz75ZEFSuLPdUWvm9bZZpvynmgGXToUbl
29tG+ErrTI+7rn+cvn/v5/ADpSifspVv3iqRVcg1kq5/XVIsSgJnBAqNJ8KhiVFCYNG55aVMwbNN
/ICdgS6lU8k7yxy1n4ZqprAYYyq6+d4sxwGcOAdmN+1VHx78AJp5+MbaG4PCg9Og9CY9sSqYoUkD
qpsTEgUQzut7YcjnvrUfOkN9ZpiQQflNt1TRTTsFUsHGsV+MyWpP0H4v8xiqfaYHLx6pyKSZ5/fM
bK8h0vQ06Lu76+8WQ+GJIar6wV3q/KG9gudj7xusHwW+3zjPK65GiaKtHELr7vnqCIxHPnvnkunI
NZzS7SrTKT2WQfG3DbL5iVf+D4AJBhyeQx6TBXIrdE7VWs4xSRPlZRxcepsAC2ePsBjoXhsble/+
zNrv2sqzvYHwlkbZ3mPc7s+QCKdLb7rfLHY+lFD2gR1x+1HOHHkIM7HaUizinAJIQKWAjhwcP0DB
t7alniODcOJMzc14JS4zriyVXraFpn7r0OU59O82i4ACUBm7vyI4YbAH50ZX7+yTnrq7n43gMLUu
ildm2Aj8/WgIkrstM0BwzOxj4OyUOozdMmvu77j9EAYzHy+/J4Kwj2yxvPs9z2FYdmvn3Ms+aWPl
jn/5ObSPCBCwRGKYvjJlm6N2QHMcNC36RGthlKLsEjVrgq2DhUh49inzldKPG8YQVWpEqd1Dxaq0
Qy9pi2PJjywqnPEM5ewvZsKDUYvfM2CYYthi0STnuUzu5n9qbWOrNh79YiDQoh8+JV6qJfkB8OvA
En8P7IyOZ65/heWIGb2BwydAttbDeMXUSiSpsi5ZY3+NWwagkuN+QZpLHcx56MfNLB6GjSGpPZtf
yM63HW1zvbMXxFLyLg3v3ejZiPekvCKZZpckp+RWGul/2FDvpg7lGkgwHUdW3LPdo04eIQB0KPM7
dalUmV1Ty/vB4YBMD4MuleldboF3XKnN45qzmiQYIgYs87/Qfje27j8Ha3UUJJX+lHfgWWGB1d1e
PrawOgDsBTHRKmqCep9bmAc8/6UESnswoP4xfy/IFSUha1HMAgF3ZgZYtOl1/E0sR7jfLHh/Sdjy
Zw/n6dSyoEb7QmhCm4EBDlSAlsop4m423pAtd6epnV96LGiXUXSfNOUZyRBBA8a+vWXzQKYplf0Z
vYN4NlE65pub/yK6jJvhv9VnAFZmjvWK7E2dJClOOFLRNfpcObusdL2bCvMyKtgq7k1+0bft9DIk
bGlztbwqhoO3DWuMZXKS5CyVIHlgJ8emmt+WqQIEQeN/sN1iiEIghvGcCHZ2Xfdge1CbrMaRB89q
1B73G1LRsN3eROKgKuQ9QwKQHExdbzWqVFB4cZe1TXGpHGncnfliTBT1PF/Xod7EdbAhHfnWdvTr
xj8leZs9G0xNijRrD7xt3PMhiAULXeGL0/8KQ7aUA5pavNTOD8uuZ5TlQ3OQeegzFDK8C/5mTXsU
D4kENSdKIjg06WkPiZaxve8RX8o8pBXzqXKy8RdAUEJevDnBTiG5mZfKiQI8FnHo1JzmVQg0QbNX
yFWgsxn/tprKkq4+tmfeXyYqbDXo/FioMTwtO3iH2WC1u14zXkJNe2k198VigATNYZsA6RECZOmg
m0YPtcvSPZqgYwYQMmLFq5hrqszss1pW3LH7xkpe66kEugRPhWURFUgpPl3Np8GjH0GNH24ue6hB
M2wYe2Aaw7TBhRThL0XH0r1X6nPjTcUYt2s1DacGi5MUDHldXO6sLc5OrnnqftIcm9BWdGfZ/FaX
CG9Ge9/15nuNCG/Tary0yH8Irc8LbGgyzOTdGPfUcOQ65n3Uir5aa/sA0DIlSL326mxrFiWbQAO4
hf4B+wQ1gVYI5kgF67wdTtucd8dkgzJgW1hgKLvmN6KBbpk3fxtgOk4mwPudtQAdyd2WIGGtTpT/
hIqF1izaWr3Yah1jWTFLHnxuEyIiAk1E6PaI+NuqXqJE6yK5sNrnacVVD/T6jdCBGdGkodWTRDl7
x9RDUblpbeWsVZad1luinnpUY+2eHKSYzT9NplZnllqnmbLuZOTvHz3fqw5MozvMgeg6U+RlEais
Oc4RfRInYdFK0mhvQ/WrSLGagziHetPtSWZIzoVWj6puK0+GZT5VTpjiU+7ZlwMojZvVeLRVkb5D
ABqpzd1YjY39LMzuYeVxPHgs9CJhMuZCPT8e5Mi0p3Xcq5IZqYOckhhbF+8MDBwUGodl2BvXwE/c
c4hQttGKWayuZ8fsq7NODmW3g662/qewRWrra82t0urbEBmuqfW4Pbpc5Lmm1una6w0N3PZbIuD1
tZK3JbdgT9ImM2yt80204ncp5UfubczHtRo4Qxbsa30wuLH1BYAvNTDiYc5/cZzcFAc4CzldvPfX
tnROABf5pDBxLK1D3vjPW8IDuWu8tvFuhYdiOdTaZQ8RcwrV5jg3vwLEzaFWObvOfXSHM1mt3QP7
zQr3HPwFEbIeLfVaf/CQFmXZ56T10x1C6poeeqe0tposU9pFrbd2tfJ6SNeRyFCPn2snDq5CTwsR
EzsrPx8Q1RiUfSsvz5lv0fbVjHu1xntG7G1r1bev9d+ZVoL7WhPumR8kg/q3srV5XrRu3EJAbmsl
eaA15aNWlw/IzFetN+ftskHMIYFwR+QKg1jPQ1+6Jzlk04NKnHeJdB0Y42XTWvZCH/4B6nYTmfuo
9e4ZwvdSK+A7EwZMZuDmTgMm8mCKr/++4CZ5bbSGXiFT4DbXyvpEa+xZ4aSMd5MzxXn63CDEJ1fw
ZGplfoZEf6pkcNvwsiwMjW+2Y//y+z75HEjz4823zunG6jLdUP0D1DEjLjEPP2mG7D0I3xhCt/uw
36BHbhSRqO4xkY+4CQLtKwC+cLUwGgjtOJBYDwrtQSi9X632JMzZQmOp4a9jxjinFQGqhSZ5mqYA
gtdsnDuze2w3hr7AbJC+qDzutQcCLbLUnohCuyMc7ZPIN8yY4YJfytAuCl/7KaocZ8WmPRZAOQrt
ufBRtWkPRqDdGF1ZvpNkv102od46b1Ek+kwKndxHoL0cpXZ1ONrfUWmnBwrLAO4N7g8bG0j7zw+i
nSH+V699Iol2jJTaOqI9JGzw7B2Vs7oGufeAiS89jVhOUhMXiqNdKP9+VWtnCtyEIXdJycpn9OTa
vWJjY0HY5kMKwtmCvLuKOVugy2rfi68dMCzDNrj0AbhF7Y8RM06ZTHtmaPK2Z/sKg2Gfa2PNvy+1
h4QAtw2BbvZ93D4N7cNBEonVQntzRguXDpqvcD9q547QHh7iIykg9D/a2uHjYfVhXbO3tPdn0i6g
TvuBuNowpHlFHQmvf7XQQkQWqOU40E4iXPIXppb1q8y2t7IPmle/pHNL8B+hcK2PnlVNRwSX1WM7
NP/Bzq64oG/NjKW+NBHz5XziRnubMu1y+rtpx5OnvU+btH9N2g2FQId9g3saOEpvvnZMSe2dWjBR
obiad/ZoQwatWCSZ7vQYYrlKtPcq0y6sETtWr31Z1i4ObTM78JujTCJYPPZav7jUGSoPP+iTCD0R
Tlvt9iq170tqB5jD6xglpTVdUJAmjwZGMWtlezG9On6iblmQ8wQ2yXCb8qLfdW3/1XgM13vtPCu1
B832L7bPdRZCaNmDcLNfcDycW7P/SjCwOdrJ1mzsla0M/yeHLfTbuT3knu8jkqv9YzbIBJ1xGi3M
TLh4h49UVD0cE2zUkoaV+VuK0Q1fnc+QMsdnRxaw5qaawdkYGARZPcrJInUslItLnGmvHrDKrwmT
fGQPTK+IuwNag7OPVp71h3b7OR6+vwpxlHbjnw3tCTS0O3DJna8tU+KuDEBnH7DztJWQ7I7hCqFt
VwRIOTNabSbytrYfdjNGRO4zQO4dU10odvmVzv+qtHFRaQtjq82ME65GiKcfxHSXt9SGfENCxhWv
gV1h8F+aBy8gfGabdchq4qJDLK3laRUQk+pgOduKS0NbKw08lpK841MRsPpHlcnWimXYPnQq65H8
nIs5eK9N4gNb1sbNdjQ/sM+tZ99DR6gLFaIK+eIgN1I4PyttATW0GbTRttBJG0TToTnb2jJqafMo
ywt4sFllAavw07PyDPJgE5HFvWvUcUsS+c5wSk6VsToPzGrbwG9eBX7VQBtX5UIzJLSZ1fkZaGtr
3aX1caI1vw3//yWF6bNnDmFHyvlJNpd4YRJQXzhS8QsN0/CQdleL/cJF4q4FBW5rs23ak4A887/o
KI1CG3InnLkIxPxDQ47snkHX0ZvW5VSXdRhnXomlVz80JDvkP3r8vkgOz/WoDcDaCjzy9+doc3Cn
bcJ9xcncWQG2w+IMfRwwFtTkvWLRdM06h9KlXNFnWERFdNqGvGhDcq+tyZM2KVPHO0f2iXaUap6z
tjIPKYQTWgxnx37Gf5mbmfILx+9J1vIvOAXmHesELBsJxgR6naZHMdCAkDzG5joyDGaRcumNiXWA
RKAdrfMWRL5+lvxAlre1sSz2JFuYHUL6bEoqrz/k0/onzeblgvFhufS8GtiS+cd/v3LF8nNUQQCI
6//+VTOlf+tVIYuqvPki7f7Jm4ATQAfcCK7a201/govHuGGbD2SCsXxNFEapVGKra6ZDPmsua4Ov
BujDY5kN1EKzU72S+kPHTz400StHhsYb9aN19EBJ9aV5A43eUmP2722YJydsBDDKJ7wEvf/pJ+wD
WFzeqmTKL66cHyq0chil2KsjA2OLUZKEEgDe3WUuBse+fivrIOAsxrmWj80X0ogOqbJFfgpPOHAg
oGAzYo8eZM9ZJUCopblWFACBOJqLiworhMW4CGJAa5XacdA4zUueFe3L1Hf/+Wn6kVvGcPDcpaJA
JIHEbv/MtrYUKMoPzgyKf6DfW9v+AFNDQedKcBEKcMRAFdOjLTW8+0atdyWbTugRTBizpX4M1Gw+
GVVpPkkWGrdVMUNO5LXBo7tzuJsOjIbbHXjDP8KlQiKE5NNxxdEZ0+3OrBeW6HhBRZaiTeB7dH53
DrllaGa3LgZwQdgvSo/nQJJEbiblGA+6csurLvkfc2e2IzeSZulXKdQ9EzTuvOi+8H0N9/DYdUOE
FBJXI42kcX36+VyVja6c7gKmgRlgbgIpZSoy5O605fznfGdlNuIc6LF46+S9P01qrGn2hsmuDeFM
st5GnvvQuyyxGv4bg7o15Tg9brW5OdRQAvb4FfZxZGeYQa3sltftMy8fXR+17UDlKwJWIJy+8fxm
ulJ+FAEFn+TmOWEZiiXALJ9qdzz73KuXJND0adZ9+aoY2fUljEjHYrwza9NEdbQszkpJfO2Z1rOK
jNGRGf8XMotLRBcfeixYYCl1p82H7roNUV7KCmFLVUPxFPjKWGdBuB+DpHgsEku8YMg7WDQyAIAp
fF7kD5KT83MVyx+ZdJwVZxlg161+TSP5OdeRveR8B8Sw1ysIxdMNPUNTfffT7IFb9EEOn0XQA5ZS
E3oTyMkpAiV5RywOePRZ4Ef6QAR0pDH8XkNIfgzrH2mPf6Vjm9rUtfHYTN+S1lSYzr1654cPusFZ
7TcMgKMhMOgoDPs3pDN3xQizXmdR9zldjRob44DdemBSvOddBEbiBt9Gj1Es4uvS9+PiwQutd7w0
yyx6qiF8r1u7I/bbYmafhuikeoGRgP+/Y+r0CtJF742GJ8vAyTTKuoqXymtxPQH+7435YWjVzOza
+KZsM8V7odB7QbNd3aArNkIo41yLImdvSjVF6blcucDsHzMuEJTgCA5nZdrDlk7U1cEDIYVBQ6fD
O1t3fNZKTh+7aXQT4jHtMwww79FF496jQBPyS8GcpmX5yW1mhwRLiQ6eMNOrp4eYucFIXPKCaxWu
bh60K9vIk5s/p/Ga0FW2ZX4gO2d+Q7Zm/u4gzQ1pZGJBA87qBjVRUVGcY2Ns0NaYvtHCzRhVGSGO
3JAQfpD73KJ87zuusJ1JkWLYNc0tiUlG9taHkwt/Y86B+zrZzlmHRJ0zJhOXgQ0ontiAIG7rPego
uN04X+U8aLhK/q/C82coO+68sxzQWn3ZZ7uM9ZVNkO9gtR0KP2REe+KCNcWz3ruu/5AmQ3bG4pyf
k8DNzk5V8kLUrKCdEf9MDKAA0KmeYm6fSxaPahkYxMTGePqoaQG7zTasrkbxaf79y2Ca7G3MeWxJ
iIDpA6/2AutnjzwRhLcu2OZN4VyclUnHHlmTW+MHEtg5v/BRo04+WEj42OgSrkuYa6JqepFNFEkZ
I2NqnBk46xGYnZWIOF2zV6CfSsF120rwqNsDPkJrao/I0rQTd8FxVMZ47u9fEjee4aOMz1wKkKJw
p26tzmJsM++Jm4hb6/rdU6Fe2aGn5ZwN/pZNKn8WDMr3aZzKJXd2dfK080sxq3mSTHjJGD8NRhzc
cKi2Br4F2xnYhGRdPyWZOZ29obxlblie7F59VhIXGvKVJv86WzEDXkiHZPeRUzz3lLhZtAhzDLWh
VD+yrKuPabaORipvbcEBububoqoh/OkDvFxmcQNOjuG729m3SQhx7HjP12KE8DQwvFEjKB4h0b+s
sX4yDEAPBuTDVnm/RADXtZKfiR34wBNB5zgQsjRpRU4HpbXHD1oVGUVmxLiWk9ciZ8sMKowQw4E1
YOYaBMLMSIjojfbTfUn7hva7rAftncIIt5KvJFmLefpwqs845Q+0BphURWvfOg2qcIErmG3V6Pxb
n+CVatz8GHTrbG5ghNTIehZ8CvhNikGfW3PYIzqxLj0bKNVgxpsp6ii3i+DBlao+VQk2GrsZ8+0c
UomkyJgc+kjdDDB4/dSRiijYlGjWnrlGucXKyYy3yA7uluCWOTIK9CLJmaYKKYP3jEvfcjJZwHix
uFJXKE34EbhQfNpYi94Meyi5vn7DS1+9miaTSAp5t0EjgyswfwLNDp9uZ+qdF7BU1zGgI8oYSF0r
YHlX14GYZlbylgc/jNIPnwI7BofpDePx9y/lXBB5yLExeqmqV+n9MshpQz1RNDSzvxKHiEvc+fZz
03MBa2LGj4mXnOu0CZ/zwesOgmEke/J4Nmac70AFbQRCz8CBbcQrj3kXjjGjvI7rpmyiL91zaqyh
6Z/iefhOPTngoYZvUtniNqBSqUJfmzaMX6KWrRkmMC4F+9DnvV53jW+t3DlrT3XfAXByh36JcyG4
amTGhV2rja/L9ino+fwWsUHagkN1zIxuE5OsYVzZaHiTjJx0DrqZzin1nlsEHOqwbdhE5u9I/jEy
Fi1RbsrYJO1gqnChKXx+JvCFjH2B+vrNQ8qq7jvp8KQwyixUj38sF4Rc7hZJtCQXz+dc7yzqpRmX
F2Kl7npipwaHTIrrnNrOLHZD5189qVsEGNrCnNn/MbbkMKCTHsXaVWPz0A5d94BX7V36xbQlxN9j
pti4mU9zLd6Xc+GKlyp2030VY7vO7pCGmgmkjdoF+Fc8prSFLYLBzva4FWeGanjJYR2V9KosymH6
BHdrLS1ptbA3uQibFMc1VkKNaDEXT3PPLSf162fNpN5h2dgmNdfs1kkx5pvtDWzygR0bp42dPWnL
5KKPv5QAe76vBp74KGvkyu9LDEYxU7wqsHvC+gER0dpzNwXdUJSwXYqq0ts2BTFXc8fgVPTdrTXD
jjAuN3ZbfFgavmvoo+qFvUEGLNtZU/5Liqw5+301r7WC8iujXB/r2GH5uI/rwGst7PjFpkVpU0bm
zXStFANy8YIHCw8hblxsqdC1sjp6DopuCx7K2USy+GkGlNbFgd7lsmaMw0EFsvh9TJGnKZbgvl9Y
JSFPB08TI1NoYn1LE7HVL4k03wnD1jqaihlugWWdxm+BMEaWAkjSbdf3a22oS+ko+moyx1x4UAvC
2IP4Wg4vNi/spZhEtk8C8U1FtL2ZnmYGRyEoJLn3qAzcTcjblGbcPbhXMCDBWHzB1WmsgNvxls/E
l1yxIqDjvLQwsDi408EyEE3DQzyvYHF0J471K6vvq2/RwFsquWbNtYx33ClSimKXQHoh9cEE7Eh8
nYdQQ3clrUClt0m6TtGSGvjtAXvHJ4YoydEsbZjTeJ9ABimw7Xl4OSLtOFwGyziMsu8BC3UmJ+q+
G+fOtadgArBYuJxI2rwWicDeVtvmt1GMz5m4z0FbTmqQjzWArvI96q6V1c0v3SR/VUXKRxBxd4sZ
Fgu9G15hriDsZ1jvgq6kFssN1mRmN2ZrkkPIg0cjN729TrEQlwxergESX1Yawa7LUVn7XG6hc9w8
BkIL0YsXNmNGlYDk074zeTe1sSxGNPSeipEV9/5pZ8nxRBIca4E37+JhIIlbUFrEDVWtIkLEGzGD
UDKScQeWLF+q2H11u+ZkCrZgsyluGo2KR7G3Fl7Pc2oa8dVrXChJxFPkhMkEt/jHqAXIkwxEslVm
4XJ8cRxZbQuqsRfVXcUlYXTgem6dfCOgDYps/SJODUAhKlq6UcqlSdYHy1DBrtSgVUn1Jss+4hkN
fWM6Dqmaj2NbxhjUSvAfrrFBQX4t/PhWxH3+6fW/Op1Yb6V7r1alt8QT411FMOinhzy8tsMJorPJ
Zk8A6YGeTRQi0x4PHu52wtDUQdD16hoOLgnTi88WMOGFQQvJknZFQhvQY1Yel7RHm1EQt+wxWxRV
onYxQfANqKoUPzBF9qmt5yU3YE1p1JmexXtS8jnEJbKrbA4VpYk4ScNTSDKekWLAfQrH49bST82Q
9dcw9UMUjeFq2Vo80MF6zWqr5PAdymeOlBtZw8x3O1DcrpNgw5Vts3eUPGdzKr+QoT7LjCbeOkPp
Kvvh5BTY4aVns135JNEA8fme5y/Ye6gD5SLHpw9h0fVoI2sDqiknu32aVIB+MKHXMiZY0ucbrRyG
iJY2z1HRfOrefo1HR646pqdDe8rtiyPU9yy1QkZdTI9Mv0EcIJPxnKc+eiQecSA71SZMiv7BEV73
4PXUvEkZnrFLFyjKwuxRdQS+WqJRwzUq9LrqS0Gk/bEZKh922OAsJXslnmhcaVYwP2eJG9xqDI22
A/fVjNWFcrTpRqr0A/uVz9LMOYxaSm+RDmV8cmwsW20s1UrCpT72fttswnymCiB5+/1zeYkdr8rE
xOgct+2O0Fi+HGdrhx0aaErKta+8Qyttg5D6IhygiEIhSJdhrOPDECtOOu74Murw1JjWzdI433JF
XqRq3717XF0R5sfXb37V9zitnj1KSMcamL3THUslxDa0GrEbAHVZfehsXKe7xmOanX9/IaJ+7wry
2yfrWNWiYaeIIPI3Bs9+GelHCoWNFXkdeaEqjPSFmJJ92EBtmHvnPAVgo6WwaSQPyh9mr6aj6cun
LOwLsjby4Dt8HkZ0zXWf83/J0woP7AiYUQfWWYYFxWdNSrmuEhePD9J5ssMnMzp2JAkOkr88LPSV
jKrgYDSj9QhBrrCKkJ/bD/BSYY+nArdZjXdeWaINcEJmRnRl6JlgYiOk/W5mSuO4NJINpbei6BNl
P5DLDrrmRnhesGpztVXe8EKJlMGUkqGQy9T4TOh908ac9Gv1ZIypvFVYxF+SEKqPC/gvlNRT+0F1
Rl5f+3TFLcEUVEQSeFxJON7n7QWXOPiLLT0UliuCY51jynVrXEyzfoHQ0aF2cJ3OdTjuRqtnPcA3
GemHsSy7jyqvWDPK/JqMU7URRti+8hsu/Md9XZTvDaeb9YiKjw7dJTujcZhQ3UcgfU74k+Y957H1
GSO1dSbWVTolGyNJON43kcUYANtDnRsbC+fWztI1B5M6WzsimU6KpoRdPQVXmcFnlPQ9LsbsfnkA
J7FhQTxx3IHZlSbdznaan6puEe/uNrhkusvCpKp3vd5xnCExUk07iEQWDK1r5Clna3PCvTdLb0H8
xMd7wM2jSfDY92/OWGQnoEffjbqJz4TjSKl64JRAA2FrNKtkjQafIHpNeLyp7pz5CD/W2PrwvyRi
19ruSt6D/7+/TBMaG5jMcl9pGj4RNjmPZEF9wFNbE93r7K2kbj4JSjR9Bv9Lp7zOFeZelZMOCip4
G5GMJaTe+dkwa4YLUTWvlGWRS5LhYzgJmzkSzrSp9v0n0nY/BuTPxWCM7WM2Sr5AnCAJOTyb/o/Z
pslqrJwlBXjOQSkON75XEFZUFDWGugm2AnjqlqDOlsKB7LWyjS9ItQeg2i5sUuKrlG/lq7yak1Pt
lda6L/TzVBniCFcQU0oUzR92D6vAzQFHms1wcyyeYtyv+P/WbpjGX5bXctM0M8FCCo4rHzF5Y3b3
Hip20AUIm88om6MnEPThNtNbpqLOnsnZR9fwEa/S0HmlEMNd95wrRrYpoqKJekpZPGUpHubWmI82
WXqQ8+6SPKH9YDo/Q8dVT0mYvbk2Ql7SY/0BsGAXDyJR3+UduBa/NfAT7tAYD1ZmDto898pnEm6A
BjFchzJQj0atTpMT6SOohqXtz2xGIaXCU6ZzBhW02dI2Ey9ZePuVSYPkbs5LSKCzs3Zng9IbiF3r
KJP+Vpf3pRaXEGkyjpqR7mgtsZYi1t9DWwMfU4LAnw11KgnUl9WV74H32uJm3RiV+l6Xw7wqHY8t
lX1saKhXFKo9xDyBOxkd3S4Jf95pbUwaqi0WELCjTWge09m5xnUHgqIIL2VWkegzvQ89meXOz/2E
/IUBlKsfvGPnYeDK6gudODIObVRLX69dsvWbFML/0nRxjzMNy/b+PJESDATjGtkBu4lxajTDZ+11
JAsKg6yT/MxmS5/QJSkZj6pTSQiuJWcMhTB8yox8RSoJHbanmT4a4aBP0S62eMWZjvM8JrwCU7wl
/+hxcFfqxLwwwIdS4P2PJrw3DoOOVsNZKSuboEOfuHsCGfA8YVmQkpA0Q89Kxpd8rIlfN2lHb5PT
b8y4psvAtNYZ5yv+ujn8dgjAGHyeE7Tg/W8Yt4rrNfbA6Qz35Z5awbXnpFWwszA2Tt68TGXdPgTw
HEn1cf0ggbsb5lcldup+wtdBcokMRo3W5GRbCMDhUvXuMcmimWNKTMbbIC3AnJKe0sR9g537I+L6
fdT+miaxQ69NZAZFOWXYdSAumN4UcZQc4pbWBk2L1irOrGo/wbQYfA7ETsszFJjGsA3dqWDfKWyW
8Q4ARjPeqsxDRXeaBwK95YkfaE9rbT9QKDCOjEV7dHKaMIfqNc7AzTbWtRwYpcwDMG/J8A0Ug20v
5kmSP+Weqzz1LWjgVsdZkm7TEVJ1bBOtoLSeomAK0uf65Tdm6/92H92/JJL9BVDW/vtvYFn8s1p9
6s+//GJd0oQyPXY/m+n2s+0K/R+dbPf/8v/0X/7t5+/v8jypn//2988vmZarlKqX9If+Z2wYNl4b
+ta/ho3tUvn5I/ks/nZtPr9+tsl/84f/ZI6Ff5hm4AIXCy0nMB0v/Puf0DHfpbPOCRxhmhCz/fD+
b/4DOmb/Yblu8Cej7E/cmG3+Yfu+R2WdJ1zfsjzvf1JK54m/dtJ58Mxsn/RhAG4sEAFekL920tEv
7ZhMJSj9jai3oO+6PjHvBuEU1NUHZ93oQ7t5dwwrJrdu3KaU2kakhHChOvsC/5BgJZV3YCwhw3f+
++YXjAb/aWjG5spRkxhY5FT5rskEVejzNBL/IZ6V25SYl5qp1cjhd8vQw7gMWRztQkpfaHhyqkMy
JjUjy6imFibh+NHFffKRpgkPZNY7tDtGA+t/iKK8tYekvWB2hKpr997X1Jv9ZqDC6bslbQ71uU63
pmHC/C/rfmeVeqTzogFIkijnks9tcDI0/VC1Ajm5GHvW7TDUwdqeqUtPOWByEKyt9CaFtgh5SMdb
M6uvn5M0ipnyF5L24SKVyDVBcASFlO9GR817cJ4ssDWXV86DhkTIQUUgewVCgJOY84sx7/Axsbo+
5IPFHKtrLfe1Gz1q9vJJ/WINwmaANv6I665/ppOc2na6bQgBp84Hf9i/OLX0L+C4wRDMUuycKhs2
Jh7OG9ALfEoVAJk6aEdcrvcYLS7S5DoOMn/oh5JZe1IIaHI0A68UNsjVqGJ1m3i/VkxNK7jFIv8h
I8N9rmqzQVT2lX2xyx7PGVvQZuwT7m6yDc0bdjb+cW50smWwOR5ZNr2T5VE4nZfFdPXdiaw5AwEb
FJtXm1wPsR6X1VyQOHMFLoM6vZo1pt7tKOJpJzybva0Vxn6eKsDSfW6924lnMBNBfL0ntZNNkiQA
DzzyCuuEZ+RQ9qnxHs7MYBCUhMAxFFNZ0cdNC+7MJkDoiIFF2ooCD9p+K8OPTrXDL7elt3uVFIzo
eWMYfA9RWAEgoJJhxrdGc2gbb1EXBM5VFQ27MY3gnHbejNICCCVZJJBj+ObhHD4QrU+NnU+TXbqs
rDRRBDym8tFC9sD5z2u7nszKvbQYAqMVkW1HL02z0exrhqKlJtSoXrTVTgRRVIxZDGUNG+7YsyfY
pqZopHO8CRO9rHdSl+Y2bnMiCI1XgFSH6TBQQ03lCCkWxmatLhWGDxG1mMVzKt1QbMKDwQNx4Ocm
5lflDUiLiirzAH+ZQQ9l2yNgWBb209AY97Bcol3ehybm26I64Mx0rq70oRBRSrYvAaWNi9YvxTnC
Jr6zdaXP1GRbb4ntcylq2qTddF0qftVOqK8jLUQ/0swYLjN12K8GYfgni5/CW/ZdMd5YTYxxRcIv
vXjizi/hEbcfPICxOyrZ0EmrdrrfxHBaLVgO3aucVHJQ6BcPuuvDO97bb76bKou2HEfq48T87T23
TXdDzk0N+IBwLmSBxRCEQfK99MnrnxnItdO9FcRel4Ocn+feZpaNc/YJ65wHzAQGYtEPJn6WYc7e
KnSmPXd2s1mqjgqOKo4x2suqJLbeuus2YOYOHi5rz54q47XXDyEeQzRUqw+mTUnlYwFIoqFKiaiq
c6GMMMfv0hDx8LyYywWzaOtt8jE9hFiXosU0WfbB91R+zI0p2JMmaa5+YQA7C4WWoPKy+ZrGhvmB
6Tt7CphrHaiAiI/JLNqR1yrwHqPOHF6KqHKISWYo03Yj9Xddme671CasapWDHTM5xCVtUO4o/e4I
OIKUtVSYcIHwIZpY0905Ju5nYtvCuSorazxPpFzRFTL/ESZ3vNQD/iTk+YEKGQeSSStALq3CKu63
yBn5xrUt853MuHOoMrvYaKSQN5EPBoGjGX/dUAY1Jymc/W1voqXee7E6/L07CsBpl8lD2PF+4zLx
awTrGDU2xaXTTrxPJiwJ3IIB4wlHUXDaYORJuAH9GNgQ3phvND9zXWO3qkOS8F5Ov40jXHDTPopQ
BjdIUya3wGwPH4SP9gXVQBM+mRLcfmY/0toZu5E7b6K6H74x+B2fzSh3DzoMkm0JvgKbsGtvU21E
58oJ3ANldOPO8mLxPumue54BG4OIHDJivEK9uNoLsJB4tvxqAdNvKTSTN0dV+jFL85KEC+UysIhK
o7p5Rm89k6puj/jHGf7UZoHGG6eD/VDWJe9kUpQN9FnzjqWQOWFbXt5Nag7Fzp5gD9JM7XrpKhBh
f7L9ZHxHviIh56sGF0MpeRTa+yZXEJjpguxYioGVqPZQnCgsA05Rhy40suZuZpqHrcU+s4V2ae46
38PIGeUWN/7M6Z4kC3EKL4QO8xw3Kw7aqbnfi7uzSafbwsh4ZVmWg/srgx5kRUPCEHhynW1fdHxS
6t6udwRT09eYOwjUmbQtJYj9BNZFju63pfvIfxCgkzZG1wSr2Soh07tEpstacpJN7HFrdl62SsfC
fKWXgGaeznKIbnqyOsVIJI84b0GiFXHqkqsr4YRh4aMlKUit6Vl4PrqIryVSapZX3ROEoYCo40Rz
guoRt7sh1YT2uWoDqTEj/RTWbIamadUXvJp8L9IHLR6B2HN2Q93f1ffOipjdVQaRh8xsz0VVVm9j
kKpHqS1wH5JMyboMJv9NuCMFEA6Vvwam8nNfqWDvzW14A2gVMszqyRyipKPttW7T7JQ36csw+/Gx
SEr1PtZswBPgwWNaKKpIjdxotkFiOqxZqnE+aBfMXssxzu/uHWdPRRTRzbEF9FjQqs7sQCy6qJDr
0mgJyTKVS8vuuYioA2g0AhZGeO9WVENKo8LsAC9loSEllCAjy9lNb07hG9GCa4X5La2pEhobMz/3
pntHYMm5/zlNXbdWih0wnFXyNE8or7Xlu/D4UnrB5i44aRuyYaWZs+ADJcHkTfeL2n16NDk2UKsu
LYYbk/TxOHoUnaGLNb9Mhgibsm3aZY4fjzhelZxdkYdikZj00HtGkwP4lPO6Vzp7r/sJHSTumW5U
90d4oQGiXECylRxaJ3XInbbb2lllX3QFxG0ZSrugbLZGHnVnQrftVDAVGGh6YTDlWHs6VW0634wM
LEXFZA2TS1zC+2ockLxj1mXHqUzbpXGfNepScOSgZxnMBeg3MCFE2mgowj8OjVAsskqp1TDUA2Q3
u34Ic1tf8mnSJAfN9MJaaq4Ld54OBM3CJUXDGh9b3D+rLCivnhFJ6vUsvZQDefkAq806xQgzLq3U
7xdplOmdaREHTyrVcqxqQBIaIsP4WBsRcR5jjspyKUDZvgICAsmRGWbwhDWc8Yc7qRdHo5tQQwuh
AJuAWrhea78KL56Y2gTuGzorQwd+OKTYdF65vsp2YOGCXd21sHHVkIYbSdJjVcDm28kwip50LeVV
Gxn+XFuGO0alknB08loDUt44vS6exMTG5zSDcXJ9hvAWVMtoSeUHOipa0Pd/up9dkR7iqvwbfYDX
Ki11C53Zv5ds/+P391//9vf/euGB5PzPJdxUYsxqCHTAOQVAn3YQCa2772NQHDkL2F5FQ8666YlW
svdjy6BHD+Nz/wwcEdMnKRXy3e2tp6UDm0nBQWugOjHOXO4GGSJn70QzJ/7qbAi1qXg26olLUN/D
vwJ4dU76LNu1CgM9zABKVb3w1MlQbmfGL4vWs3fWMD73o/9eGqiv8i5ewyPL6x819ZKLsK3bpesH
sCsCeiZpf6a1MejbQxAmxqZK22FD0WN5qqg1X/nVMJ9DKO3bMWn924ioyEwwTb6acsA3F7NlTLUA
rT8To+XtYdbogKrxqo72OwuShFDp9HZnvW7MDr5z4lGwgE3HPxAlCL9Aw3RsR8kUbRuDeKUk9gfv
o7XSF1+40UsK6ecdXR+YTcpAJy5S2puqejnZ8fBus0vuJ8sst+19E4cteQ5Je11oMR3WEx1ouyox
xYrNP6RL2B1x6bbz1R3hSVkAicJsTAh92d60jWAmYWChquWln6vq5xD35UOZD+0BzfZ5bk0au7jj
XRHmHRLNbp/uuZ1ElF5wtOTcppsGwS9p8YtOMuu3eJ0oTufj9w6XHkdsMOoD9LclXKFLU83DOx0u
CWFAjEy1zKzvBWsdnUytvzSi2YSkGInggsn6XvIUxcj3KcjLeWisJ0/03EIAAaMXp9AF2SZyosD3
nHGVWfLsQUbcNbP/PBfGAdqeDz6hTeZ5Ed2P7g1VpC9pK+2vuoEiLARE5MXMkBYXuOcv6flM92Nm
1N/BThWLYo7wMged+d7HNTaM+0UBEgtEOpred/AZ+zOOivJOpXG39gRyDZrRKuIi0C6sWpFYx067
AEr9kpkg99xUyGfHhHfSBOG3yrXLD8mhat9Z5AF7x5eXtMBgtMR4yaG215S7pQ1ZocT5kkz6SJmF
/ZoavZ9+asUviSbtsBCiz/b4SDB8McRQ2pSngXzdl6uc+GXsBW4qJdgDdVFZuyCJvOdxqEZzgTLR
HnNiikvbluVjCd+hgxziNBhEmk59GSq7tI2RrARAxU2nMuthxlq5oY7xbiWwm62y+Vvalje9eRYf
YWBQxYv7j3udrG61NcI4kEn3Iv2seI4A0x4ZSw83OxRw/h2w6yFES6YJsn4PKt987XQ4Ew20203b
TdtqlsxYIt4tTGfhQ5LRDa5nnS9do8fONQn9XjOQQ1HM4gc3yd0Lrzox7Ux0py6eMEwUSII07A7n
5j5aUFzmLaxaS53zea1CaKBF1Zw4I9K2RzDnR/F7kaCJ0lmnefVNcugLXH9vM7pZNKMRrMcmv9Lw
yf2tJjoBHnUtndGn6Mk+q2KkuALIDYuXOEHs2JIp3qvCw6dbej/wsnAMr/qbyFnQA9eroMxxGf9/
Ih1uf1YPn/Jn+793Gfz/qBx6wgksx0TM+9fq4SH5bHKaCr7+Ihv+55/8h3QY+H+EbuC4pi18O7AC
wYb2j76CwP7Dtk3H+c8egz+FQ8v9wwr8ALpsYLpEA/kTf6qHlvgj5JZMWQG+DdP1POd/oh5akHL+
spsygw1x1iFswf3gZ0Sb+etuakoT1Y7pyTZV8BINbx0MYf1mh/MlYML44BiY4zW9003luL9aL9zF
raF+Zm1wdstqQwRkWGoVEsCYxPBS+fpzVn554EYZr+qoJu2mnQmPAFgqArclUZH4m27Ns5gh3VL1
O5U6XxEooaCUgc6jq60NeyfcAeKK38r6maIH+3OS3GaDWbrb1ClurofZUwB8GfLRWDSluzdJMZMu
pN0MrPzCIgS+BCJzSo3uswpJ3ZudUUAtCKEjqJb5glTWynjHVP7eN5ziaKTFtEoyxAMdqk2DgQH1
rrow5Lku8hTo+8RW5SdfwiebBC1mpUCkkw9dcxZz1haaPn75D8MAD1OEQXZuLByjQxx+JTF36TE9
GIoqnppLCb7Egx79fFXp+MUJ3inc/JFHQGHJnhLRHMQ6wgNcTUo+W1UPfWzs0wfJQjxoYyTU30bv
RdduHcE029Si2Tl9+q0PLPe7m1nUS5xiI7OfoD7M55m+6TbAPuOhfuDRLfELF9mFnDHlQv0uNO1l
4hOqDaLBIco7WmdCXvtxDJzH379V1XAXfECjXeN4F7tDCKkqKUjiowFKz5GbxLCjR4pv7SVXuOGN
BDmpauLyewz28aapekJuTmK/5PEQryefJdZsupcpAUPNtI7NDTS+NGLz4E/VBZ+m+8I8RErXe+Zk
d3IyczxVWfseB3X2NHH7OnAxovmbkWntNPWnH77aWIsX3M3CL0sKDEgR0I4O+kt9z9y1+SPigeBQ
QI7QSQkMlg13ogx3ySVOCKCMRFd1ClYkfJ2FCw3ak84KW+7KiJuayTwH655KyUbIlQNcC/CITX6y
cftVa1UAhO5fnIm7PBxTvfB0kD+UySzXHA8+JnJCm6rxx7OcvNdcUOY3oQMeR9E9UKQJ3HzwK7g3
/acqfA4NVOAuaj97jEp/fB2n4qVo/HOkx+mEvkDtrZwOKGw0JCvzm6a12iXEcjG1QvKw+3mrM7Q+
a8wSmnOHCtPrvLI1V+3OtT3arrmYwfMJMog7xDD3hmEfhhyGphduOa6c2pZ9kbwRB73e3AyZkkAn
thSQAp4MxRWjDa6NGPKazGucb1PEyHlEI6BaySDBDHxCoTLtyAe/O5199HtR8jkjz+d5p4nMFTV3
I3SB9n6N0taOj4g4ZYPQOGdzbC3YIo3JTQ6mnJxjKMqNR1xzJyyiX0XXyW9heilzkC+EMl/JLTi7
mqkGUPFpetSuosUoVv+LujPZkRxps+sLiT9oJI1G00ILn2f3mCNjQ8SQwXme+fQ6XmoI3Q1JgLQT
UBXIRFVmhLuTRrP73Xvui9n3W0YSKejtsH3x555WasxT0qL9tzJnCLrhCL0DJuYyy/Lh0Fr1AkUq
vnpOhpepK59t4Ty2IdE24U9AHc1+mdJZ+mSGcAZcS2c0MQ+w54pkG0Vqx8DaP6alW19CGxCxZhoo
wPOGMBe3TMG3k+nlT7MtXk2OaxIS6CafOAh2xoR663fzwc36/hghItIlJnCyCecVf/hwzqNk1WQW
aSAf1iI1pCpi4J0C4GpVaT0JcGdcaeYxHCZ70zvRzzQH+qxgAmqgK3sqveoDCfKTCWZoh90W/zaA
EL+nmd4F+sfnOIHXIpi/ZUq07j2uRwpfphX4DY92v9KhPcLAyJ+hzBCGwR3VxvE2oOj0BbjPXmA9
t0cRnuCadjTcNs0+IVnIe5WvJSiPM+Qae2MXGDasP81YEw0S4l6o5yIT4GGTjOIvmcouOmZyb/j+
xTA659L7lIri/SxS1cN9OjV9724FEvHsZ7+iqr+N2tj3gfUdVT0hzuZWh+ibeXHkXfgsK54DTGV/
ZwbazLForhXJakpBdkBz+amz4RMfO9iL1ngOkwlGBXrL0MTNksvnabTblWzzdFFmhLVtACUhkFrH
LoMVy82ziWmA74l+8FEONbpVcgkJi0cH8g+3FkKCPk6kUeC/ZzuC9duy6h+rkrYZwhxk9+qADrpZ
XtsqpXJzsPnhhuYC1P1QGok+dK7xgr/PJ2UYks9wbmIk3CdGk/CrCRDTom+658Hm+NG+S28cbLxE
n5Ms8M72JjEoRp5cj/YL8ocUfeFPNdzqEJr0OSh08LXnQBCwKwXXGYlGHGT+LFBLD5rAX2TNUE7C
YVvA5B9if/hgdr0e22p6jzOQs4pkyAYPnLkzZbtKAKfEzRNRbTaZGnkkNpryNDOpwKmWYZCQDYn1
e5cIsX2JDgtQp4Lo6PvBw8xcrxoCUh+6fRYVhrDu3iIjEvcKeBgevJTU+BoTnYbrtId+UXn82D4Q
K+jQ1rCc0ug56fxdTZxiE1be36I0GCqGLFMkBNw1O31QqzVGiEo7b5IU4JkiEYtjSajPdB00dl3d
srnAM4raNsYWBiR/9FaMNEHlZe5izL3wwW/pJAPjLtdmkAQHTSS0At7lHrDDsLmOOC5mUmfEC7yS
MyKZCOAnHx6nOxuXJ1NjFsU+vnWU2RToAlEARE4F8TOdwrRhcGnnNGJ0YUMmVMqMhURzH4TnCcDJ
VMwYSaXCe++gUMgSD98s0qVa6DrDNUs/iq/lRiAv4duxiGgbsVzkWsIRMF+6vCtuFkZYUSV6yRF+
xhYxYJxJzBWztBXXzh3iiEJcIzcCcqECZL6mINeXzFhPPQ+1pPtCYsJhKjQBRmiLK+OqY7CwwnKT
tQNJZMs2Bm6Leydc9O/ab97ZLeQL1uWAs2W0t5mtLquAcJ9nxV9yuHtQGJ7m99Nh0tsUzPWrhBOg
LMzdqNhJgQ/sE/RS56Hh3wFH+SqX8tJO6VfJXmis1aEoIBS1YfxOt8iOibEFcTt5EkD53cah1IMA
Jj9Ajd0aWioDoRCfEtBoU6HhJAD6jCraGgJQF93d3ziAntgDf00+C/vIjEbZM1NAhjFoQDAg7YQJ
DyEdOP1AK5EzCLUAjGa4KioE9rE96QzEf6byZGOQ/MhE8WNgWGZMl/9IswV+3AUheQ+XLSJDHFMv
OrO18dQZYG6rd1miZ9bKPif+dKi6/mi2/cFNLwSsjzgRD3ngNouxTH4t3n3TdNcDatGQg/knVkS8
VsfruhsZ0CTpb38P3LbMFuwIt3lp6+dOV+9tTeaEI7FHADYc520/n2AzQeZ5HSPTXbVVpBc5lsnK
D78KZYDt4sOWVnEarSZawqYq7wd+BoDLYmRUVwA4Y2c4j/569Lzn0pYNZ+fgF28EXWPG3nPgGxk1
f0b6/BnTFM/VABiF4CjULkF/WN3WazOM/oRomDZu74Vjx7+W7+6LzKOPxvCeVWA//PPy4D54kHuw
jdtBuUvM+C8iNkKGwkrkQAGMG//ZH1sLToS1H2bMoWP+S27ixQVChVPky8uqcJlclOFextcqnD+Q
ireDNT9nXFS+yk9hTToMF5whL1FsPaje4C+0HjA8/9Zg0cyuek8yvqU25i3vIr3AvDKHJA2e499W
pF+OGf/OafduGjxFm2Fnl/ZDnvnPc5z81v30WXgbFKNcf6nAf5YUoZSA/6IZY7XKTkEaf5kVJ4vM
khfROJcs9p/rDJm3N/6WObvO7KpL4znKm/csD5haxV9dmX5RRfoY8Tm2as89RR/4oeEPKZcXwCtN
hwgnm/Xgl9Du3HGFNP8XiXqLOrGAkQQxbOIxef/+Gmy6Z8xQ2wpvX7ItZh9bEFmHeKLgaTql+ioC
wAOiqN7zPPqCx7JKo3erSE+0pb6Xo3jIhbFW2npAL+Fp1d7uL6+q0t829fZpDVcmNKKvXOtnf+Bn
D8OHkGSd6RQXawumyqvhkWYHUFGE5vYYkyP0El1yrww5WFdZfjSWt3B9KY/jFD1wLHQpnXpDyUKR
HFhKCm0sUrZaCzObg6U7lo9YXHkym0DZnfprrIhvopUEe3tYAgLBWDjqhN0Ott6p/hJI7z7T02WA
ILsgMn1LSkIjqmOrc1eL7cj86MfoBDCYLJQ1CYBS4feg9G2mzcMdhxEdtlnH41xtdRJ9O83sHDz6
3KQZ77zW5rSRvoUTges8brB1Z4pHQj0KGiDo6YnCbWUmgtKI5ALbo1uGkEQ5gVFC5w1ttTLCqll4
GWNxSs3r5Vjm3bHIYurSKNG6l9Hsq76D8m+HzIF9guZUMKH89WCm08zY8rzqNhP0sVMZzTfRjv6W
cqJqRbPKeItJ6U8T8xkaMKujkRDeaucs+cNBeXCbb2zn7lW3cYLHxKDWZKzpPE6pSQm6hMBEwgDN
qp5Ybt9hIZQPUXmIecu5QzWGzGIi0sbpiHC3efA4PsATYcXWKS/emWi7N8N8bScwLymK+WPHBvRz
C9ZpC7xuJXDX5YlX3Yam2OlyINDU5Qeoe2SMmcl0ZOWIPajXqYzE3hXNgxcUw6lgo2uSoVpoPqTj
GPb9aSj7vWVq/HMT/DJ4Yiob5IXBQIWQiQEeOdEGUgyimnlMuO6SqF8N08j5RFdQaHvmshGwf+aE
Gn/etpwoWGunOLnyG2/ICKRrgo1Z1Z8RS/ozwF60durH9o7FRRqBxD1UVPJq2o0TyzBx+71KWatX
uFNbzS25HiO32A3DVF67wMP9J2p8fFZ0KLvoDe2f7w/N70V3w1fX1k8JJSWPSEPfWehXJ4PyGuK6
7BDdJPAPauBdS2YnI1RRVluv6ySx99o525RSxPfEsJcmAuDuQMi6YQIgTXKVkdtGu4Lyh10pCsb9
brNHO4+e8giUnKLa9dL0J1eELvxiLuuoNFbU/twontcrQ4bZqUSI1ELLtS593AOQ27ZFtc3mHX0a
BVwOo3soGBM4c9CsE+SSi113q8ROsMPev8Cf/SszAGtOExeMbWjJQbyYVl0BDcQGe/OMBEUiimr0
unMXRLCmrVH46a5J8nNNRgOMQ9Le8AQtXMxNJ9/W1LyZgsGyJ14oqoe3Yruf4wQ5CdfCEaoCAj35
N8Az1IAhBaeroIwBlQIrLhw8OvPANqRs9coKqIS9T4IG4ZHjAAg4Wk4Pz9DaZGn7YovAWPJ9z0KS
YWmIkS7nevJOuiUnBRQkAQQu/xb25H3cf9FkyQqJChmG7dRTXLctK7n5GaXGS0rSZIXzoJivbFDO
dLEwbvJDLOA6NC8QiDiih2CDpQSTKujBzkcAhv3sLpy4TjcA/KhY9pHfZPhk5FqdVJP8kGu80rLb
QhtfWyhPa9x2KxMP4Fr42l3NXor1H6rFikY4y/PpejBwZpIX5jlg0mtYiW6lJlZOR9nyaNr2LnDL
q1Fh7zDnu4ewP1tFHj0XnkGEBJ9chYoIMBobejCRmamZYHi2UywJwxU715hu3sDU5u5QuvNlEY0o
+4lHShJLQhe1iXKSgBVoY1JkblX9kXUcrBsJkqhJkk2AeEUErgSYU7piSfuVsQQtm4AJHg4pR5tz
+IZRjiC7xUjfgWIxDIBFqQzx/cRfQ/z8w6E0OaK4vNEQShiNJ4CdlTV1a/20CkeaPAu8cSvK5ept
3w4oT7oCNpZFOyASbO39yeAhGrKUDOZVpqypi3rC6dUS01h6QZUiKKTejvkjVVh2Gm0Lp9eXf764
g7CWtl97a3Y31dJqBrrresCtpQkB1Qn1sMzmhnruKuX4Qe43mY6uDOddyaGbDsr4rM0m2bldda4M
AiVhj42HbBX6Fsw8BnaXiDztCbAKfAevZ5ZXf4wD3FrRbO25wrAx+ex7g+uk4meqsL8FTITVnIbM
sEl0U/QhISoKjCf5NO0Id704Pbn80jRAQJjFrSFQHYMQgJOKoqp6wn1pldEdXoa7OZ2/DaOmVTnr
uae4IY+O55tsvKbXusWojD8RhORUd0evLfrnmjOdxopmQNJhf0zuU2jua7etGlYgCv2iwm7XLrrn
atCuYlOXfkGHZ9uT6Hcn9bHDeDStYfXhU6t+Gq9JnmGSvVpCbftmLB7eoqTsOfsTLc1oP0F8ltPe
t9xve0i47IiWw4Yuk9Uwc//0ImINFs4ziPQe1FXQ7eUdgMV0n/qJZyG6T6+FANzK2V3W4XSlf6Y/
Tl0tDipJz12rAJmMRBj/KalXTvEg+trZZk3xXKUIdPXb3A/1biAot21nRslyIlbxz2S3b6L8QHyK
c8iE+gQnfJunlIvJqqP8ggnAzp2NVR6gfjSWi23VbINHZTzV7UTqO8wtTgw1cDAaGIAl0edE4Swe
QoCkMgLKEu5Il6A0581JGDSZekY1rJuaGpcaNVtOvNqs7HcTqiZv9m1Ce9JB9FDVoHABDlvILM0J
ahgSNjVHE4PhlXIPZN8e41bRjhq15NDs6NwjfuJchDrU1BK/Q/apuC6WZiqMzYC8iaPP2FocDqgj
hMDUkkXYIW9Jbj7UcM9wNZDhAXfKl2i6N5HlhKrikcTB6P54QVRdypxL5y65UD+VNp9Vl+y6MZx+
45EzB/1sVu7WP/QQIIYUYjXmJtWAvk+gFGAmZTctJ4X0WBGhPA/YLzbhpJoNbaNfuVk4J65/pgQ2
tZu5dy0IcMNqI0RSBPjx097E/8WWSFLRHGYx8VBw+JcKhmlSNmLPzDZAGKJ0wUzCfGUS2lyGlsLk
ORhsUPs0gYgWnCKLGDdpy449mi45ow/Our0PuP1xqo4JEdvD/XdpMY8ny5NsPOtM8sW/9swcsD1R
qxZGbBUjUh/7CMEIVxwl5BhwOAxydt8MnOEHJopHiwDxomorHvK0HI9wXhC4vWBP34JeZiGrJY20
NldSumqmLtspz9okma9w2VjTlujBvOuZDHSq6E+pJNLcoqXjYNhEPud5l2PEibLSXw4C08EaQlws
U/SDDp1cvLnL6fMhTebYTrybNRsNyv0oXxKBvyJeXhIj0k9Jr9pNamfvYwnsVvUgVUtMWsvczFzo
sjFiVtRXfBioAoxE2nVpCYh48x3Rof1dRcgeMJdag8f/lpMpbiXk+Zvr603ahvYpc3Ec0NLHVLns
VzIKb11O0Fhox9nWEndLPdAx4HiKTVaONEbgtjglU0fNTgXpkfT631KmwVEPPf4I0gk4QrvwxBDB
A+poAnFNoSt5BfClqGyCnWUjtbQpJJ5c3HUULpKtL1nNqUim06tsoj2+h36VcXrwFXJKM1RHW9Fa
p+yJ6GPv08ojV94QQZic62irPNjKnU0tA2S2hQ9le9PNATD2mR2nm4p1U0bFRiL73uLyUvn+zQJk
+4Yt+mTdAUOqSMqd9o9itur1DOgW2/W2UM247odog6OcfpxOnqVfvTkBOh1js1sPzH6h2sS8kJJE
kyt3EFySa0kDn6vg/3gmgiNu3QUWZ0YI4/QFkErvsk7vKOAjeViGa04a7pEZtUt19fh3TIb5kbQc
d9D8I2zlvBB4/VuF5k4UxXyROZs2vBZXxRN5n6TORghu0dwGik+xJ01K3CZKpmrnbrKXKA3E2c56
nIHs3hI258caSbCs3XoftPZ0GDxaUqoSqGHRevmlaSSdcQorWc8+ivkG24mEmLzfjAkiq7wNdkKd
BYTCrvfrZRg7AJel3gtCZafex6IcMCCB2kcIFCLeJoX0HIN/I8/wFjR1vAnwMOa5BITglj+l3WYk
B635SbbGpsRFXZEK3rdQope4071bLO5Y8jjdpgyg1mkTDLsyRQpmgIrNJCFM3wC5J+4IDTp4tzo4
ceCiFm0jMsj7ZLpxslJalU4I4vZXW07jZjJZDNRdn2z9epfGrAetzUUWZofJnWxKvtvf3qGkyXE8
2r7V/TzlN/3OZG+9HFh0HTHZxCJTnpfwU2hFTU91DbsXOPFeiQhTQqnSNVZuuR5j82/RttlqwJu/
Z/p7ZmCyJx/8KYVv0bJrQp+/X7BNwmRJqcdUoWiO9n015hoLg70kkbRqeq03Hg2TDmCg5RQaR06U
8hK4HpPg4nGaIO4N8wODzte5sL7myj0228Kuh01RnhqESN6El8LR19EUeydArnddXKbaIorfbUAs
MRohvj8MOEokFdau2W/bqHgqBb4r7z4bC73vaYq+rBY0b5JlnM+rX0yGnsOBTd83OtS10AgatA2H
PZqBHQNoWZNa9VKliwBABkMxg45AixZ12uQ5XiiW39Bk25qPZbZjC/o3NxxaMGK4tSiPEM99WoSi
VdWWLRew2Onamw7YYT9rO+o2lLju89nhyWshGTmdu8Q2P+w6ke/rsTJuk1E/K+UYVKIEG8UZeR+2
OAuntD6J/BAT7z5mbs/WnmH4orRoup3LKmKS1MTLPDLrDddvr+h9zetrR86Gquqcts7pZo41FAuI
GV95oilE0BcwVooWI2PvM4RYjXB3eMJISjKdBKKnwHlax+4ucuf0WNQVy5XVXfkcEaJDpo9+/zql
dDFYUUlRkIKYYNQUAE6AFZAAnfkcTLLYdET/HsaKYr3MUR0iiCSFyy2jitD+o3NrRU1W8W76HcMX
8IJB96dz1bmvtXciC7GHLIt0XtiffsEMpBORf3FnAe4a7N1MF9ximJL2QO5A74aQkZJDFoTXMF4J
8Q1PuHwOoqXFJivL4oQXbp0kdUZvKE3TqTd8mnlLpzOkGxAIxhGr0xuuztchxs9WugmahAsnz/gF
R3URPjWrqfOddD85w+3W8Y+xTK8+gW7gsBynJ5UssqDOTubb4OmbR0/ccE+IzCxQvTCDNdDJecnM
649TdgOze3rq59omiWltiiwwicDX9+RyjErv5EA59S39mEIzOzi6//JItBdh/az9nuJ0l2m7aQFz
T0MXu2gEAN8VlJXo79HADkcUOV61qbMd6F+IEocIfJic4OJdi9Q1d32+cbBPLwpwTwt3hhHZbCXA
ul3CSl1qfA/O6F+ztr4q+Nx+nW6l5f7purJbW7Xx07n+12RHWL2M0luSnD5FY/REGibmJGl+JgHj
VCOID5PVPOk6p8NvXNV5uRkgA6RMQXM7ghoZg+hPZu9I9hSekdM9Nh5wHQGwiP3OAO42Hx4atphW
R1tMpRpzBU+ML52+dcJ4yyfvJ/QdOOXcRTPlVmtlczhPvS0N28d8HOM9jtC7Jtv8HZgFrSvlfmc1
/vfwo3f7o5zlkbDbAXj5F2Bg3p0o/uwDSAUsg7M284U54S0HadCzTyw3oQ25xy9Yd/Tw5PoVHR53
Z0cYD0znxvrUZjVu95ogle2F1hr/1bR3Mti17mCzuGpvxwS1vTlWorYFkwEMFCHPjD7L1gP67qkF
Zw4v29mih105SnfHHrVzazrWo8ZoeG91x4/+l8Sxt3ZFWR6lQ8B2nMmZ2YzlDVQIrBeW/d6R4GNK
Jp6i5tkzu+DB9yEO2E31BPdukwdzdfa0Z0GyvotHwRZrCxjYIIhPcLCpsBwJ6/PRzFCgTlYCdGS0
O3kx73y1oUphKuqXwMPxnU7Nq+FOn5hDeUwIZvCUbbNQyNQnN4Ne1h4xdnwI13J2hqztQxUWj16A
A6iuQVV0tm9e0gBx0a7zB19Xp7GhrNispPkUeA8t/TnHlP7tZdH10xNVfSQvNrMtsyfbcZ8z9w5U
9+87QwRBJ871SYXEnjjD5BgvJnsXtu6rCX9yEeBBXvlknag6LBg9aB+ufxaa9+dyTwbgnmL2od5a
QMxXfIjtwWdsvU2SmHL56JGkTna1yOIyrCJI4eDV31S8YPBbgOwcD6w64LJFOCTDIs0czScB1Zvh
9zVvoaY0Je3kjuH9nTJs+XeAABEhgwvaCU7s470Dlb8mXGWfgINr4uzhvBcMloOEm7J9wbdy5RwD
SZ8S0Up2X25qrClXqRiOvlSwVrfaJxhnoNIuir51WIVgrmV9NG3rMLuGw1xey1Kuu3EkWWwlDMlM
RbeCreSHrL6NhuOYJRzN2tQwiskHLKpNEf74WHH4JnW+HwOAdA5KvK8Y9dGK0L3hPWZjGpGjZu5O
Rhms2QtnWGXKBs3f8teUuivSaF15ihjjrfpOJqfEu78eGs6hQSUrP3bih2Dozecqbs8Ds7pDW+nT
MI7hDUw72/ckfIspMffn8DrVZXhNIGSAlLJvhWMqHCx8FmmCicwwnOYJVw4BqTq9b3lxVIqOYUxQ
0mGbiLoiHZdCMzWofgpTjApNOc17l2n1ukNOBD1pyl2Pu57WEDGeGWQ8EDPIzx3MvVKzQqQTPyU8
nYND0gval7lLqPKhTTc8idlE3sVPdSBeuEQj3HDZVtzLDAexL4ElVH14yfKfjid4kAf2mUPOuMRe
BssysIpDJJN/+zI2bQHghJNSC5KiL63w3APwz/29iY+B+mrjUOd98zC7u9SS5vmfL4oyh2jQ1tHU
hNAobD+Y5ZM7FhF/ccYS2u9pqoCwkA7T+/2wosKBc5IbDWu7Ojs9LRZhWsA324fz1N9Y69bpEIPl
M8pqaXI6frHIdB0iXWPRmGDR1x7MDhwKLwVJJ3hswTExM33i7qW9dQT4nqRefnDNAIpU1mDXZp5Q
CjomwMisbNoaXthwFLdZQMdW7J+1eWd/UukOMCkdCctU9hMntW4ftVnAVo9lG5UPfhLdI49TFZK5
1MGpLK14K006nQmB/KFTh07BOUzOI8O22AAc0Q8ehGaoxlrV+Yk+xxgHLxtTGh4xkyWfamjH6zDl
yVu/eh+aW3FnbAA2XmMQ87hpYk5paXbNBi6Uxg42kJifUlKJLxp2K2Y6/9vMq2U75cE3TpkXEwrA
yygUdEjqqFeT8N6qOflsCgb/aNv2/YpfNBlM5KSxzA207G5FtSB2ERM3AM0SUAzjanjEQUSje1gy
qgoa/v4BRyC6g0QOo2CqMKp0NTpOe3FLYnvpaBvXjsHM0uR6PnRVfOSbG7cyN/2tZpPRutHWsbD/
3l2C70HP9n8MMurqfHFsSs8kRuM1l7nEykhhgLPT+Lh3oU36D9o8rhTfgnOsAjTC5tCMxLPLVpEr
U5t6oI2GaNRHAqZ/aAVsWnunK1K8Y10yXXRadDammKTyWLXvA1dgKm3+O9EQnHlUATsq/2Z7eIMd
MS7jBOpq2Gi6ZjiXongmW2GHn8z+2Io74aNzn7x7Y3zAoYKV07B3PAhSYuPsFuF8nMLsK6XcV8fM
s6f6yiRo3HQB6P6mt41nw6WapB3CAQHiPS3D9AR74+ZQR2gNai+EZ/8BaF4verP9nCoPwKPIpysX
dbYO3T7CToJPM8RXFYzp/4M7+n9nff4e/+t3UU51FITtf3suMv75z+7o//C//H9FX3ARZP9P/unj
Z53DfEg+/6N/+p8/9W/YBe9fkh0nkAOLMCucA8I+/8M7rZx/mdp2eVTCFXNNITEu/5t7Wnj/cqTQ
pomDm3uRP/U/7dNC/Is8udBse4TDL1zv/8Y+LcR/Nk9LsAvW3TXNfUbMFbf4v48iuY00SsVSspaN
3E1cT66fwHLNNz2uZpW4TIxYANwne06Zn4Ia/nfv1v8qC6Xv3vF/F4bCvu3iJxdSeKYLacL6579/
fz7SRk92SvyXIJT2zKGtW7dFsUGAZJWpRvdMRyP99KHAF916wOWT7mPy7XLvIaRsa46MCG/VS9kD
ajUAzK6iWH7GmVRnZdKS7TfpeQwd61xKy1mqCroziWC5DduOMhYcGlR4ZNZGKf23ULO3ysp02FTW
C3Cg7g++obeYwoeH+y+8rp5JUptEdk1FxTKpnQnBK6jBvqEEhqJ9crDVncpsPCiHZHKUUuIqB4/5
ZvRD3uYd1rBzKWCBYjOifMfGlVxkbARlLfeRrB4trOobvDPMk4Lg7NrlcrZzgQugp87m/kW0NDdW
BLr9SvzaDV3GjfVTQJbGTDXaX026i1LHW8vwk+JcBiJu4a46qNbYbeLHTt4PmQNs+gnbcQ5GSSRz
tiwL+cpuFwQzyscCb1YCw7jHadX7m7oMLq0k29UKzKmjOaH4kg0G7AFVHSCRadrFZsC5s9AOcIDZ
oCVAzOFOUFxHlMQXoPwGFrBFlUDlsHyEItC7iSJpwvzTSzGAOsjqi2wgq6bAbazjZpbLKLV2NBF7
msG/Y8TOyr24rQypksB63EXXGYAalUcnYu8kRguFYYPHTyrTnlo3cSPTS4lR/Uo3LiZAzbMN5tYl
LMdtnI7yyNN1nY+c7iqcdUu7/LDbgPolAsO6nR6BKxQ7NFminAqHI1VXnwN+LvJP7KVrcbPgFRBt
xIsio4C8a8//FKp7i0bdYoqwH3AMkA8Ih4ZNaEPCauA9NnuyP01vnBy86wuzl5TrFemhrsWnFUdQ
ux27W0G+priZiPXSdcmlV69h52GYSwHLe5uk6bfwUlBJ3a2XjOwge+8X6MeJHV2FPOBLVMFE7BW+
OCyx5I+FbV5cTIMYZLjWCod6Yeuzn5A7XPOzNJZV0ZWL0drjG+VdMgK076xdi4ie5bjnzQ5S943u
95Dx1moED84pObqlprNAkCE5uR50g027leQEUowuI5gTcWd0m9nVE9nn5Fjp1pq6jwyvielQ/yvL
Pl2WUHKnFKGJtiNgS5opSaO+KYlD5priV46S2GPgiE1AVspErDqQJRw7vJ/AMTaNQPSOJ6pRQ+Bn
IqbOY4infK9w5CBg2/y0DrJE5vlf0qYFJcuJNXhElbPoTXDuOCEeaB7V6Yzdp22Zu5Dag8sVWWxS
LF7PopkXWcyQlCn1XHV4IYYYH7nz0zb50afrbO9rAMoBBneC37i1AobJdEeCGGw8ArfY3cZE/TDJ
eLFCOK94+Ei/0zI9VwGea3G3tqTjlebA8VpZ1c5X9SarZ0YtWhDZq3AUaZvsCu3lDG6t0YaKq4p7
sg6XpT82O03zl17WzP4PHij7smiaB4tjMtF9+jlpn4GxrYhV2V5R7bp0vufJoqOdZO1jWZ3tGkJc
Gkm9QZ6CRoH+v+jGjloMNxkh7Yyv/sA0MZTpd4dHZFGLXG1EakWkN02MKU4K6TLp/yYK3VLHOXpS
L4xXmsxo0k4COSGnim+Xh9iK3vLiZI7YME3LpjVQ78m0nKdxmm51Pf4dBvx6ecxwQDWVXEl+52g7
PrsxJpA+9F/t3B2eXUGTig7xSTFtPmSVfHLLFnQAK7fnNNN5rC41VtnHyN+WVEpv/ZhagAmL1Tak
1WKRuwy5RWQ5Kx2IXRy1tH9ONBEm6iMKOQmkuPGunUsHgDLoiMk4L66iu+LltOnDXMB/bssZFuhY
8eGTlVZdnRyhxN8Mv/c2MjMeKn0/2IyadHoCVKe2xoew/OzaCgNBX9XnOHX1uiyN4MzxozlyLjng
BlAb7L4tNluoQ14eP7iEvgGpZOUeCvCTbjpxHnGTL61cXYIMXw56HlQ4lwpKjJc0qgLwPinw+Sd5
/xKz4mdMyx6sejM0fnbpSXovgY5Yi5G2SwrF3wpZ4KUccXIL1b0GST8sB9OqDtljz38hHi6iU698
/8XiUlk0dGrvSqN9wo1kPMqhPngKMF5RNc0mSjKHyOqgaF7S4WqmVetgAaZ9i3JsCD0QC1n8kSNl
AV2iozWUWnqQpFPjIvQa7N8fKFv92oIzvauB2xpyP+R+cpmyNMMkwWgmoaoE+wA7ftM/QUO7B8mb
IjrWuQvK0QOfXvbf+ZQcjKB/rM1MvIHIedJgN3I3nolPKfXAMW8xj7Z19RS1OuPEmbKGUzY+g3Z0
FlK6iLDRqE6YJVawctojJWPoPkGDTdVSccN0N0vWpSzzY5GkL+EAl6Gnq3rRNU676a2Wtpv7Fz/9
M0Vcvp7sMcd0jBR9ptbQCd23wMtdenGPooidF9Yb8RzqZVzQwdfoP8ohsSljehyLIHmeYvpYY/Un
7E39p0YdR7s0gJEKgp+RVZ8d4y81GkiBUXHvs4ObY+X0RzGqipWzHnPp7uI4eghcyACCs5IzYLzG
/km9dky1FHkZALoffapX812S8B37iflUdJPu3YTcEDMRafSmmCJ5XJWMN4fH/07dmexIjmxJ9l9q
zweSynFRGxto8+Rz+IbwCPfkTKpyJr++DqMKqO4GGugGetMbx0vgZaSHGYerV0SOxLyODc+cT900
PpWJlZ5GPAj7sEGhtV3Man0vphW4THNbOGF3gRK3Zi3S7ZyYpLzezgCraOyWRZqfq+7iQtdjHamc
t9HH7S6gkgROUxUr4ILJwRLVV+Z3J4MF84vvtsZGN1LOkL2CZLL8mIS5SPfJwiksLyUu6M1o7wdp
NcfRyx7h0pIXLTeTKqLTpPJvb1Gq/8rVE7s2MUv7UFq6umRmqC7N0kxgTFszGc0gke4uM1r7hrGB
cxyqOz48syAD48jLXE1/yqoKt7XH/x9hOtlUCBf8dbR2M9gRDAUnYg4QCdTO6DeKExtLAEZ+KG96
hiBaUsmi5wUMy1rQxJAn3gFlcdo3vWVtY8h4KzJZVJq1Q370F8Mu+6OOTiebTkGzhieFzLLRcFpu
Bs1jJEZHx/4jvZvyUTNkKX8siswfJpfAVWW49/MxMdieZ9Za18R4MFMKKUxZPczeaE/hlAp4g9Pv
PNWXVrgaE702OBvpZz9d6OHA09/SrCtetQsgZf8lBfO/JioHadMPeXRmE/Xorv08xXN/rqxZMrPS
SEGJ27Ly0/v9GMsrsS37pdNRzVTmlq/92L+XFlNtShv6GrfgeKyy7MksonjT9UrtZhvbeT5irYKw
e9a9+HUKNWiZeEd3whe41/SQCg8TGm1r8ZdzYLti1kyY+sEXZrYeHgrD+R7sr6nOVYDj4mDE6uxQ
u0saK6GYFK1kjbV73JQes6/At0I3BC/sOc4/SlvUByHCbkuCsJe8OI0sg6aE1YhSCaohRGSfnMkz
MbV9hNo8PJO70Wi3iG6aNpm7VhDcS+cKn1/NCre0h980rKEjsCEihWBghHCqX8YwHMroPxE4bDgn
w1pyMP0TrZesXHMd6I8sA8zOydbtKLf1ZWZtqqzoTpEilcj2iuHI4zNiCcK6fE7vNIKw6kr75FSa
VnvUhDpICZA/1156AlX7UdcNCmUXSlFcJ5d2IPuFr/kuLfoPLNMG0wG9FlzoVZi8JjqKSp+6ymB9
XGNJpeAJwyP1T3bPeiRtC6gnYtZf98N3qhjUbDerTgS/cTTqR2v+yQAJRHE1P/t9+DooJpcst7FG
0HG+cmxfuyYzkQJrTsvTYBKtGSBwn7LKw4I9sFi1RoLoaIwbS5cdn1iUXVD3TxYdmodERdsiavm2
uXq3BQ78NVXP9SnU6QpI4wjeVQuZMjQKtsUO1xn8X9w/2fDFRpXLCK490CBY4VJDgTP18JoWPEdC
klk5CI0D6T3EgcHi1FbGdD2KipVNP52J3ddvRgY+vWqPtTL6w9BOl6oh+pfOkfE6exwVBzwWjLit
eoqn5O5r5qnIoZn3FceB3g6ZE+MQVr3BttqqacwQxFVoHT+NrMS3bKrS7Tz/CS2nfo46wTFQouhC
cZBBH88afu7egL/hxNu4sV9kHZuvbaMf+V46Wg78P+KlhlmH8MLlQCnCniwpQSc6i26jeZLqxSST
uvV1Se/P7IHdg/9wh4U8bAnCMtBBbV25SVxtyo5Ci3DglR/ZdrnxvDh5YGEMLDP9gg/YYcMQkLe7
3GZ9Z+kPVzr3uGrFDSN/tg5jBvYi6pBgIpDBhe3hE0m17tboIt4P5VJWpoSxFgUeKcaw4Zn+AWOV
zONwzLR8xgQ1IOwTu5w4QHQVBdo2QPSLoH11C+e+Xk+2YVyXJue/3hmXPd0RWwFmDTjLWyq2h4Pr
XkPaR07cfvBEh5Js7RI1Q6boCd4eSwLLRYIgrCRcELuLDno2K5wlprdRxKD3jusf1exW57mrOUHm
+gynrDXeq24+1HQerSgCLHY6J7ZdRsoYn3tcP8bkXTqedWm4zMaoNd8G/ORT4apvZbvPIiLiQkv6
pcfZgjUt/zBsUztog3pD9KgPTUTfRN11AMG9DMB34t+I3MxYOsFlZZHz4xeF+aOpF7qOzpGpubeQ
S+6Z+N0nzPnsMPvJL1nk5tEs2k9N8/KjwcJ6OcF62zyHhWG21g/LgU+cl4zeKWkOI/LSa5xn2WYc
3Ae/nHsgX8vkNDxZ02A+uZxCKAd94pS5MltikHNfg8LRvfTJdGHqzzZaYlEQhOoNdbC6qILzXV3C
WPmYMU3vVM1ptJeA/SG2QUS20Lo3jHXlzuw5u2XWmJAm1k+Ug2XEVspkmxHrXFOBFy1P6q8RDW/P
G/rs0/910gd6ovpW/YRwq3ql2Y9OzPZDSUntEtHyRLXD3m551qQ8SHBuy7PU4heTY+IlySeTL5Un
UGmMr05FLNBy213vJh0ZKiekdr1LTgV/TIDS9F0aTXkn9xiva4HwiYl+p8yieSXwTOhs3BH+Q/3t
MuMNjHC2FpVGQJrS422jouKNEg2YPZV+FxrnIB7M3t7sOSz0ZYQPpuMlU4zuC1zd7GjUFlE1DEEt
fMmqy9wTcIR7ghvm6JiQfMx+SXGAFJca919OnTj88YTVVI8esax4Up02ydiQDW0KLSSm0ZAEkIlH
xwWOQlN+8V9fpZ2I/jRxekyp4Ls6OT1xIYPRDqpLeZhgCaphti9OA9gtGruHXbofBAqsYwhPhux1
DD0BNOuSrMKolpW/R4ZR3k39xsecEliDF9/zNNE2FuJoHo/H3BxOYcrQDDcuqP1SHMBxXSco0YgZ
igYajkPYrMf3DHbJ0sdApG/ifk983P9J+90I3QmSaWNFAI9raNVn9uC7lOrUHK/IS4/VHRDJjF9I
fZLTIk4XGSSuDGANkHDu4MGvhoMcpBL1nrv8gx19jUaZsJaYS8zIgEsRdy/RduBBGi1gZTg7Cep9
3xYCQiM9mLOYu8AYbCfIVf/qaRbjqu07NCkO7bBiNaQFrNPyjWow4dTYDuJKuxmaA7A1o2wlE5yV
kxgZunXzr07vk3PdmxLexF54tJkMWAwDMZY5O33L3qb80dtaY+6R7pSeVdw8UzpeHzCvhdd81AJR
mLu8AT4e69pFDsOfJDTyV2xlEP30Dbab8QYy9pD0ab2Ka3Badq/RSTRGV8uSb2VICNIYOCoVcrg6
JZ2RRpN+eKF8QZm4WmX4PYwhfmzYAjMf6K51mnTb6IheZu4M2zDsmS3MhpejF8dQ+cc/GrUDN9Xe
eepK3iqHtsnBYymNOafHcj1neSDERI9KNn3RRVQimtVPrqG+WwX+wugwpfqud40xrZ6j0fiJBioP
csN4afPc53XIIC15jfgAhIIRWy0+e/g5euxn96IxW0D0o7selNmcqBFf9xh3iZn2S9Uqp+FYeuGy
yUw/BPXjmvK9VcUFHXj4l9B2Rv8DTBm2LT3Vjp6NzgvrID/mbVSs7QJnG5aAfFNpI/0dhIxoH2S0
LhPN2rEe4V2WTHhoCuumd8JeM4t6j8l2qYWJlLykbseZvUq/PZKMBOyyu8Pd/BtzxxLPOZtIAau2
RoqjXfCows586Wc6dlpNrgv6ai46VbfCasZ15TjsJFXDidvCIUgBd+Jl83Eg1k5Ikld4J1+GDrwx
7E8gck76cI1XS+/L554G2YwClLXqGFLIR9h7c9y5aF1jbTok7kHWpV5sI8uKasuzlwX6c+IuY1US
HXsbwo89/NN4ukDA9789mYDuZWL2p5SLN1GBWaifCCHpvBiHPT38nScAeq32rzBVBc1Aqxr0AirT
yNo9jNGnszGhGbwh5hWEXsXTEZPwquXUeCGsK1I2q5Gb1nc3JrBcYi6mbx7dHQA8vwmGBWskyJPo
PShA+iU2hLNQcIFOAEmo79SgWbS29URBMgo1I7CBK7oRkHAn4jqhmqF3xdrRMDsadKkG3tMs91wY
dnziQ4t2eUk0NrGd4vz3RxrzxMa9dmiN2jiYWIi2SZ9tuPM/h3oWdx/xGA1YOyVQFuKZGjmDXV1s
+hx4hqqnwyfTLzNBzK4sdgZSJzjiSQOm4X9QcxDt3dlozzFn6KCXXUFe04uv8SQRMd3uPe3qF3L3
yB/FvEO77wjB4Tp0x3ZjNZp5ZVI2r77vJrsydCnbWf6xrbHEllrHqy/CLKtCfdt0c37T6+kdXUTu
c9HcaLYUT4OtH2z1qEdHnBgNWsJTzp+W7zuorV4d4qk6+na6iKhmcbVDTee8jBVzNqeDJ434qNyh
PDV+Pew9x4gAsHTsbJ02vGLXcLcRT5UHBFBro1oDpd52P8QUD7dqEupYReWzqXqekrTBQmyJhmeW
5BNdQBerM8BJ8CK4ga5ds0UkLRR3X/7c2kEbu3BgQO0LA3qD7zj5rckpfRrhg24bogr3iKcWbRL+
NQrrkrtEfsZh7d8pdczXdVHVu4wcnbbSi7DeiJY0Uz2f07TwONwJjo+TxtMl1Xyqv/L5Bqk6DBBC
wIqSx6nqP/WMZV/m0UUvG+PZKem0qysvOchsHlcQx8x92vVVwB4BADlegU3CK9gmSvWD9P8FW4id
LyEwAD0kCQqQ9wF/axsNxnJJnkzZyimr4j6Gxh+SANMdu1m9AFc/KEwqqPWZPPq9PfuRcdea2MQ2
HaZXobKvApMwhsOdGksgY0Pyqk86R7aK85lYGDEVINnFtUA33qqe8EbHqqdnzt3WRt2vZnprYntW
21G4xlZACV0PbZkGqgc+apmBMMvPHANW4KSiXts+t2pSy3yrRdTRd7TWGCL/kj21Px7s0Sjyn+dw
6lg0YaDK+tI7NXgHV0Xt46eue+slE9ZHrmL3wupn3euGeNFzonY5jqy6LKxVmmKxSzo94URMdA5/
P/WPXTRSXKJszpqNOpIuM7Gxeas+BQoYNVz80YxSVOgFmbqYkJ4q/fJe9rkEgD2+V/SGrDFV6ZQ0
0APZG/TOjXpL2Y8r7iEJ8sMwmO2xML0/ymzFiTXmqnZ6eRTRWxS67r0EieTm7sly7ebKzDG+TMmx
0RwPDmKhENcUGcaop+LHIODioTalfZkSUSy4okv2RuQe66fcsSh0zub33sbMUZQhHkFnX0gMv7RD
q0DrK3Z4oJCJZqHjiGGwV9FCt9B9nXwQ6Gk+nJx9D5DADQ329Xrg1YbCoh1gy1dB5bTaKTLh4hcI
FKaX6W++wvfPBUmDoOefJclNK9Pn1yQJKT1clNCm8DigWsOLBwEV4hCt8oV8nuk5WhNy84K4pgRT
ufMudBSEkLnfSq3rnvBr7BOjrm9mkTfbztbWY5FDrG/ICOa6+TJlaXKCxwFsN+Ols1SVMWEap7b5
lqNBSRZBB4Vo2+WG/e7ztsfP2NasfxJm7JGBtKaHHFuPDEo/knefOSZtjeGOtfs9pmJkx/5VY2hX
CfzZCkHAhmeJlpJvh0hzj7EVdC5LAE83khO0dk4kTX0j84EX3RyvI9e4GGTKA67NVrndIhj6zTVl
HtjySQL9qZJL1mb+qQ5ZnRuLHTeu7Ppo6+ozYqG7a8IBDzqej1Eg60jNoI0IqjTIiqdI9dqHS9N2
Qc2S5DQcO+0js2B3juDLK689WoVBKC4ur0rhnbNS1dLzToR+KVtZNTF1WF1DsDelfBYXlMQESWBk
paCPnHKdY+7cNsGgVR4eOf2jcamHZpsz3GOTywuL/k7nKXEpMzTurBiOwilGRilZfS35gp6I71AX
84YtPb5aXRuubA6ntdl9dGXevDAN9wEcfYTt7Hc+F9bZQ+Vc04atrzP6CHYEe8tda4NJMuTbPB57
V5AgoOvpuqxw06zkUWi68d7tuzmgD4Hwa14EMsT+yowOn0Pga5W2Xz/5XfOnwMZT1KJ9Eth+VgAp
s53vDa9NXHbXsjcspHpzFzadCeldgoOJDcUyQdfjnam6TxMzzYkHL9OZlyU7E6P+ZJv+cYisbF8Z
ZbcJE7EFsjLeC1GpW4Ft0wVcG4uOGsnCOI/d28Bh+MJkjvzL2wafXaoFPQheitLjz4pNXBCyNk+Y
f0gfRP7W5aAsgbITAxPE3x3xJgAWD8A54SrH+sqffLaRte1sprRLgmL2zTUMRi1wSuI2bo2WnVd9
fpw7FHT4CKfeLQ557qzjlowsWoNPBCra0VT+SL3oy5/Mw5y1kqBiEcCUvqNYvvQ250BR9ZxgdOfB
noiVXc05apnpwlo+azz5iwmtZTCgU2Ovj/BeDz1wa817Qu5+KVL93kxHBcR4XUdy4kCB7IfIxMm5
XjGTQ7LzSMlbpCQLgjeuRVVhWw//sBNa8hX1sJYJ1kyX4jK2nNam8aFtYdj7gEY9n/R8AOYyoStE
JovdjHK+0C94XI3rl9nk4GVmkTxGifOPjYGTOAPpag/y7MwtScY3UfOxdTSSYmEerZjUyTegIcZp
ejar5gz5Eu0TfVH1liSs9A19H+3Z9UsITQl18gaLZpl8Nnz5HNYlTgDQkxgP32eH75vsWlz31CMs
tNw6uUmR/GmEuI1iXBJyKYR1grl6KTkwxTzOsSquZ2P4p8CxthJNu2IN82NqA41aSfnb0odfuHd7
kKUMX47XBFxbkD+gmyS4CWTyMvXDRozstkXCWaKfx0+rsS9mFsInyUzSA+5+DGHHqpzy6NSeXruo
5eNtl/0c9eDGOJwytAxPj+leG6CwOjy8rfCSWwVFDEvCbEg4nhlS8YjND4aigtafcecl1KuTkzu7
dvbQh47OTN5SWWitvbZjZETJggZ+B6C+L2a80VK4jGLeyuYGPZawR0ebPWmof+s4OtfZaNO+V01g
qvqPjImiGVjjxD5BT8+xLjhTv12dCriIosqVQwQlDoW4WOom+5qBcfGPQ7JgiV+4djC1fU8d6ba2
W5wamB5y5Oc1qNt415dhYDapRhAlynZ6JlGgLNUGE3MAkCQyCY3O/L+ygUDBignHna8qTswZlJS4
RK2vWdx1NiC8xqg7hjsFnIEOhNCa8oepsWhgpZWsgcRmwaDrNydOu0thE8CuYrpFGFCyoOeAfpK9
IzkldcavYr4SxbnY0gEbYv3DUblfIbv1V8gSLzhAjI98MQOksg0yvyqD1ACZtLTcstEr90U1HPqi
dG+5kxGF0IFqDR5p6NJsu1P7G3xvFWgT8LceTKxuWv8UUd7+mnuXcai+jjxBz5OnEX0CK06enJ2c
aIeKJXh6MwC/BTSnZuc26dmBiFTbsZy9Ma1kn6XB1hDi+magP+/NbaBaU2/SQxk61LIqdzI0/M0Q
VRb9S1rITVX8yZW0r2zQ927V8PqqBkF0Gdq48v0HyYH6KID5r50S6Jtnjem1cmMyGp5TccqfNih/
7kktP0YFuaCJD1qfqmOj6HAaQxef5ZSrc2/FGu7DhisMW0aNIOoNkXkyMsM6D2AoVr6O2wCIRnvJ
W3EFutjtSDYpSrqn9JRMylyZKZcYukr7E2VnMsvy24oNbt1kHJ66shx3Ju0tB1E3PPDx32CfeXdx
bp900vSnNhPNocnEXU2+exrC/pfeetXZ0zxtcx3cxt3DZHMvY04JFvTrRo8OaTlFGEzcS+wruLlD
8w+XPSk0KgYbevNY/lSXqBAPm9rYaaimHybQdQhbZBMSgd16bF4yayiorEmmT2l9mXr7o5UTdmQX
yE1H+x/mdePNt3NvPTb6fIIZVq/KUsrHaEovyGsGJuLGc0A2JaEX2txJ0y4+irh5Srr8V97onlrx
YruFqB/PoUO2Tfd+RhzP7ymwvTIhs16ZmG7n2IwIbsHCmbWuwaK/2E3ilFI3PyU1WoAnlPkr3QfU
ScxpeCXS2dMwZlnARUtnH00plDiITgStdZueBe/kxgkDqCbWdiKrI+a7ZJ2kCe/jPOrOWKmqHZnt
H0YmMwgTtp/43kmVVllCCl76l78/pnr2L5qwuQ9p4hOUzNA5MR4RXVet9t3TTfDEatt5lq4D6TRc
I5ksrZeW/uSQO1GCa1l3yfj4L4LEP6PUWFwHPDtI8R2LB6WdRl/eGrbDB2F26R6GfBLUgLEw3vYX
aEkTJz908rJWJJssy+WPipn6FrV+sur6gOb7jh5Z7aMIFD5CFA4SNd0pd/AObua+aQuqpaMGlUYe
ddWA+rtt29yiun+DL90QurMhZLn6UltZZyh4PblG9j4dGnqeZg3mgvG31Cm6LjxNniKpePpQmpMt
0rY/tg9Z1/ln7trrwp2o2HBHHhlLiVyZZt9jOx0KW1lbCYH8qlOZQjgUMAdYCN7mOUnSrCm7O/mB
tVKl2IBxJtk95d7VZC/YYee5NHa1cerRQj7GQgm30mJ7Q4JAq5Lq4MOpWfcl2qU+upiUOwkcowD0
KbXo5JdVfIobgwQ2nLVN59RrbzpzJo5fVep8Y8qpV9TUvKWVTfwycw2clXH/KKfhkWlpf4JFlImY
TOnUVY9+AHFHoGhGHEyrB/ymiZVr45DfO6CStm+FN8d3o23hIaSMdpZb70YLUn8/1Z9o70XAd0S/
9ERFcTkX+TUri+duDFm3izA96IaPtQE19Drbw2qSw8+UtOq3a3UneL3WweqHdjf58uqjWvJCqbs9
aeWtU4PXcafmMniOvZ362GN3CcC38GfY8Ky2D3IhkWeGc4poLdzzttk7yAvQzvhRzpjBkGGcHVt2
VH233KWoVZsZKWAjcZjsJwf4WZMUzB8s9QznI9SH+Np54qciGLDr/fw9p7jr0lGsaVqdwPOlH5sW
Extoc48nAdkfRHMX8A8dQUWD0S3uE4mq7f4ylelzKzJpAttlELfmF4debOCn7Y+DuxWcRFTsDW+G
25FmclW7fP/hjCeraOe7I+CdZMBCOXBo5Vo7FHP35oV1uILhgtUxNnTKe5gXh9b5mCb9ysK63dJ8
/KkiUApOOJCuiPzfjleySBhSkLCY8IanNIEATBzF3xDw7taYdINlheQTmMB0H0v5BoTF5pfUCEnS
IYQDl4CLupapma6B64AH9uzfOjvLTVG1b6Gp3+2yxENf05RtqTcgOHfN8+iddLUD/45xKlnzJLV6
jSf97tew+dy546+27Pknfd7O8H5SP0ufbNxrhtm+aOwFV+4EF87DX4wRYLJ3rcr6NVbDIJzqN6xr
xrqrfAyoNQuOOLu5bCJ38SrDWLmxzTZ8ZnHX3kiRUhnpf7dl9I7lftXn036srC/2Fs9TzV3MLUpx
Ngo/CCKaE0qbzx78yv3vL2j5fLgVTXgrad2ZBCjpTN5EFJ3NZryG/biJDP8X9ZS4awby2ioP3wsL
SwFSLfpTuOtN5JTlm4QwpJNm5et0S3m0gNORkrtL3hoTLZyXXNK/5XPADXLZuJdGzqxSwRcGjgAx
63XZc+pwRekex11d+Q+2fMfZ7RzMZTV7oFntiI/w7iLEsPn7RVZLVbObJQGVEWQ3ayBwi8+EOkii
G32VX9mObIgC2+xcQ7h/Nl5xX8MjF7UsArqGYHVjsAP4rC3gs9j7NknW9htSWX8mmC6RKl65pY4l
bDBOhAx9bcKpmqa+DX0M2SosxuV8xWQT8wFkhf87lnhEY2tkd4wms5E1WSULTp9VcMUh3dZbn3Mp
jirYKarOaAdSz/y2w76fs306+vNjnAQFOnV1qGv9gLlUnlpaduBP5qThQ+qMWYXb6LX+uMGprJ2x
gltrI0HpcLuhW4PI91nkdxuvrN/nhJkQTMItleAMvOyJ9iHMLjmVDlnoTswZ4wSLux63Ot1PBOPT
goLNpjhTl+bRI+viQTfs/JxZUF08xSdTp1wpcnDwiISVOkUVFh0T0Yz3zbzRuGQghANHavFosHLh
oeDy5AWlzFzjuHthFeJYLDa8pEAy4WFVKvgdqZelfF0UnwuahOHJdg+nSPxdM5KBwWKlWDbH8YEe
P/BA2AjLimVzHmEMVlWY3v7+GL0qu7Xd+Csp2nCj2/13JyVuZ5KrQZW36toj+MOBE7hFlMcW00NA
Aiu084ynEhLZuURcPJMKf/FN2ztUhtMfgR4953r6VrUN3kAF3p/nTQ8nRRzKtE8flv4n1ttmJ2s0
wQ6o24iy/GAx/5bEfXeJGrmErOZbEc8jZuFAf8SwPjaF30VbfQ7tE0UT1lJy5m5ypvp6ZQJDBGKn
6kD89XmCU6KW6s2V/QCzjqNuFyvUt8K9h76gjipqZw5dRoJ93R5OmIoSAAFApW1SOxfGECxxOhlp
rTBe296NbvivG8xsLJlE6d/jgTbX2YgJqSueMuBjNq5om1PoKm6FSF1FONebrGeN4nmCUDFxpVOc
a+1eQI9G2b57fbRvCdR+mwPHLq9NMD7niUafpDFwrnf+KUPcwamrXulu4r9VO8kWUjy1ERVdMAhN
7Z4dljwgoOFkavnwMqNMN6FH9l9z52VRqZkH3iZH+n3w+8ZtYNoa5wrXf/DMnWgFprO614ppn/Ka
M9p+hS8lvlLXzTs18qCd1Nlu8Os+wCPZYmeba5jIJUQVLQLN7c6PMPPEI0qa6DS0GX1iY61vtTHy
9z4mrvXcjPnV9udDi4a+FmnWajAzVXfmRjxbvYBnOKf1QcLKBg7E4sFzaOl18dHv2KA3QRpjyTfg
y9AZXlRggQnSM796OK2JyfYGwfsxwuxjREwCvB7HYGSRDcKVQDGsooBI4LhnmYtJg/KOMbYnGEfY
TEoTVxuO6+Qp9IBRLEZ5M9ZaIltYIdTy4+//8hrPP8gqYJnRYH/mdMeP0t2beF4xrRY/nJ0VrhhQ
IJ2r11cUQ5Itlr6v4PLRA+M4Kw8p6iggsPA77kevd47jwFAip8zZlHnRneFYvGX4F1apUUBOVRN5
fQ0B1sgKj6K1NzoGaHbPwLXmHUlKiwzjFmEJU1uUijv5scdEPvNM1KTdhKP9u3LDP3aKibVKZc/e
bNroY4U3hA30yvHa9pD701fHeaKmaOWca2kBhLdsglh3h01RGL+HbPqkIku/eNgsKTUCMGOlN39Y
SFmTiLYxpaiXlLJvxjTadBKVIaSDbqM6MQFqMSeX+T7YhfVipBj5x6SU23HQ72nmMxclxI58jy/N
jagd6S+eQ3VcV0u5J7/qcyRR7anpkg9u/Z7gzKldflSN0I5//5GUyYU5JzradDzihcBrnsGjYIdB
VK5ZnIFem8Kb9nrXPP4NNf2/riH+PwrU/f+VlrN8gmr/+7aR00/9lf8vUbm//8p/ReXcfwnf5FyM
QMTVSCfx/xCV47lHxYeDYUpYJL7/Oypn/svVPcP1LVd4SwEg7cFNxbvp3//N+5dp8dT3yZy5VGOY
zv9VT7FhGEuTyH/3drmW6/uObdi6STDPEYLmkv8pLOd3VIhmmcGjN2wXvF18Fu+FGMJLQeJ7HRod
VYAq1C6VYzgraGLGPjPQPYjcFtu+fZlj7v4kfknsipx9ojUbj9ZhbOccHOuywVy/7HZgXad75Yh3
XIrYGchye8lCWmwK4yiKfCdiRaV2aDGyzyOYPvhspt6ctIHNJAvtKEMx0EcV8Vj37J02oV7SPvIo
6sm6sQXb0u/C+kzN2xQAQONFvAHtBf8BFdqLrP7eSkyFxEeUy5MDNigWjFk7SQLuPDrhknCbra3h
4syJRVNUC9jbU8mr420xv3QvUzT9GWNXv4lAc7Nb587Ne23HRFyFD5qAJxst5tlLKjmPxEl+ntUw
sTMFiwOuNuRY2M4c7fwnlG47wEtm7agzxZkNxO+p0US+KyP1YNdkotvMYBHbTD5mUb9VY4XKPo9L
E6+2/6tvVzXTfa5Xmywe87tPjTK5H8hTPcYoBISh3PeGxPPA2mFFZhAaPSLE0SQS9tenq1n6cZze
IVfU73FN753OmnyQ2KmqSpEw4vAR0I3IozRSuLS9MNCozD0pz+quArlkHY90hrmYdAcZZ79YEAZ5
lJsnFtxx0Pt4l3wKSXnOQZOgSfCjMAlh9P0orn1uitcOU5dPRu1jnOya4Bi7jdkAVa/Tb8xxclv6
IOQUMNJqNi2y792y6TVxE4yYdnz6NqdEO9lGHJ76cFz7YPJPqQUzR1Kzoee+fjVirjPTrx0MfYS8
885707Eu3NCirIsX6RmLt/5CuU65tdwcpd4ZJKa+5NfSP0oRafEUifBVa+IxYN8L88jaZk/WOJS/
6AvDSuyRFiN9w/mDSmuPHjOM0u7FrpWzb/X8eSwXQAfiIFsUayJ6lRwqShd2XdcRyI9/A2EL1/Sq
+RR3Zdpxwtrcqfm/sgHC9i5eOtd72Gwztl1rYt3MraHBzpw1/obUVKXbC+oaRXb90Dw1poYJpQGP
bAqxRt/bgumJ3q0eMWKSzRZ/bU26y6ZVIa+yK/H1X3bUEZWhQBbhdrpXKZ6wLOHk3yi+fUos+nfB
6cBVs7dUZg1XymenQyzDZ0+G6qa7tC+0VYwjMvO/G2FWnxMJBjsfc7GyITIGFCsk23RZb1u5+eMa
8l23So4Co64dfZPrNC9zJ2jb1CMXxOhOp+o94ZRyFZhsadFonC3Y0cxVOOKc0T2R/8HZ6HGwjmpk
wBJ7+YFaaOMEhKJEe22rrVGaOFfqrDyWuYuNJuHPJ+FyIEcjzuZ/MHdmu3ErabZ+lfMAzQLJ4Hib
zHmWlBrsG0KyLQbneXz6/sLVQKEa6AbOxQFOXQjb3rtsK53JiH/9a30rL0ijtz89LZ1uU8m9giQE
noa5oyjMdXVEIcSlMQWD3eqP2kugMxCxPQ0dTEpqBadAGg1EygTcE8/p8lg6WLoZSC6u0fEM4kNI
7yQ5l2nyX4tlaLcAcK7zMg5PHsniVV5zZ5GYDVuY6geT2+8OWsC8tZL5GedmMArHg6WGXVB0vGr0
Lk/HLk0pCizlk+5EUKxTDCAmpTOhdwNO1R1afVgNbSevGpfjW2oln1YyQZOBNQ+sgLZR7ElFUJlO
DsdvoatkJivF/mFeZyZAQGEAYWyb4RJjcNqnYfvFDdRfD6i6q8UutFNj1Bik3ITYXzy8jMB40srC
V2mT/NLz7taF8b7NcFKmpjtvbdsWT72m1muFeRYUl6MnRdXOy8aXv6BrP6HLFJo2lZuZbQRgI8un
UBlzs/RMCSf+cks92yOOlDkpavaJU6VkFCIdFADf0NUiDIdTxSeqyE+5BHmAV41Cpxk/ep6V287o
x01qJx9F2T+4hZJEkrIGRA37pXCtR5iyrjITOQdzGM4wfMzNmUyhdunk8Nvop+XeNumzF6M7sbDY
UhJrnjXW2FMB1sIi47RNB/UrACnb8V9SxMPrvXHQxVHyYYviU0uDKB0/nKoUP+xxPocJUSgj7Y0z
DeIdpXKyenQtaiTUYuAUsQrpOdRILmWqUp4FVgecppSPHuoq3MYLIJuxcA66GMJbGNNw4+rZa+xz
GH0PdCa8JvSirn1/Sm956jBrE7idc2BBWHQxEGDOOBqez9iaqEBfRLYL66qbwDe322rP5VvDUX0p
+YTpDhaycTAfJaQtu6NG1681Oh9Jzl67GFswk4wJi6kJd1PcNjDnTlFExI1CRgy8o3UJvXlvKImW
ddGMkRWfqTHn9jojzksqod8PvagukGJcGp9YOxt7jfPoXOEHZuVrclhJXoixFmz/2UmDyAuSKDN+
Gx91SXzD06PuJUqqJ4vv9sCYrJpjIICDoYJn3V5gFOmXift6wb09Vhf4Xl3lc3Wpb9X1fuCen3Pf
d9XFP1QjgKGGgZmpAO40cG01KFRMDBqTg1QjxKKGCZOpolPjBR2VcmWrkSNXwwdcI5qG1UBiuW+c
bN5ZV6NKAsxvo2lRtGHCJGydzgRpPDK5Se2sfdG6m1kNPrjoLDUI6XVe4ZSBJFgmTE8z81KiBqdB
jVBzhg15onB9lVTJH0bw6Eg/rbtP1PAl/s5hHMxtuPgHJs/iGKsvf/+p150uSJjkNDXS1Wq4g6pM
AlsNfLMa/To1BLpMg6xq8RSqAZFCn9WsRkZTDY+mGiORNug809z22Kv5cu4kDQo5Fl9YfwXLaNg1
w7TAWlIDKizFZueroTVX42utBlnM883BVsOtxpSbqnHX+jv59moIJtly4LjPrsiTWRDNjMpSDc2T
Gp+lGqQ1NVKPzNapGrJHNW4PavAWagSf1DDuMpWbajzP1aDeq5Gd+XyVMsODy5n3MfUZyE/Vcip8
7Ynlln1o8S7VDd1CBM+O0YgsEHlKIFBSQaZEg1HJB2wzSJPDljnU09ChgCIz1Epw0JX0MCgRgibr
1wU3xdGR1rc2swMkXhtu/b/ihZIxeiVo+CgbCQpHopU/fTfv93M7i5OvZBDCOlCslDQCZpwtDGqJ
p2STAv0kV0KKriQVIy3181Jo91zJLakSXnolwUSF8VooUWZQ8oyjhJpFSTalEm98JeNwRYlXjZJ2
NCXyIKfdQ2FmrzRJwyn4KwWhCZkuqbRFwGEwEy7LSjjK/2pIUslJuhKWDCUx0cwVbTxQ1AEIA9px
RVw+Fncezn7rfGu1QfhEzvmpKB37ZSHZyQsa1DwIrvRs9tdwyu+6bqck0imy5SrnP4mB5Qk7QHHK
nhDpzEc75v6jBDuZmkV2xWQezK2JbtqBENaeaU/6JWXV36QOWK6CCGAnYhd2TnnKfTz1lBrXqzRq
uxNBv/yB4TEmplRPG79zuz01pzPPZlO/aUWzjazapvUrFhV8+cxVuIvweRFV89Ry+MGFCp///lSW
6umGNyaFKuq/iHinokePztaAz7bSExDutsneTiwR9aKzfpA+hVMZ/m4iIH6zXvB5CVFnX5Qo3lW4
ee2AUjlUC46O3iu0Y9SO0z2yBE8AKO+vms0NogsR9810AM6E3yVZtI0kTnMwhijcG7XHn8CUYKlz
M+Bs5rY1JZBEGtvDQtEbry6Q7BWBMf6+mwZ2uuX8IIv/IjLavvIQbL/6LZhIzlh/8rWmTad49Eyg
rC4/LXVW7hQzVu3UbMa82jQ1mL/S3kNxx+733mXiV2NFOMN6/b32i22EuhOXbyWeKBkdxfjD0OuX
tELQE7hHPPkyyGZdWfik8KhLIzJWftEes4VfvnQ4WpNGqOYwAEg9XuNu18DeliGc5EkeErvmSgBX
IagRzMcyfxooSee9U3bKq9g8c+2on+u2sAMJ0Wn3r5/TGEhbbelZZlCX7TXyOzLrPyze3v1cP7Bo
JdA3I4KrmFcn04c98xRIOiIwkfAekRuT9JfyOvQA9bMsP3JC1K+W9MNnva551Y36NaYtCo2u5HFP
4IqnOW0iHvsCCd9k+jP3EVcBg+NYTvV8E36cP2dER8mT5a+wuviXFFcAR07FyopxpxnSnANLx0fZ
jf3wBk/D9OKLxe7ukjR89hevhMHk1WLLqj8lLVKh7alruUH5A2t385TNXXZHgI9hRmmRMkhmd13D
yLD83XfXdPTWOfvVtq6cXd71xpVthnGdDK3eo/fCV+2zNuA7Zg3XJjig0LU5hYkz4907SGsE0doJ
49EvLXYqGpmPf3845uSWtNjOeO7xbxnRm4MX9W3w94dIesnVaes3gNHhywxc32vMm2XEPycauR9Z
A5XWgw0xcwlboqZ5+ful8vibaAZ9pKCdn+P5l4PXj+aVavYNDFZdu34yk7vjlpxi1XM4RcndQFw9
0hzyGleTddcmNIimM9qN4+TApkMq3UL9q/CMisD98iMywyeE9/EYItPdIFXHN4afUyMnue54s5Ch
k0ctT5wLh/yH3SXW3nWdNwNn59bujCN09Q3juB8YbuKt2TX3K7ai4j7Ow8Z7t0piiQ2LNOJ81pGC
Fvcyo4Ouw8oldtTyHycM2duap9XFIzZwQj3l2j84539+wYmwIu1gb3D812dfGsWePvEbj8aM+yBb
Y0v9PDnlbp95ztVjLLr8/SLlEtTAUc9suPxjbWJm1aJFX019/XOhleQwC6O9C1QPntfJFdgLvmMd
zbHTC/s8xPGvTsjk8fdL7eM50uFuYuNOdhgKmodWs5Sza4NNsfphTA5rWy0EPGEV5tjGR4ALfkzB
RF24q1o5pymSyW6pFDcnN8Xj7xfAzQM0Rrt3smNFzOYBXJpeaZ7yga2zDAef1u1QIzAaDNFym7Ms
POJKvk30Kx0pVnj3+Z6ep0JeYvplg4gWTFQGEoBt2m1MlzVyPgoGe6jr9nyNOmpBovypwLhykoPh
3g2iHriwi+Vrwo2fk4p+M3uEGFdNZBFPW8Ofu5dMhV88O3N+TTHvPnCVHzbxs4iBT+lYtC7ZzH8a
8D06dYwCYcjc9aG4DPo0/Rnsno0MwrDW+hHvrqXjAtQXV9rRwAJ6SU9R6+I+GAIgJ/Zh/MdsGA5s
awG8CZzXXoi+ZK2BJMQ2eefn3ARdp7EAI/G8X5z6BhflSqVxhoVPZOeusLPApLxywPnRmOCcp1lN
ohXbxVwan6MWb+EFYPyd5HtXaoJHhz2fDI75a4ZheT1UY7QTU+3tIHFzjjFPxCRiAp/u7ECjU+Kq
ydFf/weLaTdN9RbjfW2g31jRryhZ9lrUYlZsZb/6D7vyZwoZ+3qDceOX9N1zVvfT1oZVhEexc4Ok
HgBKKBhNJ378P9Gl/0fJ+d8wbv+Tev3/YxO273j/K8Xt8vlbzp//5958/v7Tyn9Duf3z//pfNdjm
Pzwqph3XQAHmCugBU/sXys0QOrKwh3xqmP+Sp03nH54DRsx3bc9HUhb/kqdN4x+6S2TUd2Dj2J7w
/69IbrZtef9NnnaYQlGWTXBurqXz+fp3eTo24APzEGu3DlPRcQ6baEMCkwKs0pHP4DRvmBuI4cpT
bld3w7LHJwdd7ijNtVwcgGMhFuCh0neubc5H36m4IhTi6qYs3HzDgiI9WeuudwltzgW41DyrtlHH
xGrMvX4am4yUL8f7FiNuhXm59zF0Wtm66NqE45te7lENRG5LcsWN3TumfDASZf/le472jIMGKfst
yz4WPpvPKTZQsBNZu0uXotzAt7HPZDqys7TNNDDn7MFW/hCGJJLoBfYCThprL7g/Iv2WHNU4YnBV
26z/ZSsCo5LAD0LPfOlSYu+e0WwlCeyf9i/d5+7syT55v8TeUPzwtfxUW5xqMYfB3jKooKB9MJT7
tp2QqG33l7l8ppo1AU+iQcFL921IAW42tcnKOESO0E99m30WGFhWtC9+L22J4uHRvlxawVjMb/DY
L7UV87ybGPZ6h8wEBs8xJog3m29aghbQTHudrsw5KkyiDSK6l9255FG9T8uFyzqdPw2LTFpFuBzb
xMGK5ByJBc5MOA4BYLACinrOuv9it43xPCkBIR1AS4Y2Sgk3sre2huxpkZj0IrDOhtFHa3DL6SHn
jbruraaG3hpe4VzSieGO+o6HoVzNcX+XcQ/lXUZ3DFRYf6z0e5oEJoE+ZHQo5nK9qMIqkZZUpzYf
9BZ9kD7HdVMqmM8X0egfEsr4JgTcum7nDmrclFgXhT9kI1cRcqVLCCH2i5flRtbIejW66Lc3x7Bl
qeHpRF+eNFC51GjM1UpkVnyFTAqXrYMzLdSb0HSX9wIKxgn2b/swnIKt5EQzZefCwHU8Km0Aa3jy
yS1H96T1mnGYHOaUPg6L25DhPCFqrwoyozXAd5ecCgpQW7zgxBFHqyqAa0X1OlFSAXgT7xrVVMfp
MxTmCTrObPZwnqioxFM6b2oLKE/MxvGaDv1LSbpsOwrjB1AzeY+IozSh6aPqOdmGEjczGA3hXTGl
vusUn3gpHQl4twzd9QNT0IcoB2c/gWB5nV33XKq4os2emUITFxU+FmfNQi9IhlyQdiYG3+Qe4ci0
AtVWhM2tsod7EkEIbaeKMpmNx97i2IDJRjBZ+r1DPKJ2/PzSgUw9JCMoFHuOX4DhM6LbsIRcoW9F
uhgXJMWAYj7jVsfdvimmT/KF4d6eBp0hBzKZxUuKJQ3TjNmkB0NUOwAU1Ggu2rih2nBcQXUVmwLf
qTAK8srmjHPaUjFfdnuwti0QfkPkn7wy04Myrsa1w+ecdcq5gS0SUCdRbG0EsysuDHShqt5ymR13
ZUPkB4oEBGiqDq62a+vH0S1P7TLEe/RoMxisPmabk214idvDANxkr+XDFmHXuDuE2cgGCA0KPUqw
FXWQqYRR7qWR0tEQIV4axSVd+l81GsxBgijvyrZ5N3GJCHe88WYoivSsZ/U+5eF8TOuvzCRsVyXn
RE5i7cahue+ZMelOcGnBM8hwWvgZAcsds0PjFM55YXDmY+Hf6XVhymzs5iwKQtRc6m+8pGerxMUm
yTYYpQLXxSFJlLnblJ567PQOXd4KIKWaTAEZnLVyAqQOc5J6CPwqDoW55tPAaYA6HgxjeV0k3CSX
6l5DJV8wH3wZdGAsdhizfWR1KWJOAp8dyj6h9OW5RNBpSmHScZAAwR2BB1dQfi+unwZW6/6EBGnd
R1eIu8zYTAjoThAFxB4f/bMHheaiwyRYyyqfMU7N7tVHgKqq2b5hgeWxZayt1DKwctfm6e8//f3S
VmgQ9B6033BjSGFitO+qJrm1WHujRniXxknjwDaN8S2sn6F/+rvIpmtSZB2jyJBczEj6L24tAt8n
85LZ7zUxuk2HwQzCksaIJpHdenVqGQs7yCmkJ3jCuH5mfA8wFC7BVCXdtTSfBHHcQxJLuiB01Lw5
jMZtzgr4GLm+S7p4PmMKA8MkcpqReaMFE/lKMiPzVUzmxmzKPzEkuy00Z36XmOhQ0uwai/x7UjTd
FqYNJ25Wn2AOE+BrIh6ePJutsjiWXEc4BwBEh7p+mPAsbhhuXhj/iP94h7mLDm5hnTqm4EDzfILd
5KKfWwMv+PDgI6Thzc6mdad8JRVymU+bMdHqjHyVSU3cTKoQjjNPkeiNfQaM+lCusVur+inzHEXt
h1YydftozoFmv2szZHSjvBK1jPZ4DG9l0++EOTlBbadfFmivIEnoFgnnX5m1snQEdyJ17+xoXvXo
s523uWGRm55vDJFY3nPj2jM9iAWQfuMOTAnpHf++wGTkINLRsUYXw/cgaX2AnRpMYfVhIwnhJoeY
lBQTVWWVVQVRMtGkI2NMydZNG/qfKe89FHOr4vJTET3gJE7J+a9mu/5oEwCSLYdcQc6GfMm5atJL
pIEqlfppGN1PswSESpkmMkCh+1uzso889LAzdn7MX0IZ7rB4fuGFnGl6E6gvrlobem6zdgv7bdJ0
0C0VKttE35UhKH9ZHJLrnnvXbIyKJYmWgKMcP4rrZ1tioArBkD8vViGD1qquulERE5tRgbqUIbhr
zEcsbHbUBUgm+Pdfri39bWyZtJcYr9Fg7aYU2X3CG7fR89+TFT7Y8c2QO2YUstg+eaK8ior8mQ/l
Z0M4gcVgRxhRj9Q+g2xOGWU1gkgSrTwWosyuvH3zBk5tpP/oILqsomQ7UwBzLSWJr4qhE8zSigX9
oBaCuv+gX+RnPNZEgUz17A9fLHNqeYgSbfB6/2mSdDnIB3VY5MXa7A35B6qe0d+x/BxkG8KTymkJ
s/DA91bFdguxdgcu711m8TEd8w6UKqWmtfkcOmO8EXJ6J+dTbd0C8Bb78RXm3HEvk3ufg57HMhle
LEGRwkx0uTFfzWXOLnxWMQ57cFb1SL/MFbW5jrs8hnycNjKkO7xz93S7IIqVZC3pPKeLnrQb3LME
q5DdnTWqcwYXnsVgu+uUz/BKFsYJ8gxNJj69GzqhtIUP7GrgkVURZ4iWChwimP4+h3xFYV+DjQv4
XF4EPaifIgvZBxRv4xfbLd6jXSs3hp2e6mz5EsL8oAqaJi96MA3ztw+Jjj8khJeEXYl6Qcqum46t
8QmDhs4N7pdFZpNCDY0PAfV/5xThiy27356BDzbKi7e4sx76eOfP/zuH/5nVJlaO1He2qrgDAZ2b
YWqYLD+/54Q2lEqH6BQXGdjJvuad2qfHwXemwCHPEySW3PoRXY0OHZQSOTfr3m2KN3bLlDxHxgze
cQKzixZW+1hbtLi8s+04s+FHKBzhq2uJqgltDaiKQrypUhqL8mFkzu42pc4SEART1Q6WXGlouJZ8
54b0tGj8XVefbu6dWEJmXCgHeM4D96d8wFvq2lzeGBLgvgE4+gAMzLSfO08QAn+4jcMn3aWiEVr6
1eFdWXkSsypVoOi/CBiuu0qm7Bd8l2UVVuZPjMEHW6/CY5pBBbS4cBi6Z2GGJRrfspqlCcU/a8ME
MzK34c/A/tnp/gd7lPAi2BWFyFyHuTV2sc2qY8AJ4fQsEtMi/TNhA9hl5YekwOuSkQEs46zYUCiH
TV6faXkG0L92OGT50M3vs+CVmtUiLu/Z+Br2d6pjtrdMclngVp6TfEg2tkvXjIxrXCVDs+7SAHYp
9392+Cv/o/KJEUcE1Q49Aubek4CrilSwcJ4SGEi+se10e+aF7A5Yr7nC5TwQMu1GKHMMUu6JlMuZ
2IpLWMdJfRnbYXwyu+i9xd9NbDjZ1Ev5q+XitCtr7nBdPzwZEjOABREBw3a6qXVBCYj+gieFR0Jh
NGv/yx59CqEptl+vk6Lgu8hefWyOq9bwPwyDg48mTCtACoGCP+SoPOD0m7FeLTrXOI80Tx+FsJ1l
XqyzkB3SAHUS8OOXz2KtzMbhIrU8Dgjoc8S6RbDg51lXW5G5n510hqBVU9XYetj0xZ3QfYaJIXs1
0sI8+WLeiLLwtlVQcVsDyR1PCoKI8YYn08bFZcS25Sfxjwt4rXEVRg/SBuFWeiBOPfd30Qr3dZpI
sBA9ERim55N08ykADgIspTfFy8XWJ/Ax3fhqTZw5EfHokRqRM/uQd9spMbfE+rIikfQLbPoRaLn9
jueoHTvaHirsS30Ec6+AXQQ2qTcvBbwzJzS+sTrrO2g94BOYmquOVKmYbYflEAspKB07M5z9rd9G
v6oF77kPpW5td/ZAvZ0tn3sLjBH6uL/AAWXP3rKloG5k4XTr24XRazT5sEqjX1ECPO7mmN5kNs9r
rx+mVcKHeu2zKNkuSIEUHMkZdEfyDqgHmX+YDjRetXTrZljZ4ff0hAtWfKKJd/GadJZHFez0bptJ
/1IYf+J8J3WxnDRCwLu2sNpnk6rqfStuxtLu5wghPQdTE4TuhSPbOwyRdpCEPTccNhvTGf7kVaLt
8QNyQJWwEzyPY2kUJPdgg8fbiabRdVWYIUe3/bvoh4QqRgPGb80HWzb7BeWkMYZp25R9yWg/9ufc
0nZ5oYu9JVucP83YBJbDrO6mFEolX0TGARA2/R/LiukqBgJbdyGonclrwU8VgVREyZHCNNBiVbIa
1t3Io+Tvx0y99wfZric/4QrcTPUWnMeh7h03AJZvr70Ka1c0JUkQTeN304Mzw7C1ypZebP24/I5A
xeET9j65EBAAw+8XTFlU4IEBVA7pwPTJRdSvvAViIoKutlvONJotd/a0b4kXvsuwW16SOqSsUep/
mqT7duxeDzTfIy2BBrnRo8jY8FnzqZN0zQM35ikY6tQ69mQ92or0SoGjOnHZqdQuNgrX+SIpezLn
pCRtku+8aTK2JD5eMToul6aHN+fUOU1hfEfzYR7AGCONrj3yo0biq0SltQkjSmO7cAIEYprVAc+I
wybZfmM3YL9Lf6CMwHztS5H9iK59aOYgH9231hm9XUsw/9hl5kYfqvm0JNZ3UbjNam4tg3hq9jZ4
TXoPs/hGDJakb1SWG2zY36ZnSSyCRK3FMNJvNKRPTgaiiYDQ5DW7GC7apvXymCYmrqnLOYOfcqzp
67uNGOV1SrzTcQjv9Vy/6KkA8x01+1Az21WxMB00PUkaMRgQDcXEko97H9QAAWdeo2lRDfFtx6fW
dMv5dWpQtFOx7oZw+Z330T0MXe3mht63rtPEBn6eYyz2wh00ARuf9aixWWHFy90vlW+J3r/pBXmY
XAw+BVLid+I2yctS6RejU98M66BdiwhxnFq6mDKzvLoOZXyx7j9XScIs3xF5nkW1R1HYhjnHF4Za
AKA4di66jsFo0inTia1f5Wgke6nVu8ghtwb7HHKMg/YQl6CMSBmGQUusZl/Wvk5JtbV1lpkHNa2W
gaORSJtUDsGzIuKg9dXXGHGpmk6fisF+y1gbrivTt3e8Utd+yqen3oATQ4P0ebJnDzSoQz9EaNJa
BbTUWKoN0bnkEsc6bWBNBI4Yg7vQrla86NAX+k3mF5tMvLWW5Z2Ysqh7GaARJmxbz3VMmFzg3WnH
Ndvl6EmbqdYSJW8parzEgkPUstwH3kqNRY2WW7QWOZCGPPNMDGEPmMjcE0w0NyVjAK96yaVxNtYs
xmIokt50S6nsjXu7vrpGvwRD04q9oXqCmN+rfQHPnCe356ymiuryxVR1ReJPPlUpZmG64FMj+Tlq
zTt3pFfPjH2w21w4HFYO3AnrZEN0stn8/UXDvvodjbRmpfU0B0BliqNHpSw8rRYPZs1lOve59Jl9
Rva/LzixEClSciCd/cmFNxCj41xh1IR4dyC7c+MoZfbUuty29PyzZHG4Tb359zh3Fhe/9pdLzQ7M
P818H5H4KB3Trq2oMFdWD+ad+YHV+OxSgg19zm1R0RZ/G5mjTwiHsaiv6ulqVxh/UsENhTqs5mSI
/Nmf25+iohWjUt5IWFHj8runvdJkGR1hQApz7ZF240dU/Uno+iq5BWBbOZcTjImy+CFy69o28AkI
MD15DLSOqz3MEUJXEe8FwfpYZw0GAS9PsHr5GBtD8bRMDlfS5Gxov0z3hyKvcBe/4hk764OzmwaN
jgJy0GAfuQhnwOo5mAAbPnlD4q9oe9jEhbk3U6tdRZKf4ej9zvzp1Gj5r0IVtA6F9QT4I0ayqT+k
Fn8xcHnw+VfTyFFAHTFareW20Fhj9OUgy+JvV/nX6JcyKuuaR6wBU1zBUQh2wvMePm2m/ZVs37Ry
eYm03nzKBCqsbhOehOTIr1RgGe5LUr1zm34XE2XIKBiAHxuGbecwGuk3j3NiEMJ+8lrnYBUxvrEl
+YqmauA2e8qb5IsisKtEHOeR4f+GWLuVSfynDa11CISTaRrNKx/jr9zNGe4F03tKFk2220jSK0FF
d/zJ3jKgqDhlQ15fgFZqrnGl9iF/nSzF05ujm11Cem8qhpZG7dYwzwQOWDsuStG3VeN5QY9dazpk
bFbBvL5j+yEjPjVh/gmxgKgoLy2JIIpieLEwnxwnWd5p62tJ5fLKF8CmAi5m+Kg7nsRod30Z7ruG
F8Zf6Pj0MyVZNkSjJj05ubFubDwkTkSEhGIA3Vsbmoxo8DK1pzmqoD3EEjmDGCUlW6UPJAW7ZMFb
eRWmlXGoS25xtt2EONfgZZc8hI0Ep6/v8DSXfVaetY4vVrV88nZ3j61a0c+NDRCIF4+Pu0IeifgY
E1FaCzDtp9LwQWSZWbnmqizXCVSovTfM+rquIPVaUYrpn9KawK59+TISxdzkksoUbSwvjkOjQ5oT
CcNTSWag94hZ+pP5OvStEYwusMA5zV5qcEwnlo30JRbud8iV4Yrz6y56DxNeEv3pzD7cuaYiN/TJ
sMlaqMEUusEN8F+Ari47QI0HOSTdxhqAk/dzNh+a2X14hWCAkh0fmwV5q3YdhD590C/8XrRPz0XN
FJaN8LDMajcTjW7I0t87WWI4Jf69iSrtm5P/iv4A7JYwG4mqlKRsRxNtTf0GrgIaMWYvYsGwVDPL
jsU9+Rnc82YR4DljY+uDHzgVI4ArX1b3xDTLY4MkP9QUf0xx/LPCLX/zC7vmb4l+ZuB7V6944aW4
TMS69w3l5WNmLdts/u5HE35j2wNoH6Oepgs5wK/XblnpDGfD+tlAwA7i2duy8a7HpL86o1U/4dYA
DUH9DMwjilWc7CJqjSKDUBVa5GnO+y9hhq9lt6kZQ2ooR8csYyHAfWbjpgl/m+78Yo4Y25rSsTYJ
a69jD+PB02f3XDvNnYzqjMa9sq2q3NcwajZJZwu2+uZTTbXygfRKdfKBPgfcCL500z6k1cP2OQwb
ffY5S7WTlJPzNGrJxvWUxTnJz1HbCmqCIFrwTeW1iM5sm1i+OzpiSsIaPpz0rZ/HH0jmpyqKdEA6
8tP26JHwXeOA6cPkPkEnxAfoeBj4A48QvXc3S9P/yGOEctrWrNq7Z5mgQKilF3agZmAEEhfT6xon
kb1vGudmNwbVyUV5r9IH6JdiFaVas9M160MWDTninKlnQESbKaYoFm0tcCasYit8pZykXyEA702n
gynO/7YMVvQ9U04h0Wkqo4f47RNtCdlcLjyqEn1rt5IUs0NhMp3MQWm9655GuKXhDt/m2SdcsjQ2
lpU3MZXpNM61yV03ovygkj5UUqQZow9NhbAH0p2bC8G7prY3o4GbINMlwBHrp+nH/PK5/l3bGN1z
cwGwMy/mm+gAL6eqg7nz99TLmuuoa2CToHTiwLWp96XS00kpauzZx1VWCOwunvCZ+bjMRYczTIdW
evIRvXi8/ABWrz9ykb+JktWiWVBHUn3IRLdOKTByYFzFEWP4azJpM/Aw/0BkxtzqPXDvCKHpUFbj
JmetfQsRdzdWt46HbDxb7c/M/+obtwyyma3cqFUvnvlkZE9juawk5MR9nofauizzCZkA2TwNKyzL
evXFeVRveE4z9+YlB3bVrdpSf7VoZ/Vbs4VB7W/blidcxs6Ni5Y+IDVFLGPJFxknfDMWOBrWbAgx
3bOtnlSZjZpYpsxYbeYZa5MYw1ZvtOkIorUKuKQrnAqksQKNZi6aezfzwlNDqrNqojgP0hveqsJf
O3MV3jvyT5QBg9UfpwT/I8XeDU6s1YAOQP10uNNpFNm3I8313GT3M5ieuPOi51LroUJxqcF5SNi6
GK89iMpnxr8VJLv4ljHNncFm7RomxyM1xZ/CL4qHmXvBGMejytdiz2uyG1wutk3UsyYNxbxZD6XM
1K0e0UByJpcxYV8zoezSBiorRTpv47glQFPxPQ2gGNedpKSy6tpyM+G2xu6G+UvC80aynIxNw2VU
kZ3pk5iGXet0igXixzdecb7tbTIl/R+sSSsh1IJoKpx7V8LqH7C5BDTCTbtiqdUVsjGOIRCvVQcO
apOY3KBJW7Oj6s2zdU8J0d790ZW3jq6iv/AgGeV3p2bJHM8Oy+nvOOk5WyNGgXgMqWDJuBsuNi3m
BcEMYqLY0kUtg0rQyGp3Nb7zjLxAkZTLjS1TxB/IBAcC+KxuFxB3ff/Uswe6gCl/Qxo3eQeNPYTz
feXRwhhBx1jH+aOmCHjXOwWLVUGyCzvwLkr4VHiDFVIUwC0lTpZ3I5S8i2G0G+Kao4Gue7MyEVGh
VDkWyI8mEecGGBNAn05u5nKs9i2P/UXTPpiC2w/uqv5q6a8dJ8jN16o1KoEIehKlx7qnid7r2vxg
c0QrzXnHYTV8mh1GXHaQa63w/5OoM+uN2wiz6C8iQBb31272rpbU2mzrhZAtm2uRVSSL26+f05kB
5iFBHCDR0mTVt9x7bnyKuxwEXRkD60RX8lRMdHmks3VPaUAHFoB0sK8ekTHIYMM3DwHmRjTR21At
j45l0sQYFNxRzWpoXRA8dPlLoMvvqmViXUVAGAPzB9VRcVLSGXZrz0B5xlYD4QtotQnK70nNt/vx
AsJhoi3i36Gdhj4Mg85QhYK8IkfN21Rh8JDWPuY0nEkT1jBYALvSXj7Rxr+Le8ZBZEDqMRj0enOi
WPhXRNrsm+AKuSHfQtNSe+10NCA21MCU6/TuuGVZU7Dpgu+K2b87RrbzIIvWx/DBmjPKwOkotpsW
TuEJsRTJqzDoe97WMlZXHTYfgkeQkTHlay6Kb7rA+vBfuZhT8rZKPDkZIJ84MbZaH3MWprD93wPR
/IqsWFHxOu8ewogUP1/CPutHFpKQR3d6Mnq+IUw1W5SQboItJYD9jKAvc7zoVOBZWKq2OFgZ7FKN
bmIKJ1atf1Av8l4EhbhMq2N+uLC4SV/+mcXkvuipspP//jgI6x07VX0Kie95GHuPGsltEOgQ8LQZ
BciTssvPelZh0hRxyd3PyjSC57kPzBmbBENCQAw54kwH4Qqi2X9NPTXbAcVCIgJvuvVDjX1Fcix1
zGLBFmcfwxC+xLKPn5uYFZx2qb4UoTIuXVFP2tOGjMnpSMnZP7RWSl4qJVQsBiYGFC6VL7Itjo1/
KXXwM1EjD/bC6r6M03ljtfmPsHiirSO9HU3kzhPTe0AJY+Gs5CIYdmNAKg6fjzpb5RWaQ3iZAzDL
PFIj2xbLf2Hpw++spwKTQ7mnx8JpwT3MlN/71HraFbSa0eznSaC8f1Mp9lms0+Nq0ebUnM3c8rn5
VWQXrdZbiQX2iem+/4oowOXlvURN5R18XUWsx7yrBAm0VVBtEsvxNAzJ/qiLwjtBaGOEUJhqX2Qx
5EFKw+dqWfhgy2/Xr8Nzdt+qN12HmtOMLEYyfz1BSe5PleTUmnBUbN3Gcd/TJoxY2JkrmS3irgFw
b1Z0hDUFOEt23UvbLR/GMsTw5euR9kPu+3nYu/36pukZzsitl8RfSKip2V9baz0DL8pPfT5m17IN
rU1n2dm+aWvMfjJ4kPE1y2W2n/y63KVDKhNy7XITLLvWXn+6mW6OfcVn5hfOjcDjx5z1w7ljDwZI
qLypua1fGykS8vTomMZE+fdNqoNBbypSQBWUURNFxmHoh6csB7TlYGVgbnLgUxg3sFyTtWhslGPR
dVxYYlJiy70eoPoCZGbuQp56YIr6EDDq2bYjnVCblcnSM6XpLGYrVfiHn4IQzooJtmmqC6DlLpGk
qbGPsqrjVN1V4ml9JiGkfR6cF2TFfyf8GaS5jH99eEDSnogkzdbHTPjukTSRh3YZi0M4g2hGSwkP
YXmo5uGvIw1iZ00H2mDma+cqfax6R2wBc//3i+xwXBMB6O9qwIPPXXWXfeu2TvaFK/qbyIc4yeN4
OAbVoDfhajeHyFCjd5Ny3//7Y9dWrOXmSCadFblXMY3+FX30NmPkfFyZC4GOTAFTkHSSNifpajLK
4CFwl4CfH0mGYSh16pranP1YXSJT/EjXu3gtjKbLyKFHZOIaPURxcZuWiVaB0kC3EtlXJUOSNdZP
LVMbcQ8KlQylFHul9Xes/J6Ys4CB0sqJjrTFHKrcMhcxdElTvWfGhN8is0gu7QrrJWKOcDC0lY0u
AZ8NejrISri7rCUhDCQTI+l8TXeqYc3JYDTeIvnXO5/pIhs2ZnlA0a9pJaDNd05/6TXYPVhAPPvO
sSn5SqimD1Fq7dMMJAgBqo9iaR1QyGxZ8KvGXN6wyhzHoyeIedRQWsNU7X0uUssQ5DhU+7yDdkwq
2XSOPVxUNGjoI0Kxc6yh2YHf09tpUs+hiZvHJsx+F6WkL4S4x/Vh3J2xvGlrSD255NM447OD/Yrd
a9jS7dnnMKKkVMrs3MYST4tInad7IEcX3caAOYPK8mw/tOJvfcfPBb53CcPeO4zGqGtl2lPr5V8g
du1BnSQ9CEv9BzO63wWZcPupmCmONFr4uvqd6uw2CfJScYovcGXVLZoAqGNocfiWGPzYgX+W04Bz
aKCdb/zB3qRDOT8SrdTsY14E7vsq+kEAx6MD0sNVzwFGOjQ3GO11iv4Jxmc7hD54f2EuMAzyF0BC
r/fLoUir9NNT8W66J9sDh93oie6/mGwYJqGFTluS4ef4UDdZlT4XlWwe//9vaZX97kZTHeuFA4TR
x8LrTOxPKPnGPAdmvwTPPjlzRu/poGuysLJg3nzzdD49zkgkgOyAN1jakhK6t3pcMj7SyDX/bhpM
PYQAj88onndg4ORNTs1bPVXvGprYxSUm47Z6tFfsDYC0puOzUuxKYtJkJsGKI8qd/FqQbjYO6uJJ
dmBNGrmPse0sjxiw7dGcxm54aeTAwKVmww2OayWvwUPHxGkpGSt5DfNQwHR2MguaqfwcyaDdp3nz
zxXDk0RddHDScO/DK9/P+JuoTsXY5UnDiosxB9zo9rY40YfFE3eafAb8Be3zQLpoYkrmUX2ZRQ+g
GxHI7WF4v+K2+jVNdfWaeQoQa1M/4eRoefVnFrxhIdiYJrYLlRKtw0OObGR0rDJhp7Sd77pZPyYv
nQHyQQgY8B4WZlIXGH2p4NYwEyJXwmnQCI1eAnZivrZp8ZOsi+3UAllDAcW4JnN+17OvrrzUSLcY
RMisoeFQcHaDND6bwacP4XjNc8EZ690gcUSnxg6OfqfGHX0kvovRh9daPC+BQrd3D3YovOG0tL96
cp92SDboZ6boGa3ZZXapNNJiQPte7asK1CMi+E1XLoLAdVF8kRwS3fLRfS2Bm3VBRMiF7RWsFkLB
D6X/EbnnXWho/mi/9B5k5c77wu+qRLfKJUZ3WRK8aQRA+B1Zts1kHSuXcYB1z9PM5nwzBH5+7dpe
Qud2nweQuu9zytqMpyS4ZTktzVgRfpxVzAdmuMuskq+dj9OntIcFFYz460Zm2GamHbeBP3uHYl51
MiJE2RSsL/Q4XyAfv4IfcLczxDF8Z1A3Apl+tYKOq7eco9379GQeG9QMVw7qa/HS9xR1GM0fhiDn
mQRM5lbvUL8Dlm/jcU3jr7ukakWUxszFhAC5nkPRfbK8v3QKFZwCIfagHDaDsWuxA+TC9nOTIjfc
dksT7oY2+OTK/21Gf70QwLfL9AxG2z68LAPjyxaksKP5sMrn1MDmcEgrnEP/L/ptxHOV94eT7TzA
OJ1tPi6QaYH5B3aUXJC42agRMhfppcu1j+pTThDpDfSrT1bkb+JbYY808Fm75RPNrrfNuig8EtLD
VKNgTmtl7KD18OjPMRTmtc1usbuS5bd4l1UhLalLY+3bAXsUGkR1wRfzISRk0TAaw/eRXKTtMNnt
D31386UCczmYBXQZ5cCRVofAC1Xql4SnTLg7XNyvFJ2WrSEn+jbLVZctzBRgSgpqE7PcFXf3054M
X+xXw/RizU1z6No02NwxR5uh4AFbHfHp1UxOamjJxEcg64qqhvq5/Cq67DMKfui8IgMwc8eTACKB
dqni6Qu8R73ydVMQEQmP1F299JhZIB0J57Lu89JR5X8bilI2B6wWkTNwMYhbVRBt6EXe81il1mac
ow+epGiLP/wtWq1006SsznwNYZnuZCPwSV8Kb/kaqTwGDR0lTEk5XVz3KwTpgPKGNFoPOqbnrD91
Z775JfEJblk8MDxLa6wr7ntrlbeY5xotIr03v0dvsgPeH8CLMYGH98edXh7h8Dg0vBWAPy3eF2yr
0BVf09QdnqpieZ8t68FCUyOqEv6qKryDKydUqoSWd2HBLt4b5b52kZ+tr61Q9tHJh1dGw78d0//E
G89nwg7Ki/lhEVSiJoRdCFga8m2WBC4Yr8gT7JxwsHPuFvZr709oXe+TfBFAfk3T9Zc1ZRswoMzA
8/3Ui+kxza+iC0pULDI95MW8J+T9XXSAJeahe8pX5zTOISMFPJmjCu0t6h6uhruliaUeUHNlU6lW
ijt9KRrUf3clsEEFD6yFyIOSLOlgC8J6uv30ahZMeu2rxISzc/Bcf+9T2OG4zP6syC0gtLl/IUu/
KovHPZPtH+rJZJF0ikuJ6qJk+aOa7twH+XUqwu4sbP0PoSaO3KYfz7qO0KGb8NAOwfrgO5jATBYF
aL3b4qGU7oKGx7F2wKbXo9/4wC+dcn1q8iS3lmfCcsjV6vzn1jEk/MhMnCKtkqrBQ0DQJVs7wpZI
jqMiXjHV7uds+oqKAl1EvvzRA1pOcddiimFwGFXMpyJXFmt7G9jLYN/MByb/vyxaiSKoYYSAJTky
fm8P2vfYNrsLYbqUvG47k8DAGM9z1HBiUOVeeI/LnSmWAr4nTEva3CTjgaVGd9xjTyu/sd1eJ8V9
cSiW4Do59pqI+3gvzc/428nFKUgTZ9ujnpiAPqz5dLI0NRTzoodUlrypGWUgT0ZHJXvpF4v7gUAh
2WgQn4R4IKx/ZSSTHquB89AwrlFEri058gOPtRTLN+vqzaBEB1CMaL/UdG2RkGbV+EOvMD+7Aszi
ZHc40TATt2DKUqnDk8ILkpBQysIu3wV3IBqQ3H2Rc7px+Rjaa96swA1/FUxN9uNIiBwJkCNrwCRr
7Cnp7tv0esYrX4m9kuIHFdPLWrH1ukfKW/lH57WsQ0buFHXPkwYaTrrwAmuYqjb0YL4TmCothjgz
qTk7HQ31HkrJcg9Qr81bSRYntmtajJbasarW18/V8RNnaN7XcDnhkkXsu2C5qajpXHswSdlb8xYe
4MGqu7+WS/6b5cWHRTkYAYfb3VBK57ftvPy2fAoSRBPpWlOidH4ZSlXvcywgG7R380OWrjSO0yyP
rVHtRvv+k9OZ8CzL8LPEI2xyzLnLHJ07r152ReAWh0Av5d6HV5g4IEiSxVsdklcnrj2cR2e7lRcR
rOGZ3028JZjC3aLgKw6+NM+gLf2zL2EgyVydgnC5tB3yiTk3l3pgL1HVww6lwu8A6cCtdScW2+7B
d6MHNc9nxZnFiBDdy4L9PG7Mzvfm7xLUp9DWWyOnl0X0oAVl9gmw8oVD+720SV8A07eVxAzFdQ3J
zgtgF839Ka7zX+GarKL+IB7hrYdipB3vlXYOCAz9CzFSg0VSdxc8KHhTyJ/5BtIffWPeVpdUIzXz
JHApfNs6fQh88RGG94zqHm5VMRf5vgjleY0Rn/e8IsesEw6G9mx4MUGeHYXTID8qe8Ygnj75CgaS
UYyMNQtMu56BKbTOrh20IdLKao5r0LzNzBfnnP97KZ02EW21c+X6EiFp7Sv16oXLrY6YdafkHwi4
PL7ofqige0CXRtLMGDFf9BnK5WCAxiE9Iaj22qo8V7n/OzD3PJUawhEjU5E0KUFyNc6fK2gN2SiW
NxNwm4LNFJQb/WlC/RqWxGd5AnUIk0dg1N922Lz2SKVLwGYhk6dNb0Hh8PGmiTm69ZVGEHRuhItx
3EK/D+UpzC1BORfhiyHWfktYFmiXenqieMUdX3x6HpssnoODCsPL2i+s0gBzhbP3MuclPBeDyBG4
DR/3ApMNP+ksnL2Z4x2K3B+EXGpammNvs5+Q68kwfkVKhnM0B/uwQYBvNoZ0olNo0wd1I3yiLuqY
9aBwQohISIDXYzQunosaUUKVWVVCNkN5xYhRwldr/kTkXNaCcY7LXJP0cN5tRMyN+piH8ASdAwky
GNp09nZeTwHUN+juDcWooGUu8mCvGoiNPpu1pnoSsHOZUd1GRBWbaXaPkh0VPNgz7SxJrNZjntlf
bGAujiFly32VE2rcImdcOxMChLy0TjyZXsW8CIjkPRCeOZFRbe27bvqavfClCxH5dT1b1bKeGypU
TF2LHrfY7utTtqQPemAunU14fZecQ3YpHxv+8zH0KB0mNKbMRDKEXw8tiTJyaYFjFDyDCIE++gLK
Jn8RO5tt7f8EGBYKPHFX9vXFO3ICrufZ/5xH52/o1JJljvpFA809jWDSo7LdTwsyCV3yySNc3aJR
DzAEZGhuU7WLPBkf6hxBBTtmJsHxAPOupz3Yk7MgdmAzztmcRcd2yl4MGTsHkCQojE0H98/7Oysb
Uebingwip35p8sOsq1+Iozmbl+8xq38bL0eo3UNaIovVRqo+UK4sGhS2XJ/TpgIGU/lvOm1hT+Ef
RIFFYh1JIp5GLR58tprHakKhAJm4/FX6TbYfA8FI03cPw8BpWtfqHZUhAz3itzagfLEBxc2XmTvN
SDEfdyw+FeR5xPbs9RD8EYeXIqKi3OM0nMog3g45/PLRJq4sq3ho2UxufPi7KA2TVtfDaVrzZpND
iVnTgUrH+ushGdq2GP0nEmqOmYXisc3aH93o64Nj3wHfe2VCtUujGLQ+IHXRSvI0bdwKMbioLe86
cGi6zsDHHRmnH23PBzRMuKUgNpkycBJJCHI/kxcvmBcd5M23ZnlxZXCOdPsoSJqBkkQwaICcq5B3
QSZDYTIAdpULdDnLcHl7iAKx2v8zriyPzChOLrCXpIegGrUy3zKzz6jTagi4bXzyZsmKym+vJc5z
bvuP6W6taAXyAthlTwLIEA5V72aHxdkGIkpEI6q/mEaHGF+sbkjA6FBJ66bP0TyDjEkQPUtMPY1E
DDav8NbB37MIjW3SLYrbsDS/Kjf8ziM2fiDRWlYl0cjYDa3Axl2hpPe89/ggswvhpJ+tzyeM8SnY
DszmdN39DmaJ3FcUe6V5zNMi/+7F+k/K8UU+oRxpqbxhKA38UhUUYJJ39BX59rfy5bakYbhPgGQH
H7FpETeSpX1jKMXHssTXeUDs6TvTdXTRRdH9xBn6cA7aZPBLYHKdQJCdk8iOn8jyQo7HEXkOjw/N
EUy6gJ9iuW/M5Mw6ewQ9gD9x2WubbyfTIKHSkNWS4VS/pwLsyQnZaypFUOgMw/MmKW2illzUqfRF
bP0ZMgCkr19IfxqPSI+vTRb1PHz+xP7YPgQO4myNhKkO+Iiiu1pmhQM0rf+YQL6XI0Jczxm5QawY
8PY0htvQG4+ArfQ2H8eWYQoyRCg3hv3F3fFGJhWiNLPhX+GRMT+rzpOJUL+4nwJ0jsjQRddRojrm
WnU8gGR+EwHJjIUef512dpuxLve77bpaA08ykQLmIasJeLQjxExORS64A+m2b1YcB754tsX4IUf/
VzgA9vZTnzw5aDFoyKtdr66B1tcidH573qqSUDG+YGX6HNhTfelk9u6unxkvNyReDrSaW3yBYQDx
yHpvxBnl7bTVmT1xJYMwYr1LqAHfvwnFXxzWHfRqc4L6/rfFhXVYuHoCyiFipignGzY1VXS1x1gl
kU76gvDF9C2T6APoqaBxLPIscRIj0I3+OSm0oloKdvPrqRgE57IL3UEGX4Hd9TfESHurqWHhccKT
ufRz8bnZEW9We5GWz97QN6jKHLmbxks/dC++7UZHggUv9KMcijkq/dCCJpf55a6yKiep3qy+o22i
AgJT+tqpDG11yASmINkJMX5HlTEWSZdfFawX9or3NaakF40gnZWTPZ7nARXeVE1D0qHMT1yGkq0d
fgVLHDw5UrKOpvEssKFkjv9LNhxHJnPw2sZ/HbeguBu9x9AbbvXvyXK+9RBjkuLMDCLrD6rBx9n1
NYZHtCGWO3zb0VJTXdVvYUEqFlrzS1bwVBT+iEGH+wSYYPirXDrqTjKXdqnyhn3DHGht/Z/LgCpT
CELIWq65bVUYFsFuvqDxRoRbSO/TTqkJUj/7ZdMlZ8TKHbX93EpxMspZbyPZR6biSStrFrCloiPq
MHvj5kGu3+kMVbw9Jg6dbqmkfzQEVUJXRKQP7lJIkxQRUptlAs9M8xQC+WMYf18K4m8VE++DPfjB
Jg9Ha6fpb0/hweew32Q1hYlJ4w+R+f9M3Esidh7zTn30GX6lYsThnvFCpOTtrCFWPJMxtVFr+x6T
SwSPVIGTQpKq8/Bn6AF70qAKB0r/vlyf4WHxDsSz/RiLiUyd1d/1Xg0xRIrdMs1YRdf4wPhkOLWc
nZc2FM81IHCOP+AwbFQy0n0Rw6UOg8Z0abF7C+R14Vc3yZiNdHS0V3o+wLbovwPcYMpgHyFDZG8F
61dXjydbjmkinPsbHPFQCoIxWzJd0SMWDkEOdUbslQ++kLKViLfVZ40aqKu/NIaAZVwcwhle+5yp
qFfyLdA8IKukvoPLsBJwsGOXRHuHrJtf639JhtinXPmqC3dmnw745z6sLfOBL4kriw8BWVRIlcve
5dYQm3vMGn3BjvSZ6RRMomj5OBS/FcIWWQiNRJJt0RogeAbYZANlkLPZtCR6z23/HGN3IUUQ10KO
J30tB3JbSAMOFoFHL8umnRVU6VaEzq6ZxuVxrahRLZrB+dusccpkoqFqI6gXCTkJbyufHWJNg2U2
H59qKpc9fvE8IX377lNqT0uaM3Srbqn9pysZ1KS9U+xMVf6MTGAxzXSno2b1fQUDu+ALwknSMmTa
u23tvAYwFOZa148dZZdCu3tSdYp0oaHfUAiS52YUp752Fh6MocJehyof80dFmUkyszb65LTpP1/Y
EeivrbDW17qX9qv8wfZmfmacW+4CtXL4lOveF433asJ7sKqd5n9DjAht8TYEZEaLoQqOcWc9TZIp
eA89JEFxnCXxkGGiEYXaU5gxI+t3DhKAN4MR5CmL5mfHyeyXoqnMufKrv6J1q32foyzofQdBEtGR
PBBINSwAIi93EYbjdiCOwqep6aA2Ztm483P5BaxA4NMyNbEmWgQDxtOpu1TlzIeEcX6rozR8imJg
CRo2RJr3+TPpfATrYXE5mIL9N0Ni5vqhIYcgW76tsq/OYWlt7zjQV1IjNthMDk6AOJvcjWpTClQq
rgHO1kOXhTW07ucY+AMrqWoHanOzZkCv04Kt3Gh8sZ96uuE8WGxot5D8F2w8jsGEjjx0vnhdRLRn
L69Oy8jEnWMLxY0DLNXmMmLZ3my7OVIbtMPun9lejtJgEGpzorJyVN/bNYvFK7S9fJeuGK8R8TCL
ZWZ2JFYbA4nXDbdwIXFcaw1lEzetj2KO/X007VZEsxvu6OBa9i+4hClGsmF88BlsbGarQlrpIjTQ
hbSSqdMJ0Uf5cyFkyebgyQzGTrqC+tXBhovzDKL2snzlJuaKRtYK1TjoF7lteqDadd2+moF6uFv9
P71FMU3MRspSfN+K6YOJ4lHlwI9jDSVDyZkQJwuoP0uc7GCfLGYfZ11ERxY2WEsJTQBEIBmQcXc4
pArvSeAqj7N4A6viYXZGIyLWdn6YJkCb40zfyWJmkzu6+Ond22SPgGQrBFQ7c+QB2LKjyzr1gIY8
QxIQpg1rzTjXaoAQdXgrMps+SuDojJ0nGspwo9aFFQNmEa25uJQSPH2D84uTqtnnnno3pasvXTiv
ZyYDveuQBCPyY+bP9y1T9NzRQx5E77yn4w9hoS1OxYT5RHbHfPp2uE+H4+SMdGQYvFr3QnSHe5Y0
4YlBEBBDxzr4EYpBxlfoJ2TwZ1QNNT+ebIZ0yLtYe7wjcM6PGN1xBZbUqmvhnmJ4U/tVjud2sOSO
gyboFfPaqH8tu+iPg3pgY+KLl5JgbSYmmtjWGMTTuqXMctKqRe2yr5ry7sIbAZAi0oW8yarcQq2H
MKPcM58HbYq7WWpSVRT7iO3MyoQ905VpTHW2HOeN6fm86/vihiOu2gdmAkvSy53FEpDaSpOvpcZz
AX+x4HxCw9v86KesPnqd+GlXrJ8d5tIa7SRuE3mprJw6y6/HBOIEWn0oaFnIbIM3vN+4Ak8ZgTNf
bpNCnSv7g4Czxdzctg+I2LoTYLuU+QYb5dzyRihh9fMwvOjVK/9MQ/nWC+515dqIiHEKN2RUAVDR
m9xSe8liaAMTaTiw73LO1Ed0Bxhah9nCu90N1YENXLexB2+5eFj3D5O2WHTNMoOYwlzS1pN3zU1B
gKVnmJX50xfEwApIRz5hig9TZkLkujsdbEIt/fc07pc3ZoTm1Dg9Pv8FjaqLX5UBrrucLUHfQ5dO
uG7g9xdLZRwhyituMWFecbugK7mjyuJ29D7oDl+dPD6VTmCTUIviU7EIoITxrwbTOn0WT0zBJ457
oq52onbmlyrK/sT6sZgDiL0eyzZI6fdotRxUim+zk+BFPSgLdZiLI+dUMMgp77+uMaI5i6alZ8s2
o7cjIPHWk35C+ESOt5VGbWsx9SBuuma4id7eQUz82pWAF5DuDXZjv0cjAvruvj2GFPI4+KTmghoE
2JM2OytsPzniuytD3rvS+phBBGab2zF+Myz5yaiR/euc09CtY1jvacfuugSfEeQaLAeEBi2pNAzI
+8hq2baW9esYFj3bMufFrf2aXXrFqkk5zWXIQfHTNgSRO79RwT5F6V8fpsSp6fv1cYH4feDWVP/7
lPiLe3XRMJ6cnP4hXkjigbSSNA1EiWnNFItSUmvgirzecwhHom6NP9q71oTjZUF0vSvvpE4WhtPe
77OncUBnJKPeAtmprLNKc6bw0/A2u6BR515v7WJO5iB+T/UqNoQhUZ7kRQ890n+rVPsQFlX4zLiC
OTh237ytQT7AxN/3/PjGQSaGwn0GiYsaKGR3/1DW49803xFlYp/t2YvPys2pr/KUFK6WaqYb441V
Zw+g0XEs5fR7mdUV2N+s93GY9JV2r0nyeLgja9XbVHrpmY1iAhZ8Pgucwe6dV1JKBPLOfUfer4zp
y8icLc1inzGiysHU+jU2szZCdK+h5FrKEaguCKplGBQxfi1vxp7D05wOgj4k76gSgnRLWQm636yX
vv2lRTx9Wd2eUh/PMsCJc6xpdYbRt0iTiotkbuxs6yBvelwZ6pLckgyz5548BdqeV+6MWe+ZN64+
DMvwnkazebJ7aj01TWS/DqbbNwtDrALL3hYn780MZBqMOTYQCIgy8YjWYz9vUbzb+frQFG9pa6cP
4JQsYICYNJdYfi+z7z0bF71glFGajdQMjJJKbDrg9CpWi5btvzUK1TIyqQSy9TeaQO5uPxuQp2r8
YctfzTA272aGSC2amjTkVkB/eaJ99hizeAcIJocSnu7GsOyDpTX/0PFECG7Vf/Z3fU1nh4wvWX/9
938dyORaepv9qEp7mvbgyxvGT+bAVVLd5ZC28W08QLzWRpOGbetv/Ivzz86JXgpa50Vj4PDZoDVV
VR+x9x2L0eoZsEDlGVtuOoCtLebmPirZDUXMSGSJrwGxnULPoTCK1aw4RG6xHKQ36rp2JG9vOWkU
+DvOnE0/lKfCyeu90//kUi5OgoXEk6YAkcL7kbY7RIdk+Q6LfgrU9OX6DKU0sxxyk/jvUQeES4Ds
PW0gTfuDpIaAI4Lf7VSa1iYPqo8PRkQX1Tfzj7yRHIK9eeMLq8c+cOUhJuH0Mi2/2OjP56m+n2kd
cZS+LF6tOyUKTzi5UMYjlQ8eeixrMEPCgu2KFYJlujyMNZzh3E5U3ji7qkiZusju0e7gIdj2b/R5
mPK74LOKVwg/DlcGqktDbvq3j7o4QCalTNx9qHAGVBBcAkR/m0mQUSdvGgTwWxbPb6uCEMGmuLvA
CTuryg/Oq5V9WEZXl5x/2kjV4wo2pXzvQvcSeAM7rtC59J0Vv0yp5BWBGcK60TyEYQfJQPkEtFji
Anqnf70H7Q1ebBHrSkPLsqoK8vFBV9Rskll/JmcX1wKbW7Z6XzKmMIuAsG/7HiefDUSiDO/HzDDh
ZS71YzQKylHEjYkflFdXevN1NPnfMs/GU9jrlMJR/54GvgHErvK65ISvWwXu2wHjzhkDbZuou3U3
kGS0U9zVVycrsE6VEZ51t85OHmpo9sLZFS279dAy3VQObuHa753HUuI89uWdWZr68pDRTz80hCmx
YfBuiw2C2q3yA8JmisJw/B6csuNx0M0rbCP/wMaBaJUJqN484gGXTEbnOKtJ+UCdMyEMHssiPUUS
Qj6E8zwpUPGeWlvtQPbkv72oSzFqDf/iFUmp6YP0lFqket1zaoP428pE/TAy+rgabf7vb7gXtv48
SzKcRHjpGOUehRYPHK/ueSBoIOLFglbV+YC0LP2jYNtt3bni2L+yu0zv2hU7gSn5D18R4hSu/qry
i+cqpsQ3/KANRHgEXkzqFaKrcGntSwXjmvkeTViYwhwNmQ694e5uICtvVY2SJiILnpFh527XCOiz
86dwvH5va2P/HKSNcr2uOJzAhuDUJ8C2G3yYWvnBQ9GFwKBJE3xDrMe0Ck+cCB+YwX6xiFoY8Dct
ApMZwe5itosR0OnXdbiJmUKzdNg+o39U20U2v8EHc9tPzZP2w3InmljvhIJ9x7YcL4A6OrCT6gJY
cVYtWPRn57UpWpvTUjCddsAYxkzf+P2HjIkqvmg20AyS67pREbWbZdkDkd3RsLWDu9ST2R+xasiK
yuHcqbxEGlIXiDmRA+HOiaBKG0S7vTq4ZFTvKkmu4w5BopWMI/GzWFfnJ7eoDvVvg6zwWIkSiUO2
cpzagHg2U88ycMo5lwbHhUuz5KjA9bTc87VB/+ePK9a+/SzccRPCNdv7jr/1huhO61EApNz/Ye9M
liPHtuz6K8/eQCMhCrjARWPS08Ad3rfsmwmMQTLQXvT912t55FNZZplMVTXRqAYZlpERZJJOB3Du
PnuvHeh//BLmlrEO2ojMDLeFpUpBSOjUkcHFutGCKGfjE321Ihgfb+26Hj+ic5OTg2e0SyqKJ4OS
6yAFv+bbGOnWvBzTUpT3E3SZYwjG7c6K1QgVM6SHlvIwYc3EhcIb78crf84lKic3OPr9XrRQEguq
ye/psTEd9E48FNxQliRwgmUfxl8FSZWl41GFOhMsXCIy6ZB6BSnGrn4yHfEydBR+9gbEG0nCfKqM
+WAGN3tZk+SXjncvsnjfn9EKE4hrqlo7De3yVlem19//7fe/oc3u47zPj1PbgNVJvHCt5vLGkaky
OI1kuhJQGDjrVqMJuInV4HBn2JISqraeOM/BxiJnSXysLA4TTCJp0rfWxi3lQyxyoAYbSK9sMTjv
TGPW3c0sm0Snxwu4pQQk8jC7kIhPaV0JXgajRL9s++YIaula5FO/JeY5bMx5RNcJmW5oIHiKTOMp
4u1yRynPU53LkRxqiAC57WlCP3Nht29j45yn9L2Ng/Do9eOVkyhO1yJbhf2UY6SbBmKJUh7pMNGP
gIOfaohn9wwx1j03iX4Jmf4mWd72TgrAUaU3uNVV/el2OUE3FX8UE4yQqCCPmwtDoJPU0Uujf8lK
RacgJPzhyJJ7siJkbPTPmee+BCbmTF6J+5l42SKh0eVYU4KyYnh8tbohAVuQAFvvBGT80B6vdSy9
S1EmM0051g7R3Dr8/mXs2n5pccw9NHbjYbYiOjj7HKlBT4WcdeRYdL5rTtm6cyE6KI+JceBkeoHc
0O5KYuJ+VpsPru5IEPf9kRg/iS5bw+Akyb8BTFk34YCX30EzAIC3LqdVRn52G+vtK2s2DnQpDPu8
pCY2FH4FUilqyMhxOMij1y7ptYPdbr20tVd0pt0Rm07QO8+ulzxibcbfyGMhNwE28oBMRHMUZioO
mO3ebWVRr2xlpz6xMXi2J2XgmSttFlb2PoXu9VGk1jobl3NFXes0h4pdt/4FZuanrLFL06ASblrW
Psdmp5IJIc0F19reJC+2rorbETNyFKfRBU9ZsB5QthfYsSEQiNwnW2D6osL5UcwB3WpR/cZZO742
LadJaDs/3XSwDrKfeMy1wx5garfMO56x/djxNup2Zmdnz4mH0JxQ3ftOi9IbqjGdArSxOYFytv1o
30eZNX1FyGyz1rVbMrzBcozbiKhtZeIH8vDjdsY7aq5zTeLyTCiVPEJh0dRggUGoRZb70h05ANf0
DxleMUK6pxxqpOgdRdH4yXkJjZNn46VWQXVsBQiotrVYY/aWPIX2JjiP3Vy/KZfQnIeszB2BLWSU
1j/ncJpPY6Q9Mk4yJeC7vA9Mi/BNEzY+AmsNqCkqL1oDCNKZ3PwkNEJUVZxSboYN0x8MSldd6IQy
HHeYczmh9Fh023y0lyakGp/Hi+5bQwPkfcbMaNfanriRWI1NcJzCed6mvT3vSeUAP0mccjvRuXKE
j3RxFYVEDDxfdIj/bCVgAmyg0nc8XJ2UTvcr+wuPHvXLMR3pjaldccc9qHQ0VxyiiNUN8b5CScAg
RjatS9HNgopDc1K1877Oyg9hAULFb0hq1zh0RZ49aMlDHbTxuTEamGdGOq1Em9x02fox4xGtRiAi
sXn79j+HOW1IS1XNopBcjQp1fuGq7Vi3H4NXvUzwS2yCOUX/y7LAUDZTgdoGe4Plm8eqUln3tzs2
u09SY3ChpiWP/98nYXcHQGtq7TtPG/SDPmCf8nr28XHhiavZ+g6s0bum9PZTjjra8yx6A7dO1W8U
HqfALBn5MG+WTlIcClIYC8oGHnmB7QvPhpG4URNthzaOfTAi5H2qkqa5Sj2OitckT+Kj20KCbb2U
jcestu4wE5aiR6wDK0eDjfEwp0iN04zF2/DaF2KpuwrBOxzy9o9BTU0qPcrm6mZQ+2JXjjg/y7ui
zi1/cuXwGEf8aGres3TjwEhkJcgwQCH0YVKgPtucZZxKxnEd4WxeI1RWxNZDrNfeQENLTBy8yfN4
Y7TnJqVHpZhVxxPRjvehij7TYS+EpMweULslbN5TLRWpRPl9zjY2Fki9hOhvbpKKDzV002IynDvf
sCuXRAjmozoiTBBX0FNM6tpqj7NNSMI1tb2FqLHMzE04H2tQfOq+TfBWlDmx0DzApNzjhh9rQpTC
ayAocgBD6QtpKLUizsncEseUli+nJaPHD+M1xbtNiSWQizhyaHyMntLGrR5whDE4TEG7oSKJAzpF
R4Wo4fXYl2k0cYYl2h0A2GgTEktm1srHPXPBNgomY1MmBHmYKtCmpzGg5C47UBcb7ivsZMs2sPOt
MXgJbSi62uDBgTBRazuaMNZxnndrmafhTprhU5Rl8AKRz/0St97MKH6UQs7AbjiyxdIKN0Y1cdPg
vF/a1ZGi3b1W4mGcNLbRttfd6268mmbTO8aFk6JQ0clqtPVOJPO4sxoN+9Ac5us26GhlkmV6rENA
T3l6BY+n7ry+ulHmUmfdZcOH7Dv7GtG5hjbDRVdX2riKeUs8GrLHjFthk6+oPiCdEDoL8qOkyGK6
xM02NbZ4pPG22OFNhS+bJckVRnE2wCslm5p9cwW6IsTXMmgViJSs1j/K/hQqdY6S5zbCedWY+l1N
lp+uNHqJ4IhK+lxc6e4n9W0pfPWu600Q6oaGhdTwPjIbpJha9ZQRr2heOKiWOzMt6VJ2u03ZA8ts
iIvlkNUU5VuLip0AGJPB8Ye0m3a29LaUcWc73XlFaOEROnhrIkvsRZXa6SL+TPG1NCXdOFEbJQ+K
Vw4QR3JO8fOVjXOCgnPtb45Gs2/FTgfwUQrDRNQG+TdFItiPVXDuFFpnxe6FuAQd0h1Dl85j9CRp
SV9nzWeXYIJ3Dwlru4IzJXvXqGK5qej0OwJhttjee2JdwD6+enVpQFiolgWHS8qUO9O3sLxIkuy7
ErMfznmyBJoFkLCn2nvlOVWwzqOa24hOHt7TiR3UDs5YwDMx4X8nb7Fq1rDaZjKBC01BeMCp8Fa2
wZI1tbtKjEBbhjKdro3jUKDkhFcxqtKP2Pqif8drUU3DYxBCo8xd8WlOcDKI5kPbtNN1IWVE9EnF
vtNMoDLTRr4W+ZDv58r6hUnNWANlxVfo6vqrRzDKt7Om2ZnuSHmhndwjbz04Gcn2KaIQgnhqu42N
bBvogX6dm/bD1tpgY7e13JHsmdbOiNCYq/RRbx642o0tHZAOWDRaZygXfp06A19daBCANWl5GhIZ
v1j6BsPpvBua+BUG+bYxNHhzZbUhmobDzo1mP7uZB1N8eOTGo4rNusHPa2mq8D5pJiYLtox2u7IJ
8CeeVmGtwJAD5pWSSfz9QKqKlNGFhQ9+wEEBhwePh+Bc1562aDr2F4lmPOhuEB88j+/RxkvUZRVe
Aj07WBMEzsj0CNbEYOPakRmwpGdyoIoHCxTFsUzvQ/DayND00yZd6bfrRWPdIM3kvddzbWHJmKhH
/VkJ4a70GEWwqqJ1l2AdSgNciA4AKx81M4eTylcPaOSJCDA2vzneArhiHvGK9mrK4JkW2BGHl6qv
vRQrYO4r9B+NblWjXLuGXGcweLEp1sDSkxqCsPVQBDUJy1Bz6IrmF6tOKK2KSGhX3O3OHiu6jd3V
v7R8ag9uzcM7bcRxsoOPqEqIcc9dtcF085IaYMPCLIBw0uSnQWMnKSJ6/jqFruSJ6Vx3VMPyWHqY
8pbUY8F7fYimfVZzwicHQTWJetbKmHqsKdyEGYstiC23gj/tqXGCFsmODAvUI7iLsW4tCfCX18Ix
uRSzYB2Opr5SmXBWtZs6l1CXknY8nPBoFRzky9ZlN/Mz6dz22jYIBC2fMDUwbywIRK20PoCmlh29
umo3FUXlLBwrtXc76y0zy+gIhOzBKU0870n/QKj0M+f60UezPvG+iusK37SOk+SWnR7YpqAMEhir
wbphsbbOcwVM/Pe/jfHhvypJck7BgM7K73/8/eNLxTm5xraOP9u/9IroBrYy899pJcnjsqv/7x/2
RyOJZ/1wLFPHDmWRRcQH/q+N2Z74QbGI40liqeJWYvKnShL5w/Z0R3iGZQhTmlL8a2O2MH+QfdMl
n9GUtkfF9d//1/+k9iX8Lq5/FGE3/+b3f8s7dS1iSjz+8XchHT7VnxqzXcv1cN/ZtiF0E5SQ49wq
Sz4/MDaE/H3jvxMQy0tNT71t5+IO42TESdLZNUP7jCR79j3k7AkfaQB1J+l+wkE0AgZLkKy/jIFR
lrlLbjl5PLbON9N3pb2leCyBptwaZikeaQb8HMBnwpnOgfAGVmOn+hAn2UdmGu4uzV8CrXwENBVK
wJpq4n/n5MLd1AMal4ByGFXc9SUROLMPoYxmlm+BD8KY9bBmtKn45NMVaR5jcxrvI+srqwk0BGl0
53It6/F2rkr94LTUcI4J2ArdY5vsHhpOSdkMCtJku5pqu6YOGEWw6zLnRGvmcJhUw2q6AZ+mUd9O
3kQj75jtge/0y2SMfsqbvdkiTDdx8eetTq0T0zTOFQMcGINPkjXX5G02J6ijbuiSr3Q/ONmUKx7+
3TTTOlrt1/p4yTFb4vo4ZJ46Q98KNrSgoh8rviTDYadZNMaDZODKjRPBrbs+N7hJxzVtihypS0h/
SKL4vk16JDzuhzEzNXdBw58q8Su1kSHthiJQI+hgtXQY+lVn3Py9BH6LobAWZY3QBcHbQWVsaCfu
LHrb6nL8hPrg+W2vP9sEylbereba9DZz/egGXXQVU8XegfSNyGpg+l3z6MX1T6BTOWGSTq1HpCQE
kEKR1ycabGnxQwVVfJrGej3E1YhjoKOpKSV020pCCSEwn/V8VD2Sf1vrW2l34daLvMee8DToZpH8
nG9N6idlUe2IE0fJ8WLcfm5RdsLpcY5FfArKdC/kOg0wShbZB2WLOMuLrzFDDPLdEa5PiceCZvpF
Y1qNn1vTL0lO2hTfPiv3vUd8F6txwfxjAHWSgw232msBrj8mVUFnRN0s6ob6CZKHJJd6if87hiWU
ym2ltCfUeIATpNCQj8bl0IFyysYXy64xsllx4w9a+sIig9ddsiqP9PNQxlumtZyn/EsZD8/9SEQq
h2XohE+eXZ3AIa54R7LnD/ezWV3pLVmWrjrnjDpj+diQLVrokUHsSgWfKYdgJq3A3OoUwNy+YzQo
6EqmbW1rJ7IPKi1PFhrjgvQEKzrJwdtwgXG7CyPP70CdJSBiqPgKIP0JTDYxfgPYWfnVo5hsr5ni
gUoK3AuIeuptUOLiNvr78DQEcImFJYJN3kWXEV67PwnstUAcXzl/HFG9NrGRFH7j5AXNFpiWaRVJ
nOEhjDTzMDn9HbXC0HGoQFtPJBhaJVpG7hnw2/CQoiQ2Sb+QDkaSJFVnMEFEo+xmI0MX22nrdCtC
OfjwSm3YFtCYQeV0h06SiuTjtyFroKWE0ENfwDkGhQayHO3fc81DVx0cozJ2jhm9CP1d1w2bVYCO
DpvevuoyuTPM8KsyuRjZxvJu6UhhgsAAadi9ZIk5bKC+XWYaVpamgUGQbYMn1NYun6vaRIqq5g3U
dXwBXfoS9pQ9NxQnsyjmt6CDOO9V1pujOdmqmAJj1+gXOXEziwjmLxgBOBsN8hkEPTuwW/sRNR5h
QjOJK3n34pCHVk50ZSWAgd1QjPGhCNCps2j8GizXvWXDIe2LkTZclglSZb4e4JOZCy09DC1t7P0h
63p6P1vMyBQSWA0sKowt0dxuXYuYjQQ/kxK8msKlc2syqsvgsdVh+Y+dicczGJ+52BZtTunwaJ+L
sn3JYIkkjjJ3icqPblo88jqGSEVasLO5o+rGd0W1vYIttyhqKP697mLRiZYGqULMpbZk223qLFQu
sHWmfd7TPcSuZZEaeXAoRWRhGYmGB/CQK5Soz4CAzmJgFXFJQqwnIBzK4+wlzrPHtOZGIbmPKTrY
upGekVpZD3qFyZFWNKCMnH7Pgb3fSzGldOkw58VmraGt+XoSGQcRDdqBjhC6GhWx+iKPmISlx7Jn
cCEA5zH1nnMaH9m2fGDWgj2QsVbFd+GsMhcYr8mrTNWIE1DJghaLaywT+8ymdkZYkcSxVVDkCO+J
myp4e4/YU46qiYXWg7VdpDqA/kLShlor7nSSfLqGVKMeDKPe2UlyYmp/SvGngNo4RB12eU3NlD6u
Jo0dveL6gFuFFw36OjZAv/ZQDbUqNTauyD/6yJRUx3juxqvdN07z7S62qP0qDQOpHTztNrbxi4dd
8GvCZ1EroXboFThBmJnB2mefjUy2Jc+0wCSePUssPbgkPlu9F4tw1NEe0nBZl/Z3GUDOjDJtAn3E
j1Wvx0NoD9zQHIJepmbpSzNEM0mqcmcEZfAylbGzw7qLoWAwgxc7b2nT4X7UhObJLt8NlQanegpc
X4z4G4c4/2R/UPxyk81Y91+T6B3Kde1mNRsGKeZbA0FSD/JoJjeOM2VOG5mBNB/d4skhjs4yTmMD
KuZx2bQg2jXihX4dkl2pEl4pk+tZT3i2WgjeDxoQIYjRJB1cTDHqZp0H4l5x1Ok8ZFU3OGg4ovy0
TnknRTUBHWU80il6ayLlaUFIE4HGmrcW6TI2apyW8RiwGXAJDyYJ+5PR2CkMTovOSdnzzvY1a1xw
LeHt/Ml60dTDHfcj+Hc3H7ZwQsDENsjGwvnOnhyL4IWHR1qY9teQQTmT7Y2b56p97vRnck+1J+n5
bMmpTEQPyzw4BX3znmgYvK18l/YIn56tMOekvp0jAds2JUYe1O2V0LWfET+gauRaiJzhSOFAj45v
XEd8B6hB1wLnnu5uQ9J51PJcao3do8JP2g8m+9bsEljay+1HLM36MNxYYaWFc4R5wokSa2VmyZfo
RtaT69xsdrMen2gn24EBxVdAb4Pk/Eb99koHKENO7QPd7dSiFFBZ8aXV8u4GDLgx+YGe1C4cQuOt
NTcg0MRKG2+2HbCmS3O0qJ/o0PDBmIxLNPx8PXX9mTkJXE6QcqDXom89nA5j07zW7JMF2htneZMS
SZelQzgyFgSuax5ZnQOatAhKMOv4JZltfWxfGVk+WxIznOe7XTzW2RnhSa09oTEjcErDUdAc29vx
zch/0W7/lcUjVAueKGKtFSHw2Moi8kunkDLJDblJSCs92wUISUZSFmsUCgZG3VVIOfOLlZB6lt0E
6YphD2LXUeV3VihWUTfqJ9zolzlE9BMUb2R6/xHoHfe1RqPRekLb1QEud320BZQLQTSvT5bNpFMh
aXX61SZ0geW0ux8qYmVmH13n4gDDDiCBZd/juCPtFFE5TgZygXgFfTblNgxCqWxuzRJ6iBKbsVki
8IkpRDg7YEpvc1c7aD/9z9hjdmDxlvCz8tn80rlaPvYxcEA1Y28GVaUpcIzg1oqyp5GiNXwWSnyL
1bQuz8rV2aSYMl5b1cXq03FrldVzXhKP4nmoaETEbptPSxpguNW001VW5aEzuFIN/B2+Mdp+1srr
3Bsj8BYuJZuGwqzC3ARRkEM0wGYeuXpPD3IS/hqQDVgXroZaqrW8nfCpFj+rGyekFlhMUcE/2zJ6
zAOmD7LcV0fgnkEI2vPHyJKJeyHWFC9DkYp7+MO5WY4nz2AqqpiUaEe6GbYSTd+0cb6RYzDsQ48v
odBmtY9tYAuO1VOzU7rtIYxw6HgEZqYB/XyAVs1sx/0Z380s5upnWkr6VsjQhbRhsclnBp17rPeF
J2/0x+ccxM0JTKy8p3nNy1LrnKAcXxpcP+yE8TiHGMn7cNdLiycBC2s66RIezvDIm7letoOzC1DS
R6S5kXHCsz9MMjQjS5yR7pgpvkU0X5MA4/c5HZ6T5FxP5P7uDLBvCjT6nVPfrZ12Y0/NqQSl6sFc
o9lHHKQDmuzQm817ceKx4SE8Tx6Ps3vLPBfOlQWpZe1TwVFrnhYEYHZ8pReW9r0gE/cOS2PByP4W
FcT4HgjfTSu7w6FyBGpo0FiMHMp+IWwyPBh4wsRbr7/MfPkut076KBeyeJyyb9WcQTEH36HFrRy3
6nEE6B0TLCnhtxr9oxu9ZdNjW60971gNZxytNPzF5bcRXNDbVgF3+rVOf1N7dp073VnH7f3ISrPd
5u1BBPdxcq1vhhJ5HRJY4TuzPcQchZgiiYxZ87lnXYYoXG4WtbXLKj90DzyOh/I+svd5ejL0TRUf
TW6H3t1ok2yHqgzk/zY/qeqelMbZzN+otLfFpRYvOlawZ0j8IQMKY296mbzHub6LGRfOfGLTPOb6
lRYKFLoCj7Kk+HnBeyxArdwPxoqiKLfl8Lwyuf8V20CtbblawhowuzNmt8BaceGU0bYIDrHaYY6x
s9dRI9SzQsrveqyWbAY3mA549gRyMxd3EutAuJ/ac6sfQgPj0oa2S1jxVoEpYgHtA2+PjccJq2VH
7tPvmPY03m+HzvZrcLjgjNt+J28FNdxuqRXcZODJ3LUBeytb/z5G+xSDpxRU8lA0xT5yDzHA/WkT
p6cYBFx6tOQ6Knnc3HXlxn4qcdDH5vuyA7s2bsybt27PMo8AwwnYYmtfcVk2cm+MD7S9J+yPvfYU
9mgDzx1Kanrk/pkaK6vcu9lrExwqeDlLczgpb53TNIqIDBYKQv9HMqzY9PTdIrVf2Yr7zDyVg/vO
53aT1gx7C9agWbouvUs8PpusXZJr2F1dLjZtYVN1QKe2ODwW7+m9IfzU8fX6YBc7UexM69qWp8hY
K225JLVNgHWpe8Ql8AHvp+7ciScj/8gSyobOMLMMDCr1a6ldvPLUowCMa/ob2VoCY+3Tw8jmv9wk
sK7H3XrQzt28g9aLf9EL9mUK7hE4tk87GmMB0a4Nlco6OAzcB+VW3JxqS0kC+wId3K9tX9GIqe2m
+tAk+9ham84qyvyKQH9GI/O6wqCW7ik+qYdVku2Hnn6yJaiqKiC8jGqxIUQ8KUgUlE+jbDOA+BMY
VvwkrMaqTSavPsINf7VqVnq2bBQWHXKtO5NypMp3jDWpGWzfa4XkVPLWIDi4YrMvsi2nJz8Th8xc
l2zShi2bKhITcHAybpMsWAALJnJVTQu4ShhTHXjx0e0txfjHabRq2YYeNfR0MGwssBLffKS55UZp
hERtLOsQGJOvaHPnuD/73rCoP4DqkHuhmw3gaPnhRhuXaS+mVo/sHpSqBcEzqs04AUuijXesbAW0
08yndYY+nI/6KaiXhIVY9bI64K0SUijULynyHOlWfZfOCjAAAhgaQRwsNZLMNyoqZk2OhI91/Gts
3ysAZ7RxZSvyhDVh0YbiW1BY6FGESylI8onOzq6fxlw9Cx7prEQKQXDwFGUrHS+Bu8BDtwB/gZlt
XqISGR/5e5T4wQfZ6BjAMX/JON3Ga66QX0Toxs4PdagRq+CifRsOjzgfWYh8OwvCBNMEx/Uv54MF
N3MiXfX5sGOvCKFEs7G+LDH5vIftVmsJLhQY780gkMuxzr/A2IGetqCXpPN9pwKG0PBXyG2yR59S
vbiKFtRJDlMipPxYV0OPO1/Vt33ASzLS4Q4Lx2GNFU5kIwZw1+Z8p5hrCiO402mYRIry228l36UO
mgde/wwlmw4mnt7EoEUWXHKlvlumGzuKaelAtzQVCCBgKiuQAy8ypBCHHBqZPiCFkAUVLc5Biuuz
8rKJWaW4pYAh31JbW6uMlkcS48Sh6TAwwwfXBjERd/Wi3xmGyVMetD0vWQH0Je04og0T/K1igrZP
5g17X4fXvWGXuqzwtAMGGMm78i10LlY/pQ2wEOTFjo2VbSt2mlpGIQyM8fkwbVj5A5wg0j42BUhr
+isgG5SLEoh5MrREK42ae84YrBp8OtotDUkMJYIRybYIIysXlns2BM3nwOr3AbebOOjfVZGR/eAW
J533gopoZBeHqk8m9nmVOcCFFWezzYBcoLskOKD9sMwWmC2MAlwJSUH6pgzrBVk56uGfwPJZuO3A
Q5ZCK3pLXquoxLSXJ/cjFhYjKiwqc+OX/BiUz3BWSU5xE7c1jSBjUVALSyIlwSAWdmuYRO4iiwE8
BC6jquMBPqRGxtYLZ5kxBMWdtcl7mLjklJlCqTmzsvky8oorjUUblaq1xVPTi9/QVRIucMOpt2Ph
3o/c96LxsdZfBf1lAIBm3g7HAaTk6rbINKcX0/xslVyZqevjMAImAOcXZa66Tqn91YKxxmc03rTj
RJ83Hv7+zGGFn3cepdkBdqpLmAYXMwIXhOow4kMjH1mJD/55UTVVDMC1YHpx/oPSaEFaYXn+QJk1
p/LxPVPaZmidV+Gq4aDRYuiQjWGI4woM1Pa/1kH/oXWQND2K4f/l/yxX/I/242/fvz/y/KFYJO0/
lOr+9t8+VPk//nb4aODC/XUv9MfH/7EUcuwfLFpc0zO4vP/ZRj98N+0//u6YPxzbFMJwLPY/wpY0
xOdF3Ub/+Ltp/XCpgpDYGlyPRY5Ltz1i9e8/Ej8EMVMD1w5Kv21bxn9mKfR7vfSnnZDGnsqxHGk5
3l93QbkgQd9RKbepxSjWUjnGc2VF5T7q4v5cWmwmAEnbgPUyObFH6VOEPa2iF3fsg10RMrtMkSPP
dj6SDdIMnZ7JBOAwN8MVi20eGQlvUQfdEX+R54zsgiKCxiY4uQXSNXlOalt3iq0cZiuREyDO9K1o
BodTvT1shDSMo9GJ9EXOmrZ3PY+rEELmEgBbt/dCkO35fLvDxlheFFaHvYoZcuGGGW+e4fVkjoRD
88TUexkW6NFbu4kFdeVW+QFAM38ZhhD6WBWE6ecw2uY5zl1YqXrg3Jok4Xiv2agLooJacT/CSsG9
lAW5AZZTLx6ppqNSqiQp5CCbbSY2UUhAKa1HWvb6W9an9qfGHG6jYNuu3T0mlBdegUG3p3kmpyrH
cjp7hh3tdNshXesSPTeowdunTjQ94il29AOOQLgO1hRFWA9Tyj9J+osWoxQG9EiAxyi0IThITHw/
rXTuUQGB0MSVh7rfcv/xGr3+LpI8fQHToT7B78wrjALiFfaqenZFhhTmZCp6mDMPqqbbh/QNdkhG
4Tpy3BvYsoyJedmQ86eFpikApq1E4yG6oqJrLW+ATRb/1nMvRg7RgW5ICP7ucJlJMj0JOPxLR2jM
s5ZRfKhpdAwaduqWQ8QIGDQJBDDTPgh9DC3ivi+N8axlBTiEPqU3TMtynu8uS6fwSTWTJHaDhVRb
zjYBqGWBLTzwI2kwKYL+xsykxNIA1AUfpixoXZgJ4HecN1S5FMCpDtXgyYPFZxPXmsLTjy4ZaUII
jZCMH8mH6TEPSR7MctZfI3bA87IN8VdNpQ1Qt1GeROQisEjFG+8G8s1DJe4duwkAwYEBhkcn5WFW
sUx8Hsl2ctRA+l4lEZNmMXsl9SMpBUxPHZzJI61qQbqAuY7r5cZD7TjDKq05l1lnOn5v6eDM2bfx
KGwiQtlEBvKwXbc5Cc5FYEmbxhmcL7Sf4GdgiBfVM/QJcz2Z0n3I8X6CWGytNtw64TRYQMNd2Dt6
0AmxsCA74vd1XPqIu2A2fzpGSLdrqSVyh4iVJH7jMY/4jRtr3z2w/4fONRgLY0BY9oFbE0/wusVe
I5oMG8ntSzV4IGGUIKQsx59Bd2ucLjujTfzCsoOH2qmKZ682reFajcV0MrW6+hU00L5syrse4Vhm
w6ZFrgd3ZophrUkNIVCvMFKR/Yn5kquiY63lpm6NGNOzyMBcIbl9EBEMzUU6m5q+pcm4DYDx9WGE
uMWzdpGD3stxhbncuqqhue9FSCRK51Xm4AsAkypbho9TLzNGgdTN2vbBGxL9PmeXx7gRtoxSeYH/
FSaapOa7hoOOIuqCx1Zz5RzasjafIkpqn/K8KEa/EZVJGp7KR+JuVl6mzIocZ+2KoqkFUEH7mTTu
/EG7s/PCpdefhTW6DxMYq2MHSrpfpKULsq3oYeKJjmTJkt5FensCs/g1uMkt/R+l5jUkV0coqh+c
OxJODl7A2QZqm8LwrmftHkMPVsiRINh5ZGK4tFHf3DWA877iumHaVV74RGwTI2mlU4Q8E3H81qUZ
R2fh9POHPtb2rusqeW7TWSevz46R/ouo3dZlE1JGTBq3bLr8zIKZvHhDD10lBv06xmX4Vk6DfgmC
RrJgMaMV5Yz9piK5c9Y7M/QQY9v+weyL/By5LX0iypjYvPFnC9kwH8PtpCAvs4rmXVTucMNwA5nq
MDc70InC9EPEHruT3BPhZWa5QaFnBxMTZiHR1do2d3VQ60T63XDYI51S3wCRnjMqTRU1UfydXVbq
E2AijmAjBLldavOdg8ka/UJP4Hy64MTCtnoKYDnwUsfzPu7gRJiGA7Q/oOhTg9rw2FANco3Qurez
mjR8qC17OBoG7HOkG/mu6TULfCD1nqiLtnP0ZhH+/P87jP0LxpHPooRbE0YtvpHb7zGS3Gabv/xm
9XvOueu+6+n+u+my9s9T0H/0D/85Lf07thtTd+X/03PzEKdprP5sufnnh/wxWrnuD08wH3Hj06X1
h6vmj9GKP9EN3Ra6YTjGX9w27g9D8B88PDoGm2+HOe+fg5VwfuiOJ6APMo8J0zLd/8xg9W+8NrYn
rZt1R9CRbFs6hiAmuD97bQIz0vE8ClLDdpf59WAcqeN7EHfeQ/Es3PhSFPKu+PBe9ef+Mc2qfQql
CymKAKZNsCR4LXt0QtvbVgErzAralJfrb5zYLp6qT2kZvajRNdkjUoZVvWSjvsHoekp/1rhWN+Un
ZAPwBf+bvfNYkhtLl/S7zB5t0GIxswittcrYwCKTmdBa4+nnA6v6FsmuYdnd3cW0tbGKzCQrGAHg
nOO/++eMjm/RLXpVN+sh31Isa1m4VDYZd2XqlkdXhxcPDiLwL+JQ9iir0hvhwJOrNQFnlGoKsxd4
aVBWlDDwFFSKbFFqwTW71DuVqfwoHynNSdE7Kj7g19GrPmdvtdRi3G/kx9kzuKMfttl/epp+9DAp
fDw/7Fb/810dvv6jgwl4TwkEiT6DMHGmdlGdqIvYg/uVxJbKPzpe4rFlyydq1yeNhmwbSDNiAuLI
NOI1tRXR2F13S2CO/TY7R2dIfffirg1GpG+ZnF1shSmRBiPIOxx//8ot6Z9eOuawH196qqt4kbGT
LBrKN3xN2hRqE8wF0P9YTmmp4w0GuUB/Pcvl1Dnh1IIE6XY7DKRzpZZ3gazt2zpHNMusiNGGOgJY
sNFMfS0ZsT2DLLERNYdFhDCDwJ8X6tcaUFCBCtRk4ZECL52GWZZ/TWDC5CGQCIr+3pb6sO8Dem2r
4ToTS51N89CWyihxThDsFJoqqXrqAszunRblZM5eUCe0aC/dXPWnSYFehXee+H0izqTQibZ95n5U
6jBwzGDNgeG3J7jQhxy1w3UETK2UvQq6IyII6Jg5De3GLtLqNQNcSpqUFpgoY6XQ5q9AQazmBdQf
R/47cXSZhjz9ncMEM5gQBY/0Oo4rYoxxGW+VELuCC5dgUmnNl5DreIPFyqUkSaTTsR2fHP9AhZAw
fMQQ8y7mN53PvbyTR7/G5/wsbsX4w1tLmz7g/QnqdF0SChnRhiNgVUDHVxEsbZMZbOY7K1V3CIKb
wgHLjjXNYTmpcYjDSY+MEfWc8F5mvlF9NJQZuAKsHvZlBj7YpKFsrZuTsCRzrYsn6iS39K9oEzlm
yEJ1HQ1SSWzgWM5w9jsCCcshsSv71+ToFTLq7r16wm9Z6begCO+NmcyR7UXlTWYG2m2ER/GKXsFL
BfBBPFx4kHG11nbQLUofVjyUvZXYu5cKudyE8qbocNuIva+zKw6QY6koX8VYlMo7ANNjinIfTjil
cQrIAApabFiuw9vkSNqqvbhv1sP6CLRiajXl0r1QdrdXt1laFCPKk85qhMlBDTax5O9CtKs4IqGp
3tw34QOs0b24paZOXVUB8bRhf+94gCxJCzBqboRz7mBNstbKJjm5ACKQGKlDJfvwqHiY+bKGpPuo
H1GuCSNbIotaWOXMr8GTKgBCe4vNqC1DfPcY/SI4RxmdzxjNpE22UyX0vB4Oi+htYG2bHSVnHyKm
7HZVvrfv0nvyNCVGIojEnCZoe2h25YXEtcDfNXp5L0v9yINwnp2ER3NLXroESoWtsDvFikNUT22x
yBOTdkT55PVyPacCYR/IuFZ82zsqGacMJX4FTvAWBwNuf13t1Lzbx4f04p18jonlNMRflL4Je/to
mPN6wuNuXODZZ9h0zyjdHutlFmzAImj0BUyauBJXCW1zHmcpxs4lro6q39T9JsvFcIOAf3CuwbW9
F9fqmoGfU8e5PctWyqbYdbAVR1ILL1zmsIUXGtGrpXMGbzyiHVkUlbYlY/3es/sipEDh9b76LJ4c
RqaYmO0J/ixmBtalgFEoxS00srS6xmm20nbGzjy0vsDycvWeTUD+ss0i5ifohnbF5sxQA0Cmo7Jy
eBAVnA8ZAYab0iGPgBMQ1OvQp4l3g/QGzZEKLqME4z6CL588b+5GPJSZ8CKRX9DSoL0KjVcHlgCt
MyeEEFYvLHoXUWBFVQ/eNbr2d+WeHPuiOxhi+uY9CapCACSERCPYjpSEbXdnrtHAx4Tk74nKKuGy
L9YUAOf9PA2tkas/nWfx2VyzADiKQGgVGRnfzZIj6wgp5dWXZKmseUb8tBIjfap/CFF89sWW+jJv
lIe+jvKaPPOptxS5vCluOdSNr45Cd+wK9ie1fhtLnvchbWmya42BC5OcHHcb27dX/iliIEHX8Bz2
JVtlVykmjFQy2o7WmbWgH/W9urS36CI/7LN51jt96gPbl57FsBcI3zM2BhEbhPxuD7sFhHQFuoZ7
t4eNBBuKVm3f4EylEw/7ilOai7BLJ4ykH5mR6hNGfiYZ50KkuvVU8N9RH/R3HGXH3TsX7SjvcaOd
Fa3fuFpKA6f8psgpTrLMfbSsTYDfmAlpkvBpjl5GkT+tGs5xdBGO9jmiK2+E2y4MtxoNRO4rMt1b
u6rjb/K5O0hgcfzG/NJO5X24jIZnT70vMHeZ1ggnvzvB0jGVVDQm1domhGb1g3SUREJloEqahyXV
KNmBQRsT21Q8BdbWYUWqFjVjTccvv2go+MZ+3SreLSO9dA/9XGjVAV/bWLS38c2/QfJxqLhJSf2O
y68WIGxUMLvpp9HBP7knefCOUGYX8T6o+8ic28bSv3V7uuwupP2p3JxpeauOp3TovApoeUHDeME+
y3tlm6bmRdmpB+sUXbNrcW1a58Fpnst1WI+ke3UNJzH3KdGXq/3W36Nnfi6OYbQ33TOo4EV77/me
/Bzn0ZE4pdwCcLbCc9OupyDJx+qH8JTMc0AL+JGkEuTzvPXfxYd57o/Szr7kd9MV5hUWTIgDq0JW
bxaFOSlAvWmE5YOe+xFjPtOjaHlmGGtiGCsMJh8QA8bWUdg2IPfa4la1uK/jhgnASTmWKylI7+qk
6LhYjKnDLM3ZluvI5dju1G/RvAzqvQJ7cl5WboxRc05JwsbIHfpsqpdvSSUi/ZrOqDnusJHPviy9
RudsX+zTrr0CBlagqh+kW3uTEfMy+5hjph+/lFUjdM40t3x4OzhdaEfFPuCMg314zF1lZ5sz4RCc
Q92fMBxEjoN/LPY0AXzGn/K707l4qifaW/zpP+OnRb2052dHMvPzRFvGx/SYU9AAPWPMFPgQnyIv
3LQxjyN5YGtJbMtXZTunIq1fuy0gEaDJi54ltbPUq+m49s3AsyF29QW/Lz2NZs+8IbxhK3tovnWQ
mZNsUr69LboZq9fagdk/lmyMu1npnnVFp1bO8B9VzV8YpZRml9zdYrUcoWnglsSAMsuhfJMRjCeB
Qq5ZgBqUd8kc9EYzIto4GD1wmgrBUsRQvhS8/OG2wqqyIvFT7bKtkoNFCi2Yd7R5svRGCzHiyveZ
rNQSuTkhf6d5D05rozGhUOJFYkiUCIfeHs4iikBVOBNbzrBz0V/rQermPAKtlHM3EzqFcWdcg0ds
jc8ktAdcn4HBrDkolYQvSBWvkecBH7SyBrcELryeOh+TJ9RMdCLoJT0U5b5ElNUozSKezqcLw69x
pWKRIQyMUt3BRFQ0C/xlDLzLeN7EhriRhXgplMzqUSQQcXQwT+BdOmbyQNVVXVqTgBdnuEMnORCR
KERuAslAJwZ9r+CPYeX2CmECHJLcUnTjUPwAelYMF45dAqpy26nQl3e2tmc7zJw547tmbKgC1ZFs
FowGVlhqBGNFJGAnBicIrvn0aJpk12olxtKu3MTeYjgflnsKz3eq4c3wgB18v11bMOmWSZN9qcHK
4qNhs4nuLHn+V2jAfi3k2oHAbRkbQElrTGNzPzaCiWNoDSU0qkZ5kQ1PSK6BkHgKZRnwKBzo8SIB
mbnYf+pKiCUsBrikdQez48KNbGmBrsS0Pe1PqseOw1PicetDJi+E6NwWLdS5hlJ40rKa842Gamlp
VuWqKCpoTI2aTH9/RpKs4VD8R5Jl+e1//6/vxztTlzg6a2RhyAH8ElCBINP4cYHK2O/lY3QTgUCA
fQJ84MWvbelB5aAGd8az1LqIp+5YP3AbQF1Uj8mtbZJ9DQiEUf8lvkQn6tdsoRmVmHpSb0QaFUyj
Xlrjfl8/+oeZ7IQuHnMEO3g375V6xUWjpImtpqB+U836K2/ipSnVi2bFuBWqxIhTe8S13eoMSJ2X
gh3BlfOpdg5a86A+nWQnDktRwJrUDouTOSxT/qjaZ+fy6j7Da3FXTx7rmci61h7sqyF/CzEuBDfp
A3PpzLeibUFeVmJOe/Mv1a31CYzWFmP+EQD3yvtim52PkiJ5YLSbAN0D5TQyvqCsjz3fW7IZqE5G
+g0AxyHz+mcdmSADRtKXG1F9l3zEX7DTvyWbllxjbQfbVE2XYc/RJiyHpWmOxga8gZnzSF3GC1dl
PK6aL8gNkDnjEfvcs1MNybrBoN/bCyPR53qKLztXwLL2SnqyBZvFA6c4z+JhXVBmmJmZYgfN3qif
BWj9cxHn1YiRyyLItIXq4cvHYs80fCOSLwwrvP1ZlW9B8tfGiNuvUnhkUao8jljlhrexuzd3m9XP
cM9BtM/5tfDZ3a0391os0lU0CyblVeR7irty8FlNa1bV/Jpew6t5Ug4y3nXz8vsrVv6bQ/1PF+wv
UzRfDUM5CTRpIbR4KeiRsVfFKFg6SKgP+WE++hsB0I09UgPpTd40Q2ul49+7S8gRrnxW5d3lUBcf
Yw54//DKhlvlP24lQ1QlkR+AvDBc/FFuADJlQ9ptpYVyDm4BXr7ovWIjwGTiLEoX3FL9R/OlwL7B
GbomdPV0aT+JlTeM1aJ9kkJc4qKLhYBNArUd8+zOLbf7/WtEi/uHF4ka+OOLFDw7qrki5YXm1Qcr
lD9NsZPGlOo6o+SpcCAr34NkQwKEjEQHTBJwY/nOzuPW3dKDty5EX587O2vfAL8iQz5RHh7l4cPt
X+xaSpnGbhctCIhd2NuEHi0pzInEqbQUj8Ndb3nNPrtlr+5Gw9fMOmc3AYeGGCysD+tRLifGuX8o
j+Hr5YWNi3oUzs1UpU2XnrNsAyYxsPSTjFPoFJ1wc6zTtjvoY0ddh6KOA8DXtlAK4MpVBL2WBXAM
EwVEPTX+0S450K7djbKPiW4luwSLh1CNoCe8GSOlYh2ca7ZcjvzhUWaLS8uvFpFUMYKSDgWPc6V6
9wtpWue0XQUAr6qhwrvKkZD8W3yLY6key4/o0t9ka0mgfG3lWJmSg78219lwtlYy6xyRbRqpcIQn
fS5Dj9L1FTBCZiKXXE3v+Uu6NRcjakDhUr5Jrog31N80LIaVkJwZC0DP3xhb+2wdW69Yiko+TV/t
TbqVCC3qatDXymuEaKAN4sGgInDmQ1JQkBZ6DrOI7cgN8dE/plcVCeL3l5ZMoPI/Ln8TWIJkoNQj
6Yo/X1mSoLqSEBTSorGaqbF3Lzr7YvmLqm0FJEq4cRaaGOG8nQpDSpCWQYVS43qU8n755J+pbokO
OcrK2U/II2JYEzzr/vvXqA2v4ddb9MfX+ItEHJRt7IKJVxZamqxknUmhNFLu/TumaLN6Zt5XKdEa
I94Ydc3bZZ5e2gf+bG0UB/q7N8gn6oNh9C07KGQjtPSj45GTvvgF45Se1E3MjoQNLuw6A0kjforv
zXvxnrfQ+OhF+ggQP+CtIISUeT53suLebVw0r+4PF8lPOdSfNNu/+Wsitw+0Ktk0eRgNqdQfNNuA
7hrO4pm0SJv8Tvr5bDOVK7GFWgNwuuxHglkztHUowUzf69Fn1dfYvPJ0b0TRBSCHio12ODMQeoSm
wTGCfvHqjYYYhJ81ZXe2MgGeP5w7/mlDMjgwfv2Efnrpv8jNdMQLuUhKZaE27CqIyxDDnIUdVfFr
YUh6qtOmU+bF0bgHCAT1vaisqRq/l9azPEfP4Nm+62/kMLUjGUDipOOgjVgApXSEWm7qVM9407pa
dkft3D6IX4ygRuMwdsqljp+dakJpbu/9XW08NPxjKgyco3cIT/lOrZq9vMH0MKhIYuu+KWH4+v3V
qfzdx8YNRFpZwoWiWr/sxUJRaos08pj4qvbMerhvxYm45kgdZxzIYB/t6dpEWWIcwIEt4eBG47kS
GCUMmfYVa+4yTPU9heEFDYdTOLbbJBPusj7vqoog5buReusgd79+/6rlQUX/5Z6yfnzVvyzIVWMV
FJM46gLGylz2VY6TqJ9+nb8ZOuj06iKPIuiiWkMBemcW6Qgtfg2pxiYOq47TY3nNOXv6V+EiHZJ/
uBPkv1mTeTtFjbtAkjX++fOd4DaekJeJydiakya232fyqb/Rr+RymyrvyWfwKXE2tRmdcFJV1hGn
1vDsUF8OjV7ZRcdwT+x2XHDGVbGjOpL0slvrzUh4cP3+bfy7YcVPr/SXt5G1VKlDLVEXYV188i/Y
EuM3rxVnBfJf/iw/vX0NBAlYQj669rL2D49v6e8+xuFNEmVTY0z3H7uX1ILF0etYgvDe5ZfspG0K
juEFx/EMpTrVlk1Fm2C3jszmG0/6fziJmH+zr8Nk89d//5eNCVdHVdphri50384WgWMt2CJ7+vS9
3Jdn5c64+E2OsQrmyH8TcZsc2aFe3bPKkVzjGJFsh5sjQnrtgIVDHdvmZ7Ipi+yaXCkIoatrwR10
rlAm27tCbC8z5Y32nn1CR+3lV1FvFTq4GUWHc1nfNcwnhj+NOjKcvhnnLhOQhPjNRCrtFgzjpwDd
NuHVRUotBk01zph3obFaiK3hoLo2yK/1oMMOJ5FmUGaNg75TdxFyrY1sKw767e8vob95C1Vx8LVx
ZJctap5/Wd1st20ywyOlnD808yUlGCgqpiqjfFBrbWRbe9BvC4Tc/qBu84ncoG4naczoJ7DDeVrB
Mz0luTHxUvSPXEE724T002cfG52zhr3p1Q5gyE7Zhoxfxvp5WP7yV925Bx8vU4452hy7FHQnazw2
r7qGtpyoeDBbWg2cY7BlEA4XTB7nUreUI9EEkuudpCA4p4i89TX/FN4c+r6Qf0ljzMNxV6xbhOFg
TxB1UIqpmaNt4TykSJCRu0FPTtnruE8dkblDbI6P8r2787lclUM/qNHKPxw/vu9ifn7aqaJkaYSY
idBiGPzlNhUoUoLQkCuLjs60Kg4m8aWShRVzDhHQtj9y2wgukKfuU3sut9EmVN2vlKjMID3fskGG
Nq9kXVBV8if4TX3CcwegfQX4OD13X5FRQPKiHi9dxjm9zPQZvJyIaHzNcC/HJ+JW6qY1vUlowhqF
Bc2RD9Wozb607um4abgEF1qOM5XASZ9NsXslmFEql5FO5xHkKZC/dU854lo46+1DXtqLMPzKomCt
aO2SStXMpOGmrmTGldo2oBMVTPzTIHMGpQaD/L112nrNlHqJ7238/fr90/Zw+ONd/IOf8aMt4keX
xP+5JBH//26V+K/v+W6H+OtnW++DEG/yVf72u+afyeAcLX79pv+BpgyJpx62CK6k/7f/dfvpuK/w
1bGl+MMWO6g3f/3GP2ko8r8MDSOFjlUTMUfV+SP/dGdY/4INpAMisUzjz6/8aXyV9X8NlkcLZc3U
YclZ7Ov/7c/Q/iXKoibhhwXQJRmW8d/yZ6jDvfHXvWOYog5BR9FE1jncr4b6y2JMeUBpYnvVF61s
XfLQ88k41VBr4wSyfSZoSznwkMbK7Cutq2CtmaVz6FJpkevwj6ARU8MhRoSc8h6nVJIDlRQ0zhDD
0css3ZkiKMa2Cjxz29fKM1dEeU60VqhUceN5nbXB13ip+lCjnpo0lF0H/s6r/XTGW0kIz2veBODj
OZMgY4VHT4e7JjOVBjEGVc6PlkZPvWtZXhocgidV9LR9XQ11icnM76z+BvA1nCWJra0qrc33TQ6p
yoZpRNhKvph6iEsCT+E67WP9XtiU4lVlOcF5n+4S+MqWSFWIUSBL858GR4APLIV4yhzcfFWS0u55
KmkHTun6wYmJS/S6e8ORWKw9+lrmZeKoW7Hf9/pKqQyNgXfmMME3oZHaOfTfQBbpXazzedTTyff9
p1lh5UMfL3XXA8W8ZCipU/J4kNy6OvnJgqdcMzHBMiwFqbAOqqt8eOY0DxP1I6lgLXQadUm6180l
uIoTvGPRwXSx8kaEXGrMMV9qApCtUklii8HmO69cMHe+JfLkqOoWAUt9F1P9XbP7bx0YJjVgD8bm
EHbmXXAtCS2sffhxeCpx9CwNV/zwOoJ3hpLPOpnu+ZQ5BhaxofFHXhBDDcZZbJ6avg3HfXC3ypPd
+xPfJKBb41DrZGERlowvOsMrRyH811nfQ1pmPby5DMv35GvdLoxpzfW8Ue97+pFvunp5564SIzN3
WolaT+ZxXUMmo2IJxbcurHWnuwlBZDypigOXxExJlPoS2rcqko6AV2PMOHo9cr81boHb3/FUsX0x
m1VlKNhe3KqcCnn7ZaSU/FGqmmXsXbq8uQtxS1ZJF5d9Il/NfBg9fnQKkONOdPOZ0TGyLizp6qdI
7zho9EmmiMKqS8tN6Q9AJjUulriFS0eHDCz0k1KyvXFj5eEqiRmNe8zfk7zul+XQQ1Na4GtoF5sQ
4F2LGgiMWsNZzeXm+1QgBxiWmpcsV9kYdNpYMDJiTxbVMoAYMd9VvX3IgJIdMuIhW/KtM5IaxoGu
Li+KTmAl57ZYcqTxZCio//XDXz8tpCxYeiW1xrqRruOOlPPIyXQmy5nCNH2oiZIbNA63KqaFTbFQ
/dVT3fKWhY64UFsL3Fp2lOl4ONJlyL7MNRV0fl+YeQVdqkocRkuq1DZKn8VHx1Rektdg0itLCOGK
+LQCl5F1KoOjLDikuy3p1D4BiCnaGnyHUBevQZ4BEzTKZ2Q3yi7TeGwReW8vDXw2Bi9G8WrFaNNG
5cGlnuZcKPCBhLQRN27qhjtJLTWM0fBVkB6N0EKKVixvKJWtlyocA7AM+TNMJOMpZOoHRqp8X0He
NnStOPkh+UDsKNJK6WvsJhpmgyw3jy5M07PLLeELXbFABPhickXbfK+QlLcFojEs87xAs57JVkIP
qSQv61SpV1AUs1X0kAo6N0ZlWGurxsKy1qb+ZyY19BXF9KfncIC//4wqRhKwCfA9im9BfMI43BD5
zaldn+uZIh9SqZOoP7GtS2NJbwzNyE6nyl0ZGEG6FHfzElzCthW1bwk9BgMpoJ+2bgZLxvbUVVtl
dKoKaq6uvv/8rx++/xq1rISwOOWChwKa/Z0kIco52R9H4VheGM6lgtLNg0hkwwpUzrOqbNcj6O36
gtSq6nOor4pY22ZVwlUsFyARrA85U3XEO+taedD+TYM0hiPJF1tnppTQ/BHQWj0VIVzTBtUhN8Rd
hVYrM9wnAVZ2UTMGI1oBk6osaqt0ZY7VHfyjG+Qz2OMIe1n9NtROK12UvjIlaRhO+O4KRGV7qSz9
YHcqOd3aU+d2nmxo/ORgI5bRMmqjb3WZgwQ3w7UYy82ypdWC2H0LQlRoNsYtSvJj4dbGzrKqT6GL
jFVcMqxhxke7iaW1C+aU3b2ugxcNemQXyKXN9HQrCZozpR9QIq0Hfil6I6UhX4FlKSu3dGZOaJy7
solmfqRci5Lsp5TwJMYfOVOGSR4eFX3WhjkVramytI1ojj5DMXYkLTOZrhbTKmBfxaABNBDHiFsi
1SMgF1RsJJ1akT9RP9SOob6csejSc52MIT3aq9jGXN0mGxg63YzCNoGnP1BooxLHKY/0UdWbxDLY
wsaUO41NHbOIrAv1QpMY9bhCySSJFX6u8MAMRL8gPx1pVATFDgc7O9pyqT0Ew8j2Rt9IJy/sJ1kJ
zbPgqT4VZi3rxR75Nf7jh67RumlfGOco1s4Ul7TbImnabRcb7MVzo4QVyifq6vj+DVEUxlpTSLO6
guqotCV9XVl5ANs1Kmm5psOp28DMd3AzNfXGNhE9bA/BsxYMe8eHtg0locOHDkYkiimbZc426brs
q2a8FRbaQFCwctxQ4HgR8ZJZX/gPwUk7eghZ/bDw1J7rzawyW5Zir6JHm3tCIAz6v2Po12ZImafQ
0RNaqOnLr6gDKgi3A/ZB5IdMUsYAM9s2n5YcQme1Fh8cu0pJ6SIuqw2p09aPp5CL25G2Nwrx5iZ0
0+Y+pj4SWDFhRaoRAzydZWoVDN8ZXTiepS91QWCOXqjQynQcMJJiHPwgKOeuz8PEtxlF+0FTTBRS
livLbRdSRqlim21kOTxadjLuPN7N3BMHZ4/EERKDgSCyUrbIrJkW+fMUGTsYOo6FfooTkkriKi+2
di4U245KycbzpLkT4KTwIIGQkvDVWWl00hbo1UuwrGLWALA2JLumYiO1t2lBhhc//zLUO2LvIcxb
sX9Bb9PhtypYSVqMNAU47RnJVdihQSktu1ht1qovUa0KZUaLe/EgmAA9tZSUblM7q1I0v7NGWKBj
YsYB6WNfok+tIAAZdfKYZp9oXRfJncoHe9H1jP8SV8ihMYlMic1dp7k9uegUYibm45gpt+NS8Bor
6tZM8BgQUZu6Wv9kYtmAigpATBG2pzYjXJsppJlGajYVYSei9O4R1no/loJ1LlMgFlUtcC7CtYYb
gufJ3GVrkt0h4DnxXf7UsKHMS4zzSZhm3jKE5D6hRFslruvcFLw4chuzZSmzfeKWwGoS454TsD22
1VSgmkZuip3eacVM8ciHZbRjjITCYuyge2tuv7fUka1pkznLxHWFlRBqzqRIiYLR8D7x/A4wc4Gm
2gqiPe57B2eRGSw84NYLAgY5W2rKjPvcvuLCoe25dp0FubYx7DBkUlo3At/DVFCYFk/tKRXezVhi
p5LVTrLSsoyDNG2bBKXVT1cIqqVY9f4h67uU553qz6w3PayZZdXCzCTqSdo/0rVDJ6JfBj1FhGZ9
A21Q4ciuz2xxm6kkF+KY7cXIizOsVNLgQyykJ/4AEi+Y2AjhhtGCiC81kYLGfhtocByTdzWEuSXS
BqUncBxaY5U2qrEvXMr/dIW/Vh+FC/S3eZAieVmKNdJRU6qG40CaPGoKAlZgizDR5m+ZGxDIKsQp
vFN1k/XhLdeoYITLMmKLc3NV+kVobwkTvzt7sg4HWC0nWcFH/f9P69+DGP8QoWC7hcZmMbf4zWnd
65P89VOM4q/f9udZXfkXBHT5zyO3gjj977M65FKZL9BNTopVARyKjPfvs7rKb0LO5n80/UnGIGcX
f4RUZelfnB85piNLSfxe9Nt/x0h+Ul7Y2/758x8nSDqYsJ8O6/S0avwaJFRdwXwlidbw9R9mSIrl
CAkNsfWCk9kt1cWbJPog9dNxLbzZ+i5gHBsCi5oStrdknlTb2J4PVz3c/YpdKyBvukTpCfmiltTX
2WOzBR735ijrp7l6g5Yh1fMcO0f9iPX5cENEWxrNZG+hID47F08+dvLcWhcj72nJo7bhKX3pgpEg
7nKMRNWU8FI/xWdiX1MVrNnE0/A9wcuYptQMspMfRutTQYGBsMwZ4t3saKqbk7Tj5YnT2eBVgTzV
j0rkQ1Znuu8KqizWOP+LEIrHlAW6gQfdLBnZxsVk5mCt9dixTwR8U/jOLHMEI3LchDuZ3GW1og5W
eGiPlJ3LE0m5+iCe4XBKa0Y8ZsfS+3DEOsR8ldsUh6r+3W3fQ50eiVe5mGnlqqWYyD8JoBrMyRYX
q8TDRKJ5ciS9SXvlWwbnJB7jdZeKaShPehrJgQzMUXYJbxU38yksmBSr9/poU1MZT5WriJX+jfJJ
Z2zvBCLDp9JiNOT2HkVdJX/50pxk89qfidt2rW/CL8AxI+KAI0QNTFUZBUU36Z5K04zDLq1n8mQo
q4nHs1ohlj+TmnMLZyfdx16MKXnUyASCtzBPeM872hjrmS5NzeorbI/sT82NnEz9hoTMlEFv/YFn
gPB/BA4uHauY/ZjIsBu4w8aeB2AO3BLLD0KjbSFOJ4TG8P5yHdk9e/5tLGz7aqFxuLS3MJ78cjLR
tW1O8Ky+auU2F6GFq8Y5EatZy3YT8RkWyUhJDWZi+VhlG+jKZ6m9CIx602/iourcex/Ib9wEU9PH
p3PQ609dXfZqPJLNdOsrxbesib7cloCx8kVwbqXBtVYzthsydkMgGtOgN77Y1QN1aUKAG1DE64xd
h5zOMEGZeA16o/RGQacTkxDeutZ9ynH1zTeab8M/6yJ6f2p+9A3Y8LvURu+J9yiK9KJQq8cqrGSg
fy8dBwMHA3RPFNP1RYykOGXl86SyKngxhAcHVFAojSCmwM1oP0qJlkYP67VueHOmipNG0bdNtdH8
ZkJd+jiK0RpkSCf05HlxssucYiRnn4qGIX4t6eHIy6AnbAn0ZcKI1sqsWBrpOCI0EC3k3FgoyULF
Du0hXYujzNjA64LLbeAXtieGRjTSfKppNJJAFSpAJokJ2dwYOdQmF5wOlnUGtqjRXXignSYbnIXY
oVdOeCVTvCWBImhbH9wLJVpj0oEx0r+30bM1jT16dBbQ52Yu1tViRbcgPX4RjncMpPm5I1XFzS9J
R9df5NK4lDjEJA9Xenf8CR1NKclZZ+2mB8Eaz7xuVdIEZeSExqRRkcxLY8EZdmIpxOXrVygRGo7d
RQ4OvCU4avf4StZeZY4ajhfNAfc2IYhRVdFsDoW86p5A5Eel8RW7zxQTv9DdpIYtu7DqHXpeV0JT
jEbVlUIulvKdB09KlZ9yu8CWyiXbrJLOnDtEq2UcoC6JCAqhWpUCYkRJno7aM2v4I6e6NLIbmHAz
Kbh6bTop8lsePwV10Wt7t/uQQSol26YlSZKcKJyZacWyEO56uzf1S1I5NESt+/whYWxP+3Vfncvy
DLfFFJ92wrn2W50tQ2eneTy78+OEc21dX1B0xyUwOFGBpHpoIJMllIvqCEj2onrXtEPe1QA94bGd
5exDaoVJ1O9xpGGj40GT82z8v+ydx47EWnZl/0VzFmgvySmDZPjIiEifEyItvff8ei0+CRC6IajR
cw1KKBXeSxNJc88+e69NWIozUO4KXhZznzJKZ19lNvxEQfQ1W/1PLMVfdt3+rP8bbos/2XhYouqU
1fLVkHu3HMAh3qVM/HV9+5O36ZeW8Q+vPW5JAv8uHvjD8u1k7agtNoipr7rKea0sx04Zz+3Y7AnA
PxRrmVsYALTd6eFPFUP+GK1tXIzg/7gseShaPdn/Odo38r0tzM0wcC8NPOt1IEk4cG+UVkr40Qea
WSPxHLLe09xuvnBIJpjnTIorG7iCnPUyULPtlAWbWDCbskIejA09nsirnBNvov6rhRPCh9MSA8AO
ZVjR4MuYT0VLjjv/YbnSireYpy8Uwy01PVsdNzLo0QQFLB2sF6RPmkhNzMAyFl5j42qwBDOhXqWE
dJtte2oIPSVUrvlE5QwtmUAJTuHEoXLaBMGL3ysPqcEjOn43+/hgLt81TR8BhDo95cmnDu6wgGmm
hUil5tGSra0uASIaNPAwhtPIo1OLmGA+L9e22/R179AMcZfb0Suj1DMEr9H6SFgeSJeigM3dF7Xp
WcWaUnOq5C6nROAfuqS/Kkr7iIq1rrDQunGLE0NPUk636YcFz0kp3xi7PQqB3pA5PW1Cg6YFpDBi
ZzLuLQmBKp92yUpW0/G18Ew+6ugMZsvMEKk76IlOPR9spXbpGmErti3VcotCLsBRlby1OtH7apQC
OFMgCmbbIvscl0/kH1fn1aF001swnh1YnV5XjI6R9zQqWe4cdodVCJYMpv6mBABu3imqmw+tZrnT
HixYqp1rBXylDMaHThyVyXp+NXCzJtW7Ss2Xnr8WAQVl81Qe6xKBqpOHeDsK9dSX+PEoJzq2qX4L
pmHYDs0jpjoaElEQFzk9sHr+jYdT3DxTJLciQ1wT5phZcNnLrCiQyCRoQUPsLVEPIW8CzjNughlT
FsFDo31i/qPDO6Bq7KEynseGcWxuf5SafwsLxS5ELy8jsYkDysuzjKIoHnXLnicu16KyGoM42UCU
MlbJQ1Q3Edr7fqBTPIoPS0c0ETOzSGJ3mNY4reGbwfJwhst5hmzO2Hq1h9BhaeF0PFAlumtsLOpR
4Ajzak3vAsKVjUssC1uee/UeC+xBhPWB1qxHBpkNuDB9848hGOdwIl9VOF42PLSWssBeRNfULHY6
Tt1pplGHzMkulGiBa+SHELxlR4Wo2xkwwoyFgdiKrh1nSKzYIAyQH+z9kNECNH0ZqM8TknzBqlrn
dAXnfLxJQ+pqlzCYXgU1Ssz8jiz9SXL5qCyR5+sEwm4ZeUhnGUPaQhadaJydbdTwd6IlsxuuFO5h
YgRiD36/k6AsyOVVKshPNtCG6HQ1Ym5xYnFW/CXxxWsk/jq9Yjbd+G2HL5HLDXyMI/ffcvajlLpf
PLItc2dT3skEMglMQkzMtQyRBemOIsAlTtbS61csnxsdUO9sh4fYfiu5S6pjQ0qHtuqs46uCQdCS
T5JlVuLnav9q2RFo2/jchLMbz+bG1l6aVL3Uhb6FT0VOQaY9bCCHb1EzbB3ASzKd99ZjXX0X+EZr
MLvDgvlCIthRjaRD4gRclYmeiB+xkfewrN1MLt1AD18bvfaj7qn7WoHOYmFBM0OSzqcHU223EUC2
qmm3AtACDe7vSoADTwmr3VCMXkjmNbAH31jiLTdgQkloo5whkqtrATqxBBIZ7BINiNfhfkrtjyKl
prxHi06VPQDxW5laXux8KFF6nrHgg7ayd3YLiVieuAbbfV1f0qzYjUZ+UgrajxJg8CVhCgbqK7Xa
8Ayp9jIny1Wa5G5nzR4APue8QH7QwxQ1LYzeJOC9Z4lIAxppXs5f1fibzsHBii+hLO0nmzcUh68y
0W+RltYORLrsQwz6tZh5tsN4UUW2n2PtIiXgScm0G01w8zubrHFRUsAynDlxxlax1aPdBIKfmz33
qLy8JysTfPyIZvmeFYWX0HcXJTd9Fi+5kjusaswQLZLzoZqkhGbzrVWHbwGt0q3QXQFlNWJJyz5t
U2l88sRI/Rgxy7etB9E/p8ptaKadWSmEieAcS/ExliFfagHpk3nfZfG+ET8hbWUKGZNOm5286Ana
80qiTSshZKcH4jRW0oV2sB2d6/xG/KUagNenPg0/ZMl+6A3kkhj107RdqudcDs5OoSyOiW3WGpPt
nP/Jc/8O/eKQ80AgPaDInQ9YZ1c22W+YpduS3ismVxhJnIKZB2esOGRmONS+lkF5K8wFyAupvlq+
W136bLTrYCLxTFQ3soRgNxe+VH8gLTtMd5ZvmqRJQPyN2Qlxht5lkoORr1DDLJvvBa9Iwya7SFgy
xSEEDoH8BIjaNvbY2SHTQ+YZNsGivzT5NyCE3MmxUvbL5I10p72vqA4G1vbGyDeEsOMoQEwZwcwI
+Frfboa4AvzZO6MkOaHyBfoJZ+ZKwibXh48zmm5NrRwbgzuGkusyIEbXG2dA8MfBWu4hZUXSoD9T
xEpz7OK4yJQIwiRudGmrxBK5APQy4Lxd03qq+GjSyyDjL2TKYCLo041dskLJvb4SW6l8QIXw4uBN
rn56eX7AZU866Y5A5ZG1x1KaucnAQUiH2yd+kO2OEKMPxIb5EfrDQsfUIvGFOUqaZfcgsUAYJ5Ps
YgkXVvXUkn4IufAAqq9p5smcQI47C82hkvGTUl1QLZIbF4eaKsfSeiubr6hIfdLJIAEbv4ImAGfY
MF9q8R6N0V5hxaArxXpG2lRvBcpEKck0f/BWJJEuQyRikcoJl3dWd2uYKhdyG+ckfgmoVGB9vKi8
BaXhALIDqiYRneo+9cfKR0AoCp+XS6mcR+NNEPCw5ZfO2ovVDh48J+kpauiB3ue8RAw05YBhOqG8
aogBKsG51lriv39LcaSW4NQSfdPvjjzAIT/lyzauj7zpwVKA37W3Jh+bTiTLpB2+/CJ6T/6DQ9OV
JzbfcIyw8XIZmFjrpadF4dRpoBnkT1Z8sNSbAesOH3ZxbdvrOJ1I/DX0McpULXTbhT+HYEcdb7rc
QrDlauYEmRtPJh22+Xw28GUjpSfFh748URynqNcZv7TVQibu77kMBV+5zOHgsatP4ifRnVu+dREg
0vyg7jofefEaajc+iNqG1c/+e7rXELnLnIHFOvDHCCyQxR8s11x2j7ucpWG2mKRxF7jv0bZRf+mk
oNztzcLnh2oqJ5jYKLc2bX1T5sI3R4rTgTQ7PT+moOErtWsvQf2xCFcXMbnR/ChFEVWxfUNXIEEj
ioiHvV/RPj+jLxDz8lXQU8FS74Sd48rD/CABKPL08FsTHzPVjRmpPjRrsqRUgpL7o4S5p5xL3yT2
x6zpxyK6sn/zyOB5Oqg0PYvZgiRHu3uR13bJ52ZOdmPSnkUa3YYuONo82DWMK2nLc/OOt20zsmRs
jORih18cz/jgaS6wv6sYQOFXEFNsPbyzSAAE7apDsMEmv83axK0b8n79VyytmrDNtfpp4mU2YHaW
Co+68BZIOWx0VyFZVXtUr3080VBBzZATiK/KONvhaQRdJYCv9ra275ZgL91l689i7ZQ1B4Gy1fPi
8zLZXZtXOrXZlFLHy+1o1OCRgg9hvA+6dWrWP2POEijaW/jFc/0pnbm1x2KzYDgOl6dlJ5eBX3LE
MIi30EVTxy/WgtMy+qEyIrU91CTd1wFmu7QsWq04mbwCAQhTPOiAc3MlluwjNxj4M4fk3UFgAolZ
X3yxAHbFHHuaBTVDPiizucf75NAgwoFyFhfeawCtFkJTZd3ynIQ6zRIwjDkkiUdZ7p3eYO1ChW/I
Y2c7x5cAM0ttznRgM0u5BqB3Teqpd6l5rXE8hfzcym9J2W2MqPAqGTf/iG44MgtOW7ginmnzNqcz
wJJ+YjZC4KBYFJl4cZzRSO8VvtWecUBn9lpYLhk8mxTlWzesTWBqAAf+0uwaFK9YjZyxvs7qEwUs
sDhkwVQneKqBotJ93lunCFYJN9TabDQFPt5+tbqraomeB/pDRXQVkys1Mz81Udv8OBFCjqGa6/uc
R6pgQ1NGnPUEoSnlIM4hLwMt+TZGco/mSSbIjW6b2wR7NM01qJdJf3N1z01hJBRAH1pyG2rLHYFI
ahBqBxtg42kY7ZU90TmNSb20dJ1XbDEzZxy86grdbgrZ6GhDQLT/tlOK2PtvRjyERP27JrMS/8TZ
k5ndRfAq0SXcPMis2+kqRKw9hoPJIUt+iKa/BScr8DREtPc6fOzjY0PPhWQfl/axkL4o/XWi+bci
sadH+cMCnHjNapbq6KUxybjoNZOeKN7krZR1POPhSb8odbSZVg8LapUO+tWtjHFjsdJtOJEi+Qzh
lUaZbRQhfpU8kRXyvpg76vk8JuUW76Y8xgD631BuJfFgVOOxy56WBrrgByMt9Rulr0p83z0emd2I
zGmC6uGDUIezinqDeau5LPpfSPsgMq5Kz/tCrwiuAtpb+Zi7j0F/UZVD03xM5p5MUxztqZFFU36o
B2KFD4h5ifE5FG9zc4nrC1bTTUiTWFPvy/KIbt2iVU8846P0k7tKz0jzhbxQIqdlJp2mXyGxE4Uh
rFWlk8T3GJ/qwmNE698ChVUsM1HA5d08xm0Nn+wIoQZBe3nXIZ4hvenKfjSG7RKR6xSOSj1prcFS
0cHl6Lz8zyzSlISUcOYojDhjdK4zT5t/rPZnTkGw4qk+41Jyp3pfa3iV5HcGSzdo/KZfP+4/FufC
YIpRv1StohPm1ajO+No2FWPqGjON4nsQs0S0UfKpHjJkxS1mKo7NI/z4u1Y/4HcZ9QOv9cmq93PU
+wkW3Eb8Gep31U+EdTGfhGxNgxdZvLLrd3LrtbB+8gkpdVzbuRmieZ6Hy627ihBi1LGodqW04ySt
ztcU+05yHPKbPnp15yuLn7T7IN+mo7tQMF8rh6WhIPU0g3YnuFrTUfORLm+2urPro8X4nDM9TDuN
A9DCkImoeIIkxFCbaruh/syjTW9SyvPeoWXOQD15QHOahreE6HNR+MBt+YL4qSTfdF4i2ReeOW3t
AkgfS/KGnqFDWrLyPFtVwOykEj9CueJ4VM+fnfkTIm3TvXBIJ42nkO75o3WxiO1KPp2UGS0CjEMj
7Kz8MJAbZZFAWwwcT1nyfcOGG37X7FtBYg4GtImx+MBxlt61bQRjQMo5HvNt/bTzZ3YUEr9ivewx
oyj63tLXjCihPygO3Kd3sPGZ9VHKm4g08HoV9vskrIhUf/GQXgxkdfYXMuVGt57FiZUeicOjnz3R
TM0jnemUkCF2T/05xKneedSZdMpRCd0xPTRvqlZvkZn1jb+q0HADi/mJXg9Vu7SMjtZLr7scME19
b5o/tjjbwVafPwv9xLXfT1sY8hgn7yO8MHSeH2YElBK0hq2sOxw2qIMPqRqpOU2frITHq+vYxhZn
9diYyKTnsKY2/t4iMxseDWqWfWfs7VAqqIwqqWkjkseyp+EuIlnigXlGCAo7twKkwQKJNotQOlH7
ucQniUx4h4Wn2kZnqXpoxSOHT0wpffDCkaOPaXzgsn8Yxxur6ch67pMDjQtVcwPJnCjH9IXHaAXa
Yt72mSfMIyzJZjjk5ltUPkDxN7Fl6Peq34TaIevg1PTWqWu3c3BZMOCbfgP2Q35cx6hYeZCjs7UK
7PaFxD37v/WU3tFTIO/NdsfL01UkaNxwlZDridJY8lGxfe7QOARuxP0MLuiKuT0uvMX8lJezvIFJ
MB04URJG4JDNCAtBnSsedW4+QGAdPwiP0hyObpQEG6P3TX0bqc9hcsTIoDf07m44GPCHYb+ogbCR
N+az+K4MX8PQIO2tX/mvvM+/1o92UfdVsOl/dXUL6pt3twWT+j3AB+BqhoP02/cOFyWqn1+TJWuu
5ncReTCzubV17DyFMz53fBOuePxPiJU8V8khvKqJW7RHYaIjsQ7FhHzsiGcja2W3oH8oJBJoGzN3
OsopbsvNOKv7kvCKqDez8Gt6Iq7976DvjJKCNfQ1lCm3i1zQE8dqfPFYSh3DmOmQoAPa6Dl+Jhv0
yA/ffUl3HszHsQC5r+/UnyD14YxnuUcRIIMY75Gs9hBcSIpZGLRUR+LG+SOggJY0mewosDm6s+5S
UTdODukJjjnJHpdVLnZ56uN1zno4CZuA8Zkagsjl5TKzFdyknIte2cm0mt+pm4GOmMyrqaxKj6DH
wJPRb4S8xyDtNFPzlStdR2PUNTfV16GmP2OIXuZ13JVyKi1kVFjQPNspyZ9LK3lvCoxmqE69FihQ
/5ksCiO5Dy3GI5ksSZEsD3JnvxXajgOJVYL7JvkKs/JTx2sYHKeIzV/vpz1mNVoHvJkCrhiDLS1E
XB/+tFC/4ubhNqKEe6L9kddLgNQ4XdUCFH45c/YfmGD8afjF9cPBlnN3+mU3sqcZ9wlZj0AHay39
4ge4mMMzxpCI0ix0B27rsj6i77dDtu1j9thV4bb0GVQ9XH1IRGsjTB1tDWltrn3OWZp3Vcd4DnjF
ZAnOuSMEzSO40ELmYbE8UXPNYJM7Fn9PamlmnX/gU2nWBw9sXsuTkqeWjSIp0M3I0ScJeDzQjBBJ
lqdyRzjurHDbdc+T8mXyAjiW0Wu/wHUIVESV78X8kXqxqQrgAm/gYUOX0Lc9/sUj1cmap9eXEZsz
cnFjLXyt4aS02lslvwsUgQRJjzeEr9n7pD2o051IrdtRCc0crYj3aYSwv3yWrb8uGRul9/f+lJ+7
hfmAMgCOwKFhcjm/cBZRrX1G1HlSb1N3GgIvrfwQooTYkKQqrt0px3K8M64lwsUrh9bpgd89+2Hm
qG8UvjBNmIuLro2I/7Byv52B3qs+dIn69dJOo3BphFCyxWvwxrc/DOCpR3SK5ajzM3ZQlmE5ESmz
NvMbLmB2jWv0ekYN98t2t6S7tvXwJQPO4VbksxgVn2sLr7sz/PBGXZuoVacNvEbj2eFj/iwgUegu
5SyZ/mdTwDOOJLdfWEkJaXJYNUraftUCa7c2PLbQhHOWxlcn9C9sg641rPe/MkD3obiGznGwjjTS
ONk7r14sj86sbJiNyxqlxZUA/kT+atlddguTmSZ9EkovdErtbCo2yX0f5wfBk5YkdYqc5vK59iwy
bX+oDol2bZU9e1HI4aG+zZl5KvszUN/MraHekujMrFK/8VAdpR2gx56fZG0+2kyc7SxqrIFXAy1Z
v/0m6q5zeYIE5mDR3JDfIKvK3UU4a0LxcYIX4HMFy0JvSrZteRDAb1ovnp/r/HXk0NqfqULzYQRD
lStexlr82cKFSM44FaWMhY/xRbLsbcQoN9LdmDTlzpcm21HZQBZVTSvQyUJ4w558z6wnf5KeWcch
AUiDfE6otcYKEPMpyrLdc4RC2LD6c8iTBIMbZNy93HwaMqb874gDmWnfA3ncxdx407dJ84c1fvmt
/pYvuVfbp56ji22RY8tSRBESc49N9ydXH5Px0kw/fQ27jToSpF/HQjNXGB8WOFxyrzgahJEEO5eG
ACIe/cEA90AnnGQqzUOlGtolK/aQuI17ufZJZRRLVRRMyWvTFAgyOuHW9qlh7aHCFnQc7LT+0uUG
PpDJOce2MPlmwsvXHquI+IFS0WxlrR1Xydp2BXw3BzFm88oQyniYBCi9tR2rWnuyGpXGrGDtzio1
WrQUe6/Po3qXRvYT9JA/aNbCXmQ4KEisqk8P63JNwtGDXflU6/O3FvCeVmPsOdpUXEQqAx9raPWK
/iGoE80I/5QBYdFKoJmtPWDVgD9m3U9Usy7tejEm3jzexGBm36G+MK4bPJ3GlO4glSShpQeoS4aS
gdZr6fZe/1uyqBAkYQYVi77vzWR5lYKi8eWyU3y1nvZ20cGZpGEL5PZo78yRG9tul+UAdzrfKhXT
yKSDprCT8WLPYXxqeOccK+IaK2ucBFwfHQOgCYd6ANFfJ7PqkKnr5jly56HNXiYzDyhazSjtavOL
QcSFM+4esDfWkVpVj+HCLrcb5/c+lZdL2WrmM/n+p7itoq2iNsNOGhQgggwgbv22sHo9m5S7oazn
8SG9TpTDXhU7aVifq91Jk9muYXQlWR0UrL96zsw1j4YlsjYCp+xTbVTVti/txcUHHT1GAYPuurCK
Oyu8N7C8b5rKgtbsjv/8H6PVGS5yAbmmI6pDyBiUOHNBU8/HWoE82CNDN+2twXLKp8ahrH4dh7LZ
8mZMohdRYnJcRt7ZfdU+8W9PmO8ZhTU3t1jRjSpW1mYhwLxwBJ6nZfXsjBdjRgS1WNLMU0s9QDA+
aRRvbvO8+DV0ll4hXFt2hi1Pb0lFr4cE1o42fmh+SQKS4aaqMYFyr/h6HXFm/O17SrAqXfogwEW1
iZa3boyIjC+q0DEiq9RnqVDls26PkxobhXiiIpc6OWmb4FLPR7PYphmbAGlFyWPxXpsk5YPcml9t
bDbIqylrrXruOQib/Unqs+FUIsfp4o/a5POAPUNWSPwOSIR1IPna0vMuIXliKfHfPLNAxJvPxhgJ
Tash+qp0DRp2f4wK6zrm2EExmEdeKdfYSNttp9q3GlGjBtmwsWMGuLKLX2qZxl/BIUtdROf3FWcc
ndl60pqzMth4HhZ9ayGib9ZnKxQ4qEWw0gs8ZlzNfzj3IIKB3NKVZQfk5xakxaZvplM5M71gu3bw
RDxXJQVZoHCCGdKJQf2pNlD8rCjRiV3UTrWyaJth+WNLgcNsQcxSWae49bJYp3G8aFUw0Hos7wYc
e2mvPLWxzdnEnGBpYlOLY8vXDf2n4fAs2/pOVifPIBO4Gdu6wDIYOEDzGDMc3Uwu+qokjBkG/yp9
HFTGQFq7Zr5ZY0fv0IfWZTYFGF39Sl3kR80TylGPcYBMoDdcUnLLpRyQS69ppNaW9CVU4228FBTZ
mWehWxSZI34YHVrB1DyVhWQ7dRNBjdO+hdQPG62QnmtohWKIjqhAHGLSFBZU/9Qo4Jy6ClXWzDXW
9SirhXmVKxwsicmmEpLPWEqPtZynnPBNJzBiktQNuJtcu44a1VDogXfLKt4a3jUxcnShy7uuReNf
DEqUZJCRZQCgnUW6UHE0BHVCDYE9POHGfxWp+i2C6RfPGqtce51PGvR1vdI2lhRwJJhZu9eVl+Zt
TuIAYd0sDlI50u3ctZqbxNSAVT3UzVE8x/hZ8XZTwp5qCtD8kOYEmy0B60ycJ3VQbar8m2bObSgz
FS09zF4FxTti8SLGhW7euODBxYTXLNclRO/XxNOgZ49TJ71PCiNGM42YQzCnycawr0ouWEpQYvrS
qXtY0h/ylvqaazsGUfOU8uR0m6VQ2Jmpl4R2sHlW38rwmbxP0s7PpYrFZf2kxRJfR4XSKMP4jpTy
V9f5G6Yp40LOHiUa3pJWb2gmCUPXyNMY7b88S5aperJi7sjXw17jQ2tZ+qgYBGiPdG0ovUZJZIQL
m0e4pp7srH0XK1I0zlKBaRH2a9zmpJ5VltxhnX1ZE3ZKWf/SVek0GMlBQUjCUEf8RAp9hYfBUPoz
ZtVBZ3rqxUQeKvluQ2IStgYyN73OBn/Z2GoDZ5JrxNdJOoUmzCMByzFVmm+zIik4AJqD1YnR3tqJ
oHwzxHAZlvakVNrIOnBEDzbLsy4He7vlXKbpir5duDDKQKCCKwwqJm2KSrSMrjExkdJ6kscUplgG
6S+DT5IEWpawLZZT66SnsXmeJaIuWYYxl/TbRpbLHQ/G9qjSGCO3YlP3QXfExAC4m4/XXAzYQ1bh
a2b10GSUARrMUJao91gVSvTj2CVJBRbdCuiNZ5FXsJ3U+Gtlc8/quQ++NNzqbqiype/RrpJo1vaK
+jZk885OongfhupnzROD2is7jLGnlFbvK3OBXFnDUTLMI2YK4fR18pxHsx+NL8h0hQ/qr/Oj3Lzg
S3hP2+lCt8DJCPtftVFvhDd1Or76qxZr2qWfBpatjbHFTYnfg8a2KAxYBzfK2rz2xAuK8xRTfcA7
UK1awEAmDgd+j2SkkTEdC0ySC4ZnNejo7y1+1t0kH+0uVZ80bD3rBGexh9QHyzVXV8XM8hfTp/Jl
fK/eUBoiiHcFf6vbs9qzIv2Wox4WwuxgarimwehqSo+CPU5fI2JGgZNA1sz3YMAoE0rdDy040BBe
eOH8WgmbDhsW+1LgExF6qa9Gl5DQ5KVrQ/x5KF3xQUusU2sg+BklD1CUpDUrUhk5vIGBOJ7Np+JU
nH+56KJlyY5attDya+Uy0t/kjqz3bHPb1fJOKrGjygFHbe0UQc11VufePyY8ZlIqjR8SpY4Zg9Sj
2dDgaVp/5tT+UM7zbV8zma+TxBIHC6iU6zfmP5PFWxnJpQQ4l65CwpR+CUnQRmsaf309/NQNjZUy
zlO+ls3XSuLwaeAI+c83qied+outnth/rcanNFTib8l4+6fls9UNP//8Q4MdPcyU76123fVbrsZC
3F3OOOg/eGpRisb30JrJS6eswirLq9O/bFCOU4GV1dJae5OvbqgRdyYHeZ6EGHOylHJaYAqAPjTb
bVvzWHdMw7aMByxR9TcpS5BiRP1gT8pxWdgWknD3ZUoB2AT8huyeao8yQLZhFspt0T7/2xow+F94
wv87jrHCE/7HOMblM4SdUPz8N+wE/r3/zGMY/1JVAQCTEgtb0wwbPs5/sBNs7V+appKtIKMBU5xC
sf/KYwjqMAxATbZQ4XvQav1feQzjX4rNl7KECo8BKMv/FztB0fX/k49j6Xg2VRIjfEE4Y/yY/xcY
izSdSVPEElK8WGtnSN1iJiNOp4/0qlVy5Qq1NvfVWu9e6PBha4P+98Vm2QYbzuOQHniyNB+D3pQd
ZUwXN5MwHRex/atYtMqXsnpvZWTCjMJ5zeBu60OM0QozZppmu1JLaLQSGdgcviSHP5rrc/UwlgCJ
6mDE+5gYPMplnZOslJlenItub5iAlJlQOXfj27LK+hNqLQZCmztR792RAOQmwNIKyyFDTsNYQCNT
YaCc8PEQJ22PWSb5TR3RKp+cVY6o0fIoj5nqBYm5ayd8SgxTqE2jsjM0AUElipywKQ5og5qOB4Ac
sCfFmM3bxSB9LEvqIQt79aAF7HfS1XGmlhKhwtSKjLOeySY5WWlxAjM28Zt3n+GSwqwvYjbaSkg3
qo4IA5M2f45SS+y0HrqEEo3ScUkiILdIerHWSBi36D43RLq3ZXM4WA1GKNW04WXSy12QFUAesaX0
kif4sFsjOkfryi0FEDApXXUqqpEu07yNHziLo0QMIbAlxvi+Gx+VrKAplj7J4wrDyYeOyUdp54MZ
PKQ5f9c+yMQdWjIYb8xIccY4P3KaznMerrMmSIX/iSb2CdJJxEnxYhBtf4qBK8cccPdUOpDP7V6N
SVwq9LiAP2YqDy92vSSbqpSJwUbWk5TZnBnUddRo09ts7EwdXPXS7Wgj4mVT9YdJC550tWMqGFxy
nUcqgIpSTY8037B1qwnVTBDPC8ImXTQzV2V4Zqu6/ynAmgMNCCiECAbFSfOeeCGEVy/t1u61lJhc
Sr/Bhjp5TgI5xl/tpZy5UhV5ZjFTQ3mVSaPMgcIUaGaImPq7LUi5pixxX5sSaIXUF1Ag1/9XTydW
psu2SAe/EDPJZPMzNGOsXd0ptmrtsBqKrKVQNwGStUPbxXMlbPrGZEJF1jNqBmmcdlNWsBcy3ZOX
lCzyY4s2WLREEFNBiLe04p9Z1Sxfo6cFZSS5i4lfTot2bM8bG6h/E96jarzmJFrkWIdjZz3XVewb
fLwouePRjIIVhh3/JYLRiP4Xtvvz63JqcMiWPdwT0SxfOMM4kojitLQFbcMq/pJWWmMzMlsKq0fA
s2i0QWBTHlpS+inqosLtkMp45ucWbUrVaLpVlewvrbsHSqHCPAv9incoiiNyYX7pgGwXLNbddNmx
REOZhR0FY77hCln6srqMOStCM1ay7YClY8ZyLGKuOW0UVICPz6LMcTIUVADWaeUGg7l4AM6xRIHd
bK2FGEs79duFnip2z3jegrl5LNVhV/UBz4TRGN2IxVk6gtkWxIWWIMarOe4LVr5GUOzLNels9UAV
ufAttkgDv2naXSWM4uC7rOIVto1Lzd12HJ9LrG1dgwSVNeIrQS4/qxNLQc7QpKrV8EiYGFYAUn+0
rlcki/RZg7GFHqydFjSsG0sUpWGRqm3cj9vup4bnPcms1IfuOmDRW/j71XZEYXPFEqIaJj/W0ote
0K/dN74kz9cpIllR1WcDtQF6Mth5aXDX/8EyUTJJvM6gwVHJWjeo7Vtg8Lcri22v8ycNXgwo6RJ1
0jF+yaa8ATPYTxNCC5m4jmmtaL0ol7xyjjcBXVuNa8j83WQEC38Me/rkhTxss2xhebvjApVafixC
Yfuh1N4WuU88W2CKQtHAjLhGoCf8LRR3EAEBLIObAdUohXstcSM6Bj0XTc6vhf+DUDWFGLDBMH9G
YeGG/XiRlmQ3Cwj3irhNqfTFwIrnZEzmjVqcchuFPs5JlIUZ582ZW7/sNd0r1K+4aa82G7M6UCl4
D0nBFDOypmbeBrWMzzDp5BalMWgUxtR+XU8OXNITy6nWNLBNxfMb9Yye2vavWgSvPbmbRfKWGdQq
C3ocdC4NZ8YWvp2BZyjdspvy9DEzLGMfLDLO9aB8CLLU0/LynppC3SqESBL86A7XExtRNXlZVMQK
xgL739k7j+XIlXa7vovm+AM2AUzJcixPbyYIsg1swmQm7NPfVUe/pHsHN0Kaa1JxuvuQ3SyT+Zm9
116HHdsbr5grdlPf+ZS+j1VfHrU2LcrKNroHu12tJ3FyidEtIjxvmKkp+7OteRiW7oqP4mYcQlI0
WgZYkWBVg+6KFdG7FyKPBXtbQV45I0ghwqdBgMh1uI6blbrF7zLpJtJ5fZuiVEc+XffkDZt7KuUV
7TYhGE+h/ZBV7PS+ZbqOBmA3F2/BM/E0cfM7Cb7sI5QDCOT3iXzLxfswnEHTMool4cZjI7P3zL4u
XyNcXaWNJ3EsH0r9q7P0fZp+9HK629wEvmP3R9pfuLQB/Z7QFSYD/7p1qvSDJbZg8iHTb1ZKrdSx
NgxY/trDz00S4LjFSacMAgxC0yqQrwQPzbV1romy4ANwb5ujpT+IYwV1tEPpCMIe9e9ftLtvJdlB
4dM4PNEfchE8V8h0EjzuqOYYfeLaydSapYDAGhj/ZAFLuOQ7TBNEJYTMQYC8JXuhqihGoJTAYuIR
EW//JOiYea9mK2XXYlX2KElD9n57u99lDQCWVSd3qLRq/2K1EAGKi41aszva3tZha3rTTqaoYAax
lTGkZ9RjSXgORojkyaXN0xOya0SEI+MZh14a9AndBYnl+XOprgXfgMLsblP4yDnd3+XA8cz4Yg5r
5hKc+awxmm5+8HTwYr/yYm3QDkhlrqs6/gY1kB9u05RG7orwF7YiyZYl7EhkiGxMHPMLLzLzR696
vdl/ZsO8hWvgZv6EAmQLnAvob8IHR2YrLF74XjzET/0qmgdWDFwMemPFJ7+dyQ+3YOK0SEPwv+xO
zIXqkIPPGTH3Y1tp1hsdHUL9MbN5G28qiRxYZo9099dcvrvhB4Ay/r6PTDnvhpWVcq4s/b+z8RDF
sB8O3cQYiwjzT9fe+ij+SKSuf6ftW2S/yOjFxDRdw5vjnTNx1MvOApLTBr/QrdTDs4COL9xHWyMK
fZPZY+D9HaBSKTkwq/106M2bv3GWYmGYHsvJJhwBsZ6Q7Evj2UEZWkS01AIlSEWg+b2WpeJEfIjd
fvycmeBMEYE+8fy1tKNzQfb2J6gzRs9w+n+RpS24Sjz7aGdTgiR2iXeiNw+xiohUEQJQZYxr1kOy
b/mF/Z2bGXZAb4eP8FaC+7DU5S6NL8xm3Esq0osGL7rVYYjC7vawQG6k2AP7UQ5LsOmciv4ynJpV
2pbxKlQjv7w99BU83KKcL9oDVuSK2n4eyAXesHYvjzl5EZyhzsNgtdMqyhb4j8k5ABTFgBFqoex9
c65DNCiklz2TqhHt/TIjOcyRKYZWZa38HP1qXgXTuom6z2XxilU5zeXMQDSbTlmjppPMOVTiMqrv
pgBJqylkvVAsS3TovfYRN/QWY/KNKjvrt1UxJpZV7j9bljVT7pTlAdVid/JGNLdu58x7Nw7BY5Qd
KfZjsmxi3xt+gjKEL1Jv4y41z/VMKeGaWTzpoZxW/pA4KHiH4qBpRQBA3axJw6WNb9kmEYW6VFQ7
Tsi+u+vNOTNUSbOHgnjIwWfgNDKrIJrUl6zsJ6A9/XNZih4pVEEGAhVpktUFQgwe3EiHe0JDyprN
N7sWQUzWtHVSRzX0VV6xDzjI+LjOjf9t1Y299uGR7tOAsZtwXUa92lxkk9EnBRgXPKE19nnVngIf
lS8FNpCqmfPIDqa/MSJ49hR2wiw26TUlXLfO45L4k57ZamnhlYbt8iluLIjZKQgbKR4mxvoASCEk
qcJ3nkL07TntWZG3/kvDYA+j28hN5rAO4RDqUX/F2Hl1UiYcGxgFfFPPj22jsUx22Ttv4pNvcV7C
SgP6Kbxps1i87OjjQYtWhhlIHiUrSXLemomI8yizztxbOqEdqHPGhIs6RaWKtmLh81IytDqoUpTb
tK8ekU/7hzTM0DyFuJaqdF4etZAN1bLHYLOGIILfsTiS/slBoxgYlT5KatlmG+pDopA4wo20pmtu
GBwT1tJtvWbe5r72zmC0OvzFmDfdjtj5xE/s50ZzIYQL7DyKEnY+Ybm8TAatmCmS+KlNlIdqx+se
NS2v3aN4nOomPQp3JQEScpNgQXezBb1glxzsiO9ga2zuJgZDwvjuvs6GDlzTuwDCtU4S/5hfwyhu
T1U2nusFwaexgMBXVIo2R/Ns1E8l2r0d9kBgIkcRc80ovusCfEItasmphkUNNYLJHWseMXYH0XOM
5+QDF2mOaF3TfVgmBB7VjeeqP0I+me4hw2y9KcZ00NvRLuWCy+30Zw4GqisFR3WIrJU3fkcKr2pm
6BhTXT7blrOVTnOW5pvM8U92djcd4mMvPYH4K6X5zaKrJ8JnHIqk77Qmo6O83W9Zheaw/l1AD8WE
kJiVN/mARRGtYMGMVhK9hK30wlMdP1Ocvje594ItcePXGQcbC2pTzDs7RUiVziGlDv5PD//EzYqp
2lqeFwfFF1aAB+aUBMJkAyncPgpLGxoReu5DJRRf34+sHiJ7BvCE7bgtQ3JjOvWrTAtIvgW+t1yN
wbGfKP9mx6mRDQEtmtyBCkINv8MCVa3d/B04DJ1p4iWYUfSw0UlOQfv1/0d0/zfEFJe5PdOq/x6X
cvlNlNB/IZv++0v+52guCv/lCyQaEVBqAeZSgLP/N9bU+Zdv+wzC/TCgQAcc/39Gc+6/gDAEMde2
jUmSr/rfozknBIbqOsBIY4eLg1nf/wsqxWX69j/+C9eUHFzYZhHhsx5zJZs5IX/+n1Ap+SC6yG/M
wpraru7DAcn12C6GJHP31QKWtBh1pCBGVrMwkWHbQjv4gJBgS4zDn4Xqp4F4d8d2p4YVVm9GGyWw
zLN2W7f+fg5N/2BKl5HzeKo+7MHw6Q4csp2sQ2tYV+qsYO9gDQySOHxTlYfbOh53abPEd7pK2WAn
KQqz+snpaQtKIkyJRiwOpqlPuktftezpS6bk2RPM8UUr9jk6GQQ0esUO/7NP/c8R7/imw7N7rIeQ
ZmWykmufFr/m2ywITXbJl1h/HP9v0nJcTM920IebPO3BP8mAOql4AHjB4A8Y+270/KtcWBssiq3z
gHTVl6s0SlipjvohdUJaX9I+MX3B/icX6+LHTYI/8S1TQ7Kim7bC/DGJ4h+vYd1kvc6KMqcJcGjp
dkL0SLub+hAo0oInmgTOe7v0IgIp82DVFx+UTqRUsfeJGseDksKEIOkgg+EQfnPK8dVjuU583rsR
9Uugxt9B5ZxqzuvaD84Dzudd1PlU74Fxt0HElCSW7LRrLcaPpeXKnYdt1LvjL47oi237w0ZNVruL
KfyQDQ3TubPFRfnLxOhCyYcZazh+MIBquhieil7/cVDE7PNScZSSgHRtqeA3cUbmbK4Z9mjZPbUD
gwIT2XsvK8pTFhcRDJMouvcw+qK1+XAqGHkqCJo1BTm0v1B1K+PX+2RaSJJKEEN3tOB32na+mrgu
XmbcuuTEpZvK6e1r0w0ocn1fn9NpuuQJiZxqQI9pSj9CSrakG3dmFxOK7HEBCE+HvtzJ2c/3KYkd
VWEVZ+Uhk+pa2qq0XlD5Tk1zVJ0mvgikCyojyTTPWMTSZTO4KuaASb+IxyEhWfabsxutQU92aGaA
UCxRQ+id3dDSDz+J7AdoMv7Rm4YAeLa4Ol296v1AYRlYYPUkKOUiy5l4lrxDm4oPN5YH5aVbtCw/
fZGh80Ygo4I1tzJWf9+99GiHqeiflesFjEKYGHoQzUMSQ3WH7TVZmKOGFpJJcMu4IUQYrsm+Bpie
EuqeAvzCqRHsFurs1SSoxmcRfAky4zcug9k7ZyZRx3HpWj0r/rJ08GVLvqvVqeROIz/oO8ybBm2R
I5NN0ljXNEUhVqlmY+GOg/K88tvwJ2qCrZ69ry71vpjcI+1dBb1HQRD259LjHVAv4V1aZ38CL/+s
TbiPbyRG2+bJ6NvkEboLIVG8MkXx2hLEIgvsF2F5bXvAmVHcrwNLY7eZgfK6U0iuGw77eJEkCzpB
fdCN121U89Rb2mb0xwXqdbR2UUE/BQU9/ZUmzwn9uFNJ60Euy9EBK7px6dxRoJZoBEW7tkm7wY+Y
N09Kqd9IG5LGo6UP42TfOWDM0wU+hhFefahS/8nvR7XKe1cdHFPJ+zFt5iPjv23RICcd/YJIQUJh
dtiNf6dd71+tHuIi0AOXdiSJjkPbxMd//qt0m/Yudiy8GZPeB7emqpeH0s3ln1T1L03abxZYMbWV
kiEJJ5r3w/tUvgAuXv7KBZeaX57zBkmvCBhCuWMG7ER4/rHHxkxXMNS0um206QTJt1Wpz8sgvycf
Hwjm5XyDOZ7DKUS567sLUcpd2uK1XBAazN6pz0eotPP04CSI0QAaZ+eQfcR6pKbaS/7FuM7SLxOW
x6Km0HG0sc7ujCGhTwRa/7k2nKrt/egF6uo1WNXbxqeiXub4ziI5+WwnH8GSNOD6WPC6IaqFfLAP
feVsOx0gdZvtz9b05au+0aEf07RzfpJx8u9K0U3Xxgnaw2iY5rlOhLd7bn+4QOWu9+E0WSUSXS7a
H62D5aK59IA0Ji1mPM7rSfHT5AxroeAE8SG2nKvbTsNxNOKlVA7JSR7GVkNJ2rNL2PQCDSJnyyG0
C5jDgcB6B8GW2o53mR/1LByCZqNLdvZtdEY9MDxUkWCmoNLf+LFxccwuiaws37g8fGxqsn0vI++X
hqfCuEjufGX/lovwt/WIfz30ag2Idkh2Jpi9tYdJxNP1x9DzRGXzjKcg6PdQ+1lWbNMg2YeD91Et
NWwQ/u+k8Lqz3OfZWJ9lSXivWJDuN3F0i70Wb7oc7xRiIkTsE6INtgA6rU/WOHCly2Jn4rrDrsGr
aA/dbtBefgm7BJi0ZE/WIjy9t/Ok3dhhia5r4LiJTGTWBQZW3gA8aPI47qZJR7t2YiSft8G3SHEe
KEFITLLky4NUwkH0M5N/PbLkT5GT2lYqXka0cGqMrbea7Y4/mmQtsrrdxCofXoel8DYjwefrf36Z
lWKCfWTCFedsueKb+Qe1hO+9W1ZYWZKJbGcE8WTSr9HKLWqMaGknUiRdZud2mC3rhVdh5RJGK0tK
gSWojyFCckiW38LfdfbPIMtgPfWaNJE4Q+s32Ms2RoVREn59B0sGDWBV/rSJC2UjZlJjBxLXIYgr
WRaPpZ08lht7yT8KwfPgMpaKXObuqfWIeAG7ABE4oW9wqOjLwHG46obwutikJHjM1s2CJILTw1qJ
EMUAoccGv5HoUVuceJ7YYXSJvQJO+ZbL9DDK8rXYNoHZaZNcqoU+xesIGdJ2/qSa+9oDGCb0IbBs
EKJL9pt2S8CHnBF588ddq54jJys2zoeq9NEEyevSQKtMnHkdTMmIXGmcmKV7lHqEU98pdymOXVok
bOXUuWrZH1lu5N4HsIB2fRaz8bAOmSqdq2M3Nls8Poyp699MTtODW0fRo2uV0eM8YSISdQqWJ2o5
Y88kpXrfKhluJghYODbOgSNzFQcgU5evrAXMQZuUCP8oLzZIYgBOxuOqV1a41WxL15GdVmciHjZT
v/wt56p8GFSKzb5pvHXTCK5xZJJgOZf4FMrhDWd7Bj8Wnf4YRQ/0vUcVFY+LD2SUvyr+GLzn2Nzw
neiW792eKTh0gnytc5wJeTEw8B+XAARCj9MncvWWN4qFnyTbFt7wWUV4TZoR6zPp9gn+BH9ENxj6
h1wvbJFt6xdD87tQGx+XAyKlWfm/ckSuXZUV98wn+mPceY9uX1j7vAVD1yYz2RnxgrNIxvPazaZ6
74Bm9vg9XkVEbAI5jSxq+xEnc3TMMgjEVtaHbMaW190mo7z6cXvzqQVFfhjgf17az6EN5u+vxaU8
c532Uyc5h2ihrBfLQ80OWhC3Zfo4VqRWVxTP73aM87TrW+vkqAFsDxuCbhqTP1VVfwOXdd9gukE7
DBTC4hkST5NMnxmzRMegCg7hp03t3J+MzaRClmx5J6uwjqPKntiU/HBCvlmBV14yhDn3ui8eioWZ
I+9VfAt51f72kIhGSdv8pEKGuNmTO9pirhwF4hzVDIuourC+Vd6f4mW4ecpiyEca9xsnrg0aZLDW
Y/zsGjO+6TRezm7ikY3ZLcG7nyPq1Vgy7vvIvhpbmtcozOpN6ofWWtF9r+pMq+3UeXpHiZCwWzDe
S2YW99gK2EVVnnkv/OxnqdPwUA/Z0UaP/LrMtXe9/coZhPtqc4pfu3neZWZfVtF4VH3xFU2ezVg1
wRhmtSSZjw5rsDbBBCUG/Ij//HGcVMshaMYXKyzGFWJpfBcggC9LXEcX9g8kZBl5KbR8iy1kqdPs
lJeAafTKDhXu36gn6KWJQdPq5seey+78z0MApGJsk0tfGJoq8lKHbmmu5vYgKMOvKSyPmJxUAdV1
vziT9xQ3ZNOm5thNxGpaPrZzRSJxVTiP8dhwFVXQuDBBtVDsWRtAua8fmIuYnaxwB2Pg7ja9i6kY
eb4dIzCalBuuWhf/R1oW93ShXHk+XiOmbuYlnCt3M09JDCtGNxfBtteeKXKmBr3UiA65aqGGljW1
Hh4L5bOvCtvIubL2BTBov6lEzECH7pAfnINO9X+aUO+bHGbLYJp3wWSecZT4Cscx2Li31yobxp+A
Ue6ZGw301mPQ1ja5yPvB4vJOEJwTnMH2u6zMVgsUKreYhGACY+gJBrS+n190R1sUqbpG01W+Kh8J
uCTud12okoXY8F1ki7cvh3FZMxby93GbXXojwr3fEM2asiHNl1UYFuE2jnNUDGwVJXvqe0Vy6Eb2
MW5Lr3/qmyXcJ37NdrLu1j2tg4/m3Myxh3kqtVeEIFsgEpgldwKvvF/dLfHD2E7TUQoBGDB74lJB
5tVLBztANGCFCI/52JCitEThTs4GgU3o7iJWxhfjdZgNRjpw0b5NbSU/Mzv5tHgJnhSyTa55EI4E
V9ukAo3vgduGT6JT9VG0PL14YOyvPm1fJfGdz8RcxwdbCdSct/8/ymMMR13z+9YqtTURDUHqfniw
xrd621RI/chEoTeFsWJ5dXTyKFMQIxQ7YkVQ3ECSKjuyzRaAgKtRvyUh+JapJAMWwTfOsSrEptiw
iO1vQvp0C4scH5KZxK6S5GCBioDV0fk8XaGuN6ZnxVj1UUXUR3fU5XZKw1vBKSGFUuT6IV7ZrCpn
UkNBMNSF7s4izLyndll28ymXfXvW7J/POeOPjZf4uLLNYM5GYX8UDT6muESjP8TL9NLmOSnEEREn
aBa73nnXjXEPUZ7WfNhoOLiFH6sxl/fVVIyPvYUDB64NJ5uNe7QTiTyYGgw/Ogc+EwtT+8GpW5a5
w7IaSIfddYkCv2K32asr5zc3dMifnm2s73K5A+LSr7se6LbDIIEZCiSBpsW7pYK+e5DGA4XZybui
kZRn6FeeW1XQhy02sCOKjTtj9R3L0cg6KTQwJ0/QKkRj6K88xJ7gMit9YdyFG8NHQNB2CKL7gaSa
oOcJQa9FoZ3Gz70NYQr6ZlZ+5FxWT46GC5tL5vEBvScnb7adGLnDZK3crZymzwGTfZihAdUFcH3f
iY+tCV65IeCDKvekI97+jOB7LM51eZJZ9KjUbPZFgSyCUQxJI8NVsugY7tiO4MfIQSkqNfn7wkCv
sp26eY7ZWT5XAMaC/lxDVvmbl0yLEUPGTsUmvCdMgh8ZWUcxZmYTgiqN4uBPGdS7ogvjjYOWBXHu
i2u5v5RZPuexwtdaDp+XKnG/mSZtHR9tTMlrWaJdv8NwMHFiMRT34k8w2Wj8ZQDurC7/qkilhFhd
KpN+j0KaM7FB08byU9IvaUJhEdnHLumyt4KDuZVyi42uW+UuPHjdw08hAdQu/C9hJT562jMZcmSE
B83N0gCHCAsx4zqDv2AgjMLUwaFwkFcnBjac8Xr5MvvllxMsKON8IGKQp8IjsN5AxZcSvcI1YSG4
lKbZD+RrHOz0MhJA+DwjrKc4405gAl1zundXf7H4+11N7KNXv81MN3BJgj8Iorw6hreHsQ/K4z+/
JCdjl0ejWpeN12+SSfjXLqweWsZLhzaaH/qCSzrvXHGYiB/D0TtBfHdtrPut3XFfNtXWFPYGQGxx
jlL8o+TAZzcmhdiWXezcmfJRmdg8u33GIidIJIgdZ9W7Rfzb99gaRPGb8lX3bWfFdpiR9y6LtNg4
dcVzW+iPoLAntBHxsZaBeGkHhih98Dq48tJLf9mzRc33s80aJnOro6OI6gvjZVOlIyHs5A+96oa9
+NjN6aYrAc7I6qa8narxXcrFA9TkJY+18CUycmYrLQkVG7+PuFWVL4hOwF7Wdtk+TkafcjnyH6Ww
Hkh+cjH+81t5WKH7sPk+wy6vqgGkZ1Vciq7eh42tDiaC1WNPuPaCfjllVuE9z+1RFO5pjNzgJxjy
L8fAXcD/N22CihwPkcDaI9Bh3bOeGiFJ0MW3GQrDmLf3LYqNZfI6s27DWJjLrlv+SocPv0pebjcn
q125DzsbqkubfwRZtjfcRUMa/+5cXMa4/qCxWG4By+WTNIDmvjfY8JOY/SzTTKawDQULQ70w+61T
QlraikhCXVny5EbjRtv4UQOmhj7oN5ehB8jSDiUKxoPlzZMts+ZWA6l2mJCVRgCSzTuCrrT+bvLh
KEP2hMLDbe9IJs8RYeaW5z2klUEkPUh576QE0jjFU8lYeytMzTrz1o2wBcpyliqqhNbp1M6Gnnx5
TGSKdb5GeDI4X5MR00Fr+xRm6VdTB/W5LYqZVRUihTbpwk1buulqcOd6X4fmO5jxMYEGBTwekZZQ
FRgUZnHyg6H9o5ktws4P/k4QlZopZETke+a8pDMfwLF7Vxk8SwFAGlHEKrcPrO/hYt8IXZUtscW6
NfLwLoIIbptvQ293m4h4nx5EHz8HsFNb18nrqmMUfQQO2sywIcOvLMv01V3g0jR9N+ELmdUlKd6k
Rschf/SUHfsOazGpL3wOF3dX8Mkk8zuH8IVzxHetxzSssHFK60vnER+iFm+I0RH2YBQ0fMtbjbJc
fVn9StI2vMtTuYmX8m86n0OXy4pYqkJJEFk+SJlZtTErY/rcxPV2rDrvqxZP1eB+6XGk3ne42Nng
2ukCjaXW+zAIYYPhD29UE+9zz0vvJzrt3SBKDFwtb6BsiPSZeYx9ZzWJc5hTuea3ClQ/oM/dsYCE
LPJtggm8q28ONm+wrkNXHJx2XvbDhHk9mLV1EQX1RKxZwzcJznm/vu0nKH9WwcA7f0zZtBpkkVDF
gD3YRTc+idQhOaHFUaiUx9M2pf2qdAZ7g39AsiFAjeXR59hNWVznLP/OW/GOpBX9qROGW2cMq9fY
6V97BEO/nBv/20p+Mfcfj0w74ldTOM+GnPB6nJcHPufykhPw0ccmuqSjtW7rVO4nfT3eOC2iePe8
fLoAPPquBvNqetw9sa6KTYuT5FiyIS2SW664rpsXM8Qb0avyZNEsrxpjPk0RyU3VxgVUXJkd86D4
LJgKPC03EKnw0fKwbE7vPaqQhzl0vefIwjrWsTiBmhu5K0Y0cms7/kGrsLn60Jhe2w4ikTM4gKZC
qH1Sn3NREE3hlw0aEoC+Vgx6mzd1fJz69NBWsdyFoXitg5sZW/bFJrdr+IKxK/f2rbdiOQNlh7Zp
72lvTSrscA23yNoYWZWsRML0pAVe9YhxGDTsDobeSDknQAH7w0MRSFrxqcn3TvtcFzmwS0lSaG27
h5p3b2sP9umfB2/eIYjRj3G8WHu02Hiqk4cRTFLrZqeKMnJbm/h51lyRBOL9r4fU5YfqsEqKpJru
m9J1Tz2B7In3i54HEFGVYWHvJUJmFQCPHmFUFBxsE91CwPp6hfcyPVIEvvNTQbrFXSomawSWMr+w
SqNDgdyohpnWTMyP/+hakAmMmFl1sHNvJVwYV9na8H5+yCstmO17Nfd45d1Xjur2WQsu0SXn8K4N
HZoCxdR1doHwpWmgn2XJMTYEaKZaH22ZCL1rxZZsuyjaF8GyhZNpPZSAGmaZXadpyq49xvOpCWBA
FeaUjYP9YhV+8Rigd2LsvADPqaz7fwqAQgf+qozd73mKS8T5/GumJvFZY5CyMi9+QDwO4CsLnjCF
5TbKZfDZoViqocIGObLKPDcPGabl+6JWVO4e0aZ8nFLqUBQUzt/JR2sNs5cGfWGx12ja7J6ebDVk
TAViAzhuydv+IUWFcsUESdB7F367YXZT2ktxLBkirZOpdkkcYAvVoON/Vwl13Dw5/tVpra/erYvN
FIW8o7oQrNnY0G4G0RWf1ilz0pGKIzUXO1XhPRBnFjoVztq0BEgbzcV9YeR4Goq04W/qyazt98aH
MKBGHAppXkyntkElXtA7MWplu8StfU61YPCCHGSti8/k5qCOACiPFVY+24NRhBnJu6MTme/qtMk4
nto9H0CFKhjnJikd1Q62LOFVatxX1jRDhZl2iwNoJUqH/iWux3DFFSnezG3+b7fWD2xsh+dlXDZK
uWKd4ONFx6OLve3lCg6sKR/6HoBeB20rL73giJ/4nXlItWVM8+mgl30pXDK/SmJisBiXesPnvXoY
fWS26cwa5OYa78Nb3DZJiwL6MOnNrgE503OghHlebcLZQCX2uYUiVDv36difiZHk3ojrG38iatcu
fYcuqvwYjsM2TllTz5NBLjYt+yjb+m4Gc2HpyfKNs02ZIllFulV8GEducVDsrERGuzHzP6abyKty
mvVQW19RPKCaZVtsqMrSyX7rOoC8OEkRHr+oW6vkOPG8EZ12TqApnbR/a0Xx4wt4B8iuLgHxoBvm
/ycnI6jNcvx6Z3pEIY50CIYqKHe8YR55AZB6SDIr0cgByMaBwJyvALIQNZcwFi8druFzQ6vZJEyq
MpvbNVYFn0cPm6l2px/hOO2Tf3sQVg72xnf3DQGjRPhM4uDpv6lPfGSyYMjsbnoeSshLUg/DbfjQ
sbdIEcCTO7e3SvfOXxqsktMAOxWNnfZxDSfjYS4NekcY0Zs8GMe7uC1SkrL4EPujGFC1pDdYVtZd
IuP6e6ZYxGnE5KZMGFw3cRKAZ0ls9VJMsdl2EZp3kGnSL7kIF5SnbLI0QDuMpcw58MR0uaH/zh9z
C1BOp31qTT3X7zXMqMqX3mfTiQXTiLcSov+KBHPShGjCEByiCm12C+DkQpFuPW98Zjn1AqZ+D37+
hRBSqBvgHUT4oXzPuUMB9NQk7noxI9bNAXBNwrJ37IqPjvcPPCjIxXFukEXJk84gFumu48DpT0wh
6k2TOa9uzqoZQAQCxOiMI3LFNBzMSoZFxbbnB1TalJ9ABYcBF+gNik7q0kDrCxPizkRFtsV7nR7x
JufIrqrsQ46aoTszsdCxUizIzD74BIGR66iJetffKrJK77Pa+1Vag7vvtLoLIxYIpZyOY9i/yRQm
btKYv9Qxx65AquRmKbVTuzEsDQiAxikqa7XOwuR3CyzREs13H8vqLDlk/KoihhGzKW5rhbySiLxD
qylZIrWaEJu/eal3SuxpO1Y1OeAzcKPoGuck01ghli70b+wGyDxvvbdYOjdvOCZmt6KEyIr5s5qh
9DaEqAgXCfeAU6rQ4WtuwVBGSg1EjugKWtODbNlfO9mHW6Ipc1cYSV3GLxwuas6BnwYzSdRM1let
1/6xMS8yNJnQBFrO2a3GpwQdbJZ1/UqAeuCPXxs5OXurY1lTltH0hoEzADYgIMGVTXcvJ9q/2gvF
mp6he7wlISJqph1ppt8zd98pBod56ouKLdxcHC2j7A/dVD+Foo5OBh9iW+yCsLvNf7IuAvk9QKib
9LzcE+vIok/Z/YU3hz4imzlhChheltw+M9bdL5MXXNMheRZsQ9YR++H7Snb9roOWvG6GElmmkcla
JrrCx+yCQCsc+RjY3i5y48+YFcV1Dklk9V39ZYR5VRAu0W5Yz6kHHqtEjrBBiAZFxDd6P3gewCAh
ntoxSc7tQvwXh/Jz1XTefVkMKQMVm7YktDGfFFxK/cw6U7Nicvx5rTITXWePNIyZ+SKxNi7FRlrw
lWXzwhwTqnD7J19as57updePvHkXpieO98Gy6jPX006To95E33HCPGgK3tC4neh9N/XcPOmqf8xt
tr2h/9Mx45gSAoztAv6vN7jrIE03hT2SURcxo8zEwDKY59sT/8HemexIjqRJ+lUafWeCSiq3Afpi
+27ma3j4ReEe4cF9Ue7k0/dnkYWarJ6amerD3AZIBMIzfDE3o1FV5Rf55DRWeXgF0lJABbJvPgPj
S2wSwM29hKr4AAOw35XHupg7iBPmZxdM81HUVbrEc433wtSnVpWQZBA7t53DsKpJuAnV/BiiDBP9
QhJGk5sF1rqxpwC2UU5DguGsIquCg5uAHWd7gyKDny917kE7Ub/hCVxIXNThMgogjNNY144Ix3F3
iMKIJsoOkFczob25gXE1kv6prvD4iImJvEAJhHwWZXAu0w/gUt8VBIxbXPnOmXHUJqXPcIF3IXy0
2+xc+6SURI6i3reEeTr8HF6NFjOF2RlRybWM/Il9UmXmn7MV2vDd9I2UJBmLIOFIUCEGtd3R55An
4hlDBn0rMkD6mKwzuuCwYAEydn3E/jtp+erC/PInMzhKw7oJYjNHbKTtpshpbrEg+8zD0O2YrQ7L
egzmkyW85Og78FNLQWK6SCdIeo69dUdCTbQsusznYGlP0Vc8ieI5ss1P3D7duiqZuKbAMDaty2pr
OVnzaohBc/ty3J3WgCHGPgvoASpAhRUZx9HCX8vegmgpKX9vNCw3j00ZBx1FAwTb3KFHdOka8nho
hM9z8SZbElJayYvjls7Fvv+hAwfNAWagGyb9NrdhlasA0TCcK4Lk4A52Y20Ot84aF00s7YMwCJhw
n9sEqF4rHunRAlz8VWVEVPwIGWDARNHJMgMS2V/i5FIiS8xJ+H28i+5Z4tmvQ0q5IvnWhT/q8aeD
RaGV8bFLKAJqCp9hO0HZRNl4LgKfeqCCoA01K+YFRxcAviBeuYYOVgGH/ExDPU5QuBs3hVkasBQx
uydUDihUMe4xRfea4MQglNQ9Ovl8Miam26brv9ASCzy2pOEySLlsfd7O7dTtmeICzqvTct3WcJqJ
0tYDpw3P0ryPRvNxENlrEw371G1/YWIcFyD+WZ1+zmQS5pBgWDdxFIllt8/Ax7PvHn0ADOQAXG74
5cR9IZmtryiNvvLxfjIbk0PlRfuuZ8fQiolYhg0iU9XhtzrwrD3nF/gtdxNXl2HOF3OzIuAKFb1o
hz3nTNKZY3fGx1EdZebwiyfIST0hBpAABV2Us21f/O7gzt8QmdXSaio6Lpz0R3UWY3rWPUZaK383
a/MRbu4PXuODVFjTeqORqzgEaeSRehj6dJE6Le0U7iZkuIfTB1M7JRsnwxywvHNSyyQuiDlVXO/R
Tzbddyw+jhAXrlUTIVtWdOLGbfDdM50XhV9w9twfYzSd1KxatsGQcECVzPDGUK4Sz8svpUfhsSdA
jZnAPrunonE4iWbho2HSvRwymeQ6ZoxMRy+pq4pciTcd7TF34RLijCE9eWSNNS5D4Pyw/JpWguEA
Y6S71lQsTirf9MHwiKHFOQdwJcmO7YJZIXxC6ThpaPlmTFygQgTYBWn3qhihj60XbQf4VgtE+3Pu
7ifCzQIb1RhOqFy+Gy1niqFw5wFqFC5IfxdjQzyAVEztKzPVgyqIe5Xs1Njysi6ZAw0boMVr48OP
NLhrKPCp65+G5ITjDJyLp+qjiwN/ZyUNOxmcg8+ZC/+yeItV8GQ35nhNoGgdA0nwxhpgSrRz9u6V
yKtR0L15M3BQrqu3Kepw9HGeXY4N001s3QfI5TAHLdKfGafebeFDcDJILZGgAc9rQQPsnOQkefU5
AfdHdsiH0oWxZsMNnUP97EUw0iK4GRjxt4PPgeoumDW7IGB3NjJJM0ZFZI9Xae7aHSvYOvL5+YZU
NCX4xSoimY+SGZx42JewIOWD882h+HpJJhP5n03Phsq/H6YH9yM/D5IJTxwkazODIwtCbbCK1+zu
FWtLBsaR34PwhsYz3/tpOsMrD3VGrr0tXYXOSeqjsProASNuC2s6fDA9qz8WtoPLLI4JV6awcXE8
5itHVmyluh7yp+wm4MO8ISMn+azsLOUY21tbHYIW7kIlH2di8Q5OM1HGywlL5mfaPU84BPaxXzzj
++CCVh/kS6olexHaB/3yHZy3gdvKxJB8KCLnFnB0fpxyejJao6hfkO/3U9k8J0RYPi3tnCDCtOvB
7AXLwr0dvqW6bLDRJxwzOwsIMlFpmgckon0n7bdJF8GeVS5Zq94ieRJwxgXuTh9xSY0e55sUpGD8
ZuQwx+duZNoFOyWTYPEslgo/sW7m8MueFb0o7dZLZQFYtIENM0UfhYPw17vvQgfkcuOCXoeSRIQl
0i3hkk1UWB4eSEylUlASNBsmI2YfbZvK9Xw08MhpsrOBab2URJCYuaL2dGm5iWyLoAQ1QBsz8qm6
w3jXWdGKXPe6sEGgBKl1NVdmRONZE1flqUGk5upF+8zLZ9S4p77HxiRD7kuML0mxep21Hnv1s4AN
23TWlr3CL2Ngs2ciIfsSW17PcrlUx24yj23dS4R84kh+FX9EPbZrbVeMsTSujCyvR+qxoctFCunD
52Uti5dch2pbZ1sTAW8nIhwSTG1BVI6A2fqvsqqf5wAztmAk3LNzCji2HrlYpkXj7zDAjhQGkU6v
69dAtJR6BXqFJ3M1cKBMx5xio3KscGlDG8qLM+XYsKEyJ93GjvgG/A0MmPre/jKU/b0uYeGArUFy
Lt2HGAAS55dNERvvVoxZVZvT/ayttwBxIEIq//cA92UKOKX6P3JJehVqAm2PIGAzBhz9xWh5IkPG
2VnZVAvZkBHEfPo6ONMhqbudTfyfg1zhMNChgcOOu73R9i9m3EnKO7sPuqRpEEWZa8vmO85BezVA
tPZtaEa6X/4lYvBPKk7FPwI1POkGgD4Cx3Pp3Q3oS727+v/i2kfo1Tmv08wcFtDnZEXWKhs9fwM2
fwwYssgI1ntfB0wmTWPrpoSUKGr5pjBxuS0go//Lw/H4cWU2sYbtf/7Hv98fjmfaTE18CB+eJez/
wvewYlHOykvHbSlRxRK8O8NQ1ms99+06RJaHZ5B+MfhisRDxu2yNc6X9cms07pcH02yVkZzdFOOL
S+dKW1viz7rfH+P/wNvxz54u8hL/y+Mj2iB+py0C1oJ/fLoqCEdeljfzdiw0FGAPG1AlVbHzPUkI
GIziJkLtW7hVcmvvQPsJMP7kfVoJcSa/BzoHnHJdDPWAZYAr8v9Ha/6laA0X7/8xWnPrCJ5//hV8
Y/35JX9GazwANphqLGIwWLqt3wCbP6M1nv0HtYF24KOqcXEC6ft7tMYmWiMsT/qeIJIjPME7pym7
NvqPf7eCPwgqolc4Nm8s0jrWfyda4wlKkP/hojM9x+Vh4RuVDv9J8j1/fY+CdkvdmJTGVqGKQTIx
qQYPfVvdwloBgPAnuogI41Ks61uHqec26Unqj3JBcROZCOUvnN4snuto5AhFLEIdeiB7K0Ji4FxC
Fe8Ibxo7H0PitqtSAmbCdHCA1cbNJYsAVaOOPtusGbYRQju2EHsGNyAooBoZ+RzwgJe3yIjHi9IS
hm1RdM0nxU/2Di+Av5nrglAvTXv4AJvgvYLu/Mo0P9r6aRehj/tmAERGBsR6warNMje/QCRAagu9
sP45+VS4+HKMiHpO2NwSMTFhaXTyPEAwoWbRgd3fNCUWCgaH9IMP43w2Urc4loi6j3FX2px9B3yZ
JVVV+ymLyhcrFfJi2BPdbBauCvo/S2qymE3X9wEObpq+oSyyG7Nz7gjUdx4mGO+KAkDID5sc4X8N
229C89HOnt0D82ycNimt5URqxiaEr1yH8kcQlhgIRhZl1dh4Wpp6uugYhZeTS+g8SWzXZ1GZ3ioz
GSU3navf3HiiiVZO1Q93Vr88zP0fQ9S90+yQ12DhWYN1lVN+xFQ0vREVCt6YmFaQKIeAhplwOnfd
nP30rRwXFpfBa+MM8AS6IL1qoY1bMVc+sphkF1/h0NliELmPHoAZXdrUGbdNiomoUzI8B1OgcNyY
HCGTGmcIjVpqz052xNwsmlPdAD2vfck0P+nYS5YW4k5VG9E6NypOHqQf81voluklUiMCuJZ6/gYL
0idyUupvRmdO57nVpBLZcuA/EURo25Y5P21s5INKPnUBjDPaVW0vMfI0kOS1pYNNLeiyH5AY9qFJ
ZCCTLXpvZw2bGEzapplq7zlAy9zgLMs+3AhMmdvc8YtIMmohOA89zYVhLMcJw7kxYfeoDB8QYupZ
9AcOoBq8oM0eJeSMq6gkoM+hqA+R6d50GR1KmuQuDubfVUX2YuUoy3uukGi3TlYSpBe1i86c6APu
kfojjcd7GWw8+w+Gpui4v9f4cV0AQe4L9zarFAu3UUt+pZxe4DjhLMBgxN5oDxdAFSb+Is+IQDE3
SA70GDUb29KIS1xjO7clsWVgZauWOpbBY4KOvyBqbW2sQsC2mwpxpCeqPeQRrBo1twxjiOQU5yqh
2I8lPNhg5PWJ2eFGsPndwWfi+ZaNMy0JHMwbriIiomJi35H0aFeLYPAwOtu0pK85tVjb2R+LE6cA
962QQ4Bnagb47qbpA0ODbtV3RkRuPoR/WzmkW2qe/LwaOfB5NdDoPC3zsxw69aVn6n6rPIqfculZ
EMAVsW4zEcTVSuAfcAjovLMRToKhP5hAZg5FNvhIKBIxqbHidmPFA/NBV1dkApChwf3MPBcDJT/V
EusXjJx2yqp1CNcCqCKSyoeiHXLnBR1MOt2H/jWTTbfNDaALqZuV+86M7etgqp5sMHHY+xwUMi9d
RclbjfF5rSOZPlEnCOReKFR/lTPZtor73KGdHBqMRLxln+L+qmfw8ME0eJc+a/trb2vFlpju3XLR
FpW7tEeHQf7cFtd5QK0l+eCfGg9NMuXddIhL3g1BkVpPjkjm5YhNnkHj3H/NQ2mmix5XL9NJsstW
P7gfWWIzYSzgqT5OTdTF8ERSwf0di3/H4L5dQsFyHtu2ac49Chrk1+TDFOMBeFO2mgy0aCdTdPmO
TXSqDZA5I1V2+3IM05U1BfFrWtWSpivTt2E1iHg3AcZ0lqLv0btz0hRv4+zhjsMXsKs6Xd/IkbVf
HrFjMnaOC6JhboLHeB7DfTck84Xhe7u1nJEpFJTwb2ZuKGONNu7c76MF50vGbKe6xBWUqYittGe0
cfpgk+Q+Vf5XMXQA3mE7vxjSb656TClvUAgaTlvTAtkPROFXcdXzBEbGVD7h+faZFZbdU070hTID
GAt3qaOfn83OZOIyRUUkIbtnkbPUBTaiIYv1A8668lTBrj3XFKLKBZ440pEdfR664jIt2TavO4te
MZM33WpmirDqhhqWrW6Lk6OFfFJunf6Muiq3YXiExJYwKBTHmith55FigndGXHbHCMQfF1U6EUiM
tewPGLfQM5u0vFUZNrws4P8BxAh3XZZSd6UllfALunm8z6CprFPkmQJPrsyhMXNjzDkjJrSLUo+4
doqREAhVBJeKhNMmhmq3SW2rvPbM1zemEZOWCqcmfBciISsZRLK7VDJivht14rVQ2mL8ZYWfNlSM
0zQ3oDnb3pBrDhTFnv33xZbRBbsJhKixoZKwH+ydnhuT9hd/egrsaKDYxTNunQ9HY5S9Pna92S51
1p3dBA5+2uK86oJGvXmZg1mXuC3I2wniHXm9XRC53gXAqUsXb9m+BBjgX3kh9CG1VAmitftpsVHf
SqjZGzmb0dGOWuMxaNGes5q5GKfxqFvFY+SQxJMzEUT3rplSHtS815bTvmUAPW6uy16I68fSH568
c7McaG1L+LQxd51gOrCfUGt0KljG0xQukXsFjJ/QUo94wtReBOVwagvlHlVoVDcja7KN3Rbdtypq
gbDGfv0d05JGyLQVNlFXw9/Wqd6l8WRso4ww3RCCJXUz3TJfnyL9YIZUK49sKpjVh9ODh0J3Lh0v
BqXFvJSNk/0DqF2yRbC1LqqlOQ0CmDqnKtdPpgPceqEw9TyWjgvdMMQ1YAlJaHE2ivwDN3SK6QYH
7GNu0ufpG0V6BxDE1VpGhEpKXEevpXSCb2w2wgccz+aWBKjYuWXARKSpEphIrlrhaiw/8yB3mSCl
3SMEhhmFPSdEC4dgr4TDfVtwQkx1kj2Vwwgj0Se/sVCFhCDHTmsdCpksGyagGIvQkhK5qbzE3GVJ
ED53kZKQbcbh4tm0/blMfHmBB+c5Nx1vzVgDWrMZ0XKipBWyIhD5qkZbbYSRik/ToDgiJOv1OMwg
DubGqh5I8g0vgaPaF4N+nXOO1vnqhX63DoZk3EcTc/FibPqjb8bDB5Y6mCugNmS7UnHdPZl1MjxG
HcsvsYKMOQQBc56pJDtktoBu1kKpPDlDnf4iiS0h9wssa0nTrWq3x6BQu6YDUy0GjS9MKty4iR8S
L2TD2iRA4/o57N6DmBgOrtdxlzXNuBJxbHwzvLp/a02FS5jBTnjC7c19rnCcexLLANxs11HwVnFc
fpx8m5tHm3XWvSmloRqvD2Hs6Uy5L7nXx/siNceVFH4AjdWa3yqnGsEn1/yL6ieozqppLkynQGtU
zGOq2YfdGpe0sZDQ3OrOs7/BjTWIqCr8PGaZ6AvfwlnP6t7w7g1mtUs4WgHFrU3alceOoY9me55t
gPIPr46Cp4a7McZdmSOIpwt8IjWLWFyPF6/s/dOMGvtkR0L9qFUxMzKJPCBN+CVHPITsC5l2OHlL
yzpgYfgYDBPucGCGIfiDL7EV3VkiITkDWEQ0ZRnjvCuGe7HvHIuRMhEjeBvFXL6kHK1QuAqXEjlO
XNixiW0sbAYh67Rg6XBzDAUesenHusDnnIeR2CPJ2ldghpSpVPb4xXUICbpiFvUxJJn3abczQYZO
BEelRckQQQ0PAzvOZGkiQawq1wh3fRfnT05cmDnRl7hlN5W54sqGjG43QsMHM7JzYAWToDdKs5hL
pz4NjaDuG5jRo+klWGcJdKavGB/CZzN2wp1jRPTSC25I0lPc/huZlBsE+OZYCuGe48bu3hPAdivL
qSQxZZGsgXU2/sKd+vTA9r3eOJwWr1VnKRKAZeM+BGHtvpa6IB6WRNHD/xNlYvtVXj7yr+Y38PdH
WU01/M32T/7v3z9s/s4DXn20H//wwfq3WvDQfdXT4xckTb70T2nn/pn/6j/+29e/ojnYlutyTv/f
4zyeP/I4+7fLx8/ur7rD377sb0gP8w/buYtdVoA678s7uONvuoP7B/oBViDXRkUIbI8fVZT1XVwQ
9h8yMFHrTDtAs/AdOBt/0x38P1AKLL5KEvxDtTDd/47uIP6r1uUFtgVv17YcfpxlWhB//yo71Jqh
tzu6Nb1l1a1kI9uBsLI9fUv9fCkdYy0tdRBkCjy3OlYRfdEKpF2pKTNzwIHZ97qlavuX5/CfCHAs
4XeOyF8lQixlkHLvGGAf9A/PwT8+rJGdTTJ4VbZuSCksAKCTGkHsX9Sj+OGyzHDU8R5QBB40d50+
ptlxIrC2wjLFIMIQzDAK9VM7HLAqvy33Kj3oWUw3ZhFUiAclxcFUr8gpyeku/ikSPJuGbL1TU8EK
p9U+2xdxcUPLoNPBAAPRq+9xReVeD6p3QWdMBefMmjCZlJ/EVBtu5ppqONVuKRYD6hiQKAHO5xCa
mRjC52mjLhAUGHLZ7q2UQYGdXrxrDUFNZkO+lhxNVi39kGlAQS0E4buacW6K9nvtcTJy9AiFK50e
zSpmJb8XoeVuQJOr7pvnwpiQReKmX4aWC6jBiOdHb8w1pUDGNWgOeJ85I/kMI4KYAGLHGhKNn1WP
Y4g7VMagfcB5UUFWzLEp94GaLmn9mkIzYAcUes9NAHPCLobq2Br88i7EwxggJLg9apJss76xFEKH
dWDC3Bl7s3kY9K8S9X+wQYNS1OCX5ns1BUdIy9SsxZaDOpU5hxZjkfIIDgeqXudRPTKUXqusBiM4
GMWu8azXPpvtrZ/B/h3kc3gvsTKx9U3MHQ46X5FWOfkSoYQsmrHW4kPFpoBQWB8wqKIqD5/NAAEV
Jum7aeXurSKwaLhfWAuhjfnyXbmsa+Bjm1UT+ergpo9B91M21gk/+udoQUavu/a+2yF6mkJe6jqH
PSNMzjTrqMAsCXASR7kJkZLcYETpuB6ZD3mYyyTcmHIQi+CKFMS3YZ8JjMawl2MVGudY4gEE3kJl
uDcRGB2CdXVHL6cYjxKuwFi+lx4xdPOOnCHz0XKyGpOnUJffEY3KD3vE1EYFh98FDxkv6CYbTDwg
Xv/KKuJRZWgx3+UsdaEYhANs6/tbe8BgolMQ/3YUQPiSMf0TodliWkpYGIRxJUz3Unlusm1Bq6wK
TexmDAyOE4XNcMMe2fRawYH9QLVohv7YUfx2tHPuBAh/DQxDyU66yT6N7sYvEB41kt66wSKDk0Iy
XwqR3typ2I72tMwspe/zd8UIjwuqxcm2LtO9HUMKLmT9QKwj2chmypnyCOMYo9Vg08DNEchzFFr6
SgkUKXRS0/d/4sbabHWfGAvBjWgfYR5NCCYVwj50Q8XRPYC6CCMakWa8GKFJfFVGr/VAhZTJ7GMx
uKA7xsGrj75tomuqId6MdskUfWjUNjHDL5XD7/Q6+ypJQRyiDB6a3dFgx+AE0mmHp5q5y6X2wS4C
jZg18VFdeBdpdmdcBT6IwhaPaujxCI36jfYOwmCz/QJFbYIdPNV7MyvoUI5dUhRciYtErEeU2ydt
EzwT/VSukqh7mHvdPMg6hStpJ9/I3RcvkcgHRiiEyec8BNuZxbsRifjSGogJTeLu8XNP755ilhM0
sGqJb1V9RPU4XA2AbsGiH10YdBPgZTh2Rzc7uDmE4s6EPRgYWIH1mP3yo3TY5OotSDNqD8xveCTE
sQh+6CG9B0gzfx20NDCHai62Rtzf4nT+lln4OFw4ods0ZqCONXDj6JTA7jx/m2WArzqUV3bd86aJ
GaqHEpTi3JH9MN3pONUFux5PnOJW0tTT4dssQvvGQ1vLOkLfSamKb8EXLNswvDRBRETT4txtEXtc
h3Z1GAcLnLX5VLVDvQ8HcMEOcoM/XbEuIIyW1bwFlsvMe3RPk3nuyzuVNectGvWCXlWPPxJ/2DEk
o5slr15w0Ni1IKNh3QYHNpFvIoUDOuzM7FEIPptDawL60/xOKsHnvIDhuAJefI666c0NOwMB6IJ2
7a+aNGEnipuME14zPRo6hWzcqnpZGdm80a/J0PUbNx7Jw7cj/UEZBsv7otcoBgJWwG0wp2nXcxhC
i8Qel9YAicmta7GqnXLVutx3tEPQuBUPhnxNwCCNoc07b2SAS/D208Yo5Trkkz1QSL5AgdCmvnKs
/yiDBoW9j4dtOEjOsQH4XB7L2PIGjYBtLyLfe5MW/m5Vnb1+XLdQ7da2OTbwJ6Jb01Rfrjn438Hl
H32RblRIQ2IAf3EVddpbTSXrlgqJ1IeNu3ZQ7O5pa7VB4Lk7zF1QVxY2nYBBveoEt5jEDdd44K1D
xxSAhIEMqCSJMLzf/xgTCQHcHq4e2zdUS2a6VuN7J9eJKOk1739tWTBb056OuvCHc9WXrFCEtlZ2
kY9nGoamU9fpcNjUYWOCyyHq1eNnMSGJF57zLCP1Y0gje+9kkXuRrX6nEG3cjq6s73bhb0MAENfh
qThdE9+ojgKJ/SiiCWfD7z/uH1Jto48bYC4Ye9purlBEubUyU6B8u6+BAOVtWB4LIL/LxOS9QR77
XkmGenPwMy/eVnH6gz1Es4mhQSyboaDKSrMUQZzBt9wn7aVSXXcE/vAT8kazdJyp3cTld00Gy8pO
cdE65zwYPgLh58eovJ9VeowvE5dC4NkvZldIApT9kW+KUQcl9hCGtY/rLWoWTiHHfT86d5imNZ6S
8CMcC3c/l2QEcj+stip0hkveE/A25+7Ui+ALwMYLCVX0QccNj7//Frr87X9+qEZCrBbFZ6vfT9eU
evo401ezNev42nONnnC2WSd+v5kGx/dK04w+cb1cFEeItdP33iJztSS9xhld2AVnwImUAqYbkipe
T3Ee9UBRBYnGLq3NOFJvZHJaXrclxIEent5tjDWmyGJnh3MIfyl5NQDKHgyRrgybiF4USSTRwFyk
USPukhGuaMhXjNYidheB2sdNs/faKDoTmwBG4LSUKueUF1vqXDmNwis9nGfyKkdXa++KyXmFRh/t
/dq84O0UZ1imWP5t+gSqlpBd2AsDh7LT3honpisQk/sWvoafcXUzunhmzrfO80afYVmlqxbQwY75
H5ir8YUjbrXj9LhhWrBTJLhwW0BD12xWCSlgrkT8HTZ92G/6KX8YtFhfc0f2i5gE0cKs35oMth17
zJC4L5/sQhqiWsuA8UbfLmkEWqZ6UovCnZeeh8M25V3nNOw4qU8F7dCB4jM104qxHp6Svp2OMggM
+pkpoo2hBy8Hgd9TM0xKibNP3a7n/kTcSz64RK/OPP3pSrQpi2UdvPvA0/ciyvNDS85iBXwcwRf1
MlAnIRs6DOd0OI553K7QCvWKtRZdAMcKapGCduEtMJ6Ol6Yv54UTsdlGXBrXGRWRh842tjRPUmjs
peHGlS/cvveYTO7V0FBBgZqifHs1mSpawokZpTl5OZJ3ezlyl0oKJ3vn0mN7ydxBNDrb4yAl3wkx
px/SpzGtd2VCPaPdY+R3UvGT2lexiViGH/uM+1A8vdI7/tBTlnjNDLDetWDtnZzXthpMOjlpiVJJ
BOifIE6Uj+aW4CENhpqleiAF5gQoQfxvTggxGV+hd+yO5BFU6KLjPU2Y5kQcbZuXNERQmSYC9kvS
WaZ1R5YxXxXpe2qxT7z3wlPzbthy0bjtEfMCppViV9dvJV7qZYyH6xn3yGEYCNvIusp3XP77XIbT
NosKfLKm79G1Zq66UC/KYSIpcidxWXQYEwQDS0J/0971yTpCT4kPHfiURXQ3ZbNLe+mrzMbrxn4X
blK5KEqqDG1QGxl1f7ybXhsr8o6MEcWCTfE6Sub8RxdHMNopLuGRPmk/o3ZKgfTHjlG9C7xKmi6X
o1tRuAqsxXq0LPUBFQ+SVKiuSdeVe+TqYo05dDdqrR7viFU8vWH70wS3IPh2KszDXX63PRrtHNzE
UJO4M3ysVa4vF5ZDvd4sYotRJBXZzjgDOM7z5Gw2tdqSUeB46DntkxvnR7P1N5UZ1wc4Gt6uZ5O9
CCg6eMhx64UqPFgc3giSZ+PKDePhwl/WNB9bD05iXYrOck6/P0IRtR4sGmE0eaJbrH/hBu8v3OTD
aG6JFjTpplThuEymkJ7WyYpPUUFj1ZiQ8xt8dQSUHe790NsrNquXioqDM0aerO+CVQeNY8WUJ4Wa
2zMeZUeadny2UwyvMmO36/mtuc0wzSfgYN44Bl95pzKOjItfw8w4HbJkxO2yZ4NiFLeihW7Fe2qe
VUgMIm+IyNfsGBwpFiHgIyn1zfaCF3IJ4Vq4Bq3XTfI7F8aBlnVoPfokSM07H8DUStHGyq+FnzO/
Tob908CIu02yjsQm1bc1FRAGtqtzWomrDWVgXVfsCtPRg05FuQ1dHDZxdbKM1UR83CDT6sa2gQ29
MwCrZwYZ30gd0gMS9P1gTVsbCQ56+CIaa2eqD18q+2DRZBL31gOmxewAGH5hkZlc4Xkjg5Lq+mha
1X0RcIdna4PYLD/asgbYCx2xnOP6IWOeTh0FwROU2HVXOdRJOsO3fu6ogwd7fOPmgm2ssJ5YpYHB
G2s6x4bvHbtEOmHsiatUW3vHZjJEqYh1nvx5rSq7p2qxQoNpudpVQTw5EuxT9b6Js343eDl1L7Ez
rUqkBOUjNza8Rp5y9D6oSG5Vah2xXz4Xg7XykJeWY8LJAwdEfvQ4nEzYxdvuJprUvuXgr/ZembAb
zdKlXVnulv3sZnZs98HMJQ3ylC2UUKgfEhGzIsgKP26fY2DH6w0O3X2b1DlUgf99xImzlbEaN5WN
pVHEQu6Z4o8Yxalxboux3QnDPyCm6hsyCmGrYRTrxmDvQ/Mo+Bp9be4tZBy+ZqJgcFEx5ex7u2m2
ohZgrG3OW8nIMSEOOW6WbNTvyw2IKJ8bzjqBNbRrJo7CAdT71lf1bs7c6FjnGRN0oDnEVIhKOKZ7
aEFCy0gv7cCmtUiXu5TIJqmftCYZ63zpvBqORoCi1NcnxyQCOpo0IcZOL1i0tbzRzRcC/A5s6gDd
re8WYMaS7DWOxbRtve6TlXK+mQab/xJbZlVnnwRHm71FndG6Gf0PFdTdgTAqQ7IUyH3sTVezLOwV
Jl3I8dX3FlEcAEIe78QdFBdrE7dJ1UOKEP6LRRpoP5RDdXWUW13VOFmrBCKPMrmjVxG+8LrA/A0Y
AkVIV+7lTkJaDCwTj1kSQoy2QucGhI7iUtEfCPPZJ79AbeKmkrJwYP27i8RLMfX70Jn6d5PJYtzh
AlFIH7SADIwsGR4tfTBsfTqzWpm+C6umiQ5xw6kmzYhT2nN5aWT8mAZV8czppTr2Eg57pK3iuche
S8gY96NTfrxEUaGfXdqjQaUMTDQJT3TCSzf1xIRDsiEYRWBBYeF3KIP+e+zHyZZcBWH7eMliZfwO
FBrDCUXc2qUSCyVjUkbrYG4opwHD4OTRM/r+5+ywrQFKNbzk0v/UU7/BfVhuhtRJSR/B2u3RFjZj
qHgxS+c/2TuTHcmRLMv+SqH29BaSwkEW1QudB1M1tdncN4S5uzlnUjgPX1+HEdGVEYnqTCTQmwJ6
kY6IDJ/MVFX45L57zwUuEbkT2BHtHs1xZkVuGt+9Kf2gY9p+GAKDuI+xJXpdHSSBrVVST/61jOFH
0OT4NmMhTcb8vS7namvH/Q8wqGI3cme6YfAF3Y3P6RlPCKDdUoZfiy79ASWne9Zt8w4d6tllOHq3
yZGxykmbIy7m77pig5r1dngNCsGuOB17qEb1KgV4tPX6qr70Le/kWH90tTU+NClJHoyy65jLFl58
9VAnxIWoiLzZXZye85rU7lgV507TfmMrosM9Z8sSqdpYM56X3qB6zSKzthtju7hPImL0mfdNTDlM
5bid2YKaByu25KZ0q2wXRw111uSk9mSX+CcdFPspO9CmEDxiOkLbxrKURWtPt7QmV86TLxN5yg2l
KE8vVp7dDs+z5QF80c5axl1ycQmJ+E3lIHx5MKINh8zI1H1SfDPd5rxf2PDHiI6664z5N8PPDzSY
ANuYzT9E2k6PnbOF64yP22BrQ+cL0GKqymugwzKrwdc3/dHJx3gDvdrbdRIjVZYmP3K36RmD+te6
8Ia7wC8GQlBJshJWxJshI9E1u7Z3baEM1W7zWEXRGaaCvSJxWy1lkOyg8prGs3gic2jZzQMk14bV
bnyHZV4C3ODO/UbJ42GiA2YF1KBe5R3nt2keOwo+fVvjrUvHVcFDjo901Z3YV+/iWh9E5Q730/ID
2TRKvpB7uH5sFaLhJiBTfcwI82UtHcQdK8CRXy5JyxPrEMYhAQiMwvLLIDyxIoiqjxo06iTNn2w8
k03vNCeDyKA103RP7YIm7UK5FSUFtp+ttYu/m4MQxxUM0GSPYcvty7tAvBIMCc8dOUtc3+y0/eC7
aWBNmnPKp7Yu6c8+mWBzJhyCbpS2cHnJDgm0xxIOrZZcWmcqBYju8qTEUFcgPLKLXSVT8uomVEbM
lmQU9MIVHRfUlbIKLzNzI3WfrWdZJ1iAG1Jw3bdRWtkeTeqjGe8dqKbUMnn9znFcsLqEexC+gK4t
CMTmMGqCQSq9KQflNiwBaSLqDqP/ZkC4WOsI11SZEx4wQgtDi663g3XUZcf8Z6wDV3zMucCQID/w
YO3jSlHdHKmLsHGLxYAzeQTx9XANOCYpthlv1NCRHOMu6GkJpUEER8qeRVC9TZp+X9KU1ljZKwyH
g0irV8d9A+STrf0ILZ/EWEdcEJBUVZsfhigzoBH2eQhyNIQ5M+78qqQbiUrALOVmktFlexwFhh8j
RPcheXlpMdTz4nPm1fAH0OhoGjHoZSP9c6sKXuGQ4odWpB+scocVBiwCIqZVHlreu4/CrMhPkjwF
X8N7Z03LOwyYKt/aHugnEEX7qgZXYBpolj7fpcgpX6mCYlQ2b7mT9SA81qGPIhbknnGgK8O/Y0VC
+ci9m5HhAe/NUXB1gDtslEqrjUl+NrMOtliqmJFkt4T6mSexB5FNRYSUERYzdO0omMAEkulNoWKV
+Mmo9oANmzn3VmOerDk6FE7YbHwJIRYAL0m5FAK64snmUGu1Nn0IEVkw3HG5JzGQOOGWk/8Sxppl
Px1AgU+pS94QVgWS4J148rwisNAtOOYcPrBenIZcoI/iXTTRYxf4DWyMhPYk3zfW7fzN9UciuWo/
2N/ZUqzwp0DP+lnD1Q2G6VeV+AfHSmx2G3l2/u2HojXEcWIEQvUw7soIVdmGAZU41aPj1M6RrxBf
YBydFAY9ncPZnqlCxjfZvqd5+LNg+GdcNtd2TLpQCSxFMq/v0Dyf6BQZJtt8pzWTDDd3kCLX3r0Z
i++qq7EKJi0FOq73sPxDUpjd19p6KXQ24M6YfdqN1Wdc59bOtUO94d6LXKEkcGFESvZck1yroLXw
HScXY6QRro9671IN1kfNvWRjmn2+FUNYvdg59uJZm2gGvT6SNfmWSS4KqTk0ayuVVHMC24ILicOe
eOZO9Z51Um1SshGoCeVSc0x0P8EwEzic/4jMSAGEWU95Nl2GKgTv0tjGCRUPju3yAz1kbQc1N6na
s+sPislcA6R3i3zbpf2ljUjHz3auTtB0U0rdTtMgblkRof7XVbotC9d+Fjcl5/hCS3h80bx+nKNx
+ssCm3coYFNCs6wvlRpDnC3meBzi4kEMonmKKcJe69diNgV0sHUi/Xldzt1wmlnwbsK4L0i+kKuG
JTzfwWOgYNw0D8bn0Nn0iCXtIcohH/J8dTaDyRiDf3Jaj5HnXYNhBAE+yEsQwHIzVHptuvMQN/V2
UtxHMYxxVsVq2E68Mle/otJTtvjsipRqsKG3noUg9ougHlitvEBhNvlSDA5OgO6Eg8eQUFfiHoQP
4II7dXnSHZYbtofGXe5wDNEUDv9gTO/teE42qB35C/rlFAZbbEz5i+XyAeFjdI/blcZS3KOaj5OR
WO3RTu1jJuyCVx71yphMqIkQu0AgsJDQhjpwHQUbJCl0HLEu3IFFS55bd7hzC9f6Oljte+/j3oyS
Jt67GU5x0ljjtq4BQASWMeyFibeOehi1UwymmxrjbZYBBVjId17MQcNPfRR0odyaiMhmPBuX9xJY
YdVoEK4im9Zdze/As14++xYjHQiAlSsAN3nd8IxVFtYVGbw5z8pdim1jF1PXkEVgpZhJ8rM1gp4Q
A2dCIWEnZTU5ZWMEJj4mRbUH0OOtBlgKZpLTX8TTCKaQvbK5wQA9FUD550ytxxKbSDubwy2NuqcY
dx5Xa9Jp9SjuaA0LMQk69gPR+WlXZ7WxhrOLkTBv7wfTYQjR8r0HOWhGcf+UNV7ygv0b+bRg6aaW
fXhSq00S4NI3R4Xe0+MRQ06GKhbASQLhYmBJ3GjqPHmQwt3uazolwBXWq1nLaiPL3LoHwPMRBLG8
75o2utZiqcAz2qMK/HurtbyLl24E5l/oQvj/gNEcBxWTh8Uqh+XQVutBTz4oxWgtw+HRn+G+mlFm
oKGH9hFJeZdVoJS8igf/OA/9A3jbK86pBkLqqF7ikmKiCIuQa7bw0R27vxSUWBeFiWBT8ORRy8cE
4WIkNpdQxTdGEvZfwtapEc89kf2MDgbDr6Mz3vxGYfeqjV2WdDxnc2aptvnGETTufG3Zd03vyqOR
xy7wVW8/1WlxEoUlLlXWlttC0u1Nead5zg1HH43lL4ziqlkyc1+OMo94XdUDpeC23ZDTmEUoeT2b
9GoB9ckEvXZ6av3LGDUu8KxGH9jIGSdf1D7gj+bNak3rE8GT2RFStNLCQ+/Kc25bndxAASu/wWv+
2ZTYf2ecSxsPQNx9qAMM1fN0bMNpuLrV7N8lC49Vpv2byFIi2xPSbig0SqfTTLdsTHeQTatTUGVf
+wzbfu7UxN1G2DIjeyS7Z91UlHb4xjKF2ce217MVx3c+vu7ESpvHRiGEbAEtJFuixdR5GCQ8AeLv
q7if7mpLYlbu6vpQh94lEpFzyvvKOXH72QOfDU5aQJFvZnoa5umDpTpy4FJihXLDJYf0XYvFb8Ve
j6lzSJ5gK7qH3OEtNhFQZ6S1sYTVO5Bw5taMgaOWIi6+sn0f4Y9CpQmaCOKlFbyo1Mkffeg95FKg
Vg96b+M73WUCBEBb9BcvFOnjJC8JqvBs3qed/xqYwD+6RR2IZmCoqSjMa8sqyi4Dh5alejh3wcgU
GQXnkbW3Bt+B6DuC6iGnbw6dt4ZhLV90Uu5zBZeCSZtvUzOeqVih35hFQtYP9dnBqPne5T5OP22/
JGFhX7uZRWRWeaAhGhT2zkXYyon11m3CeSw981zKZBe2c8JmTR9VP4/wt5nvq6HrrrNXOefQVLtu
xBiWTnkL4SmtdkPCqy+zrjgC3ltqFbKbnOr6LQNDVcC1aZL+0WLKI/wjTgAibGxiPA3qADnL8ViQ
JFmWkxtQ5SGaXd4+8Ptv2kbUVDBY7bbJr9DODhlfPl6PILzarX5FDNMPUhApnbgPYqurHmoDmpOP
fvRYwpWD0NTKvSQcvTNt9TjwVR1yEYFwTTX8QhailOHK9M7Am12hTz0Hsg1ZyXn3PLRneEF58+YZ
8f28zYpB3BMhJ3yvu2eHDbRfxS/V3MLemWOUs4F+oJArUpiWd2UCaKyaIcuLYK1Z3+AEF/GZz6AX
yv6GUx5Tq8v12A/rHTmLvWPRqIrrfoP5B4WOEkw3q5crdLnzetPZw8IC4VJT+sjfW2zDcY955Zyj
IPozJBkDzAqNulWMqScjO5WbJ8UyjoKkcDyFWGjjznyzRmqGg8AoSVHgEyrs33qJiNcwzLEydcqS
zdpTrzuypNFzGUMfTF0eKQGukoNEeVq5iTAufP0J3z767TJ7wAP8FoIRuvOb4lpGzIvdSHtLY5dc
XEWIMb3BBoyh/XHSiThmtmpxQCdg/n33azLj9JpsCNm5V7F/dZeiIC2Nrd36q5kJ75FWCrMhamA6
fkiHY7mmo7hdY63d4TutjwMepXVcZNeAPqrjiC0TX4FcgMdIjOyQVmUWf+sM5R3jpLLvY8AdGPe9
dmeyzb24W9uhpXNumwkwdhlfqY+atv/EVPb3qVOEBiVMVjskYX1q1XHb/dnpVlhd21HE2G6tIPtm
M2DQmIDvoCzu1Ghf8Xs9VaZ+H4biWCQB7xL5ME/GhyYkMwiOdHAz81qonm4pNiwMRatBR9/9WR5k
51G36dFtAtiiKvJfXO1wdtTVP8nNLgnAv3ji+AJcIXyiW6aQgHn++gWkQWPl6WC0xPrLm8GWMAjc
dulQ4vo3vSZm8jA6YKj/8beNaNp/88cqa/HhCf5cR/2dFW9q5t4aZtlx6gevssAzY45E1a3S7o+d
cpu9M3RfDej7d1mEAJhaSA+lb4UvBja1HOnB7S91bN26ti3eDdE/I7evgDi5u9HACNAbl3wIIUum
880rKEjPk6Hd9ufB6l3W/zh3Om4l+OlC/B94b7jkm+xKCmeTW9wLcTIkPc2arAuzpi9WQ+zZG8gB
uK+YE4lOeT8wEIcr2hsvQYWrKZGHISQcGdOI4fJsx0ht2/2twWdRmh84Yk6jIBcd2QU8HOfqFfV7
ZPvgkIxTBpASDE1HjaQyvWcriX81Q/hTjs4VWnu5qq0PeJS3uHZuadA/0J3wYvXWpzTce90AXAnn
Vyc3VpPKj9B2wZ8p43me6FgMw0MraTcYG1i3tr3XoTjQsXqj5mtJerxQplDAMTDrpygvbm6Gy2tI
v03sk1Ti7lhr0pJg2Me+EWBjM7mfBRkSPfpwuFLXOqgYRnIkCwmBMKUosYuhWKYRBqJEgKdFr7Ox
UxENMRdNwScnnwCUIoXgn4t0a1DV+fs7+X/9JWKNhZd//7Oj98//+r+fWSyW+d+bgP/yUy7xj7ps
yl/tP/xZ/4P8xKYwAWUsn6B/YCnm2tHVf6kI/Nsv+91SrKwvNh5jk/AxqWX5m3H4d0uxMr+YGHkt
evr474SW/9QSKL8ge+GpdfklPvZU/tP/iTJbXxRnoyTK7FsC663/r1iK/SUv/eeDyhcuKRucydJ1
eXZy6P71oArTzuT5aHYHGJRPVjW895TQJ4n9jYpOlCktnicenxXX/5ZxdhVifmWvBLIuodYSe/+Z
pN9pOJseLLwE6jCl42g6jbwMpsn6Go1jpWVPPzOXPpWJM1D/rcG/qwEcKZPbz5Btd0G6i3oN6P2L
mmaqcz58hI/KYj733b4G67lLVP2ZLt3vNbRrDLVbg4WYCOL7zBr3Hh9fDqWxA198akS+wwojto3f
vsQdRsox+GDP+1U7Bou5KdrOzvSQeC+CuZ2bPGr25JwVDWk8Yx4ZQ00OTf2EG4ObkdC70vomQvt7
PeKBSI2f8DiuFKJZXDDROibXe1MDD3DHG5NNZK9k5/xEeB0PaX5wKLRZBa0N6rUU8GsKY0lB99/i
JjsYc0mHGAicmkX9vqdfbl4qssNbaH7jBK82+D46PDjE4ZIRtmvAnJu17kmi/Iauf46MjjVCy1fn
sZgcPKHXuBLjQ1zh14By3Pk9JXgGDXMyNQbK6OVjImghLBR0i6QihFOb5iYD7eVrTIO9A8WjN8sD
YYhaDefALS8ZYF2kjZkHr9fwolKrsS4Dcs7jCEVFoCMW+bIk6TX5EWeRQOVaY3li7RVTCeaFC0UX
c6FIAHMzqkGvJh45jd2WZuXFFzSTZHfto3BpdEgoSNgO/QYRaNjHRIAATmJqDxrSbS62sCi5zs5L
5CfijqEDb46KB54dBEInql93StstD/nFKgulaOAevIEbeKSmyF5LF/J1W6EiVLFCscKjFWvvs5hh
0E/Ew1pL9SuP7uD11PQ1N7a6RdNMo3WTUYSHGv6916bco4rvCCndYm8+BQMtfi7R56TJ7ps2r6k7
jMRKQIKnhyJcJ27akR6uqn3Rc4sKa+sxa99rmrLWNpRGHsjdm+qSa25sLbVwjf242xcu/O0sjbK1
rF6t1qASPgJAYjb+uqYyvLCXHSMgKjWg9UN+xDgNrGUeUUBZn/BCMLqarWbHmLknbziWpc+bBwo4
5RgoG7QEA4FeYOUFGXTX+OHraCmzw3WYRUB0TcH9Q5RMC0SqQWazy03BXOGFgy5Q+eC8bLcAxe/E
LzF2nsHxz34z/0xnOo38gmCQENVj71jDWokIdBJxQ17Q6M1r8yfZ1AwPxNFxo8eruPBvWIPOeSPu
wId0WMphI88smJji2G722S+HXQhOh34FIGDvlYpEJNeSIcfrkccXCfddShhSmAjvgi7DEgj86g4c
+UBPFJiuNAq+97k4lZ7brJO69EmUM7d3U1wCcKbjoIxYA2XPses+S1Vzmc+oPs2sd49yMoKR8jjV
poeZE0dqUnPcUdj9YbkZW/f506miD0DK9a6i/wXmb7ge2qWhZVC/Sunv51RResUASE0GSeUMEtw+
D/SnNwUObM35uRrYZyEC7ZFMqYkQE6O3zTSPx3xFGwQzT9GeMESDSgZBN+MNdMpxHfTdsxi8ZSTA
h5sl0SvGnb7E5fgWNFO3aQoOUvIMDwxWkyG8c1NNZ5tWG361vSHZiX8azM4qeecc/26GKt2hPuIC
sIZPo33iXvXYT+p5HpNbYVN+TE82shArryCBFSiBSosx3ARlYIPX8oxjFnwnoBTv61C7lDr45j6F
Gsl6K0J+5xgWfuXvWdDY9+6AeFXLRL1METrRpN38B8YZtMEWALOBETsGFFXPTr0mXdzuQpcNJLne
Yu0YfP+FQXjRMu5rj5JsXhoeQNx4QsVqVBbxQ2sQuhLF0O/SGEOgL5snlrXDsc7snU2kayHQLHBG
P95VCQW1tJRy28RKU4+wh+YGA1oUPdfxYk2Pr7/JyXAkzAN+w0tIQQG7Ca/b1rSiu3ZGqMAJAoJe
X3lsk3JUaU/dNeOopS2WOk7zOprBS5hE8d4yKXUThUEIonUfwA0NJ/z9x2KcXlvpvmQ18c5Bjchp
2fPIW+Jq2VQSRlz+SmM4OzOEhcAIv5YWdUQwRLO7mnqwtjXf5zpEOws6PB8UFqH+rIPUqrBgN+GJ
Qk6u57J6cOsq2kZUK6w7PdD6HaUHUBNgVStCGynicRfUnzDQ7eVNcR3Glol6RgLhG6QqoAIGYitn
KevRdJjGNUsoRblA7qzjuNoaVfwM5Opr27iw94Lp1MJ9JQh81OG469smWvuBM6+EUUioA+U3Ec8P
kAWjle3EPJSibg08O9kpr6XmLC3dFwU+3TjMzvwWzeJ41WKBBBIC3wNpXAmzTO57RLZdPM0PYRx+
J0r4szOwXBieDYdLidNyIArgbKIJ2O2bqJgJhWYlZcRPJGrXIxaWpw4ct2mNLlfXbs+qz3+KSX5s
Ddjb2yTVCc0dbO3MmkeHvrLrwdkGOhQls27kjabLZqPK3t3YBMm7sPN4wCNJJzI7O7EDT0p4wVpE
qNtRY+M15SeZ1ARaCRcIL24pTOE+5BmUiCd6QCpxcqoKo03IELFByQLo7Xy3mbAfZZQ/seAqr12B
yTifNVlIL7+NfFNO2Xgn4yLGqo+zI+y5llhJlG8tHf3UhYdNwQTgUmNwcsUInNzagA50VroZb8pP
DZz4Id+zeJZnu++2WWn65EEBYrl0GRhRYu48SYGartBJTBOmXdD96vLkrRcyxCBeIXT4XKmMxVCs
mqthWM05RY2AzFUNG5EyEHq4cIhIsFIG5EsxYxnt25bl9GxyrPoeWVGP5hzNjNJ5Fav0+Z6JdcG+
YOytOuuzbQrWyH2yGQIS7ZES69Rn14vn7Ox74BmSnDNysop3prT6SkEhj9UsXgGbpDDNZrxR+AG2
sEGe7J7VIRI928TJV5sxSo59kuHAMqZmB0RQrnBc8BYR3Z2hvlZBQRdZkUwbR/A2qapcEQCbnnkP
7PqiAHEyFLdmCuujqwuAB8H3Ljax/DY41CxSQmG0qxr7DSerjwTH8mrkbzGHfNEYkVYVTaDtXIR7
I+mwlzLtiLl6sHwwBWHl4tIc3Y+UHspYj2t/ZnYjw7dHA1MbrdsNiKvHDnI85koV4IziPcv4eZnj
9pGKx3CsUDzsAttFMu3iUBHukdNHIrsKa37/4vtzvOlMlg++7l4KLInQiUY8smUNtmegflrPryxf
RUPFUZUwDJB0xEBUWICUKxD95ZM9pLtFh/aYOIomeVOJPR1Szy8vfVina0lNINU03r50MGX2jjq2
Bn6QwKATgs+0BQwAavmqoViYfZX2ja9GXqGP5ZmA9omRxS4gxMfO55yUE26yXG7Ap/zMa/eHg6Np
7dWpj3GuKVd0ZzyPNrRg235Le7icTdCHW6t+CoEqAPnKgxSfSxG8CllmHAPxc+kUJytz7K0NuaeW
+rNeAUlj3+jyvFI0IC0dzZTYZVhIWJXxlLMa580ZaYzLRwAGSWKsTWUX67hR8hzxESPMxE4iC/2d
XVZbUwNdTXr3EDAASMIzd626qzIblIlGZCkBpBiGlhvfVXpvFTQQIB608cbS/i8HASEfOpdxqP90
/PZoBPrJJwPc2+TCl0oSCOauoVZB78RgQ2fs9NJaT156VezIuFGpz9GrXNYbqbFiSf+YuMVMnAbl
iymxyg7t4HQsH0n7udlKA3jbVhZUyM7QOTY9zHxm8VjGUU5oCVi4DvBqkDDMjvyhXyekRbsyKR5i
QVgp/TNI5HcxgMkNB+epctLvgQd4x67mdeT7bz7ZGU4e+4IHYtdRfA5crWV4meIjJe5wb8afCZeh
OaAIeOHOQ6BY6yXfELr3U7QnefvSaXzUxqGOQWvaPctSHwsMzyD/VKbkdfLQX3l9s6z5jGLvGN2T
qbG9ziE7qkQ+GI4JMtOLtnzfPydra1KwS1BJRxs20TdTxadSRdO2aTGseUbxGdrWw0hvjDmCRp94
HKyjzLfgmScXn1jtqp5x7jpVQV9kOePGX1b9adleQzvEjELAG5uDMouXpMx+lGHOpMPytgZj5eHm
UkXxNbFASOqkuoewchATiFLX2KbUPZfG4si0DjjAf5qg4vGsQKxuzWLdd/7P3+SI/y/ePE/68z/+
/eNnvoBBScfHP9o/p7o9adrCAg/H0MQ/sAD7hzrO3cfPjzT6p7/BH3A69QXwG2YhGy4dsSWHmPYf
IXHnC9lskySTpDdTWYs8+0dI3Ha+OIK2VvLgqC3SsdFZ/lB04NYtkXMJwhAnK7gI719RdGx/0cb/
Jj3zqASM50i0nL8qOZLtZ2qmbXTIMB7vOhPQJEdLZt87RYMVpsKtwAWr0cON9z/XFEyPdzOtx8fS
8snq9RyM10FTN8c6QKsRjL7PR4O6wmpdTSkyecbqJtpF7cj8YvkT1YmklEdaB5oDPUXJN5tC83uS
YznrT+K3GH95DAy01tZr1TqKIGgSQJkwuyH4Vnkde4cgy7H99PUM9gaf3nzAiJa/afw/jym9Txn5
aVJFuzCpo4cOdscnleX23qt9ym88r1B012Txs2BrvTRNBxOmyJ7dJRXTTZk+hXFKokJG/CZbgdjb
4UCm79ibZufeX8pCPeqi4o2qajuhTLJPv+cksQDzR7hpCGXSx5ho5d4VBVqtOxTZySQ1Scugjqh8
cDIihX5MIyUDUWo+tuxdHcwmtqF2o5nb1mY0S6ICIQwJ7Ja0BmO4Dcc62BKnAvAE68r5pVnCc6Hn
dhmtuV5BFLRyMEfbmhUbDgqVDzOpdKeuEccJB0OQ6rsZallhPA6W5F7e6ygtNoqoFogK7Q3ZfT14
fnq1C4Mia8Ms81XUVDDzrLgnLeUjeOwSs4coF9dzA57T9v0Pu29IyQ9j53qLPcB+lIY1Lc7tcOmn
cosdK0H5PGah/jrQNsbmMkmNbTjjCCFxA5HF7LBgK5dC1pVXlCOQL2y8rrMZtSE7uj/6MrLvlugs
93knc8fX1J1a52xYbiVoWMqZmHI0lj0IYAMiKxtFnJ84/9E7mCxWFrXR3SEjX9vvPObvkf9nyA89
K8z3yQYbvnYG2yWAQQaNIubY5O6N3sOWqguqPN+ERloOK9PqOwsdaAzlBq+hpTeiJN68N3q7zy+j
62T3PPPLjDxI5L0TBg+WqXegQoFXlkd3GhffBsnIB1UhmMG/0S6rtiqsmnINw4jQ6jj3kz4UinaO
I19xsVgAyvqh88mt1x6tqfy1UVcpRxYXu/Qz2lhGpsgoDyhpc90m+FBDZT1yaaRHqDMjclp1jj9k
O2p3JP8eypT9adyjm82IFStyxuWO86AgnVSl8JCrRJA5V5W2brQ+ZNvUiqaXLsv1ms5Su1sXuhys
ldD1or3WlIDAKIpuLVmNLfDxCo6QSzfXmisQf3TWYFBZ+WG7dHTPc0UwOpb8Ncza1q9BVs41vcnQ
AdkWWo8pWCo48thRuQtn43iDAz/cVwWfcEznqf5gdiaX5HbBSaW12mUFjUzc8dR8yEoLJw8QGfmK
nMHPp8GRmKoTSIMhMvfGCwZL47kHRrX4OG1ZbCxONwsXKr9b2cb1jylTDIp47sLHSQzI1DZ4n3Oi
8JSYsvV/Aomp7oRBeeCIIfIjn5PuTrCe4zqQ2tNbQQHlLixaDgvbEu9aY7/gUtftSYFNIclACf/A
rydwPH2VMYpBlBwhJDy6TrpQ1uA81rCeKbLtyxjzq2QVJeaM6VBR8+RRCnAO8e5tw8YvDqOL85Ab
cbaFXdpsxyatv/EqBx+jnwCojVh77oDhDS9hU3oPIdC6EQXYCM9ZJj06l1k1wd00v+Jxmm8BJSJb
0EjLeeX79Q2Zxz+6rsbsMVn2aZwabk+jFzt7ZijrrapnBKTQ1SOt3hQOH7PKkPc0kOG384aJKdHE
974DBDqT4oRhyYqb6ycBpuaSmsSrnCF3ttYcFgfJ2vZS8ibdwEQT9Tok036Mhzl5c9uULuaQAndW
zy7hzFE+TTSU7GbDmZ7pnrS3dCjwMQoTt3+uDB0OiE2WdbRmC5+1NuPgK+IjqwRdaSqaQlTRpoOI
scog9lyLiYWDje3/1hNyRnXmkweOxxXpxTHs7hDFkQ2CaB596FZJQtlRFS7XutzYRKIjepVDWNsE
dGI/2WERvkaJMdwrzvAfrpjaW8vF7hctFc2uVknArNiTnuE1XNYWgzTfkMvA4JHWQbpzNEUIMvco
xwk9/eC4SUsvAmXxgQqDQ6qM8ciKztzYs5zPhgDUFsQjyIHEJ3Hu52q8ziXfmVVdCT6QXDPVLSYH
+xSAN3sG+Qbtfeo0sHMdDS7toujoMMXHS1kaYJ/oi8SGyyuI25G+1+QGb/IXgSyKdrxmDoH8ORXt
xXL0XtNO1lS4pX7xmI1yeHWjKmq5MFcexE+zcL6lcpx+B1n/vx49/wdtBG0WBSzi/u/rwJe2/aj/
7VZ//Pxs/jJN/vEr/4AMyS++MC0hCMu76vcp8Y/50fsioPuYjpLs8C3cF3+bH8UXaTquxQaRk2Rh
Cf3X/GiBRJZYDJQN/tqUwv2X4Mb239N8cEs7jJDChZLsWeZv//1P/PEl2OvWnUMVT8zjPJf53dKL
3DWvi1mzGPeZRzHP8NnJ9BdexAcqW56X/wWTedK0QZgpTaSYLCJt3OLRuRAUAXJFVHtrdlN4P0l5
jzUne8HbdTXTQ5xWl6Kasbt17toJRPxhhNj4meia3Z9eitvvA/C/FV1+K7HoNP/x745cENR/moy5
E+B9ZhPrOx7fWhePyV8n5A6rDEn5vt/zp84baTUnNkYDAbLCXOU8/XJ7vB/wo++aznmAPrA3wFif
HdHZW9O3fpper08KYskpavW3borMHY2QIAWqd6AW+k64myIU8lZXjTx3BbJ0Om6CgrKeVIdHADII
pcsP7O+hEPkWHDBpTueOyq9U4lHhLh89TBljpzfB4WtqkR7JY3E60ht2ozLwswyaqzAd8zIho2wD
B0xZquJzLMttIKfyLtJ44i2lT6BVxqdoSplJTBJWYRZsx8RVh5Git5MYgM1JXbQ7Eq6rrmiDazDL
Br6z80GqIjtkIjoOtfLvete7+KALvpbi0LCXo86tfEcq29Adb3/FFb8zckdgq/U6AEe6YSFXxw/R
5JS7EPvfZaYcCaeFbe1HkEznIG8RRiLFYqWcXoG53Sq31Ms83d8P5dIki5qqy9o9zHRpQqb08Hcg
t7sye9Tgqx1oJzBzlLhk9kZgZ9u0mN+pH6O0RUv6kmSUoAWzitQ5Kq0zfg6qvrpGhOhc0yU/5a5F
6wFqiZ9ODQXslM/iTY5POvxPos5juXElC6JfhAh4oLYE6EmRlJc2CEktwRRswePr5/BtZvMm5plu
tUQUbt3MPEm2wfKffa9Nd/jzmbvatN9UrTSDPtE/m8GQL53rkyzImxdy+GJlz6Qr7WmsUGRBgc7u
m67vRw3CiR8P5jbrzXIzgHMN6LMy+7Csm3IPFwV0v0vkYNaX74oncDXqM4Pkgg22Pno93dTM+Uhu
OL911AgLWB4YRwx0+jNG6RVZJN2QY2BN4JF0uAAiYyDLcLE5d7do1tkvBO7MDaL/N2pItGfwgRvk
L4dZua+50UKu0tNHTOI4xBpfnSKVEy4cTYhiLF1NFftbIxtLJCqH3FGrjnA1P+vaUyei2gwffuwc
3clBuBzHz7yDoNkuzQX0yFZhQUFpI0fnJnuTYGk/5ETEWsQ16VN2MVXLzVtYchnJCQ8iaMK6uNl0
aAOlxaAmnE2VyZc+a65pNlwkezff8T1ubO7GHO29wt/KIKPvGDRDKjGDkZ8/FHXFLo04bk9qUVgY
kKgZxxXeZCQffgA2orwn/is+yXLVOFW86QYzXjnCCOa1aNgZV1iRKll9uCmwRNHme8PlCOto+fAl
5bZRhuY6WEVF5IC2h9xBo53ZYWp4p4R298tPp8pVDzSo7lzmGp0nh0lIbVuD+3N0yefsoVbqJAsa
Bs3HxLB+LAN8lavawF3gotvDusm8bdpHuwwCF6RIQsgE+tcWebdVJtOXWZf/pQeBTUwniK8PKuJS
OetoMmP2vURkCym2wgaHCc8JxYzvO16gDsYY/GNyO3y9oSt3bgkLTWaffdwaDBG0bhk+xZQl43ZU
2G8wLj5k68HQ1tz/IF3Iwe3BriPIZMujph3Zk6ugipHkfJTkKjqapf/Gz5PDz4Q74AE2GB3W3cy/
QxI/p6nODwb2173yaEN+n/TeyW1e06J7xf20NmgLWzVdvOfrPOiNgv+RdyHPzK5SklRxQ4JGqbOT
ENbQc7wn+EWBw2JnK5YHbLn6NO5Nm1HK9Ki1KevrvfehbC8QZKyVZ86fIzsYTqPoyEcM5W502ahq
IG7KnpcZ1j3IZXbyls/jWS1qW/HLz7Z5cskcKRuImws3Hf1g1j38paTgZkmtLGHEDTSPTwnAmSjX
p0qTVyOlGUiIv3kWv5pgj3FH0XCbP6URki6vvHd3uaDDfUBh89VbVRaktwdu5X0aOyuR9WcmSXb9
YPxJzle7vtQespmvkc2GB0G75q5rp9+6+T4p712bip0/2lcvRk83dMrPXebzfgEOgfuIQb58Mkfv
oZoxWwxRonOMmf/8gQJFP33Dwkpt14DGJaKKiRm1NEBYsbcVVtcnvWVnPFBXXiWZAPuuZeulTH4X
iunICAYUUek7w0nfxoSISK8NT6UNEsVptFu/dD9FpyOIgfbXK/XJHYsuXE/T1wNAvF5xvJh+jAAh
FhI2KpUhRc0HdzTpl897f9svvPzclv9L+RcbXRHR79wV6DFwpPpseVwquk4zxmeQYmOQEIrEz5Kd
ZYfo0/BU49++Id4geKi7bMf2QJFjXIml6TdOO5EmyHm5Y+rW2w2SH9vc5gd0rothvHW3Q0M3Ddvw
bdxwW2scRzyN1YNOkpZ4HykKJGlY8rBYjMFhm6+AVtEW4vFq4MDpWUCrel3d6+vFfEkQlTDKfPCH
7M9SSHuDJR0wokHYR7fk94ROjijnv7HU2VBwB3O17N/x9SO2eOpBcyP6DqP62yHvkKszqEJ2IKoB
GtNln9wc137rWivfp7VUGylGLojB2sq52cQnSBPxI2xrkNfk8+otxpP29N9ffGqdUzDu2zZJ9hS+
WCvR83WAJGPDoZC4q3uhgg10GuyDBdk/JbTT3XdCAAQdG94V6LN2U/h0UGHyMeh3oBA0z+8fMHFp
BkQUPy5/zDjjFE77aznZrJ0oC1w7d2yJ16ShofjxCmoC+SOtDG6VoetheeAsLHvBL4rficoJhgPb
Q3EWrzrLFz2fSHWxYCI9/YB7DYyMx0XVdGcL2JfuBOOiX8ZiLiEtaG+VCTwkafLHuKu+EF2YxXBL
GWW7mT1vCFqP6JNU6Ul4NlZ5akJlr1UnvbT7wMmt/GSwogvjqTYgihWg1/uI3onUI6cO4yB3ujbo
i+HJmf3nZOw3Y4df3q1AHeDi+0tGY2JEhAM30NS+AN8U1rOCn4jWTM81rk2I9VRzbrSvXPDGXZCA
CwDQ/7lsMJcX5xm24RZW46PU+3dznjPOoNEBvlaQIpvX/lgu16pGP6PCjOFttIedZJG6FQKWU0Y5
amxDDazxozbTczOgKLhWS9ixOyY16lU9eOt4XCzWscPNtap+o082lbNl9pqOe7ZGpDyLVdWTGDV7
5m9fmt7eZWMqhUq2SnVBXVv6WiuqYLDmQzTk0d61tM08+kw96WwE9Dnw6DZr36nJnfGSkdn8U9+L
LAVF5JsYjE7rFO+YzZ4oqEPVt2JcbUVyl1waWJ18y9lxUUtaaAWYnc8sZ24lPnpw5PjtS8cNObX7
gEh+vK4sYT4hSN98e8ALVMsbyyHrIY6XF/aC7rXn5k4KHAW5zs16k8/2JtdImUmCqGNaP7i1de4i
iq5z9iATpK/By9sgcZ3dEkF4K0ArFsRSwswhcQTIfuuP3BJAVvTLKFifet/4fdSp9PRTX0EMymR3
ntkXn2z6FS/C3Pn2mFwcME1bWJ84jeA22AnUoGRw4ZuOyEdkn8ztPHOnag3wTwhrJkncxb+TnnRM
znl2SQASHmVlHKxueBMqvm/zJQMQ4JsCDIdmbpSznlIPfraKn5Eq132d7kZlD4+6GQ+PccIbpu5V
thcYK1dQBLDJRVTDZfVH4bnWVo+95sEi47uJ+a7eiszTV0M2FNuGKuVDNpm/Nas/aY7sUVEwHpxm
8u8xcJN0oJrOU5lM54UvbFf4eBpnwp6r//8DTecEGjOxN2aYGj6n9MKuf5kd7dEaqAFxSNStXNEs
RzlR8S0yKCEZllEgCMtLOqPUycV55kDEr01+Z0WO6kZPtnrMwWyHxHoaVtXYpHwf25hsrw2qyDPB
Isa7egkzo54+HMp3BsP7LOyh2Bd6Y51M8WipPHmYxtM0KPyD+dys8L/zIHbjJ10+j4zoX5AMvk2A
akDyFR4G/5vol9AcSBxtjildJ/jTer9xOjPCoJJOfcyxnBydHgeIyPkmdllBfeIIHElAUaXzqvCs
z8V1boiK40pAvw1sdo+mwU36HjJKXagzNjFvszzNRlOtvVKH3FU9dHU0rsGQNIgpOYi0+CX5aM/R
uCN8vfYtk0qM+dLD0dK09xJiy66wLS0Y5vZ5InJNDdZKz8gAAKClfAIZxsUaAlCaLrQywvaECW6c
7HmleAwqL3uLPWu3WB71MCr78aLqAsR9K0AghQDSJDeZ4jBKhSc3sd8QYCHe6x9OrJ2TtBPXVrph
P6DdtiX4ABrTL6PnEvtsJvwUTGH7bsw3ktbOVtXpUzYS/Qb4J7ZpTjzQaslwDbD/HmSvh3SYN+um
rhx2DsVjBqcFpwF42Jag5QZAH4Mrzq8gFsufBZN/m8uFAgoDFUfT5Tes/yZL2lPGn0wYDSZQTPJ1
U2yFRzKe1wQpoqYnuk5ZI/mnVTH3/DtDf+FzOiq6hJDSmaN4OTQlG2eWc9OJN9bwkjeGzigxOcwp
0M1iSEFPWCzce9O7xU46s6+xR6FwGqUIae2LY1BNGcBo5Ed/1dF7dnKgtHgGN3gQ7oehm/YIG1Gn
xyUjNgHdzdp5FaFt38/4xsXJF1Qh1JxD3iZnj0bFlQJwt8uqBWPL2i0GwXZeXgxslXqG2YKTHn7P
4G6zX7b8XlZOxyjBQNWCmQ3dTuNqorV4rYfQA7gsHfy3vWfuln75XfTuheT4l+7RUeh/g3f4MdSS
otOzJS2YLWjpMVZ55R9SwYqhgQjLvYE2pSwPxWKdGsveZH7yHGHJCcjr3BwxUoOdk26PI7WNTW1m
oHdvszNsRuBjmHa5IdWjui2qWwIi8zh35xyTazNBHoxk8eAT8AvdaK7YP8PIobLZr+aNl+QqnIVF
z7z4ZTeanKsccySFonTCai7x6FruiHvCiQPqwElOf4ReeGEELYCNKTUlFWX1g+x+uNthzTO7ecNv
F6/6zBRbqj0LVA6Xhao5vVV2g0kLTEM3hJhcjDtQBy3M5MDBIhDQUdsfNLcWWOCdONSWqA6GIlZH
bBjkTkpWvD6MC0XZoDLkN/CpfWbau0LODilK+73A6koRjcnjZ+4rHK2pYwGuxck3T2obVVh6BgAv
w7ITeTrQ0t5fRETDNXDsTTM2bxSBHkR7n7Rm/dzfD7Eu6igo6PDTJzVtpEb8Gom/BuCymLng9DgU
gjaluMtpXAg989MczQi4kvDTiJKxYsMQDjzeJhs0WB6YtGz6lD21HNU8cEWUZ7hZm77gJU0+JfRx
DvEBiUIRl2dbU2QZYy50Lv1fVNCzW8c9pE1bZ/KfYxKOpwxsaZxQdk0fAeVhFiQFw3vKSjzZVcn9
h6vJibHWKMw1ArcKtOoa+0R8MKFuIqnURY9Hb1XE+EIhNNJunKQbzN4q8GIq3YeK+4Znw4FdMnFj
tlI4H7ElwrEla5C6a09rz8acnmejm9k8NlfHMiyCYnRgScHbV0/T7thVqFKlkUcXD5xfYM2PKM7G
rcldxq2oekym4tkXxc/E9Hai2tYP6fJ4XjpdbVQ3Gu+N537UGiUYpkkzKfhcFPfcqgM8iHzDjZ3O
xxMrbE5tkaQTBmkn7hofvmuC8luq/f2jHlDMvlPYo1gDIWQKz8iOpbfABBybp9br/5iWc56rRj1F
5MPdslF3UyIar3vglegdtdqnmWBuiUZTwF6SqBUeQ2dFMixcBnHj0UjW7JiXY2u01h7RcOMq/6xg
8BH4WL4X2m0DWUfxmt/esKqXgjQ7TraWnlccUHSrgCmwJZp9WeBaH/946oGwN1YUxnazotACZ4w9
HqkSot0LNKpFQVKjs6DwSvlPyLp9NM35S+91/UW6WgV1o+Ui0FBERIw2C1Gm5TpRrg1pS//Kk647
kbHb8U5v9k3fUo9AcnfP2uYq02i+xPZbLiQA0trgFjFKfLGFMe8yr1HrQlfY7q3mkRHlqlpBn0fm
k/YalzvOsx3CaTE5aZXcWSJ7yKfZX8MpsIBZjJyD5W1W3ND9NH0ax/QEbqJcUaJB4AywYaApmR3l
+Fxk16QtYO+l6qmqpjPMkXybJcvGkZ7HDmUgaLmULwP/zvpeFLMaevujJRP4yx5xTSbAPxqS93xL
eGxE2uMgWPPbMcngPg0k5pZ9SfEY/vgJaH4N/4UFImQwsaaWwNmAEVtCtORXvJ8bnZUXHRbUL08U
Cml6611IfwCnlFjraq1eVjUyZaGR92cj+Byz0g6qwnDPeBUCMJCbsSE4N7Y1WxS42dsUum0sihOg
0yNiX42UlTehzm4P8ET8OivayHPFf+tLFW0Arxk1kmw1Z0chmvMgvXdBmVdqm/zJidPH5aWjy1sZ
/aPBICi5dk0xRSr5Dh0cp1VzpR+H1/yw0Rb9uwLME9i24OBuqC6Iix8cpweSJsMKzPeuaojb9JU8
znP7qIar3/NY8J8wsRS/DEg0EYh7gC8FbcLLirWqbvFD0flYVd21Ji9PMqSgF04+c49WnJ5MB5U6
p7zbq8otQvKiNb9BgwXfrIM6crf8Yy9w2X0Hg7NzZfnBw4l5lVRECrcD0wQnnzy5HOyooxe79fKA
oZm22hSzd2yBWpxczmnhRxTDtSBhVlPqFEE3se8Re6k7oGUnXkh3SWDy+he+xxeutD6/ACOzOWPA
HDX/PCM2TLP9bBHxruB+wfokFQQKByWgfNUK/dmgdWTldUezqA+WKcrQER1zntFTUa79y3rnFxQ1
QICOMwgrO0ewbMf31tW3C+UwnEA95Cdlf4/ma+salNLw/Vmgvs71RkueuxxMYeYba6fjHB4K+9zj
D1ptoYlOGbEHv38klGV0xia2O7WWhX8jEs7FCkQvGhebODaff60+48t3vMCvXilWfm+E/zbU7tGy
TFrNuBEGTaffON2eWyzwnV0f8YFdCbNRxOcSwEwrvDi8T7id5xQ+3t+6NL78ixa/CPvRPHSMjOsU
gJ5kQO1bZPwR/FD2IKpS7WwodrmuP0RJ+to0LH99dC164MwWdztcYp0V/5BPT9K3f7La4MYjTl1X
v2UsZvlMnDwljr2pfj1D/iOSVYZVU9/AQrx5OLCTZrjSB/PbNACBU/dv8CQGTpYnY3miy6fcLELH
YFDKLZ9C9iflmss1vH/R4UlJxgv1hWw5JywvWvWqxw4fPk1LGVZyl/UkuKTI+6Q9yQwLfXlU8u5B
UG4Q1bEX0LSZrifM/dj5YaVHPftgyzHeexn95p3JMOgMYmNUnhNyJV9VHcUzOkNphRcSTy9Q/ba3
WEqdwSh6R6uh7bEhgKd5H23Xj0flGTuWLE0ovGgJMR/RsFy4nz1Un5VDn0YLB3mquwl23P2YrMEU
Z1qzxstq7qNkZqmRQkGfu7dUN5jK89YJzUyuQTkeFm6Q9+vKe98pew0bmeUDyMw1DJ9hg4u5J0nn
05rjQs20E+0xK8BslvKt6litGnNRrCfuHQZ46EMCYW4FJ1PfxD39mU5dE34nayIKRg7TI0MkGLO0
PrYPNRC1rdFLjVQ8R4bXSlAfGk8VBuLcjnRAdbG9AabdH8Zl2VM21v6XiDhDmAjpmz9aWlt8lHJ5
IjuTweLa4lGg4zsaOlCdWhPiAmBUBNCzsr40A1p/QjQo6AHxrAxvhImUvwOo7KLUWMf1GK1qXf5i
Ejx2BRdD541OSRHgo1erXp+OfWW82vQBBgQF+AnX7W4SIfsPGJlRGi4G9ZRzNNbYEwoRGneAIKsd
KMS2taMijzWD6/YsfZzPiiBASvLwa2Qn7Nmco85EBtEgmDSP38RAV8qdv0sMTVtbkwfTJRYF3Y7b
A+1j61Gzf53Bp/IWgy/YQNWY0Glmj5oGyiu5wtVPYGX/Va3JK7qiYmuyGbImiWOpyA2icvfjtPTp
WMJduUo6GJ/9jDsP9PMrZNq/oZiOXOvdcwlaw51ttobSB/088IXWDADwM0B/+lEx7SkAO/hdll39
Kv3yCtrr7kFAzeIGnpjp09KZ+haRtTmMrAed0Ye/KLEBG1pEW2b1TCWUvql0X2791li58IZZYEZ5
CO7yHQwuRiIbL3ak5l/eEA8sksigZcD9l55SE/aFKY3vgaGN7Bf5dAaEutel1pPDtotsq8W1f1h0
Fp+p5q91mkXC1lP6toFJvjKWJt0WWXvBLWNtzTiUel4/jLH6jk1Se72VXLrxHzlC/1WON9ao+siK
msXauK6HZe+m3gkHV3lwrck4NI39laPs4KVrk50zqQOJjPpq69lfEhnvZZ5B8hcEW+2aCUjvm6CT
ltz8cFlocKyzP651MDYy4YU/c0x1xrRTTXkAv7bsK6u0D62Hkdou2wfLHfpNA2IpYc7HWQTJimPY
Q3D+YPR2D/ncNs/D4HGXyu9p14ksoR0pvjdRe8b1NZxb7vmUOxbUBJAAAOTdwYujwnIpcb5UFS+y
ezplSuDlNRRVDFLHypL4f27HyWv6ryKtxb5ncNz3tbpy4bxKQGWbxp7w8vlhzaakHe2LidJz9Txu
ME2PlMfDQoNxaafkJIof0dfZsahEvRk0cfCY8liudY8ymsAfahbzgrvuUS2x5f+kbe4el2ioSN7B
Szci0qS5YTjY41mZRpLM6kQtzrwkr05dmeu5mP+Ra0iCirP8UHO1ZuBKYAXdUynNPeLKiyWgtuJX
T5AqXCzMWA65BDjMLxF7qcC3Ee8clTEuNOsqI3ta3sOR+piABeY5Dij0QAS+62FNt3BQleVwoLsN
HCxeCmZDudz8cmS07zAIpSxuaRSUwJjLeVtWqOdxZK+XMUGiY2fUdQSdAdlbKweNBahItcZaQbjQ
UwoyT1PDVGodPlG23Lg0x63AK9o8saSTIAJbZyvuF6ShalnXHeNmoj/YVpLuuIqxzbTEPX2iC+j4
zzmMsCyPu1MkPJbKGBJWEllwmJhNSzncRFZ0j1kNp195QKGKSt/3BF9JA3MgJ6bxcq8CiWzvz5t6
52EqtdtQDSjahv4qXCm2d6SH7+XjIVomKtaaLqCw9z1b6jMV0NkLcPoV4M7+SaUZNVl5h6qS0/+u
9dprVjKFd2SHqBCS0btbwVcCfXozsHJsNaJtj64Z+0cgXy+V6zCPL2+RV548n8qJqf6Xg37Pdec2
E2z3+ojdpfPgMCIEum3d+N+znuA+m8mY4Lagf0T5YQXwQjf5plegR0Mge6tJRI9OI65jhCXVfifO
QzNlSVZFNO+2TWi1t/x/SQGtsXTHgwLTRtjG2/uc7KtJ858z2b6n6b+or77S+I/kPSUvgEds5T1o
8/w+lmvovHcqMz4NfvhvpiMeM2FLznDylCmXTMu4+YNxUElz1IGeQ10Ddy2r+pjqC5CN9M9f6neB
Cs4Nhzrd5M/igInQcinKzD7alrHYg0zubv9SnZWtw7+tp3S9Zkr/Myh21Onw89z5S9T03ViUhQDH
f+AC9DzqzUkJHIBpfmq76Wn6bGFZ8+Ze5tWormbtkqoF1FjlH/SiVCTAxipMiGvc/65o0x/bH6+L
BIcK8C8Y/D2T8rwmQ7axSVoAiabBmNYbda7AhVwpeADQB7a9N79Rec+oEPZrNGd/c4cPRGTMRkPj
dOccUE7g1NNDCiWPpddMejdG88Tj8zQk2jk3nexz4F4cRFHshjpl68FUeuqSGa5xAkdMs5Fb8rfS
ZcN9uL2woejE7LHA9ZcjeNA9LRffmcyaV7raruPy4bT3MFdGjVCf4neox6qDz1Pim7XTp9o2IlQ/
yldyE/pTY9c5SEx6EGNBy2aez2sVy+yhjYeTx24JszGkPsdrnw1OnpVhYzHv6pQ884SXcSE4PKJY
rkxNaqHsO8ppHSYdN/a/YrPWgthwDxOB57Mk3MZlkB3D5Iwkn/okAFgsN3zdziEZEH00SQ06RKZO
sYCUdr3rMBFsjQjhfa6m+uAmxOLjwadX2Y63vYunveDpDZs2xxd/1z1oWlSuf7cCNw8Q6WtER6bQ
u1e9jczpoHefmqn/qAToIky97FgNBMiKNAptFoePQ2a/xiO1Tz1gcDJYW3h3CJt1si+8li+L8zuE
yxGtBmps+LjqZyiM0dqIm0Pj4TzmSvHVGLBv6WrzcIZvqcBK2AIvjHoFgo9d4L6MLG6mTY7uVnBy
QTdwzh1w9WeHnqkc5u3OhYYWZ1P67tZ/rGlhtSY6lprF45GrewSg+y1ljN/Twoh3JAYo0pTkEDKO
kYyijrLnnkxDBgi/6cOMJjxCs58cpW63sNJOhCTwHC/pck1r/Yl3DQaaUqO71scr4JKK3I/e6IX9
4tk8tuN2EJ1x6D0uk5FrX7FcdEeKRYmsg4hoSlb1woDOlnCRw3ZL2parGUGkvuOwVzSWm7OTIUWJ
6AGfgnGmGpUQTpDQL/dhlkxStuF3DwwT5X4yuQs6ZczWk1GFGrT5ZCZgaezZ8l79CHE2gTIdKJ4s
6dAuNwEKk/2w/AIdvnV0X0rUh1MvuuS59YeEKdOTWzdFKsr6OmySGRtJCv55JAPXxO53P/LfK3Uf
1ggA//eXxZ3ubthbOvsvIskfGfzYffjzbsQqFyBfvYxUCUASIMDR++FMMpIVfehkeR1iDr6nkYVJ
0ta7uDHNF2bFHBJNDEoSnqpkGTfQP/XBNoH7xj0f7Xkjbh/RP82Nc7KcktwB/9y9OyVm+y/n4uqZ
CgOG8RlNlvs6uhaaoLUnHU4QTyS/vGCtHheCarw/sHUYyjFgr9B9he1SgnGP3gzVv7LFIl03guce
qOzg00ok5FPlpSzVln2E3WazKMvYOdEYASNWN95o7Rn+PHdhLFV7BNbzgMx4ANv5XtQ2Hb13Q6Hn
189USuebxsdDYttaxqlAGq7Za6VLcDVh5Da74So137wkWno0yejgVummdTXN1laaJ3vwfyn1XSlt
yHhrocsXfnK74zgRL/EgkbTh9VZ8Exq/TXpG5oN12WnKDw7wGL/MnJOfDLehbo+GG72bA0CXokx2
fGJ86ki6EYbvjFrr2LfRFwebERNlhLC83VZhnc9l0M0xIZROPECMOhoF+fTEQEPkhUCtsoEMhV/N
A8C/npwivsu+XaB5xcUBH75NMg/hYT7wEqjo00t+y6Tb1nRBULfHRwjNREfAoYIucBL53ebgMe0F
+NtSgyEgNWtj36HQpHdzErc9/ANdB7LPypiLiqTMTOPikFEURXtguunr4UIkvebtqqAFjDxDdTV8
TQDsm/otqU0cjI4F8NCmfJKNO694YQdKYeGWLuqUk8sw58sm9Vveltz/abLhFeP5OHbLFvVabJeR
84WPHyPAjIlCGcNnY2TzmhYS7s8mQntcYuCiUWClmdRbpaq5kSpiJvdi1JDF/rMSNoIYGZkPlYbL
iRlrLCk9Sd+HpDgp4zg1zVM9zgujI6uHjCth0Wubesmv2sGZgQ/23Ikp5W1WtmZ8eXr1ZtVfecXz
6hbZRll5FFQN2XdrRLQa3jOHUnHwHptRBxyR0ARldvGHcR7xSkY1DT+1UT6NFrD1obLwWnYA62bj
ydHjd5xxY+jUf70EDNKptl2j3cGxafyVUap8nTq8WdKYl5r0nmo9+yDqKwOxxUCDKlWrv26s/yIP
nv+Ep6ObrSo0MHRu+8l+HVuIBcLs67XOIqiYGZpLy6opAdI3Ro4Wozrisan7iSD3ZyFMrLIMjSH2
vO/YK1DK9Id8GQ69Y0OA7jVIuSjNrCy4MCzLk8rYvAzVHCC2fC8Ju40maZnx0eQoPwaeEDNpNfVo
rE1dHNvM+NEW8d5y311an1R7jLly6OUj6e/3SmcX2FdYMeaTSPQnQNAuS0mxbJtEezPn7Jn0bWeZ
/M7eiJHXjb/GmqemH+a9K59lNb1jrzU3fN5CGZGZHxfFATwYIf0VZsomejcpBsV+cUn/uu47Km/G
fvjCFxpqsWDEXQhPx/XPHEMr92EgyXmNjY2XvFviZZ7at8IqQVb2w1EMM8VkKHGzCQSls09d0n6M
+HVnZ3ng8ahWyRpqKL46XIGIMc228Lq3NuGjbB7b2Vi++Vm+aE7aUXbrfBfsVKESVgyt1H2iO8OP
w9YNmkKFMgbzaHXMMTDXWExzO28GcWnvCGvkcLOo5lsZoUr6xQoHTLSfl7jbcEs9tVF+LnKXghi3
5ImcbpoOsSS+wyDUBFS1f5SubAOVOetymOOrN8KNStUzUsYfi3gYGqwDTrh5nUaBVV5AsxEVbjb+
1K0lxUErGaXn3vH/gMoGYyJuGt1MgV7n14WRGN91hQ8MpvnBGPJPz7PZ1DMgd8DXW5kjey13j6d1
lePyMsaA/03z2fKrLOxZ/y9DtoQ88sbdx3CwUmdtabmzGrocIEpt/oy4efLYjW8TzB5Zq3plxv0t
091r3hUYu7A1yGwEtDHwhkybh7K2bHZN+aG1IUN0aBxYSA2eKAccyWieCojX6i+puUzJ2KQICrce
E0eyo18hkEu2HBIaH/o0veH7+pqc4WIXRx/hLTDZOaxom8RrEBfFauJoQd8BT4WP0cOJAV73HP8b
rOpf27TZxU2Sf15XH/HjDavWlh++8p9HIuahNkvKWsf5GLNOS2uDvWWGTbrcSQvmJ/rMo7GgvjlT
eooHylAYOmdmfIxIThxgEbRWBIcrxk6LXD4PtoM/0oZ3vS/V8jZFUJizqyaM59mkG8uJOKnmu0vb
yU85a8w+1n4y0f9356HukZejWyTDhsqtKuRJ+iVaA6EAWWoeNIRyfTdq6WfjUkXbeNPGZlE7zPJa
jRCZ8GluMpt8rUlElbWHKdbSeo26aTv2OHZat2GVRSn9qhtRn4deP+lmtNe98j2JbcUn2qoZKIpw
iQhH+dCch0G80+mw8N4nQuEs23qiazTmJ2dTWyOJrXaJfLNTgl5VCUFCWAGJUB6mEabwHIFzR170
AZJv5oacKAJMUIri0LbgO/i3CexGn1h2WswWoT/ZFw3GxWruqouA8Kjcqx1z+vFrnOsGqycQTm4O
Xfcse2wCqjafc/UiWoJH4JNFF79CSp5gxMNvjVtM4HGhygsNeVfm3HsAf7Le7Bb1DsFe1Srd4uXC
saCXULeb+jG1ovnsO926pxvpq+x1XD+uwhzJUbNJSettigZ9taxMxGy7NgHdiH7r26V39Px5Chk7
UOfvvhbPZe8qI0XngJ30n+iku3KxdrCjkkPcTdzTk4I3qqIEqNerIeirysQuxyvXNt1DUzoYdRuw
1xDUx6Pd2q8t5XMB1FHjyVKfup5xrxecCULpvDXipN6gp+D9pazJLStv5xrLtrVizjvYxMc+nYBg
D/HJGg+5nWqkvSSFJNFMowZ2TJxGdsi1LiJhUcUntlGfWHyW5yHjwuiQOF7rFPxuTBcYGNfq5mGI
zD2pIm5YRd2xuCKXN/6PuzPZcR1Js/SrNGrPBM04GNlAbSRRs9wln69vCJ8u53nm0/fHyAQqMyoR
hQZ61Yu8mQFEXpdLotk/nPOdPsPZM9bxuVVcLHCczY2uU6ZMmvmrJuyPjJbxsfHFjLSh7B/mmBrV
cRZDMv8rSC37jAaT9l2GyXZikbhjztHsQ7sWj7QLaB3z38nATGGmQW6ick82tbgNeFsPAiLDGiLo
GTRiceADCi9ZWfCl1QNwyt2D0YXVHh/Rkx0ymQicBnVUhpwAD0F0Kqzy4pAhus/wd6w0BprbEsiO
578lzmMbQvxDDTGwtObShDBoTTwKHfHhHN5bO3/Mp9xlhkf1PTPJxh2+yekzXGN8tWoDOduGEhYw
bPbLGOnO5rb97RiIePTfqR8e6w5TwKh4WELu213p5hd0Q2iUTYMoDMwVTRqeInHk68niI6LHGJH5
r9que6P/XBM9SkVZ1ZdEC37bhnMG6E5DGnABqjFF2geUujHPCoGTaqjTrMRFBzPonzj5WkIB5F2E
FhU3xIrIVACF6hdkwG4dFRg9iNSwmxmAU9udEicG8WMmmJTJ07SG/L1Y0/swMfJaC8OP/wJN8AiT
/M1JWgutHBekKDbOV9A4eJL9Q9rOGNcxXIj5w+7cbVmUP3rJGKKsDXagUbLrJlOsc4tUJ6cjDlpQ
YjsxBll8NWs7XlLRA76nCYgURnM2W9ZGi4eNm83cnrTS61Hr55NVdy18vaZkYNj8jJlVbqI+MOlY
iFj3Wkgsl05U+m4I028WXYZvH1yZMcBxjaNrdSQKdjHjyyh0vMbxYdb62MeMJeSzl5cefOaWp23y
qsnymioST/ET3ZGzbyLkeQTCOBtD059kCRPOEDHyEhEcmW2Gm6Qu9Q1pnmjgShgGvtCekiEPzraw
EPfNnHNRnNh7UCC0KjT5lqOXsGhmY2uTTlPp1re9aC1aK6wPajI94MgzGUQILlrzW5Wl/cvCR8sa
H9VzGVBiZK76teRLHqUCotQlpB7OyIDGUX3rph5uhrb8guM3XBMn+QmDPtg5fYBoEvvyyTo0VRXd
mPHsktYVFy0MBBuaFgGqGqACFOI1mpbK4GQCsb7LNWjTg9ZoF0TWmGNI9iZuJ9DLE7Pc+FLZQc1j
SWgi7Givt+0jJLtyX5rGQj6hK6uZ+BdqOEcEKa8JYHozGHM2WnIbLf15SAxGSxpe3jzhJEFccbCA
r03pnXLUPsuD5z6/byZ/C/6KVg204gozYQv4/hIqFGkOUTR2yHYQfstz4FNwh5SD62TRsFrp0aSc
C3IICEhZr4KVCpsSnmwLZ3U0ra0pYilcRk/BgKGlGtzXAEFbW4gvKqpsKzX3sUXwvx4ZMHGRRydR
1L0HjfEy9K21Jy5lYnTSJzcVuXuWjg9zELwnVRUyVkBJN+FNCTVsTUXHnCeufgeixwmgWNpUOJ3Y
pOD4YD9r5jM/PLz0lc0oHn3gXlXFnczQoePcOKU3wBY5g2/sH2DyoAVr2MGWsA6LuCTC/dgA+y+W
bTkYiCu49SbZX7m2NnRcEZActG1VOSewMiaTGlUiAMX6oK+r3gIzGRSvGkE3xNAM/j5n+LOUuOtW
+5n8lrcO9x0HBvIVQhIOTlQg7eo3mQnecWqXP3r2z03Iy8EluDbpm5Bl0yU2EVofe4mJKWJnPQxQ
jBa3nteOaFItN/9oBqB8Q45YKXCydlW29TMZ1MBYsZwrYoPXaCODbT+kvwY4Ssj7+C0ZRrwrDYVD
OYPjnNWWvCuAdsVmIrtKTgVGo1RcYTkc2xaHwswaB/gnPcGqNUN71wXpZzR9Y28p1kNFXTh0IXI5
IGOhdWiXnPs0MX9EV18w1qVsujL2J0PwoA2Bs69EdexHdJXRtme2z5QPtHoSFAHGHXlTZoYI0C89
zjHK1FFwMHcz+tVguscHzgdULxEjDD1JvyFMoStxqvONozz7ARr1bpoD5UQSPKOIQjCF71CfNMTD
IeJ88nWOy3/Yr2CDslln1mwMiwFBbHBxAlArvkb30PEa2Fto2zG+G0O8s5yW7QZpoL4ybecc1S5R
flOFbEeY6ygd8zPFMu2kWrSWpnqgA/kgUEzbBtmwoYJkpk61UpBogQwq3TjCd7Yhqtd0IDC4Nx71
Lj9iiTmJSX50pnbXLXNI5wgvGzH4aOw7melQErqboE1lcnhvNeaep4q8Z3MruL5aLkDSIVm4mwgK
2KCZXoEuRcfyPrTqUMsXv4calROYt9I1YLJRSgJgfLTm/Guy/Pgy+np8YUDBzYo5Yl1GV6NZBoZT
sTX9kWU9tdzG6PBv5hOS1BYuMQsYvaNvmpYhmjWd2oSvlV8d4LDHXKXUIhmD5s5+bUfXY/O7LW1A
51Rx2OGRN+eIfBHvLSW1fEDPaaz0hruCaBAVRTvLDMinkdE7YpoHt+howOA+sr/I11onDc9G/bUi
flu0ZNnGJAFtIueAhoKJv3PDoL2utSQHT9wgcnSsXZuDVVX5Y6i13wqu/xoiiBHUGXVyhV6seCeF
eVgx8EC2mTOWmLstcnHYCn6lrcuqgiNTxlRBKQloTiM/jYI3r6g+lS/8QxBO63pgVtv2fFPIA+Lr
Xp3TunyVpLhYOlfKCEYlcPWbU9SPilGhzOYHUTCejNihtBV9nSjR6urpk+oN/HdpCks00z19KIkx
RjHCoK7w0mrSYKqUQPQaZ4dOH4CIHSL9N4P2QasYCddCn/d9xeJwqtJjlDkEAQv+dkdlCDx6/aUh
9WRI5XdLMbzVjMWUFjRPRe2/kjd5xNh3zGv7TFv42qYF7Ibcq3z7GA3ykbjLXRyUNGTpi015Yvhv
YVg20CtmKqsUDQqUtJRGZh3p/VOFazKcwocwC96nhVnNdvcBHfiT4SrPNsdvP+888C5HxC3uBgUt
KyStPwpWkeRrMAscuMvlfENa9JmmrVcy8eF5b05k0jBxZkKYzYuXl2QRGP/W0cy6q8unvWMzTj+l
N+6aMG51ZA17wgSVHDuD1G8QEGJH/KC2sQvkQqqa4m1H+thOk9roVZp9bMM2vUYFGVe29T72qTra
Cj0wgx7uBbKeg6BHWJJP4xngKCgOEaWkc2jHjCSmDeBexIzvlRneyhbVnDsfHa26VYBOfYIyfMIq
Nn5a/+BvwZOijWupt3zOBbOusap3WVkygVTTAarRc09a5B2c1+mx8O/xOaWIgjQyQXyUWJNgJHaa
ujzduhUT1iUCiD0dMo4SX9VcYHgrplPU/hEMorauKQi9MgsXF7j2PJrs9HP5HjfaQ5XJ11jxTYjT
EcEHp63bDZt5ZL2lHHiRKvPsoQi3UWH9ilzmfSOxpcgqE0b9hbVVCg0tCxKmdTFHUFNvpBWqA5A7
iKQzbhe93jRUlOsqpkoLydkpl3q7LQek0rTVFgNYZGQ+2Xk8XCRidqSrcIcD73D0uDoTPOrvpa4e
fSs8dDPZbTDItgkoJi/Qjn7Y0ZL0PHwZTjMsgJC0IAscp3A4OCMJcfB+ieEiCRGKEY6P8CjMINkN
KDcIrzEvVVu5nj6hkCb4zl4NzJD2BYhAroIUc+QEAjLpmQ+4UewNRmGw8Arbg6lqCpPl5Cmwkhh0
N6VlShIVs2JX68Y+SVuKSuZ7HhLJn+yJpb9+Yxh8z8OinQG2H0TbioPQUMqVLRRKsM9fnHjxeQiG
j6n1gXsN9bitSyPxam1A45cP+lFVyD6zQB5A2ET7oWYQBSD67GrDFVmHrcwJUadkxq0F876sIIhG
mQGKEhbOuQ2YTZqitVHL2/M56/A6V0Jt0Qn2xxEizz5T5Fe3U310ouDSStAFkb04uG1xon96rUAn
BWP65TaYDKuxfdQ6/UezHHPL0f4p/B6nKeN0OVbQoxAbbwpkTZtzoMLhVhKxDqmVD6Eir8cCg1CO
jIMnVLwx8mYONkb3OLbAtzBnA6/EBLgrlb7GwXzsRoJcoe8chra+F4ydDvbsPAfRuI21zN+J2o7X
mXlG9z7cxXRtLlQEn2olIv3tVyvZGln1TPYjiwXiS/XHhkJngz6deQkF/CqzIPMW95NPHTxElr2m
9HMQR9p3RMgxg+6aN9vuP/WwfaT618nYfiwlwdpVmW17BLIkpjJMy4YUPQpWrk76HbhOpCCFf9at
/hlVTXvP3/mQmGtFdUMM3aprcwSyEYThcJyB9dKv8TyhDxyYS7iCGJhKpzgcKZe0+OZYxrM9s4Ww
jBGCl5WvPya9/jbE/Ga44b0fVcXeJolrNRrGB+MJ9OkV8UGLIiQEQAp1tT+RlssaF12Lx+x3r2bi
qZIwerIyftdudF5mVDx8y+XVcVHID9UN3jvlZEVbGdtlRWvsf88un7xV/LB8qL0qIIcJRZabTv2m
nFG+s968o3JH+TfR1PcBQScg0eyVsl/ZLbz3RvwRoyVDuV6tEp2VoZG2+XES8t1yRoNvG0vfPI7U
Ss1dvrOH6cEia/VOm7dNazNiD2Z3Hcim9CIYWOuIK3UbCH7upCkCNpHHCRFsyK9ikan0xfrV8kZy
d5ssExAglmNM+TSwFOmYvwHQ7dUzV12/NqcUJZMoTznmgUMSL7OEksMttibzhIcUPkAR3MwRWAbn
1R0AKKBZFUoda6rgUifOPilz1DqO/o5dqbqPU80TyWh+Buzuraq51U56IPVgugAthovHQH8Y4nhP
xMLvonqcyAsgxtRzfJSXtv01zGVBaeX8YJU2N9LuXvUuvVZJ+yuvzmOLCPEmBp0HAgXRWHqdjHQy
AtxPy3LeqyknZR24ss9+PeSopqpjSWfi3W/uqtFrykWZ4ZgnvM7vo7z6kaXuABMOK9moNYyLT4Us
jR2cTb+SPWfdubNDFOMADxYA+xaM9IPpGwTJTtwzScyy1gaWtC9opNUg/A9jCjctxyCXzDKNsctH
vASnyWru6o7Tv5LEKVSsTnaD0yA9K8nPzWv5k+hsZxqAp6usn0l8Y+ceJowAeiQPbAYRoTqGfRNJ
neE575vnIrOuTdFkx862wkvIToF2PH5MDci5iIu1PdJ0MlZT1bBKmybiuAPjaJtZAm1qGLdRbC9+
k+nLUMI8NUP+u5gHSd7DGO0Mese1xr0UUZLDyHdQ/KUfPVxoAOxQ/PUWcxHF49bBKrUi6HIPi+2E
f+Ca9DRgSdmm3iR/TVl/MJfkztkuFR9ndHX6JVYK7btdl71X6PbeVJZzqJOHtlRLkqrowN7Yu2rU
jkSIF+suxj+ODYqXMvvoNBi5WYH4dHBAe2MhYwbC0TIHepMpZDbMbTLH2EGzOXnFGmHPLYkKED0p
7asEn+Wm5Y7UEX83qcZadaR2D6AFqJjVNbLxVAhDXQDDSRVhnONmWDmhUZxgv9+HZtmcxyFNHmU1
/oJijitfwprZtCBhz32sCM0i93gTIxoY2fmsArPRD0SvvwxjdhMKkesYvxo9btFk9KbUf0i7FpgI
CQi5JcXOlO29Fua/XXqxLQO+SZqnLC50cBJGtc+H5i3VbZganXk2NARD1ADSA49DkFbdPgi97w71
/RgF851qc/MuGIS+U7i/pt7cM61klzHiNuqTQCz2jnU8At5E4U1CLTVEnPsxriK3OoVm9tzJ8ikJ
2uy2oB+zoOmvWW5Qw8zhN6BPnh0EeLvJdJdMCyZWbkgbVODkvYPQiAmAIARCJwgREWNwSzHOG4Kt
kp35C7ixi85FJKdNqQvquFAmey0JEB1l+d1//dGQOzLSHu1U1REooLT0HA56u45QAJ1SDrS+s5Kz
UbowwRP/XfEsxqZ6tCwRPviZ1p1AUdoeG1xQT+k+kJm4xwZWXrU5wmdFfx/cI6FwXrlwmTX2vDD6
55FQw8Vf1rq1lw4t1y4t9DGU2g8DOhj96BIPQZTftLKYjr1k9+xWwa2VMv4MG5wqcX+1K5zsbW98
u+oMN8/nWhXlwX8PquQj7ooDzWx5sRUaPssyT8k04qYv5AKnIx/YRknH5+fc8GhJX9z/Yd5GD94R
XazdRANW3uQ5WFt0vlsgnuM6c0t1kr0+8GkWBpcxmDzyZKZ1XPgffTrndwDzr64GiJ5JU87iEzto
ZYmtYzrNNtS1gYBg1oHsKpItVQEnJemMOPDicqvDVMEiDqveT8WFRGl3pfzc2YqJeKw21tWdG7Q7
HOy7ZrR3invhO8S8Wc/ZvrHTEjW735z8CYs80uE7Vh3t3owh03VdVnkJY451kaMtKMPZxwM7NgcE
dhx8+OZx9S8LQMdWB4l1Qhc5aMVa+g/+SK88aL79PRtPSPw3DafFCZJqtzM6lnZ9HzD5crQG0J/8
LADQvxVWgLc983XiSOf3QGsU6OneP04mhwqP6zbxE4QMSyfo6sbGDFB6S8GinAXrq+mSJpSn3ZG6
uzrM6eJnYT6yI+BXxpp9mwkg7S3ICE7jb6eEk16G4T4Y6a+H3rpUHNeXZci16ZOCbpime9c30ngm
04Rs0eUf6UugUMxpRzbr5BLXI5sbBD2Yn1WCxjCx8ukquCm8PnfWzTTY54qGJoQaVcQ9lKwcv11Y
NXudZedzPLY/+nS2ZwTHvZy7Uzn1uKUAgofSMvYmJwOUDXJ5c+Zw4fSD0tg42cr+acRDPqTFlU/6
2C8RXkyZkz1q/XqbWBIMFg8dR4q8GLnPwrL6ZoBerecm0s9lEG/KvidgYMwho3dRussovbGV6ViY
UTizUoP9O7np1nIWo1Cu3/QITGzMRBvCRrSTiGXCitzZpr0fAfjuYDYydBgi/9qJYpvayNJDhTNu
blcFcK0KHfdj16S3XnCApFWvjk2k3RFaemu6kOfRbvN9Dog16DgtMUFAbSJY3kpjkhUyHrP87o83
kjOF6Z8KaOgQjNVhD4E2Dg/K6sZTydxC5GDBcQxzUk2Of5TN/FSP7bZ1md/GljXts7b5CMLhBUZs
9VAy1F/HYu/Avrw5LKL3YdPAQUBBNLPgfS4GCFAOTwuDEas+CKyPB7YG3Tqra3nUVE5tKTp1RPL3
7TDGiQZfXlnccosMerJFw1t6ZRSZ9DzN3hdmtS8GtCdp1FbrITGBTiTODjejuZOmI05MAWqY9Y99
3eb3UyVuUXkiS7T7xa7I3RtIrdjOTz6uI2MbJYuAmegHWDFfZTV4nCrmu25Ha2XV5sGd5ngb2rgc
64xErVazHjSFYB5k5uiVNlUnI7Nc1iUyXaosu2g9H8jtomZbAQR4LlHLeWIAmGNH934RvoIBG1fz
lBkeRKKzr/OZ1eS4ORZqr7CRrZc6QQepbWeWhXOqh6g9lwgmENmhmESOH+3rLN0kuVt5cZo/O1mD
179VQMRG3BqNs8500WEXRuwhq2S8lbjXNzNa87Wo2t+ZqtL3Ua9Ope1x14/nyThinm62DIKDTRa5
8Rrel1qcTOFxDoYXS/roKZoWrFGDa8SOlXnOJy09oJV5qRtTvdkOKxqzqqliln9U8mWAgPUaRY08
DbW9kJ2+woSoDCNq1rPkHk2gUoVB4GnshQ4z2AY9QezxmNOdoDB0WpzC/Q1Z6iGAO0hiUvHq6na4
MWrxgNTluZE4sCxJhK0+PwekWchMm+5S4g8tcR80+n0AycXX7WbFlJKApCb9zsnNWKMt6hiL5C8o
Wi+1g4tJN6ZNP+nEj8Astsup9VSQeCOoHwwwLeLW2jgX875W1iHEPO+pHviNG1HpHLJJcbIKpgnN
nJXbuihCQCWX0IFxRKLyb6PpDnk/3Bzf/9U5tcXcmKT4eHg3NMv0ckaEC0DfN+QbSRPngKH4ymii
fMsc31kYzdzipLtVbMwHBHs1X7iiv+EI+eZf6lEeUnQbKJVXjGJ41VocHWzt0yFtGY0sKqZJD2gN
EbYwLWpMc0mN6ol4rUtcUowXw0Q9FXanAZaynswFfmtWl6xaOAjgwRBS3YcDsJ9J13ELxQg+cFzK
wyzBzGDKJcu+LU69YkrhQImm4MavOOrZoRqYvi459MdMJwOZJeumMdH8TN1dnpXwbSo08RNwjNru
zyN3CaSgNgTH5BMTFxtnxcO71/xY2/T8PMojq9vUvTDu+uIMkvVmRfH8qkPdUT2+dS0qSONAH1z1
o7nKyLD1ap6UXZw9EZKmyMgywg8Z7NtmwGVVS7ntlP3Sx4l+GbvuVvLBMQIaV10vGcINWKmpN+d7
NyUsnUVYewA8Lhk/Lwrr3mwuujBozmdMrC7hVuHgmyvFJJfWMxcQp34w39hHq7IPQZBdlcnCgFCP
lTOoEAW6M1+NK7Z7eY6C8drPy74xCi0vK8B/FLUujuSQhSurscZdx9Z13RQYIrhW7KtEQQQ+J11F
Y9z9BFuOCzrw2o3ua7stNrkc+51bFwzMgVkOSMM8Uq3RVwQo74YObVTRMjHmuBUsBFEn1TX6uGnq
R5hyyDJUW8l12TK/UKTl7kuAY2v83d0a6jCJTLWMV6We51uSNiA9CARQeLSGqhpwEBKoQ7bCkzlq
H1VmEstNLZK4sXtuxBDdL7soOSflg0AzqqV8jyvfveYa6+KwdYKHkYxouJzuniTQmz6lrIOQUA9J
LknD1tkgtGz7omGMvYindQRsxfJB969u37pI5YJmX6f2L5zVYs+3Dz1y1l6p4habB9O9FkOb6DD7
i1pbZDd1sk3mUCIKQtI6trZ7E60fY3GsugdlspkKbeI/w0qcYF/bDBCx/zQ15F+I97yBwMncrd9I
KrVK3SWjfGYM0a7qDhohScfH2GwwB+nlZ+yXSyYeavu8yIi7ynxtExAbtO8L9k/pralvRLiVj6Nf
fPqRgTS1+zSa97BPB0iMuJGE7dHbWPc5nlitD6uDo2PaMnp0NDP4lL4s5iODz2f6yPyY+ni/Yp1m
vnyLc1l+1BltZFC+EB8gnijwf40Eojl1YZ1kS9vEDBMEFCTYfWH6zHi6uuKhx76UMIywHSjwQYOD
QmswXpsLMCtNuTGH5jQ7zbFtMvkCEJ/FojX0NzIkf0vlc6nr4n0m4eoyjCFmwMry7AzAtGYZyS7M
YacypgZ4YRHlM5Mbd6jj62yFezXiY4kjnKeN/aLDmjVqn17ZASqWm6/lgDFhzEAdCMgmzDD0bcgV
THt1hgW/Hwz0AFEYbuoEj9rA9UKnvRU2aS4angfyWQATmP6zlIwD8nzWNqMF1R71FYzSS5DX3MLa
YuvR4KFABFsVyZORF1ezFuJQ1TbnXmDtnQgARTsNlted5qaftskSJkMFcZWcZylzqqnufs2d8uqJ
tQR6FJjdfvlmQglcFVu0IYe2RkuHeu4Dk6e+CgVeyix6c0edA0yDqWXrhMARLUgxZwTngfZZH2Dk
C3RxdYyM0VENrriYI8lh+tGFZ61xMD+bceHp4mmWFndR+elknF8CngVlrz0dpkzeIrTMm7KypWdS
SzBoIO4F1kZp11dFzOYZV8aln6zumHeBRY0SYk5T02NeUFpkMvWsmPpr4gE+TilNOohq7DJxi2k0
YejppNApqBpoQFLIKuQOx6aLcMBg8hy31W1KrJYs6nVVs1COEKPr5jvZYj3YyfDqzHm/xYPO4scY
kbkNiC2T6XefmvOWBu3QqmbYW3F0cdSDyFIXQlS7cnL8P8UszfshIhC7gkOxBEhGkN6PY1Aj3mwY
pFd9eWq1QmzJIzF2Y2Ct48BlNjizUZmdoNjGmcVkihXzwqoHKltAzpigUxyqqEi44+SdVmi/aQI7
D2/TxJGD2mOUDlMWWVIppJSIrAo8jmsaZWlhX6n8nuIcHXWrQHI5U2oQvuE+daqdDkVEAnvalqBU
TAilrBx2onyq8h55ZoPM0Oni3rNxXa8aLJI79EI/snMwhNCRyL6r79zQ/62WkyqisTzZRf7YK0F8
dAfULe1r+dx3jk/cF19zekaMl103nuOyYrHiw6uZaOdNYkUeMZnPayPAnFyWmCQUhc/GMAEY4TkI
EZUGiBAmlIi0JgYbpSHZDHlPTM/o76QcIMbWSMgJvWvXvlmro1HOHxzQxTno+MOxExDAMZ0QPPj1
6PjzCWaM75WFoXHBjoLFM4wARh+KVTfjS5IQm/s0QjtRtWG+n1gI3sZKajdfX+LjTcQp6G5WudYK
z0Qad0onLHEiZ5kWjmTHu2XjIQNd2fDmV2No3mYB+DasOP+ycx+FsA8EJnih3PdYgGzv4dxjzER7
mdkw56nBC79/0ys4y+bEMJbRNg4DttizZSeeL21gv+NrNAKrkrRuK71yngjahdjcHkp2KpZR3HcV
gH9kfo6ePGQTUpnAp5Au9TddDLea8cad5TLU6ECpkEeXnpOx/nQKsDhUkVDzP3mQqYJk5NkVVANA
sQN4h6XLdXnBQQRwwXXrdRNaL24Fl8GsK5j9NCZWyx+4oZEoML9mi68jX4Q+6zf9FlfNIWvCTTbV
e8PQT5Uef4EtSI6B+KETMlHQ8FUSteEFpiQ8ImaGOiQUMUBECC40rq5604Pw04J5zLGMlSCLot+G
Hf+WdRyuAbQhL9Psu7RHWg4n9zbY71MdnLAVeCmioKSoo4NfC3io9SpV2TmFpIEHzj/qcXbNAfew
KespDXP2UtPioLb5/JrU3TJCx/1HnxQbt+SAYf2H0ACM3LX7FMwkX8QtCVwukLou/i209m0xU4L1
MdjnWDdZPCK5YnJUd295m33iQ/vUi+Kb7PPHPrI/h0jco+qGAsf5RVnSBqOz0Ubtx0zQft6ZIiMS
JDv2bXt1XQ03PX9X1rP8MDI8/JIKyWiC35pBU8H2YikpgZIEjwUwxNJtn3Rwg0zPD0iqL3JeqBr8
rbFLH2KQybymcrzFEkmg1rj4kYNHq5GXOCTaoaPW3wBouJnzY667uzgy5IrRO1/Y5GahzVr/8Svq
y0sJksZLJ6ryka/S5D9FtCWG1b7pMwvEkPYCGucThTMGtMC4VcVIdebnP3b8MrORXelFyhrVfIrh
taU+uYIm73xvoDz0mzecyXfLf7v9g1Ic/6Y8USP7+6LHrJcuuEoRWJ/cmZ3TDUhLJoLdgoaA01jc
6VU4HpwZVTpnllfT7O6x2yN8nfWvqpkw+0x8eqV+6B2xbKf87TCy+WrQM7TmF0l61z8MB+qqRfbb
WKWorYcPfGeXboxH4nbix8ZwXgD+3c1YCCW76c4t7tNyeC+n6ZJEiIx109y7BQoaS8pzi53I0dMP
6PPPE0Jva25/ing42VamgHMZ5EI6c/13nP3/63iFS/QFC+L/o1h2w8Za/x9/EcLw+tO0/2v1kwcf
6T8Hev3j//ePUHb9b4RKu7Yp+UwMrkZS0f8eweBYf3OkKx3TtpVLqcOP+keCl1R/k4audJcIL1cq
JDj/lcAg/maZupCO0pXjWGxx/28SvMSfExgIfQdgarsGawilbJvMifKfEhiUqQUwf2wHIlj8C3H2
RZn6E6KQPZLxd63xV1gQirWkxXF5zMbisUAo+09v2b8LS9D/FJWwBM8LIU2lHN10+e3+9TXEcsS6
r7uclxL8L6nev5XSLzmoG6+qc7SlX/3ga0sJseic7W3zouApgmDpYcjFMRC1ytlPS5CsdAyvnZGG
RcFAIw16d404A9qHw0q90sXaEOp+Kol8hm/LszMRJgbEsm6nvQMaZFOySa8QSrLSCrmSsn0uwEUT
EoPgr+YPNJcG2G5D5qPHsIgfw76uJpYZCkgwb3mcr2gdyRqCUr+fUBGraDOY2udfv2GCPLl/yZZY
3jBJY2QCaZKupf6ULbEIgMx4ypwduUVPc08+ewshRN/ri5ayyM39pHENWUOQrVNgUBqMQo+WnmGS
BRRouYB1MFhtmZ4GPXr/H14c4XL/7cXhfZE6NSiJHtafXlziVLZPL+/sHL3T0F0CFM67rSPDLzE4
T5ZGtYxLbaEvMklRvEQt0J7++jUs6XNFShGXH77/8z+Uubw/vEFMf5FZEVVCaN6/fKn5ZsBEi52d
UVjIp4fXMQVf0df6q1kn1wEK6CrSfS/vkuzvQTRf4/8Oflgl/vEz/jn44998MpbBjceX2WIa++fH
qZYo08bYcXcGZm/IOLjtmvEV/T0QvbQiv9UxVn/9u/5rAt8fv6vLaeC65P3x+Mo/PTzwJEU1WD4c
+ZCM4CqZEEWn3UOfRV9//YP+zZsKSc+mqFy2tuRF/OubikWdd3p5SpWTfuUQ7zMt/t3y7WMp/J0Y
OWZxcTDl/V//VPFvDgdX2Mu5abB+tPQ//dixM4uCpZrakc71JRCppVN6DKby2RXWG9CIS2bA3li0
IzA+9n/9wxXH7J+/SGTmOIZhckaahvOn0zESjjnXKlA7MyRlRsMGCK0OIZWkumhw8hyHBquz3KjU
JY0W6c1+AnuAQOqsN89RRA/TJQ5UXvMx1pJ5Eybja8+kGlR+IXd//PtVKjNE16zd48SpEeitTK0D
vUdX4LnmQYim2sW9U69D1ygws61rG3Jmp5mYqvvIWiu0yihFhteFjMDM3vxUWXmnmYBn2xZOnC0Q
CU9Eq0pIsCdGzucIXiUYByx4aMI7DghhHHx2WGhBKgzGOl6vMfssUgNbB5TUzVTN11GMsGYaCdV1
rjHiIgyir87XsUEsYBxxWBboy4JySQkweKRDeC2At0uvkUp4tiXenBFFXWqOdEiFSP+Hz8n4N2eO
a7k2lylT9f/+2A15JIf/Q9h5LMeObFn2i2Dm0MA0EFqQEVTBywmMEloLd+Dra+H1qKrbqidpT2Re
JiMA9yP2XhtdPlh9J/uj+q5Js7U5ne1ToZx9YbC9HZx/3pR9kOPwh0R4p/DcWzCdJ8iOg5+fq6q+
GgXjeuXo257NsS8jZum/RpT8NchsUdijBkEH0ISSqJEE2SA9JhME66GGaRKAXrj+7w/f//PJ97nf
LV93hQ386b+/cG2KTsOGi7CbmV3raRgQ8QIMAjQrGUYPfrtKppDj3tKBdJv2+n//6csf/t+PUF8I
Cg8OJLYz/9eTDxCpk8w6vZ1VNS9uRf3qZ9emdl7aqvhwSnGJ66j7/xyenCP/MzWJjCphCGjEDLRM
1zH/x8ndAFbWXJQ6O8YtiDSK7lImI1y3ZUffFB+tL+8dSFNkbKhSs1RvSJVwk71hyg3EkgcRpVB7
4nRXTcylzCG66IxEcYAJDR5OOjWLJ46r2fHEygQTTO2NqNxDmle7TCHVSAyThRNDTjXWFMd+YFqK
Z9aJ+YmleYyy8qXvyIQZ0U6LEEFBPbCo7COm6IKYi6GRLvX3YktO/xWCwX1NUFJYIwd27Jd5hsI4
JH/FWNcAZeni03Z8Qhy6wj88wiVW97nBgtF0T07vfydjv+ty8Z2i9dG1ra2VW6AjO42lQpAh1MBR
cuitqtsJs6dfy/egBne5X71DENgMTLVXVoFOsCaXxnPs81L16BgsdDJdtpZEaO9IeFyuwaDf49Lo
2ByLRH3ljoFH06vPJaYMunZ6M6qcWyOd+1LJtDUr8LbNP4rI4g73AY/X0d2QNLMJgXl5rQS7v8+q
438AEPVR1dpXlI1PrQSVbI8HNROkYqrfEbkTonp9DGAOUki1jlzh18ennhETwlihOBfE7qwQRxO8
EheErKh0OxFZNArW7eE6tND+d+O9GNnORqRm9WX1x1akCaDQ/hXhtNVjwNuqfM77fT/yfdp58Q3o
49kn7abTSXWVk3pyKn4a+1SGgYxQ9Z68JtPK3wabRyvvL9IgwEJO+d88lneAYjszAehW+w+mT/y1
k6jzYLf6umOuFJBMvwsT4qDj0HsJFeeJ4axlNmAewDE+tTTl6HFFIHPtPUsjNNYcIE3Gz7daHiVU
iztDkO8RR+6n3jQDKyK+ai/tv7A8bDmY0daHYgzSmg5avqiuvxWlQqmmI0asgeGWCyW+JXiXcuDF
tAyBL8hnzy+z785N31imwtOy0AL0sCtMYm14APkn+nzgO55+NCbYdTccI+WsFUxUWJlI+hkogD+u
rQDvKR6hxr9GEy7hWVZb1hxMVQ00sJItmh/xKuCalAi9Wr4oL6Mh7Zw7B2myATycrWm6L/rZHtlQ
oxRe+1lvboRt/cbgNVa6zb2RMEdZGSMRQAMad+mk/zLurcXzE+2xAewxjCUklDMu8dinMMtd5QxH
MXpHr8sTo3sDowxiHhLXvVcSFW49ILENB2ADuVaciInxN7ADx40dNuukdsy9oHHDSt/fhW4zFFzQ
x1FWUx9jJRw1ElX0hDmoRoIHILVVS95ZgH3mB+hfHfhULZDRFokgIZhaqtbGYg6IndhFecCNygm+
ylzfww5MGY5aNMUGlz3LxvrCWWtBgQ0n1OHjVh+g+JbYY7W2pR2xvV/0KRjiaV1Ert/alLcpL3hz
9IR0KfRc+ybkAabUjFm9S155mxeprq9OT5U/WMjPzYXshxR/r7vWtolBuumJnuyjpGsQMwRWsVBg
yB7FK8muV6vfkkUHANFIQ1nXXIVHWm5GhVfwIMelvGdG8h0O9bXI+YgyUVzHDiFQJEBM06JJtqph
jzCuPUTsmnd5ybh6jOeDq8MXsZ1SruuS8legS2W2Ldex7PfAJe5F1nnrTiXthn+NJT/AqGuareVu
RS/EAVTSyRAqe3J4IZ2wOalCf2+HXCOQRfuqa74Zoik5/3yJJtm0+QfkfUAsFqDbXnS62Vb1ExOn
FDyeLPpt0+oXkr8ihPDtm2J/A+2rolGY7qbiVSxZS680Me7wV+zooCKOtwocGi/JCqW1s6lHvm+r
Bi2fVX9+SyqmlvQLcIMsK+HUwNYmMuH8Ln9vW+6U0J1hiU3lh8NKUthM+QyrgG09Zg88ME9Fkejr
CqhCJ5J96REqBv7rRYu6G/G5p1Aup1THXyLCtpC1pt9IPHEZ+R2FzYjpMf+uUT2upKphCQ3EjywP
CRcTZtHQQrki9mFt7QaBpSxxdgbs/xWSHm9tVOkNYBOq+2hK8F+aD3bGft5qFib62cKBEvjAmqwH
8siuTshlG1JkUfzgHWjUWpgCaMtwMLL20XGqlUrx3iScpgOU6WxZ3YvZfcNIchsJI0Ih9Cikrl9q
A+wqg9r2UI0V2bDV4GxmNT1rOaeDXtc4RSO7C0CSYiVS+r2s8HePSfGDwuLJwgE4mfG/Ms3bfQIB
xkgj2ivABAD0q88SqdWq7z3O/7A7JtX0ZI6gxUy9uFJSXGZ3/Gavi15Z6RdDaneRYWCMHNLMzCcN
XChzea5MaTSfejQ/FxocYzWlySaKzl7Jh4rd+wrMLF/BQgOJPfkcpenWihIeS77Nrey5hYBmd4L3
Paz6S19Fa7zdH0PGEfKfKxYtFRuBZuYLbGb0wcitzbzcdzlIZqcG605wiUZWcSC0lDPfQoxSxo+Z
n2en3JCHbPSodJYT3dVC+CE6jxhcGWzfpraDbEUJoeFSn7WRHJVs4fawWY8d/xRmOTzxh0rAX2lw
zuj+hCGVoJGy9tvzJPv1/6lgRv5Fa/BUwaz4ZayqPY6ifrYgX6ztSZ5IB35P8W6x1eT3sM3nPIRi
iwAPIeZcxWSmDY+ExZ7mokMrNEfI8Ug35rIPT8rijx6q8Ff0+lPopX+RiaSkxhmx8ur+PrImaxzr
EfbNOc7485JkxAHNtgMrKv2NSWYZ1Uzx3FbaGcvcZ8Tw7MpPDGUCjdYUa1I1i92o6ZLHy1j7DPFX
o5O81s6MdbSv450RgCavH7zavANobMAEokMh8QhiRlQ8DZHx0hOLss4SolHczj24dSWuxH2XG8qp
aIc9tzpoCQnEM0zcVeGpr7Ft0K/oXrstSnlEg9bs9HbJmcmyez0yu9JKArWcWAa6Pi1pKZgODbKC
iB78qNHDpnKrVdObPVIz/me4JnKu+84Cco1SlNdM9jvcUY/0bGQCafapqcp3NkkpwR/1Q27dsfuE
x75gOwd7hrZRoCzrwIxk9H6zah7Q0sYHKz1CaX6e9djgg8DcYRnpgZZ5OqaGB5wzNYK8ZZ6fqP7R
YIRcIuNC2NzN6566eesqEkfIQt+NjeiPYFXD1QRrh3aJwzyjvGWfREzGIfFgtITsftA8eMZOc/yc
2qs2N1SaG9fKf1g1+ysN7+4OTf3OaYZ71k5PGq9RaiocgeEm8ssrb9zOL/th22ZyJ4W71UP9ymIX
8HkV/WoeAXmTu9oyWEHpnWnHuJ6umYXfAXwn4kZtjWDP3HQ+PluVbKlaxkOU54HjR/baMnRYPAXk
DQsPeCcN8B2qv2EduMbm1FO6svuu7ftszqfaNn/DZBkTXkgfAvRlo5EI/e46UdkgXubwN1DJMZP3
YXgGwDiSHd4f4muitQ3Uc6WF/rNF/YQvnys+IuxyM5n9o91QLKWc4IbmsZVGedn9dXRTa72ktavg
gqBWNPtVZAIFbCZ1I20JGFN8Ntt0BDxkIn5CtCExJxAbQFZOSlJOFymiMcwcfe5bi7rjUmlNFvQ+
ZveydjeGvHh6vO96nkZh1eG21TcIptRGkNSxrhprr6X2m0NjHeCHfCVVfW9509ecOtR0Ohk63liz
6bbleZDiVzovvWMSyJVYDxZrZqBca4TseKszlGJlTgaYSTJXXd5C6Ud4ueIv2D/xWnT+yXch+JcW
7TSqlbOJLKGPtKtZE6uBxJ1YXrQfjmO8iYrOA/UR4d8JqpD4LUPyDeh86bKHN3iv45olEqhkQpTY
WP1HYoFuGe7tKYz0EuUCyS+wNC5wYcofT2EELAhv0cfmUBrpTdZau4JihmtM34dY+xBbWKe6P0gX
bLppVpLylI27g4CwCzPYJ9rLhDmalhgMm924a782fpoFbAb07DxyQOKoMsegb6DhSfvMtMpZtXiS
jaY65FwplNjPwGCI5ojDGzq7F5mc3HBknN09140xbHQv1Tdy+JCRiVG4dLd4BIFN4cOeUN1Lbwzi
Cm48RAw3GDxWeA35BFp7jhP0trJ8IpacKqmfKa7s+FOvlqfHx8Me1ukzDcEGJAfBHEDPcERxaA04
mBcFkd+Hi3uehBTPhPtndqUeKHJTDRUZsM8gSi7QCsdI0KzghwMr37LZSorNKM1xbfjVyxipZ0v3
bjbb7Y0NJS9qhkDL0eQZ6AYQCVGWwSRKgwjNsB/dMGE+p3w0i1WfGutsjv27PVoA5RMa9qJJcVKm
zrZsJdGF0fiLcBS3lEaJQwyWgf+D2JDIZAxPQgLYg/h1INtQLi2rr+ZbSVRWm7GVzg330ggw06Hd
AQuKdiJEoIyfy2L4lliyQeoerd1+hseeE/Oky/dp2BO8VqV2vG1JV1ohmMasZVCAUGeGOqbj4fc/
/0fLiG+tSk/f6oVLxLnm7eDcwIHDQ7KKF9kY4wE0uNp+Th5ZDg/Yv6MD6AX4ZvQ5GROAtCpI0k37
m0bgsKtIaiS+kIOEEUV7ohbB7KPR4Rvd9FP3IcVUOqAjSZYRBkihjUTtWHLOJSGU894SJPP1w06b
Z8XbIM+jhjAGGx4agx+rQtiClOrdhSOQTfGJpDssiKD/J+ryEkWyDkOlhiQwqvgs0vpfCOHenMcH
waBhVbio5JdoPiaQbwow2soveKyMLAoDqd5aUqFCTWzDhOyWYvol2B3XisZccIEDWOUPy56dOeov
yo2xLXUAkl3tq4nlrnAGctqqwEoZTVqJk6yx7+FnBjU6dvGzP4ePoOa3bStw8THx4PvO6Bj9Xa5a
dDVpU64MNL98RmbaklLF65rU5BnBRXV8Ip0VtoLm4oSzWOkxjX3tJleLDVEfoviQJf1RNu0dzJXr
VnIaTPrIL4FavfSdoB1QPyXTXwi/3s/MEUfD4ICJyI90y1iVdI1dFOaaTctsoDcUKKM8rfYqZuvX
4riQOkqbmKfQVOi/h2G65Iu9ia+EZJrWJpgoY3vtGgfel3tRG/meOuDmzmsud+RmkjVBA1MytsB0
GRF3pUW2JUmqZKiuaq6JqIe2NDUYf3DQd/IW4bwNPdbPw9QcIEM/QrRmjNk/pmBOIj99RwT4qseE
wPX72lPXPkbM08UUg4OFaQmPhsvjYyGi6ytMrW69iH8HPXAt/VOmEhdclDMNm4rv0J73lcnVXij1
PcTVL8mETDgsrt3hm93Bakm+Yu7cfjdYJ3peYtI9oKVU88jwzbH20qYnj/UCLV2eroFV6ow0hpT0
E1hPblt8uTQSToXlCD/2LySMhBRBarDYoIacQReIBQzmdQAzrLy7dFa6w9McUkSmuK9d8d4X/pM3
Cy8AoEVHEbrrGhHf2iZcsUoNEOouScTSqe9m/Y9lAy5rA06bXkbfKdlFaOoEIeYhPUQsybuNNkw8
USACVxYGUyY49BTQ9lEBwOAL5LtubN9HeGd9Dy0nk6O6h8TPcU1kPhoiB69ZQngpnPRD1xWPvjUF
3JAIYTVSOFxcgCgujKS/pboGyhSRUOz2H/73FD7zYc07SGxrkHDfw5Oez0yQIs73trRwYGTvuQX4
pMtQXWLuo9uTPpBes3zw+/KKhwBVpD+eo9a6NfZDVb6KEjbxIlsuNPgSY+Rx2TZrV2/4SMiW4d8o
YSZZze84R29mPFsbkxjBZK52qAtJZBvxCinj0+iEE5RZeZhchNph1e3dCfltTDRHWhhOMCCxHMoG
C2jm35oxPDdibFdmH95Gvx1XdW6W2A+T95zR2C5scQf3QtxTct5DZFOSyYLGBok15mU0sunIHYI3
10TQ61UjpeQSKwK+JvRrGucOTzLOoEP1FFXmRUPdRQGVZ0GUuR9JmyA9Lf0XT1X2WVbcWOkk9sZG
CS5BjBLa1un4ib1OPctSejdDQjyRa5pRZsQHWCT1StPUjdQxB+43ibAJqiyVvzQMJ28+P3qwpUYC
UlXvmI4GOSXRzsrLeB3CPcmZjQa1zlsmPW5MhXB0M6V6vUL5TswHpwwz3whcWej11iHDdS6acMcK
S5wG1K5rPY6BYKj8NR6uaQxgTRsK4I4z1maYxw3NCJ5jR4FrZwlcr3Xh/bmL7ttE+NTV3rehReqt
L1OCjjnmNx6TR/xTPSuriFjM1CKPljkMHiaM2cDnPwoT2GRKs1xoxnw2VAV+0mJBHEbou1IPGNxA
GlMezuGpFOJsu8N0oq73Dh3MROyxn6yC9nZZe68Nen5dxITJCC8hTsqUh6byOOFnLdp7pFEBk9lN
hYVuRbgHGgnmChGj2nQiOTyH376WeuS9+KH7EQlQm0pD6g4my1zTRJurHFHEflDmT6IodzvTvoAr
etAeslGr97MYfxLZQjl0vZA86UeydB/GooixmRo8G11I2h2NLo1gsbdaCE2cwzSqZfLN98hkM7+L
ECdbb9fOCpsaye/o0vzI+OnYekhrWmfxiEOPTydTpDdZ3aY1yQ+PNDcoKjGhDhXgXU0DlvtJH7Ht
E76ywV6LCrN/NaK2PboKBIZDzsCKj28poXctOqRV0xGG5dIsENH6NHdoyT2fzHUtdalz3af/FARz
P74IhONHnps/Z0Zkp7VsHZhbsTAoBqYw9rbImMTlZOmsrK4/GxlqKoCEBz8WT6Y/72URR5vQsvFy
YN5qCHtfRa35VGb2h87qax+ZnxaxFyOUTXT3RbgRZTEGijF/q4cBbnnaGr36Nzg9OQfZpgx1WEFd
dpZu+254/WsqsK7IpFhzlbwrnwOpUwxkw7AEMd9XzcbqI25XtMO2y76zxBywMbhAmJc+xwPNOqK6
ievyoPA6kbA2PBEYqpgaZ3cFYXAzOcAZ41LbU2o2CrjNNI9YGChQpXNhAcgiI9S2s2mB3XWjEyPv
s8PrgM8Np+OQ2b9yil6cjGrGTZ4wRCEsqZNy3QG2ywvop33LSDr+Ypm+RZmtEa9lAgzomX2hZsg2
Q54+y5x5nztnQL3T8l8eZj+hSDTwfcCM3aS8NDhHDLxlExXhntg6iLutnQWsLj8bt3vVDWEFhiUO
zKChOECemVpn2tkqSjE0I4HzPpT9mDdUG3z265igt8bqX2cinAj9qg/IgtamInNH0zwKDstG7Ind
ljy036TlhdMZtKLEpUDren7vKnWCmtnethXTFR83+LWZwA8MYUAD6WNzzl/p0HF43rOfyEeR19dO
RMM2r0hXy7wRi/MSujYkDthBszuGvUm4LQls4UyyroHx1/Sw8qXgc1BTE5TDuxZ2iNGT6BrHntx1
OJFXvBzf+aQwIlJCTQ1sr6EjrKkvhqOyARdBt70X+iaHZcdv2P7BEtuKTsMd431lQKhxCvFWEy1J
jrdnfVlMTALg2jznBEYkbsZvSz03sWsZqHptz7jPhZpxrth9YDTFg4HXfvZGtTUF81Xfrt8HKgD8
PDDHUdVLYjThaI3MteylBlUYv6NCV4xGw3uboohvE/44J53/aVk3E6LoeCiKQaEI/cz3eDXRUzJn
jP2T5xtNoJFqu1NtSKakWkboXLEqIrUNuy4zrff82Tf8CHRn/+KO+SsX75dtWeqYmRyBHvS4Vbyk
fkRycfcLnTeH05uYw0VfIC5FrV5FUyOQyikdsgx7jQGGKqcUbC017JuI5OcUy4+dvoDPs95HMS8O
hmRFuAGQ3i7/MIT5xapGsd5JcZH50Vtd6s8+tuk2doa1AZM5BQm61bCMMw4vd7ptvcjOMrau8ef7
42vtamrVE6Q7KxsRclgnm2Zw/lJL71dm6btrPSs/pJXZTAHyjVuwGI0H291VORcGunrWbhs6T5Zz
HY6udCqZnYKha2dWrVOI4wK5N4iGI1F3dKeZcFdQQMVGn7ul0BgRe0Bty6bqOjqKE0MOCZvx9tnI
cePGjCmSnDEv2odjDq2L7LBxhe7U3X1bFMlb2lcQBsJeuUK+M5sncyA52k6IVl36F7zZB5CozEgc
OjS/b8ydaLpvgL0MpN2UNAyOFggIi8XDI2rIu3SY/dFrZ9OlRHzO9cPYeG7uIWfgzmOY1Gq4Y/Vp
6zSojfWBcQqpfemWshxWWPcDSxPmlujENqMX0V1inrqYBAnU7UGHVj2AjCshPdX5+GXHyQ14TbFm
bI6+mJV3HhrZRc+Mh75I0h0G5VXWGC+Zzzxvmbc/RPnMSHz5WG1BrE3k/3QVmu/CeXHkuAVd0jCf
zO5aPE2HTi8JSXbyg9/ehsX0n+EigUftcL6aERfpAC2b/OFY8h3KUB7GsTAoxce/si75GuOCx5R8
Lh7F6tXyWFpjGp5tc9wypJjWXZfBjOt5attM0Cc7zb007e9pUPcmIo6xGcq3CO05donikYs5Qxgf
Apygs4xd8mJ74DpB7eAo7tviMi5XX4p7pS3sbywM2UZaJEWXN92gpcAxSMdXmu26mTAZm2x4CCSM
wXX1aVgyV56fupKBoYPERZ/aeQ+MzArEDGcMDdUOlyQQETqMliiTIoYa44/Wi23Dc5nddoNx7w2j
77pMPTi3gqRiIEyuZrFAIEiN1b4Zdh+gFH4opoZAZeNbqE9vtJ3eWIACTT0cyYYXBdJKP3XQsoS7
3S2QR1Tz9qNmxceCLMyCCqNoOCXnisNljGuMgPPjpNRB6h2RbG7yDnKLVDD4sw0CTb3MD0NcQmNh
6mEBzN6ywPGZmjcEhjcziV199YJfgY/BmF/DyHj0Qvw5Vm59YfAAUCwWe0nFYtOl0+ShuE5+/QEs
aBN5w92JeLRLD5zQ7OxUJ47TrGHks0XgOu57OLRBb7IJqJBCC9M4g1iDjmaC1Ev9n1gOWJwX/jyZ
zdCrCL/y8eCzGWhQOrhJkGvWa14xA+xq6mpi7tgFlM276Mt1baLwtCeG6qXmfYhQrttu+ihy+cFl
i74BOUeC9x8Vjkfvmac/RThcCDnZKt3eoyh4LM35oxmx6TpmccSTRu2AJQso2UPro5ajjbM2hdad
VCm45RFsrIeJv7tOS7xv9TPEILytNeJKwNEtpm7Jr9GXpynErtxQojUpsgUvgb3YsYh0DSH3i/Av
sm0Ne3pkEpxzi7oJ6Ftb0Yom06eIHoGOtgGIeq3RrIOWnkc0AquxIZtjKP5GPpKDXiKuz9DlUs15
lwaOATuXHEkVinamTq2z0vP420kNVA8td0U5OKvcbi5gpSFqAciPxh6v0exOPBhsL2NRvtqC87MD
zQq1s/h1HHgrLmy6FnsfeD72mX3JbTIzzw3YwLAJ64cfq/WOrtUArgEDqGYI5Rn/aSUKpa9COnbk
FoEa3HObsqSpGq7tmuoqG/UnvXQfnJgrfPDR2hu3OoXbwB7PJpEq7tMbyxx7BeLpo6tIqHRbHZt0
w7efhLe4ZiBrPfQkVxv2i7KdO8ugkfRl/HEhS7oAb+oYkNTTDZk6eoY6RQARg+KSZwRGDqxLNyGu
4wnFyarreUFCcrsg/H1hQty3McofH6MtE8JXSc10QdBfznzfNp6gMq1IgLFuWUcu1KD+TTER89XY
XZ2JEbhtMzXNwmLHFtDZJ632YIZkMsXw/GCQaI3vEr2w+NzjPwg+yTqDZTULP8YI/WLIQh5dMpZX
SPQ4x6wgHMW6wJpm2Va8IgZ0w2SN6Dn5Wgo74wyi2DbUsxD5yXfGR11SpraQMLUOG09m7xPnLW/6
MRhbph+geIJwWWi1ZMiXwim3jYZCCQVSTjRS1m4SZ17hkkyDPE9490QKm6uX9g6Gige1Zk1H+hqH
5HbAUue6rV3q0CxnBdStuxlXEiEvgApGc9p1Q3UxAeRi7Wp+XZlSTw5mtEpdokHmmkDzYn5wqvbB
GEaWgQx5+oZrP26Lbddow8Yjq4Ns2ehQAoTOFhCswSAHGiw21DR6EdLuCZke35rUhdejGckaJvrV
VDu9b09tFm1k1nyTjtYevNBfsPvyNRMSYU1L0+O7e9eoDlCLzhkZlTR6/RJrTsozkSZvbhfdohAJ
p0kQQNZ7PZcQuvcoY8Vemn8AkXg05+kZbe8vIj+Tg6H2Nr2STOvr15LdyDYzk89JYsIuQXtAN3+B
s8C7mLGzGxSy79QvPuaBq8hJwrcwYpxciZNhq+fETecdpt69Zvi4pvUJ3QjIgwCGlVPY1T6pj2no
vDkIe4qJowv0/dxajK6hVbAAn/JtAlIgGtzHVjfeckIuCIzlqslCk5jt1GYu6yeQ4YeQhGnmAkAq
QDA0FbIh8rfwkRJwGQamyfPnUsysqjr3VtA7Rl4Tm+dR654zZtzMXpddwfyUG6wcyIk7YwE3kNe4
QTl61lqytV37hra1+vjB6PhzTRdvcVqizdAH1G488ZlH9KSuuX9lhroywaJsTaPYtjB4aRQS/jCP
9OcCFVlqtfGO6+WpNKOGMYwLiY9/d+msK6Lw4Lrz0I7E11epu0HwToZ99AQ/6e7aC35W6mx9iXEP
4NAwD7Vqn8r75KdxcxwiqB9ymsiid8dtKboz2y3xwMjzhNKE9iSDfOREw/WvLX0ePhIdIlVtkIdO
K7edIOIx/UtZqK/bkEtMOvpiUEa16/K4M4ZENVFXEIqJxwuYnqEIKsBgMXB791kmA4o+w676aQs3
O7nmZ2+pXdjHN3cobyZXt93ALy05J40G1AYM8U3hFopBNnmoOelVbAwIh+mdKRitoVo3c/hW2R3J
Zah9hcXUFiPCX2F3u3oqrr2KX1UHiMy0vWZdNpds6Ii/NoGbrUV5GlCyBN7cEr6rCPbIPK5gC+Av
Y40TI9o/MUfxxumMB0qvnYYddsUFm4Cniy92AW+3mWuSSNgcue+2P4LkR4kqBXvWuj5O/XHOC6yq
fJpAjT8TodjIECLZidRmXTNdB6E/1VH7EhXsNRNtPKXMuaU7nlq7Bv8oltqQ0zgHdcn2eGIeF4Iw
X0cx/EFb28oQ5pxqEp6ZEqIM0sLneYIdOWhkhlUoScK6v9ZFewPCex8if1fMXComOV98XeXG0/XH
GRhwkZNt1dvOVTHiWTFvXBnhIgiSYpNHqBCMMSQc1WHpYs5mi1j7iFmYGUWmI36zpcfiJcMuQBJm
6fnUY1BV45qhWC4xIzKPPCHe+nFly2cXqy4Y6+iphZWIw07zt1r+j0EWW8rukpr2Z5azydIbvTz0
bLr1JLNPuVP+RnV5okv9DL36UqX+Wk8pDAyuXBeUfu4l//rYP6jmVZJD4ooldNwud7mAEY1BH2nb
Dn0EuU19f7eROBGEaf3phfYwC+vTpdC20quIRX8C8PinOA+DXpXfg/nlMdRee62JIDomCRWGwkZJ
i6ZPJAQG00vjFnTfh7T4nKw9uAe0RKa7asZC0vEA+BT6jo4RdN1tammMK/BJFUQclOzuvwmo6g75
YbSeiTjd2kZ+kDlcSK6MzzylfPQEOgrXUcxpbg7e3KP+7DC3ZHNO7SgH0vhmK7BbI3oxmgTEs+Zf
E5arWAcZGqZgIbCUM0VkkYqscKtmx13V/ltWjF9aD/Ocj/E0wvDaEHp25RTLOf2sN8X+8RClDOcN
+us0GoZjM4Ubx2zuQB5xBPrz3crrf0YveWKjha7L65T2FPkdeCQyTA58qBoO5MVj5HX0aCTxGB1r
pwY9rwdtPgrzVwwvUEUi9ar7CX9fq6bAl9BRtdPcW83LkDAlV37x0Grbwsr1U8nRWzXmK/odgOgd
Ad6jwWKwTjGnN9kB2dhzl5IS1hOPyDZPPydMC1dWP4mjNt+7AiI6QpiquIqwy7fpAkN1JgW5siMy
3rObDWDb01AruYsH+utE5Q9pZ/42hfhVbC7JmTaA/TLF1A9wP+MJMWHme+hWyc7ZNnDRg06bkTE4
i4IirHZarG27Vh/wYabk3zBKHoBZZAnTD6fbmrl7pdt7V2O6RdnuH7WyOhZhRXAqgbE1AISqdiBY
981TGOtHFTNimZvHkDwULjTiUQBEKJCdGZ/P9A6ABTIGv2bc01n4s7Mh3see6KbRHDXAALOHjM67
atuQrErtMjDIifJ9rCRtu//TD781sQcPJDjgNvWfGqc7t3JeQ418rnD5NxmpMrFN1q5fEmBGqvpl
tBewMPvSsdfVLiJCiVDfkxaWM1MHQgzK8SVpeEZGh/lSB1bKIpSFNJ4dBe/EtsAdAjdBhZuV5qdn
aQ7IBq4HETO4F86P55vMsTiEwdOYTC/8dJ/HIdzOzn5MAc/u8QLwX5jWE2mtNqoxEmRA2zbxhuUF
Cexhyt5CBTHFcNxsX7jIUxrnnaq/fmYCn0ytf5iqZBkDCjhGyNPYdtgHoK1btCSPjGQIByBXAixu
J3YiBd2W9dpTTIbas6un+9iiNc7Rv+9Dh56JlffG1AyXjXfOHi3mIyPktzxGoXqJZfM6575+9iqX
/VBdSoQMxnwyl78o/NGHKgwxilj+xasG/5Iaw7EqtemUyvkP22FyaOti3I/S+PIow04UbvJkaUS3
+TYGcWowjfoA5KmGd+1FMU+F9Ndd/DSzFpHgRpusa8a1iC09mk4lQiJAWDZE76yFk1PBRrNIhZjR
6xEFXDExNEkOzAFagAglbVZjZzWvuVpJ3XSSAtZCjqJptB6mjswgRAo/TnjzrfCjN2CROCRq2m12
i4RPZ9N+e8RY/Bd357FcN9Kl21ep6EHPEDfhgejuP6J4vKP3E8QRDbz3mNXz9GvUg90FUlSJKooV
t6Rb0ewJQxYHiYPM3Ln3t9d3IAQ2B1VDsQCsHRoYp9wOnkyiNWxUXi3HnGSthDNxvRpMuQMwQK1U
hOAHQxr2e80NJhJbyCwdyYmxRUaboGnlyZhoark5c/gaSLWm52A8lDkpcm3mM52s5NzGjodlVrsp
+xRvhx7ch99lmFa4JTr45MoTxw6HjWmsWyo2pf1Ugj87diXsO5nSVt/I8CJ8Y9/FKIPQ43a07MN/
YLWCfheYR1qjn4JaK138smVx4+WstblQzElj0GNWpKw7TbbOQzJuAsnxpOCUTzGBrREfajwR0+hW
I9D1MVFlH2QohoV4Oum9bewYczOuDRipSb4RGXDwaDjT0ZNMdEk5hbAKm6dzwo0MO/iArgOY4X3l
LzAsBkWOLQx+KnBAG1KdcYZgP6SmWpl8lmdSdiwgW1CysnF+wpC20JNqFTUSED80JYrWXrbw2vme
qVQLF94g/aGInfBfgG6sIyztyyO1xIOjjLCEC6MZuFGwQkPdzQ2NRodSHzGCNep0L3S5I+FPtPoG
bC7rAPETloVAZYkPZ/h6gYSgTyjTQTrr8UbW822jDsMan0cWbhXHXjUmC9qRGxkFXrYTgM0ypVk5
OPHcRMtynIEmG1vzATZxR21tT5Hq2Tm7QB328x4S0LYMhzMwSxZ10KXXM3KvVuMFyphlGHpUhJzu
rGyxWMTwEo31iu75HXoBDTii0a60wTrAt3GlUr8L+k6a6i3tKUB2TkC6sPHW8TKWChhANBgeRINA
AkS1S7PbCzrNyPMYoTuPW1xTjDLOQSbVM0gNDmcNbBjbjqOPalsTl2WLlFepzx2K19APKFwWIatk
Vy5JA5Ph6RDk0C4aoBIShGJ1jHLUl2YGLihFr8rkssDIY2QSj7VIxa9P7K6NeVVSvkFsOA2dVYk9
Mpw2GgQSuvXvdC+Pd14wzKu691emwlHCL7RgVlT2Chwv4hDVTRfAHj8VeAxmg3Ih5PA0oC6wMHUy
fnmQjkt2BI/DII9XugQA2qcAC5NAxy7DE5gdlk5jsGMHJ/R7TAxEweiSbrVWJ/l3Eko27Sfh1pNc
Fj90jBBFTjm/EOBqMYbvuM0IDdZ+oxw6WrIY4vZQ4mw8l4cjjuIwBhJzpCuxzooVCVcUQ1oWLhqA
jGSStlGrcVIph3Bq2MUasbq8Gro7r6NglmesKSVdHaEZnkUjVMNipZ5oIQFpNpwqWupPKNoh95Oo
zOj9MfV76Dk+mq72qKfJkuggWetWdFyaA2UbpQlmSsoCJ6k4G5GFbVmRunCqld3C0N0NUHRza9EZ
N0uwh0LqEDx2BV0NjgpKIbXoBU0eWTH9lcWjDdD16aY/7zqBRqy8VDvmGH5Wl/jH7WzLEccLxSS7
6jbGJev6Iqkl7Op705v6NEiyjc5a2GLgJDW8pB3tyJSaqwg2wyxtsKPPjcOitS5xbDEJr0dd7oBU
EuIZXdwdMjSO+7Mis8ae7luICVONWsq8pgGMlMojxJ9yTgehjscaGYy2RHbR2dGKAjr6Xbz6sB0b
20zrJcaZW9SQ1DNCK5qbWQTt1HAe49Z7HCPoNuKkiODaXQQ6oi7HzaFIB0TtNbDvgDh5GKRD/Nyu
RyygVdj9EufkhB5R6kTU9DWEXcGRPsqLakVeOXKbb9Bb0/HpYU4c72RV79dhG13QhdJtY/LtaYj9
hK5CFO3dIznOyrWi2VchtctOhXDnJjGRlSFJyEMPVFHQiVp1KUV41aLJ5wHamAKTDSm5PVwXJXWR
oiRoNAxFo3bVH9FG7KwdVT1VKh9eJ+2ncWhei0Z5sGHkoBZE1Kq4sbRSVfOwd7Scl6inO0pCSFWQ
Ma4ofzZ5daLKdrvN0u6kCkHpFvApjmM0r8dgge4qtIHrp99ZaKgmUj3g6/4U06WIv2sNKFKP9HgR
qBLvaGZe93TrjdY2ARbE+bB0vLY/iMZZNtiIoFOzD7auxPEBGwmkTBUWDbhWe/h7Be0EX3HH9Pwj
Y0xpKrRx33mjTlPgx2FH1TzDi/egFKJDuma4CzpxNJCperGjOePCr3CXs4h2SCglERr3h0RUl20d
i3vXhFadi/yUpR/UZ9VKM6gCKKFlBLzl+EPOD0HuRtsapDyBiLmMJAI+NbMvtNF+LRvqrTn+cIFW
+WGZbLICPl4tReq6hBdPewWFrsHLNr5VbbI0gB5nhdRmurNWq2h5KvDYtpoEIJSCq5KOV0dbSdY8
IKczSWIEckBpHXzVyZIWUUS+pSe4wDSp8dWdFvuXAp/CFJGrbNyntpbsSnT5UZGQeKNeVdbKysSu
CUijLFHi8UemofUwmMGn1KrWYZKPrlvdcaPWKBVdd1rR4TW1ZG0BGYtI2KcEEx16KEh0C4sWOx6V
pq3KpPL8aeplt3mPCMFI6qlAgeVAdKMVD3pjEqK98UcvMWjYMCll78TNqajkADQXlmlEF6LBNV3T
E4mAkmpYUJB1J7IJibcG77jOrYx4NLtOAVBtyBk58wrS42mpwwGFsVPvMdVdykXuHxq9ftXtDCzh
zDF8lC/odTsbbGVuN+Q2jb6ANWFeVpk8TK2sPkZItQwk7UxxUIpkBiHFkGcXVamdeIqHoMfrFkWe
LLOE7VDvJi0oXlQ0EiZuIzctSkjhdPVkGOJbSw427IMtUk710iPHN8mE2i7dpMRok/45C2Cv6Siz
QokRxFDvyvpqgZiNwwMPk2Vi6qiHpYPsizs+sDsEoirLgn44nhZ8Xr1Jaadr9FEUMxWxCryIaiRt
TPNOUVG+0rwtwWHNcfkIw7NUkXn+hJxJTVKhU+JT6KencctR2M7Uaz/wMcn1QDWhDlUl47FDs6wy
IUI0fstERemhu+NMcyUIr7gOW5K27QBtHAS4sQH9tSdW02THWOeEk6AJ7pqCN2BCg1G+orgNx+yo
bymkS/RWu7UjTfQ4u1HB6i7LBkduZ4y7655CXkltG2WJdJj7pYE70wwXIUFPFxKo0rCJuDGFwU6U
3EhxWSKMv5aSMJsOQ1asFaqFVhEdZoqM0KXXpEk4EjAjCFsDL62TI5KMZW3bZsYaAZy+6ePizmOq
TIl50WSxRjquV5HgQSk+DCcYlVFPMWmHiXnlZpFwq5mO+Fy2rWAmZCrjZXvM13pklEhFqI1vKfCd
1YMCFlLrTrqO17YgJODw2UkbNZQtenBvvFS9a2tW6qooxaHcFFTIewIOzhC7J4rnBrlfN9Uh/NVa
t8/dsbriSPFZQD1vKwEJjFLrhijP2gf8onVyZdU5CX7krNlb2l+8adcaNvIlfdMyX6aIEi88E7l0
ZOF1jR0oZRZmkdOiy87cSaUk9lS0YplpvckZRZ1g0ElpvhY2+hZRnfSgWuYD9RjioKzb9H3Je2ns
fRoVmYuWfEEPEy04ZEh0gcIMxsRBr6nRiUs3PqBvKgpDi3eQ6OlrpJRVF7Ch6a4AWoVWPgftyNaJ
Ogd/bvRiJidZFRfSRSU5e055Tc4mNsy8xvIOwX4ACC0pjNpDfUJgSlZCBzPVkOHN2HyczKnXjmwj
dyvgIpilvLFSz57WuPCafkZeEwRzpQ7VmRFPNGH6h2k9EGqmVnIamua2iat+IuS6X7YDgnFlMN1V
N9DZN2itTPqdQML32mDHjraJYjVlInB8Ze2RqIHSXN7ZWjBtY+jpwm1xKxmkdhoOeO54HmlXGnbq
UwPLepng58DnUDuaooidHokHA5X+2hmMYKZF0o3OMeUwIHals7nlHFH0a00vWKLAYxrkkLFPonIy
wAXP3TVl7JTu3RgHrzHdLWKn2Vlx3uw0GyK0Vq+CZeZowVGZ54isvAVcQFL5iajXhVnNY1Nz1h1Y
LjrHJWtqxlQc+tFkoMqScKHYxOY2Sa2DsCijQ5HdyEkN61YP83VLI5BdR81W9x13Ww3RBljhiWSI
ZmvK5UmOxH0VxTLxgUsHmu8tOAyw5RCDeokT3RSWYLbExVHWVMTjGAtGNg48Zis320oObzpa4VYy
znwzVVCFL5FTTfHICKcCZWtnQt2tNCIjJzU3KPkaQhotXIUP5H091Kj5dR970Zm0ky1XXpe0NHPs
RKdBMygipcJ+LOhfPgoVdiNJHTHI4Q3S7b0WqdG26wGV5UAkq0Fuj7NI7qYtTPOFmlfUvsNgJ7sh
LUwYcpR9H3MO8d0pJpQFLugU4Kke9mthiE2Cgpqu/yDk5NjZG1Wlk0hS0oagg2UILhOIszrDbEbB
CVKrWWBLPzzMe96I0MRzDy0h0k55l446YSc2i4WCXeo01C6lkIJOlPtLW2nXXlxHG6cqb6oKlkgH
qzGl/LLDdHpp9AptWOVFq/TylGU5n5hxuNW77lbPm5mpKmhZM6VkJaDbjtPgAalVgZY+Ox6KT0Sh
pHN7hF+egQo10HkP4ChVWLVR3W+vkVFzHM6Ds7xJTuUYNmkGWZ8kLXqKkHYA32Nr0DjZ9O5JWrGT
5nKrb0gWHDR0kd+2QnusDd2YF3lLnEA41RwaaEvH5PAGNcqNahorKmHugeDh4Scx10oK49ipYntu
0rgK0g7o7ZJuH/YywAeA/NUDahw3GKOeQw06rCD6qbGMKhUFGulao1uFBSFLDQXfCOkQTuT0nsRg
KJFi0sM+OhBmsUVakExCf6pp6CsV3GVmxkgzralsTwKbjdbPKdOOpjpkOIgbkKZFJToQmdqXqJrD
srIvPNvK5jki5Daki0VykOBFJvAA/JanbQZku1C84xyFakMTzkFAH8ega0eKPtw0tOi5qv8I3P2k
rfB/L4xbL0J8YffmuUGzim12p1jr0rPufxo8Z18U1BSpbOGSKqMLqMpPsraznfooSGicTWz+tsza
T4OannhDejtiL6SC3FUZb52i4dlQrceLr1oN0AnT1ljReXtt9cFosmaGaF5A9enogUDDNjUQZQ+N
4IFm9CccZyy92TI/V0I4KdXrqV5QUtKjh6QKo7G7nlUJdToy3Wns91sNBz5MfCXtIJDoElAVOJBa
W11bLU5X41ujDGjPO2jXbXFuUaEZUEM+cf4w1l7T/IJJEfXNvDWpxqCKzutqxlkMQp8ucXxNhw5F
zAxBIvuF44NRyElD4GI78zgaJNSEpq5iWLA7fTqw6vQ49C67ApReXNNInsUD6gQaMw8kW5+nIoqm
HPensn1mplVEUY9ibBlqI2bAOjPXXbzqc43XTaYlLNFPYEscWjpo1k6QlcsSPZtBfJBdQIuS4Z7L
RZ1T+8r4BNwwB+nIwkWI7E86FZxRAffcapT46RsZ8IjvsOlJR/oi2xv2K6JaxP4ppBjswQDyFkPg
EXDXOLdYrXdSFfak8aEL5InRoy8bMeKZogMySy9ApMTHpJKEJcaNk7MgVZRDsljHUqmiivBqbPyc
IZ8DzHgsBMl9uB+nSpATkZkSQWqwN7DIIPclxqggkkn1ddqKyIe2nSXH0mE8hlob3euR8/OWDHDx
57LRVudJOywHrzohprysmTQuGlNoBToxMt6dS052IZYYXTV1yUpxKgwy8qqwDgo0pzut7ei7AstP
qMosFEuIQBA2Y4oTllN31xz/JlB86r3mqic5hMo4xihaVyrG1cXryjzLqcGuBzWjISQMuW8ToRx0
fBSPI4G5OWDlo0sMmkFGLpFK+zKAZ78ToGdVMJf+A+ZIK9KC9Aqq5AJ0+0jpIB/pYFIPUAAemwiV
tIomaC81L3KJXhDLtGa9pl3UHQqiqvHqtaCH5Zji3XEr9S3QWqubVkl1Kln+olLF3I+HdjbsOtCg
Ut8de2u+q7mgRyMlBzozFVqIm5WuVmdlN5xr5OKmCLfubBVRjpxfNCVdFy28ba2NzroyQAuW6bOB
nRzxjXTOepZS0XEvVbcEfYv1EIPK3WkMIJYV/sAU0qOdcdgjU7CvRbzxaPnzk/w4yJuVmQ93ttkv
VBSjkMbCR5HFhy6tPIuyoL1cSPRBUi/La2uDj1S1Mw33yCKnvMTx49DKcT1P0G97PnSS2jEJQskZ
beQbCrrE/l2jzpuhdnYhrqalMvqH6KONAok5AHxGte2apRnipQRt5yIabXH7hDKhH/KfA2/sGDVg
FrDeEKig/oSsIJyjAB+8nFPGogYdD3o+uY6tNtwqZHppfLDXA9jDJegUXAZFsbaiGMtXvPvIEtg7
k9quw7mNU5MlNliDHJRmppz1kRAr0oj7EZPcD3Y8cztMtQCGVF3V7ho3OpdTh748vUMskKrZVovw
HO20HAuKLroP3ISjJyU36AWfstCgEqbpi6DIFebNWKVDUddg2+vlnNBlAQA8R9GmpAiDSpVvyatb
HIjHtGhth6cMdS5GU7yMnkXw3u0ReeL0XAMeoOPqeBQ0p8IynLVZxryT2JRSWoz0jV3hGWip8Ekx
Gp4ZvRdfyo5yJwp7EwNZv9BR6KmW3TNLEY/koU7/lq865wSnM8s/0hM3vhVQVqaWp8errIuxEQ6j
cW8W66iIhmXXuseZKvx14HrydgDgP5R8F5Bn9IWvc8zr6WfdIvJtKMQf2aqxcXv5mixDs3QrLaZd
KOXp2ZxJmn5gaUURN+IoielrjS5fZyDngN6C9FAvd49qIFY1tqNTR7B4omPaymU9i2PaA2sF0qBU
r5yxiAk5JILQUemqwSxV8pkJOb4VBXgMz8IiQMWtzi6IHEQUY/0dNPphrxXLDrrZ7aBhRQH4p6jN
gb47s8euTl0CQbtDItFdZiZGW4VxR06yX9pRdOVSFsLRD8O+oJRPOhbrjWrD39aqfVKYHTZwpTx3
B/2M0zyiJCWO8GEWD6bG6aRSUspbja0i3RdjxzM93wVahU0pjy7A3ZT2OOu8N2VloRnZQs49jc2k
8Xd2bF5Kje5hEHXYjRIbOTOOOP+xywX4umDYHByy2SxBVWMgkgloc2N8DKanRU4YIzQTkgGygYS9
CNXNUBf+po7yTZ032rHgbZ+ZiWnOrMqkUdyPts3o1/X0I+EMQG1cwmzP1MIZ+qm7AnH+lRFE+jSi
/E17rQ6pk277CgnMrInx+wERHSCb3VR5jcNDeR5iBHLsjz/ItitxjusR7+iSJi5vVjsO+0Roxud2
RfEXSJE/LVTCxiwsUYg7SbULS9p2U6Oad21xr2D1tC78Q13CaBBR0YOXVHiO1SRq6MtRaamaRiRn
66KYFpTrzhNtrBp16roowoEGkKGbw3WpDsPK3ee88hYmr6qmIsUG5lCnWCjKlnNRBsEsKukYKFVk
EGQvEbVhcJLY6qItpSvwR5gY3Agbk4a8Gm6Qtd3RZ5m0JHfUStjzRod97BJfxuCHw9ar5qUHx/qg
Shr6nusimgmF6SCGKQIv+QGRzFgT2LDBj8pftX+IG9XcqL7r8GyMAivkIqV3X22O7SAoV4KmOM0T
xTbyrBNJLTlW1Vibh6QbyD2XxwrasUUc2KeOVNjb3lWuxglN6rq7rEsD2aRVLlo7dXe6GeeLtiE6
jnKUO86NYbkng01bZkRVbmbLGawHOfJ3GgteTF907UnWVrEFmj4RobSH0OJZMRkNQBe2gpdHmLCz
JzT5QDaIJ51Lt7gRlLtuoC+vlIM7kVAXLOGdMm03aKasja0ixm1FdiynyHK9GA6sQduRihyTnDak
nDrB1jaTAMlSndxKqDFJgUd3uhKe2RwAkgLeX6WFU12mg5Ew+qJz8ESUnPyuyaxwJfM1wnksZyBL
xEGCLeyBX1nrkqo9MXYNg1yt9IlfqvrKCteqtISG7vmnxFT9lBGh6nJM3CgkY1tzUqbTaK94j2U+
nMlFceyRo83kcfAJP7zSniOC1GhnSez01iiRa1uIOi6mgqRBHbvYYah9vUpRTJszojTnWAsQvAE1
XeQxSTTfp8lBIAeoekVZJMa966Fu8oarlCaWGebQ2BvLYuNqqLZLkzYAj/xJVutbGhucY/bNOMfo
HAEibH8v2vpKQgLnvISsRioxODQHfWmanBw8Q50StR3n7oiy6kcYxT4tqElUo1LeR3vsDjnSbhxP
kG7kxxbenzQEzFq6Fdn9kmzmePhHJNm5lvE3Qg6spaZfU1wm5EiwibHCx8BDX4b4YxrkWNmkLQFY
xyCaoLFZy/FE05VpbxBx5nSnsSZTF3B98ohHZmIguvHgUCkh8D2utQDxjlqMhT+TT/uBikLeWRzw
hP7pVMxqwa2EOH8g3QPaJvwxqCotiqE4mdJ6Ei7K3F0WGfUcpwV8UvSInPUOQERk7xsLBE8nu9fl
QN9RW/DS5rl5Hct0NzqdmMB4uUt9Fc3nsIkiUBSNWQNEQvEXSH1JtZgmVblLzpAgzey8voc3Rund
gisBisIoo5bKNn2YfeE8pq55XMjROTUX1E3xbd6qGMmbECFqmXBb4/AVeeayAdwwGagvEbJMI3JY
gPz8R6WkyG8aMFVoG05oKKys8lOQEXPB24K/a9NqZ1TkCrWTyuE86ySj6bmg4uyzi2cmJ5eM9aio
Rk/3AaW6FR+QEiBD2hv3Zdyd6WnP4ZNDdV/kB1CHJMS26VUrs8T1ZpgeuFiCECTWHX9NIRjXKsmc
Cw85cKewetHhNGn6HoFFdDkofTHvihjTSUptesw5I4ECdVAqDaS/nJNMpcRHlUILgYk21KFCQ+cf
PzCqONRsb5u6iOrcBnIiZk7z2G8uG+C3csaTp+Ie9V6wsslzGeWtGwzdQoFWgKo5O26G8b/00JB1
om76Kolaq0qhvaYWiAi0ucZhxk0ruoRBQsqkjZtaevDqYIuh1ggtbpX4kTmzpTkfoFkC0YX4Y/c+
h/OJeJm+YhnbQiMdQbpZ0egEG/m/XwG6PfqfsszLrUXjqN3MsUuAboD2cOO8Y5ZPepvKDGIlVHsj
AKsU/ratyuNENa6hW9yPSuWJ0SGBbgttbRJ/I2NfKNm5aiq7IY6yNa3BO3QQ/mRIP6Vee8NWeRpi
N076PT0RVTWDhkKQiJSBncXOrE+NvIHNWf4FxlhW/8xwZaCWoQio2IoiW9+AfgfWTMu3O2tBpD0y
zMAdZi59iL2OWAc5AEK96wZHhYWlYBirNhl2niUN9FKqwwxoeLcLfefW5ZJKERXPEYRss4Kp5ME4
0CUnaUJ5RHWonMNkI8WoTI0h+4SuIspSwCtkrQJrXbl02Bbk83HiTViC0o2aGuuoYtIU+VmUIfno
RhpJaYQnjRrdgNC5lqL2qJWk8TUifUIlkF4I53LgkgcUaje+T2tI3yLYC718aTt4E9ZyWyzQS+v5
EdHGWksXigCuWKv6aTOEfLinriV1dNDMxhWGBQMF7AYFIv2cUkDdo+JPexVLbH8LU1cginExIMOW
gIDs8mniZDogRrBFa7W3rmhcgDc0dwtsSjXItyBtpoVkrGLT6A7MAP1CGVVnUaWuEHqaJD7pWwGl
ZajeVWlUh0MQPgLOeUzy4C4TdBAGTF81LiV6SfuVcClU5NICFhl8CoM3UQmio8ju56UR3FbZWIal
hyofa55t0y0paNoHVNPJfyjYOsgAAaJzzZ7CjqOXpgHYlUs0KXTNSeuLK/h4KChJhbCuibuuzLOZ
FRtEN4q29gSfqDLiQH42PPguxvsJZv3NrLM1YcPrJ8+kUk18PevipNR4ITXYuxZGrwNxRUaSE06I
IEuCyp1mPwNSRnyfloWzoEmVtjC2dAtdNh2R+c7q6vvBxNKyMMkijz2gjindcgSirzl6LOUCU5PG
uKL3GgSKQeOG7S+NAu2GEqTK1AMJFNP4ShWZK6T0yEoj8qCL+Cs9f0yw9ptVUoSdN0AOgfX7Af3a
Y5NUemkELh/O5tDpzrXZ1efO2IqCe3k6oUTENgFlE1QLwyjKtRjhajh6IUPHoZUHu7J14Noa+VaF
kVoxzKHekAGmEJi+v67pb0x3W5dxQ7D4CWZ4RG9/ta5h9OeAUixsTFKuvca/krN1JFWb3qDYFnik
fmTZaBC5RCvYhqB1tXqKmTDFfrkXBI/aTVtyCDYbzDbycFo1Deg9z72zdZI6tUSFMw1gOGTZJTU9
0mjd0vSbO9dnhkZ7vYQhKrs7tdCW0OrWWVldJTFvri2bV5bSLluDB0NjMC1iYAF04aBuibZPeydB
Pw0jZjQli7Libu+iDLFbHtz6CdGR5RcJe9HD+w9rNJ34lsYMKsewWBjBhdIu/vphuYonGbIR24tO
SW97NbiTkRUCqr287fBNmsgUjWGDR7d96zxaWkcZGyQwsNmZgyPAVOjN1fs3ZL7BabZtTRHjYi0L
W/7mhrKAyUHOx16YCMEo3vh7KzqLQohROJfmbbtOhHQzNAA8B89aJc66zooz7CQIsxREfOjnOd0z
PXpVvQNyqgQeWYCMfplamYXYBk2pcN36cbbWRiinpkA1dSz9WoXeISSo/aD778OHwG8Jx6LmKrbS
NXY19Nmx303r0pZ55WFC9fG5kjqgcnKa+scGugh3tDhtMaBS4A0ruEPsuuq0dc3iZCidXRsD8DQk
CuStWkyk+8SiOQvi7NWQd+4OnaCQR+G3GxHaxPZUxYEzTqLtuNCpOe9bo/k3bsfZz5RxOPB6NiW+
Gehzt22mn3nZcP3+96B9S8c3BbUtHd0hmFp4keo3ZgvoMgcI8KxTKXc5xSsNbwrwth3pscoMt1l4
quXRie/7uJRCbRHJp8Ahoo8wYdDaIJ90I16ZogceOz0IK4lTQAAB1scAlJoWFU3w0CgX1NZC5m7p
07LS+tHJYIbPUUwId9EYhNNYXtzFEd2fUp6edKQIpqMvHvo3PFV996gcJyfMJh5EZj2vI/9rrGk+
D2S6r/azpPKr/gRMWH/6UNYEDf/6z+cdaeL50f3TX/sP5f/LP/j+BX6hisKnjX4Ysqx+sYh5+qTz
Pnt4/uznfzT+/l/7+xjYhV8SV91V/zne9ld/+fR7HDC+/u+fR/bne3/zpl7+cOk/FHs0E/3TcPvP
t3m4jx/+699+Te69Yv/LcbG/fyi9rw11AFdgR/HHDf3Xv7263a8mzbvXL+pkf+fto7c+QmEO/YSP
KMt9/HKZ8eErsoZHyI/eOcXQffFymfGyqq0w1X/0sst90e+T/cuFnl4WGsVYzH/4yn783Scta0Jl
HfvRj1jv47j+5d/3cfYfv2z2pRf7r54QQYXNrvWjn7LZFwlzN3z9kAxl9OT54WszFaJvLqzZBEI/
euHtnlP8/r59eMheLvb03Y4uUy9/ME76vzeNdvt7r397mnL9n/Bcju59bv/lRp9mkYb9y8sf/P07
P67v6zvvoSj6l2s9XRzEjfzyBz9ycQqen16u83xhW/yEuz7dB/uy8vbJq2tjzPATrn3mIxF+tWCp
AlOxl0/6+0/jfB/70S+H+/v65VrjE+EwZRDb/uj7fVFV++KtRVzVCIN+/PpX79u6Pe2sf//R7PYs
5ixYVfHqHQeTqvyElRfOMFevXh7C+NRNXkNlDA1/9Lkv0ld3PF6XfM2PX5eNfx/vk1/2yf0vh/5d
+olvd1VG/LZ8ufjzOGRZ/hlv/a/vBQK0rQqZzv+XT/6BLxo+YvE6HBgvbirj+e1Hv4vzws/q12/Q
54v/hNk73d8TiD19HXuXL2O5bx4i/+Wmx+/i6bPISb782d9/Sod8wvhVv1zp89U56Y650B99TLt9
Mj6nlwt9dfGf8Jh2Dy7R5L5/NSt4MuO9/4RgcvoQed8+dC49HgJ/9LFMv8w3aoYvl/vj4Wg/YT+c
sGPd+7w9ryP5p6fzMyYxvT77qvLLP32CIWvoo8RP+H6f9pl9OA7k1TP6/Ak/YYlYsxV89/o/4RU6
f2Bqud/G+AYZe0VXf8Lk3e7veT5fPxyowKqg691WVINfKBQuXv76e2vEWyfJf706cs7GLff12fgv
/8GX0/XxvmC6vHGJv/4XL6fWNy7xeQq+rIXPO8b/efkPT5/2zemWTef33946fn7vuXxOV/9x+y8X
fPpQTvWjM+3nh/fGHT4nGV7u6O/8g2/G+LxxvTfG3esd7wMNjJf0vYF9s9t+mIE97dDvDez9nf6D
jPNzrPDeOL+NMj7QyP7i1fwmwvlAA2N/e+8rG6Or33/7Orz6OGMbY7T3xvYqtPtAwyIufHdY+/j3
357PcV/FlR9ofM976vPG+8Ye/hTT/v7fX4ecH2Jwn2OF745rRaT+5RDzPKK7tEYLSaXC9VMyT1++
9a/iiK/DEUVWnqfzPxWPPOepv9zWG1/WmN3mbfxmXN8rHHxnXGPxZBz8PzWs59z4u8PymWMfNox8
KuS8N7xf3ywCfYhZ9sfB870BvnVu/UjD49T73vDeODN/pNH9RUzyp/P6xxjbU7nqvW9tLHP9/tvX
da6PMbCnctm7A3tVY/sQg3qu0r03qDfqex9iZM/lwfdG9nZt8SMM7ksA9N0g69fyzzEWea3kIaFa
8+WhfCcOUW1hPp8p/qFI5Fm48OW23oivfv1a6/AhvqLnKvJ7Y3pdev4Qg3quXr83qD+XvT/GwJ6q
5+8P7OuS+4cY1HPZ/r1Bnf7+21O9n6PLXyXO/ycliD/rBt4b2WuxwUf4uj7rFd4b1Gehw++//aF0
+BAje1ZKvDeyN1UWH2JshjwqqN8b2xsKjw8xsi9RwHejjNdrRkb57+E5vPiH4oZnZeJ7zx4x4++/
fanIf4TH/lma896gEPUwqN9/eyXr+QhjQ05gWrZuQjMbfwnE9+/mQKP0bh+hOf5q5n0nmH2WSIwi
AB7pP/RefhFBvfctPomnOAe/nkT/s1OGX1RY7w7sD+XWh3gp7c9Kr/fGRKbwi4rlO6qx/89j/atX
F4HB+E/uood98a//CwAA//8=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18.xml"/><Relationship Id="rId5" Type="http://schemas.openxmlformats.org/officeDocument/2006/relationships/chart" Target="../charts/chart14.xml"/><Relationship Id="rId10" Type="http://schemas.openxmlformats.org/officeDocument/2006/relationships/chart" Target="../charts/chart17.xml"/><Relationship Id="rId4" Type="http://schemas.openxmlformats.org/officeDocument/2006/relationships/chart" Target="../charts/chart13.xml"/><Relationship Id="rId9"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541020</xdr:colOff>
      <xdr:row>5</xdr:row>
      <xdr:rowOff>129540</xdr:rowOff>
    </xdr:from>
    <xdr:to>
      <xdr:col>6</xdr:col>
      <xdr:colOff>251460</xdr:colOff>
      <xdr:row>20</xdr:row>
      <xdr:rowOff>129540</xdr:rowOff>
    </xdr:to>
    <xdr:graphicFrame macro="">
      <xdr:nvGraphicFramePr>
        <xdr:cNvPr id="2" name="Chart 1">
          <a:extLst>
            <a:ext uri="{FF2B5EF4-FFF2-40B4-BE49-F238E27FC236}">
              <a16:creationId xmlns:a16="http://schemas.microsoft.com/office/drawing/2014/main" id="{C9C3C2D8-E73D-E2BC-B220-5C8563AD6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1158240</xdr:colOff>
      <xdr:row>41</xdr:row>
      <xdr:rowOff>137160</xdr:rowOff>
    </xdr:from>
    <xdr:to>
      <xdr:col>7</xdr:col>
      <xdr:colOff>137160</xdr:colOff>
      <xdr:row>56</xdr:row>
      <xdr:rowOff>91440</xdr:rowOff>
    </xdr:to>
    <xdr:graphicFrame macro="">
      <xdr:nvGraphicFramePr>
        <xdr:cNvPr id="3" name="Chart 2">
          <a:extLst>
            <a:ext uri="{FF2B5EF4-FFF2-40B4-BE49-F238E27FC236}">
              <a16:creationId xmlns:a16="http://schemas.microsoft.com/office/drawing/2014/main" id="{8FE1C648-554E-537B-C753-56E476EDD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81</xdr:row>
      <xdr:rowOff>152400</xdr:rowOff>
    </xdr:from>
    <xdr:to>
      <xdr:col>7</xdr:col>
      <xdr:colOff>160020</xdr:colOff>
      <xdr:row>92</xdr:row>
      <xdr:rowOff>175260</xdr:rowOff>
    </xdr:to>
    <xdr:graphicFrame macro="">
      <xdr:nvGraphicFramePr>
        <xdr:cNvPr id="4" name="Chart 3">
          <a:extLst>
            <a:ext uri="{FF2B5EF4-FFF2-40B4-BE49-F238E27FC236}">
              <a16:creationId xmlns:a16="http://schemas.microsoft.com/office/drawing/2014/main" id="{B3A452B7-6740-6ABA-A6D7-3F56128D2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88</xdr:row>
      <xdr:rowOff>0</xdr:rowOff>
    </xdr:from>
    <xdr:to>
      <xdr:col>13</xdr:col>
      <xdr:colOff>266700</xdr:colOff>
      <xdr:row>103</xdr:row>
      <xdr:rowOff>0</xdr:rowOff>
    </xdr:to>
    <xdr:graphicFrame macro="">
      <xdr:nvGraphicFramePr>
        <xdr:cNvPr id="5" name="Chart 4">
          <a:extLst>
            <a:ext uri="{FF2B5EF4-FFF2-40B4-BE49-F238E27FC236}">
              <a16:creationId xmlns:a16="http://schemas.microsoft.com/office/drawing/2014/main" id="{0FC25DC4-2197-5734-E57B-040AF439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868680</xdr:colOff>
      <xdr:row>134</xdr:row>
      <xdr:rowOff>83820</xdr:rowOff>
    </xdr:from>
    <xdr:to>
      <xdr:col>8</xdr:col>
      <xdr:colOff>60960</xdr:colOff>
      <xdr:row>149</xdr:row>
      <xdr:rowOff>83820</xdr:rowOff>
    </xdr:to>
    <xdr:graphicFrame macro="">
      <xdr:nvGraphicFramePr>
        <xdr:cNvPr id="6" name="Chart 5">
          <a:extLst>
            <a:ext uri="{FF2B5EF4-FFF2-40B4-BE49-F238E27FC236}">
              <a16:creationId xmlns:a16="http://schemas.microsoft.com/office/drawing/2014/main" id="{F9EF53BC-F758-F24F-6DA1-A236F5B24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99060</xdr:colOff>
      <xdr:row>174</xdr:row>
      <xdr:rowOff>68580</xdr:rowOff>
    </xdr:from>
    <xdr:to>
      <xdr:col>14</xdr:col>
      <xdr:colOff>403860</xdr:colOff>
      <xdr:row>189</xdr:row>
      <xdr:rowOff>68580</xdr:rowOff>
    </xdr:to>
    <xdr:graphicFrame macro="">
      <xdr:nvGraphicFramePr>
        <xdr:cNvPr id="7" name="Chart 6">
          <a:extLst>
            <a:ext uri="{FF2B5EF4-FFF2-40B4-BE49-F238E27FC236}">
              <a16:creationId xmlns:a16="http://schemas.microsoft.com/office/drawing/2014/main" id="{5E5AE5AC-7BE0-7F51-83D9-B6D658EA2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502920</xdr:colOff>
      <xdr:row>217</xdr:row>
      <xdr:rowOff>99060</xdr:rowOff>
    </xdr:from>
    <xdr:to>
      <xdr:col>9</xdr:col>
      <xdr:colOff>449580</xdr:colOff>
      <xdr:row>228</xdr:row>
      <xdr:rowOff>144780</xdr:rowOff>
    </xdr:to>
    <xdr:graphicFrame macro="">
      <xdr:nvGraphicFramePr>
        <xdr:cNvPr id="8" name="Chart 7">
          <a:extLst>
            <a:ext uri="{FF2B5EF4-FFF2-40B4-BE49-F238E27FC236}">
              <a16:creationId xmlns:a16="http://schemas.microsoft.com/office/drawing/2014/main" id="{194B89B5-E36C-7DC8-40B4-5FA91863A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297180</xdr:colOff>
      <xdr:row>212</xdr:row>
      <xdr:rowOff>99060</xdr:rowOff>
    </xdr:from>
    <xdr:to>
      <xdr:col>13</xdr:col>
      <xdr:colOff>289560</xdr:colOff>
      <xdr:row>227</xdr:row>
      <xdr:rowOff>99060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5B78296-C71A-22C4-8D1C-D30DF7CB91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111740" y="38961060"/>
              <a:ext cx="182118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1334035</xdr:colOff>
      <xdr:row>227</xdr:row>
      <xdr:rowOff>25761</xdr:rowOff>
    </xdr:from>
    <xdr:to>
      <xdr:col>8</xdr:col>
      <xdr:colOff>136623</xdr:colOff>
      <xdr:row>230</xdr:row>
      <xdr:rowOff>126638</xdr:rowOff>
    </xdr:to>
    <xdr:grpSp>
      <xdr:nvGrpSpPr>
        <xdr:cNvPr id="11" name="Group 10">
          <a:extLst>
            <a:ext uri="{FF2B5EF4-FFF2-40B4-BE49-F238E27FC236}">
              <a16:creationId xmlns:a16="http://schemas.microsoft.com/office/drawing/2014/main" id="{0D824F93-74FC-9458-16A7-12E4E3EBEE34}"/>
            </a:ext>
          </a:extLst>
        </xdr:cNvPr>
        <xdr:cNvGrpSpPr/>
      </xdr:nvGrpSpPr>
      <xdr:grpSpPr>
        <a:xfrm>
          <a:off x="4161055" y="41630961"/>
          <a:ext cx="4570928" cy="649517"/>
          <a:chOff x="3886735" y="40541301"/>
          <a:chExt cx="4570928" cy="649517"/>
        </a:xfrm>
      </xdr:grpSpPr>
      <xdr:sp macro="" textlink="">
        <xdr:nvSpPr>
          <xdr:cNvPr id="12" name="Arrow: Chevron 11">
            <a:extLst>
              <a:ext uri="{FF2B5EF4-FFF2-40B4-BE49-F238E27FC236}">
                <a16:creationId xmlns:a16="http://schemas.microsoft.com/office/drawing/2014/main" id="{6157366F-7A2D-3EE6-9B6B-856424C5E224}"/>
              </a:ext>
            </a:extLst>
          </xdr:cNvPr>
          <xdr:cNvSpPr/>
        </xdr:nvSpPr>
        <xdr:spPr>
          <a:xfrm>
            <a:off x="3886735"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3" name="Freeform: Shape 12">
            <a:extLst>
              <a:ext uri="{FF2B5EF4-FFF2-40B4-BE49-F238E27FC236}">
                <a16:creationId xmlns:a16="http://schemas.microsoft.com/office/drawing/2014/main" id="{5F21D17F-B2C9-CA9E-D078-974A5EF2403D}"/>
              </a:ext>
            </a:extLst>
          </xdr:cNvPr>
          <xdr:cNvSpPr/>
        </xdr:nvSpPr>
        <xdr:spPr>
          <a:xfrm>
            <a:off x="4245709"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sp macro="" textlink="">
        <xdr:nvSpPr>
          <xdr:cNvPr id="14" name="Arrow: Chevron 13">
            <a:extLst>
              <a:ext uri="{FF2B5EF4-FFF2-40B4-BE49-F238E27FC236}">
                <a16:creationId xmlns:a16="http://schemas.microsoft.com/office/drawing/2014/main" id="{DBFC0604-5AC9-0A78-D271-CFF8EC426B0F}"/>
              </a:ext>
            </a:extLst>
          </xdr:cNvPr>
          <xdr:cNvSpPr/>
        </xdr:nvSpPr>
        <xdr:spPr>
          <a:xfrm>
            <a:off x="5424338"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7A7DF6BE-A5AA-DF51-4903-9867D9E364F3}"/>
              </a:ext>
            </a:extLst>
          </xdr:cNvPr>
          <xdr:cNvSpPr/>
        </xdr:nvSpPr>
        <xdr:spPr>
          <a:xfrm>
            <a:off x="5783312"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sp macro="" textlink="">
        <xdr:nvSpPr>
          <xdr:cNvPr id="16" name="Arrow: Chevron 15">
            <a:extLst>
              <a:ext uri="{FF2B5EF4-FFF2-40B4-BE49-F238E27FC236}">
                <a16:creationId xmlns:a16="http://schemas.microsoft.com/office/drawing/2014/main" id="{C2EC3A27-9E07-0BE4-8D86-28688FE9C010}"/>
              </a:ext>
            </a:extLst>
          </xdr:cNvPr>
          <xdr:cNvSpPr/>
        </xdr:nvSpPr>
        <xdr:spPr>
          <a:xfrm>
            <a:off x="6961941" y="40541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7" name="Freeform: Shape 16">
            <a:extLst>
              <a:ext uri="{FF2B5EF4-FFF2-40B4-BE49-F238E27FC236}">
                <a16:creationId xmlns:a16="http://schemas.microsoft.com/office/drawing/2014/main" id="{D484FFD7-CA9C-E0B7-9FF9-B5EEAD69B022}"/>
              </a:ext>
            </a:extLst>
          </xdr:cNvPr>
          <xdr:cNvSpPr/>
        </xdr:nvSpPr>
        <xdr:spPr>
          <a:xfrm>
            <a:off x="7320914" y="406712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GB" sz="1700" kern="1200"/>
          </a:p>
        </xdr:txBody>
      </xdr:sp>
    </xdr:grpSp>
    <xdr:clientData/>
  </xdr:twoCellAnchor>
  <xdr:twoCellAnchor>
    <xdr:from>
      <xdr:col>7</xdr:col>
      <xdr:colOff>0</xdr:colOff>
      <xdr:row>235</xdr:row>
      <xdr:rowOff>0</xdr:rowOff>
    </xdr:from>
    <xdr:to>
      <xdr:col>13</xdr:col>
      <xdr:colOff>30480</xdr:colOff>
      <xdr:row>247</xdr:row>
      <xdr:rowOff>38100</xdr:rowOff>
    </xdr:to>
    <mc:AlternateContent xmlns:mc="http://schemas.openxmlformats.org/markup-compatibility/2006">
      <mc:Choice xmlns:cx6="http://schemas.microsoft.com/office/drawing/2016/5/12/chartex" Requires="cx6">
        <xdr:graphicFrame macro="">
          <xdr:nvGraphicFramePr>
            <xdr:cNvPr id="18" name="Chart 17">
              <a:extLst>
                <a:ext uri="{FF2B5EF4-FFF2-40B4-BE49-F238E27FC236}">
                  <a16:creationId xmlns:a16="http://schemas.microsoft.com/office/drawing/2014/main" id="{4FED24AA-9F22-4167-8F6B-1CE47B99D2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985760" y="43091100"/>
              <a:ext cx="3688080" cy="22326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xdr:colOff>
      <xdr:row>203</xdr:row>
      <xdr:rowOff>83820</xdr:rowOff>
    </xdr:from>
    <xdr:to>
      <xdr:col>13</xdr:col>
      <xdr:colOff>38100</xdr:colOff>
      <xdr:row>218</xdr:row>
      <xdr:rowOff>83820</xdr:rowOff>
    </xdr:to>
    <xdr:graphicFrame macro="">
      <xdr:nvGraphicFramePr>
        <xdr:cNvPr id="20" name="Chart 19">
          <a:extLst>
            <a:ext uri="{FF2B5EF4-FFF2-40B4-BE49-F238E27FC236}">
              <a16:creationId xmlns:a16="http://schemas.microsoft.com/office/drawing/2014/main" id="{A87C394F-BAAA-C033-4EDB-B90EC8095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251460</xdr:colOff>
      <xdr:row>253</xdr:row>
      <xdr:rowOff>175260</xdr:rowOff>
    </xdr:from>
    <xdr:to>
      <xdr:col>11</xdr:col>
      <xdr:colOff>259080</xdr:colOff>
      <xdr:row>268</xdr:row>
      <xdr:rowOff>175260</xdr:rowOff>
    </xdr:to>
    <xdr:graphicFrame macro="">
      <xdr:nvGraphicFramePr>
        <xdr:cNvPr id="21" name="Chart 20">
          <a:extLst>
            <a:ext uri="{FF2B5EF4-FFF2-40B4-BE49-F238E27FC236}">
              <a16:creationId xmlns:a16="http://schemas.microsoft.com/office/drawing/2014/main" id="{CBE512E3-2880-48CD-0351-D5A0B3E11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0</xdr:rowOff>
    </xdr:from>
    <xdr:to>
      <xdr:col>20</xdr:col>
      <xdr:colOff>289560</xdr:colOff>
      <xdr:row>40</xdr:row>
      <xdr:rowOff>137160</xdr:rowOff>
    </xdr:to>
    <xdr:sp macro="" textlink="">
      <xdr:nvSpPr>
        <xdr:cNvPr id="2" name="Rectangle 1">
          <a:extLst>
            <a:ext uri="{FF2B5EF4-FFF2-40B4-BE49-F238E27FC236}">
              <a16:creationId xmlns:a16="http://schemas.microsoft.com/office/drawing/2014/main" id="{DBB8A83A-4AF4-B141-BC24-44939BD6680B}"/>
            </a:ext>
          </a:extLst>
        </xdr:cNvPr>
        <xdr:cNvSpPr/>
      </xdr:nvSpPr>
      <xdr:spPr>
        <a:xfrm>
          <a:off x="22860" y="0"/>
          <a:ext cx="12458700" cy="7452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14</xdr:col>
      <xdr:colOff>76200</xdr:colOff>
      <xdr:row>28</xdr:row>
      <xdr:rowOff>99060</xdr:rowOff>
    </xdr:from>
    <xdr:to>
      <xdr:col>20</xdr:col>
      <xdr:colOff>266700</xdr:colOff>
      <xdr:row>40</xdr:row>
      <xdr:rowOff>137160</xdr:rowOff>
    </xdr:to>
    <xdr:graphicFrame macro="">
      <xdr:nvGraphicFramePr>
        <xdr:cNvPr id="3" name="Chart 2">
          <a:extLst>
            <a:ext uri="{FF2B5EF4-FFF2-40B4-BE49-F238E27FC236}">
              <a16:creationId xmlns:a16="http://schemas.microsoft.com/office/drawing/2014/main" id="{2D77145E-1FDF-4908-A413-2D0518755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28</xdr:row>
      <xdr:rowOff>121920</xdr:rowOff>
    </xdr:from>
    <xdr:to>
      <xdr:col>6</xdr:col>
      <xdr:colOff>7620</xdr:colOff>
      <xdr:row>40</xdr:row>
      <xdr:rowOff>137160</xdr:rowOff>
    </xdr:to>
    <xdr:graphicFrame macro="">
      <xdr:nvGraphicFramePr>
        <xdr:cNvPr id="4" name="Chart 3">
          <a:extLst>
            <a:ext uri="{FF2B5EF4-FFF2-40B4-BE49-F238E27FC236}">
              <a16:creationId xmlns:a16="http://schemas.microsoft.com/office/drawing/2014/main" id="{620B7332-04FE-485A-A295-B3EE76570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28</xdr:row>
      <xdr:rowOff>106680</xdr:rowOff>
    </xdr:from>
    <xdr:to>
      <xdr:col>10</xdr:col>
      <xdr:colOff>121920</xdr:colOff>
      <xdr:row>40</xdr:row>
      <xdr:rowOff>137160</xdr:rowOff>
    </xdr:to>
    <xdr:graphicFrame macro="">
      <xdr:nvGraphicFramePr>
        <xdr:cNvPr id="5" name="Chart 4">
          <a:extLst>
            <a:ext uri="{FF2B5EF4-FFF2-40B4-BE49-F238E27FC236}">
              <a16:creationId xmlns:a16="http://schemas.microsoft.com/office/drawing/2014/main" id="{5E7A0F46-7EA5-4AE1-B322-BD22E602E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13</xdr:row>
      <xdr:rowOff>114300</xdr:rowOff>
    </xdr:from>
    <xdr:to>
      <xdr:col>6</xdr:col>
      <xdr:colOff>15240</xdr:colOff>
      <xdr:row>28</xdr:row>
      <xdr:rowOff>114300</xdr:rowOff>
    </xdr:to>
    <xdr:graphicFrame macro="">
      <xdr:nvGraphicFramePr>
        <xdr:cNvPr id="6" name="Chart 5">
          <a:extLst>
            <a:ext uri="{FF2B5EF4-FFF2-40B4-BE49-F238E27FC236}">
              <a16:creationId xmlns:a16="http://schemas.microsoft.com/office/drawing/2014/main" id="{F6A6DE4E-9045-4450-B202-8668137E5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xdr:colOff>
      <xdr:row>13</xdr:row>
      <xdr:rowOff>99060</xdr:rowOff>
    </xdr:from>
    <xdr:to>
      <xdr:col>10</xdr:col>
      <xdr:colOff>121920</xdr:colOff>
      <xdr:row>28</xdr:row>
      <xdr:rowOff>114300</xdr:rowOff>
    </xdr:to>
    <xdr:graphicFrame macro="">
      <xdr:nvGraphicFramePr>
        <xdr:cNvPr id="7" name="Chart 6">
          <a:extLst>
            <a:ext uri="{FF2B5EF4-FFF2-40B4-BE49-F238E27FC236}">
              <a16:creationId xmlns:a16="http://schemas.microsoft.com/office/drawing/2014/main" id="{2E7A123C-BD66-430A-BB29-F85BF71E0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76200</xdr:colOff>
      <xdr:row>13</xdr:row>
      <xdr:rowOff>114300</xdr:rowOff>
    </xdr:from>
    <xdr:to>
      <xdr:col>20</xdr:col>
      <xdr:colOff>281940</xdr:colOff>
      <xdr:row>28</xdr:row>
      <xdr:rowOff>114300</xdr:rowOff>
    </xdr:to>
    <xdr:graphicFrame macro="">
      <xdr:nvGraphicFramePr>
        <xdr:cNvPr id="8" name="Chart 7">
          <a:extLst>
            <a:ext uri="{FF2B5EF4-FFF2-40B4-BE49-F238E27FC236}">
              <a16:creationId xmlns:a16="http://schemas.microsoft.com/office/drawing/2014/main" id="{24BE6C35-54D9-430B-B57E-10FFD076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114300</xdr:colOff>
      <xdr:row>28</xdr:row>
      <xdr:rowOff>91440</xdr:rowOff>
    </xdr:from>
    <xdr:to>
      <xdr:col>14</xdr:col>
      <xdr:colOff>68580</xdr:colOff>
      <xdr:row>40</xdr:row>
      <xdr:rowOff>137160</xdr:rowOff>
    </xdr:to>
    <xdr:graphicFrame macro="">
      <xdr:nvGraphicFramePr>
        <xdr:cNvPr id="9" name="Chart 8">
          <a:extLst>
            <a:ext uri="{FF2B5EF4-FFF2-40B4-BE49-F238E27FC236}">
              <a16:creationId xmlns:a16="http://schemas.microsoft.com/office/drawing/2014/main" id="{B29C0449-F84A-4D3A-B957-E9D8B895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144780</xdr:colOff>
      <xdr:row>0</xdr:row>
      <xdr:rowOff>22860</xdr:rowOff>
    </xdr:from>
    <xdr:to>
      <xdr:col>20</xdr:col>
      <xdr:colOff>60624</xdr:colOff>
      <xdr:row>4</xdr:row>
      <xdr:rowOff>138977</xdr:rowOff>
    </xdr:to>
    <xdr:grpSp>
      <xdr:nvGrpSpPr>
        <xdr:cNvPr id="12" name="Group 11">
          <a:extLst>
            <a:ext uri="{FF2B5EF4-FFF2-40B4-BE49-F238E27FC236}">
              <a16:creationId xmlns:a16="http://schemas.microsoft.com/office/drawing/2014/main" id="{B30EF108-0D8C-4F77-A362-D344F479DC3B}"/>
            </a:ext>
          </a:extLst>
        </xdr:cNvPr>
        <xdr:cNvGrpSpPr/>
      </xdr:nvGrpSpPr>
      <xdr:grpSpPr>
        <a:xfrm>
          <a:off x="5631180" y="22860"/>
          <a:ext cx="6621444" cy="847637"/>
          <a:chOff x="3886735" y="40541301"/>
          <a:chExt cx="4421356" cy="847637"/>
        </a:xfrm>
      </xdr:grpSpPr>
      <xdr:sp macro="" textlink="">
        <xdr:nvSpPr>
          <xdr:cNvPr id="13" name="Arrow: Chevron 12">
            <a:extLst>
              <a:ext uri="{FF2B5EF4-FFF2-40B4-BE49-F238E27FC236}">
                <a16:creationId xmlns:a16="http://schemas.microsoft.com/office/drawing/2014/main" id="{19C3ADAF-7D0F-7337-E934-2B61A2DBF025}"/>
              </a:ext>
            </a:extLst>
          </xdr:cNvPr>
          <xdr:cNvSpPr/>
        </xdr:nvSpPr>
        <xdr:spPr>
          <a:xfrm>
            <a:off x="3886735"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Total Population</a:t>
            </a:r>
          </a:p>
        </xdr:txBody>
      </xdr:sp>
      <xdr:sp macro="" textlink="">
        <xdr:nvSpPr>
          <xdr:cNvPr id="15" name="Arrow: Chevron 14">
            <a:extLst>
              <a:ext uri="{FF2B5EF4-FFF2-40B4-BE49-F238E27FC236}">
                <a16:creationId xmlns:a16="http://schemas.microsoft.com/office/drawing/2014/main" id="{49181378-88AC-0511-D4C6-011CBF54B3CE}"/>
              </a:ext>
            </a:extLst>
          </xdr:cNvPr>
          <xdr:cNvSpPr/>
        </xdr:nvSpPr>
        <xdr:spPr>
          <a:xfrm>
            <a:off x="5424338"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Literacy Rate</a:t>
            </a:r>
          </a:p>
        </xdr:txBody>
      </xdr:sp>
      <xdr:sp macro="" textlink="KPI!$B$231">
        <xdr:nvSpPr>
          <xdr:cNvPr id="16" name="Freeform: Shape 15">
            <a:extLst>
              <a:ext uri="{FF2B5EF4-FFF2-40B4-BE49-F238E27FC236}">
                <a16:creationId xmlns:a16="http://schemas.microsoft.com/office/drawing/2014/main" id="{A75DE6FE-E065-05EB-6625-CE8F918E4DD4}"/>
              </a:ext>
            </a:extLst>
          </xdr:cNvPr>
          <xdr:cNvSpPr/>
        </xdr:nvSpPr>
        <xdr:spPr>
          <a:xfrm>
            <a:off x="5857102" y="40869324"/>
            <a:ext cx="88915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AC4F592-C790-47E8-BCD9-68A822145EED}" type="TxLink">
              <a:rPr lang="en-US" sz="1200" b="1" i="0" u="none" strike="noStrike" kern="1200">
                <a:solidFill>
                  <a:sysClr val="windowText" lastClr="000000"/>
                </a:solidFill>
                <a:latin typeface="Segoe UI"/>
                <a:cs typeface="Segoe UI"/>
              </a:rPr>
              <a:pPr marL="0" lvl="0" indent="0" algn="ctr" defTabSz="755650">
                <a:lnSpc>
                  <a:spcPct val="90000"/>
                </a:lnSpc>
                <a:spcBef>
                  <a:spcPct val="0"/>
                </a:spcBef>
                <a:spcAft>
                  <a:spcPct val="35000"/>
                </a:spcAft>
                <a:buNone/>
              </a:pPr>
              <a:t>74.04</a:t>
            </a:fld>
            <a:endParaRPr lang="en-GB" sz="1200" b="1" kern="1200">
              <a:solidFill>
                <a:sysClr val="windowText" lastClr="000000"/>
              </a:solidFill>
            </a:endParaRPr>
          </a:p>
        </xdr:txBody>
      </xdr:sp>
      <xdr:sp macro="" textlink="">
        <xdr:nvSpPr>
          <xdr:cNvPr id="17" name="Arrow: Chevron 16">
            <a:extLst>
              <a:ext uri="{FF2B5EF4-FFF2-40B4-BE49-F238E27FC236}">
                <a16:creationId xmlns:a16="http://schemas.microsoft.com/office/drawing/2014/main" id="{4AF5EDEF-9FE3-F3AD-2202-16CB60114C02}"/>
              </a:ext>
            </a:extLst>
          </xdr:cNvPr>
          <xdr:cNvSpPr/>
        </xdr:nvSpPr>
        <xdr:spPr>
          <a:xfrm>
            <a:off x="6961941" y="40541301"/>
            <a:ext cx="1346150" cy="519614"/>
          </a:xfrm>
          <a:prstGeom prst="chevron">
            <a:avLst>
              <a:gd name="adj" fmla="val 40000"/>
            </a:avLst>
          </a:prstGeom>
          <a:solidFill>
            <a:schemeClr val="accent6">
              <a:lumMod val="40000"/>
              <a:lumOff val="6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GB" sz="1200" b="1">
                <a:solidFill>
                  <a:sysClr val="windowText" lastClr="000000"/>
                </a:solidFill>
              </a:rPr>
              <a:t>India Area(Km²)</a:t>
            </a:r>
          </a:p>
        </xdr:txBody>
      </xdr:sp>
      <xdr:sp macro="" textlink="KPI!$B$232">
        <xdr:nvSpPr>
          <xdr:cNvPr id="18" name="Freeform: Shape 17">
            <a:extLst>
              <a:ext uri="{FF2B5EF4-FFF2-40B4-BE49-F238E27FC236}">
                <a16:creationId xmlns:a16="http://schemas.microsoft.com/office/drawing/2014/main" id="{D26C1504-B983-8DD5-172B-2D53241E0308}"/>
              </a:ext>
            </a:extLst>
          </xdr:cNvPr>
          <xdr:cNvSpPr/>
        </xdr:nvSpPr>
        <xdr:spPr>
          <a:xfrm>
            <a:off x="7435434" y="40869324"/>
            <a:ext cx="847442"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9CE4208-6253-4ACD-995C-F440EDD64D5C}" type="TxLink">
              <a:rPr lang="en-US" sz="1200" b="1" i="0" u="none" strike="noStrike" kern="1200">
                <a:solidFill>
                  <a:sysClr val="windowText" lastClr="000000"/>
                </a:solidFill>
                <a:latin typeface="Segoe UI"/>
                <a:cs typeface="Segoe UI"/>
              </a:rPr>
              <a:pPr marL="0" lvl="0" indent="0" algn="ctr" defTabSz="755650">
                <a:lnSpc>
                  <a:spcPct val="90000"/>
                </a:lnSpc>
                <a:spcBef>
                  <a:spcPct val="0"/>
                </a:spcBef>
                <a:spcAft>
                  <a:spcPct val="35000"/>
                </a:spcAft>
                <a:buNone/>
              </a:pPr>
              <a:t>3,287,240</a:t>
            </a:fld>
            <a:endParaRPr lang="en-GB" sz="1200" b="1" kern="1200">
              <a:solidFill>
                <a:sysClr val="windowText" lastClr="000000"/>
              </a:solidFill>
            </a:endParaRPr>
          </a:p>
        </xdr:txBody>
      </xdr:sp>
      <xdr:sp macro="" textlink="KPI!$B$229">
        <xdr:nvSpPr>
          <xdr:cNvPr id="14" name="Freeform: Shape 13">
            <a:extLst>
              <a:ext uri="{FF2B5EF4-FFF2-40B4-BE49-F238E27FC236}">
                <a16:creationId xmlns:a16="http://schemas.microsoft.com/office/drawing/2014/main" id="{B1793E01-FBD8-F955-EC9D-F5ABF881EECD}"/>
              </a:ext>
            </a:extLst>
          </xdr:cNvPr>
          <xdr:cNvSpPr/>
        </xdr:nvSpPr>
        <xdr:spPr>
          <a:xfrm>
            <a:off x="4311928" y="40869324"/>
            <a:ext cx="88754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A4D6E0-DB06-497F-A278-889EA08B2D95}" type="TxLink">
              <a:rPr lang="en-US" sz="12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 1,210,720,939 </a:t>
            </a:fld>
            <a:endParaRPr lang="en-GB" sz="1200" b="1" kern="1200">
              <a:solidFill>
                <a:sysClr val="windowText" lastClr="000000"/>
              </a:solidFill>
            </a:endParaRPr>
          </a:p>
        </xdr:txBody>
      </xdr:sp>
    </xdr:grpSp>
    <xdr:clientData/>
  </xdr:twoCellAnchor>
  <xdr:twoCellAnchor editAs="oneCell">
    <xdr:from>
      <xdr:col>0</xdr:col>
      <xdr:colOff>22860</xdr:colOff>
      <xdr:row>0</xdr:row>
      <xdr:rowOff>0</xdr:rowOff>
    </xdr:from>
    <xdr:to>
      <xdr:col>9</xdr:col>
      <xdr:colOff>106680</xdr:colOff>
      <xdr:row>2</xdr:row>
      <xdr:rowOff>175260</xdr:rowOff>
    </xdr:to>
    <xdr:pic>
      <xdr:nvPicPr>
        <xdr:cNvPr id="19" name="Picture 18">
          <a:extLst>
            <a:ext uri="{FF2B5EF4-FFF2-40B4-BE49-F238E27FC236}">
              <a16:creationId xmlns:a16="http://schemas.microsoft.com/office/drawing/2014/main" id="{D7B5CB23-0702-CC9F-C426-7CD612906C95}"/>
            </a:ext>
          </a:extLst>
        </xdr:cNvPr>
        <xdr:cNvPicPr>
          <a:picLocks noChangeAspect="1"/>
        </xdr:cNvPicPr>
      </xdr:nvPicPr>
      <xdr:blipFill>
        <a:blip xmlns:r="http://schemas.openxmlformats.org/officeDocument/2006/relationships" r:embed="rId8"/>
        <a:stretch>
          <a:fillRect/>
        </a:stretch>
      </xdr:blipFill>
      <xdr:spPr>
        <a:xfrm>
          <a:off x="22860" y="0"/>
          <a:ext cx="5570220" cy="541020"/>
        </a:xfrm>
        <a:prstGeom prst="rect">
          <a:avLst/>
        </a:prstGeom>
        <a:solidFill>
          <a:schemeClr val="accent6">
            <a:lumMod val="40000"/>
            <a:lumOff val="60000"/>
          </a:schemeClr>
        </a:solidFill>
      </xdr:spPr>
    </xdr:pic>
    <xdr:clientData/>
  </xdr:twoCellAnchor>
  <xdr:twoCellAnchor>
    <xdr:from>
      <xdr:col>3</xdr:col>
      <xdr:colOff>0</xdr:colOff>
      <xdr:row>2</xdr:row>
      <xdr:rowOff>175260</xdr:rowOff>
    </xdr:from>
    <xdr:to>
      <xdr:col>10</xdr:col>
      <xdr:colOff>121920</xdr:colOff>
      <xdr:row>13</xdr:row>
      <xdr:rowOff>106680</xdr:rowOff>
    </xdr:to>
    <mc:AlternateContent xmlns:mc="http://schemas.openxmlformats.org/markup-compatibility/2006">
      <mc:Choice xmlns:cx6="http://schemas.microsoft.com/office/drawing/2016/5/12/chartex" Requires="cx6">
        <xdr:graphicFrame macro="">
          <xdr:nvGraphicFramePr>
            <xdr:cNvPr id="21" name="Chart 20">
              <a:extLst>
                <a:ext uri="{FF2B5EF4-FFF2-40B4-BE49-F238E27FC236}">
                  <a16:creationId xmlns:a16="http://schemas.microsoft.com/office/drawing/2014/main" id="{87FBC690-F52D-4326-B699-CADCB7EDCB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828800" y="541020"/>
              <a:ext cx="4389120" cy="1943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15241</xdr:rowOff>
    </xdr:from>
    <xdr:to>
      <xdr:col>3</xdr:col>
      <xdr:colOff>0</xdr:colOff>
      <xdr:row>13</xdr:row>
      <xdr:rowOff>106680</xdr:rowOff>
    </xdr:to>
    <mc:AlternateContent xmlns:mc="http://schemas.openxmlformats.org/markup-compatibility/2006" xmlns:a14="http://schemas.microsoft.com/office/drawing/2010/main">
      <mc:Choice Requires="a14">
        <xdr:graphicFrame macro="">
          <xdr:nvGraphicFramePr>
            <xdr:cNvPr id="22" name="State/UT">
              <a:extLst>
                <a:ext uri="{FF2B5EF4-FFF2-40B4-BE49-F238E27FC236}">
                  <a16:creationId xmlns:a16="http://schemas.microsoft.com/office/drawing/2014/main" id="{7260C70F-3DD7-4CC8-ABAB-A065A5C3313C}"/>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0" y="563881"/>
              <a:ext cx="1828800" cy="1920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129540</xdr:colOff>
      <xdr:row>13</xdr:row>
      <xdr:rowOff>91440</xdr:rowOff>
    </xdr:from>
    <xdr:to>
      <xdr:col>14</xdr:col>
      <xdr:colOff>76200</xdr:colOff>
      <xdr:row>28</xdr:row>
      <xdr:rowOff>114300</xdr:rowOff>
    </xdr:to>
    <xdr:graphicFrame macro="">
      <xdr:nvGraphicFramePr>
        <xdr:cNvPr id="23" name="Chart 22">
          <a:extLst>
            <a:ext uri="{FF2B5EF4-FFF2-40B4-BE49-F238E27FC236}">
              <a16:creationId xmlns:a16="http://schemas.microsoft.com/office/drawing/2014/main" id="{0FE4AC02-F881-4744-9DFE-F3632E469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121920</xdr:colOff>
      <xdr:row>4</xdr:row>
      <xdr:rowOff>175260</xdr:rowOff>
    </xdr:from>
    <xdr:to>
      <xdr:col>20</xdr:col>
      <xdr:colOff>281940</xdr:colOff>
      <xdr:row>13</xdr:row>
      <xdr:rowOff>106680</xdr:rowOff>
    </xdr:to>
    <xdr:graphicFrame macro="">
      <xdr:nvGraphicFramePr>
        <xdr:cNvPr id="24" name="Chart 23">
          <a:extLst>
            <a:ext uri="{FF2B5EF4-FFF2-40B4-BE49-F238E27FC236}">
              <a16:creationId xmlns:a16="http://schemas.microsoft.com/office/drawing/2014/main" id="{4EF9D19F-568F-445C-AA80-8B53F7B0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294.990897337964" createdVersion="8" refreshedVersion="8" minRefreshableVersion="3" recordCount="35" xr:uid="{556AACF9-123E-4045-836A-7FEA3C22D479}">
  <cacheSource type="worksheet">
    <worksheetSource ref="A1:Q36" sheet="India_population2011"/>
  </cacheSource>
  <cacheFields count="17">
    <cacheField name="Rank" numFmtId="0">
      <sharedItems containsSemiMixedTypes="0" containsString="0" containsNumber="1" containsInteger="1" minValue="1" maxValue="35"/>
    </cacheField>
    <cacheField name="State/UT" numFmtId="0">
      <sharedItems count="35">
        <s v="Andaman and Nicobar Islands"/>
        <s v="Andhra Pradesh[a]"/>
        <s v="Arunachal Pradesh"/>
        <s v="Assam"/>
        <s v="Bihar"/>
        <s v="Chandigarh"/>
        <s v="Chhattisgarh"/>
        <s v="Dadra and Nagar Haveli"/>
        <s v="Daman and Diu"/>
        <s v="Delhi"/>
        <s v="Goa"/>
        <s v="Gujarat"/>
        <s v="Haryana"/>
        <s v="Himachal Pradesh"/>
        <s v="Jammu and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Capital" numFmtId="0">
      <sharedItems count="33">
        <s v="Port Blair"/>
        <s v="Hyderabad"/>
        <s v="Itanagar"/>
        <s v="Dispur"/>
        <s v="Patna"/>
        <s v="Chandigarh"/>
        <s v="Raipur"/>
        <s v="Silvassa"/>
        <s v="Daman"/>
        <s v="Delhi"/>
        <s v="Panaji"/>
        <s v="Gandhinagar"/>
        <s v="Shimla"/>
        <s v="Jammu(winter)_x000a_Srinagar(summer)"/>
        <s v="Ranchi"/>
        <s v="Bengaluru"/>
        <s v="Thiruvananthapuram"/>
        <s v="Kavaratti"/>
        <s v="Bhopal"/>
        <s v="Mumbai"/>
        <s v="Imphal"/>
        <s v="Shillong"/>
        <s v="Aizawl"/>
        <s v="Kohima"/>
        <s v="Bhubaneshwar"/>
        <s v="Pondicherry"/>
        <s v="Jaipur"/>
        <s v="Gangtok"/>
        <s v="Chennai"/>
        <s v="Agartala"/>
        <s v="Lucknow"/>
        <s v="Dehradun"/>
        <s v="Kolkata"/>
      </sharedItems>
    </cacheField>
    <cacheField name="Type" numFmtId="0">
      <sharedItems count="2">
        <s v="UT"/>
        <s v="State"/>
      </sharedItems>
    </cacheField>
    <cacheField name="Population" numFmtId="3">
      <sharedItems containsSemiMixedTypes="0" containsString="0" containsNumber="1" containsInteger="1" minValue="64473" maxValue="199812341"/>
    </cacheField>
    <cacheField name="Percentage (%)" numFmtId="0">
      <sharedItems containsSemiMixedTypes="0" containsString="0" containsNumber="1" minValue="0.01" maxValue="16.5"/>
    </cacheField>
    <cacheField name="Males Population" numFmtId="3">
      <sharedItems containsSemiMixedTypes="0" containsString="0" containsNumber="1" containsInteger="1" minValue="33123" maxValue="104480510" count="35">
        <n v="202871"/>
        <n v="42442146"/>
        <n v="713912"/>
        <n v="15939443"/>
        <n v="54278157"/>
        <n v="580663"/>
        <n v="12832895"/>
        <n v="193760"/>
        <n v="150301"/>
        <n v="8887326"/>
        <n v="739140"/>
        <n v="31491260"/>
        <n v="13494734"/>
        <n v="3481873"/>
        <n v="6640662"/>
        <n v="16930315"/>
        <n v="30966657"/>
        <n v="16027412"/>
        <n v="33123"/>
        <n v="37612306"/>
        <n v="58243056"/>
        <n v="1290171"/>
        <n v="1491832"/>
        <n v="555339"/>
        <n v="1024649"/>
        <n v="21212136"/>
        <n v="612511"/>
        <n v="14639465"/>
        <n v="35550997"/>
        <n v="323070"/>
        <n v="36137975"/>
        <n v="1874376"/>
        <n v="104480510"/>
        <n v="5137773"/>
        <n v="46809027"/>
      </sharedItems>
    </cacheField>
    <cacheField name="Females Population" numFmtId="3">
      <sharedItems containsSemiMixedTypes="0" containsString="0" containsNumber="1" containsInteger="1" minValue="31350" maxValue="95331831"/>
    </cacheField>
    <cacheField name="Sex_Ratio" numFmtId="0">
      <sharedItems containsSemiMixedTypes="0" containsString="0" containsNumber="1" containsInteger="1" minValue="618" maxValue="1084"/>
    </cacheField>
    <cacheField name="Literacy_rate" numFmtId="0">
      <sharedItems containsSemiMixedTypes="0" containsString="0" containsNumber="1" minValue="61.8" maxValue="94" count="35">
        <n v="86.63"/>
        <n v="67.02"/>
        <n v="65.38"/>
        <n v="72.19"/>
        <n v="61.8"/>
        <n v="86.05"/>
        <n v="70.28"/>
        <n v="76.239999999999995"/>
        <n v="87.1"/>
        <n v="86.21"/>
        <n v="88.7"/>
        <n v="78.03"/>
        <n v="75.55"/>
        <n v="82.8"/>
        <n v="67.16"/>
        <n v="66.41"/>
        <n v="75.36"/>
        <n v="94"/>
        <n v="91.85"/>
        <n v="69.319999999999993"/>
        <n v="82.34"/>
        <n v="79.209999999999994"/>
        <n v="74.430000000000007"/>
        <n v="91.33"/>
        <n v="79.55"/>
        <n v="72.87"/>
        <n v="85.85"/>
        <n v="75.84"/>
        <n v="66.11"/>
        <n v="81.42"/>
        <n v="80.09"/>
        <n v="87.22"/>
        <n v="67.680000000000007"/>
        <n v="79.63"/>
        <n v="76.260000000000005"/>
      </sharedItems>
    </cacheField>
    <cacheField name="Male Literacy_rate" numFmtId="0">
      <sharedItems containsSemiMixedTypes="0" containsString="0" containsNumber="1" minValue="71.2" maxValue="96.11"/>
    </cacheField>
    <cacheField name="Female Literacy_rate" numFmtId="0">
      <sharedItems containsSemiMixedTypes="0" containsString="0" containsNumber="1" minValue="51.5" maxValue="92.07"/>
    </cacheField>
    <cacheField name="Rural population" numFmtId="3">
      <sharedItems containsSemiMixedTypes="0" containsString="0" containsNumber="1" containsInteger="1" minValue="14121" maxValue="155111022"/>
    </cacheField>
    <cacheField name="Urban population" numFmtId="3">
      <sharedItems containsSemiMixedTypes="0" containsString="0" containsNumber="1" containsInteger="1" minValue="50308" maxValue="50827531" count="35">
        <n v="135533"/>
        <n v="28219075"/>
        <n v="313446"/>
        <n v="4388756"/>
        <n v="11729609"/>
        <n v="1025682"/>
        <n v="5936538"/>
        <n v="159829"/>
        <n v="182580"/>
        <n v="12905780"/>
        <n v="906309"/>
        <n v="25712811"/>
        <n v="8821588"/>
        <n v="688704"/>
        <n v="3414106"/>
        <n v="7929292"/>
        <n v="23578175"/>
        <n v="15932171"/>
        <n v="50308"/>
        <n v="20059666"/>
        <n v="50827531"/>
        <n v="822132"/>
        <n v="595036"/>
        <n v="561997"/>
        <n v="573741"/>
        <n v="6996124"/>
        <n v="850123"/>
        <n v="10387436"/>
        <n v="17080776"/>
        <n v="151726"/>
        <n v="34949729"/>
        <n v="960981"/>
        <n v="44470455"/>
        <n v="3091169"/>
        <n v="29134060"/>
      </sharedItems>
    </cacheField>
    <cacheField name="Area" numFmtId="0">
      <sharedItems containsSemiMixedTypes="0" containsString="0" containsNumber="1" containsInteger="1" minValue="32" maxValue="342239" count="35">
        <n v="8249"/>
        <n v="275045"/>
        <n v="83743"/>
        <n v="78438"/>
        <n v="94163"/>
        <n v="114"/>
        <n v="135191"/>
        <n v="491"/>
        <n v="112"/>
        <n v="1484"/>
        <n v="3702"/>
        <n v="196024"/>
        <n v="44212"/>
        <n v="55673"/>
        <n v="222236"/>
        <n v="79714"/>
        <n v="191791"/>
        <n v="38863"/>
        <n v="32"/>
        <n v="308245"/>
        <n v="307713"/>
        <n v="22327"/>
        <n v="22429"/>
        <n v="21081"/>
        <n v="16579"/>
        <n v="155707"/>
        <n v="479"/>
        <n v="50362"/>
        <n v="342239"/>
        <n v="7096"/>
        <n v="130058"/>
        <n v="10486"/>
        <n v="240928"/>
        <n v="53483"/>
        <n v="88752"/>
      </sharedItems>
    </cacheField>
    <cacheField name="Density" numFmtId="0">
      <sharedItems containsSemiMixedTypes="0" containsString="0" containsNumber="1" containsInteger="1" minValue="17" maxValue="11297"/>
    </cacheField>
    <cacheField name="Decadal growth rate" numFmtId="0">
      <sharedItems containsMixedTypes="1" containsNumber="1" minValue="4.9000000000000002E-2" maxValue="0.55500000000000005"/>
    </cacheField>
  </cacheFields>
  <extLst>
    <ext xmlns:x14="http://schemas.microsoft.com/office/spreadsheetml/2009/9/main" uri="{725AE2AE-9491-48be-B2B4-4EB974FC3084}">
      <x14:pivotCacheDefinition pivotCacheId="1513633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32"/>
    <x v="0"/>
    <x v="0"/>
    <x v="0"/>
    <n v="380581"/>
    <n v="0.03"/>
    <x v="0"/>
    <n v="177710"/>
    <n v="876"/>
    <x v="0"/>
    <n v="90.27"/>
    <n v="82.43"/>
    <n v="244411"/>
    <x v="0"/>
    <x v="0"/>
    <n v="46"/>
    <n v="6.7000000000000004E-2"/>
  </r>
  <r>
    <n v="5"/>
    <x v="1"/>
    <x v="1"/>
    <x v="1"/>
    <n v="84580777"/>
    <n v="6.99"/>
    <x v="1"/>
    <n v="42138631"/>
    <n v="993"/>
    <x v="1"/>
    <n v="74.88"/>
    <n v="59.15"/>
    <n v="56361702"/>
    <x v="1"/>
    <x v="1"/>
    <n v="308"/>
    <n v="0.10979999999999999"/>
  </r>
  <r>
    <n v="27"/>
    <x v="2"/>
    <x v="2"/>
    <x v="1"/>
    <n v="1383727"/>
    <n v="0.11"/>
    <x v="2"/>
    <n v="669815"/>
    <n v="938"/>
    <x v="2"/>
    <n v="72.55"/>
    <n v="57.7"/>
    <n v="1069165"/>
    <x v="2"/>
    <x v="2"/>
    <n v="17"/>
    <n v="0.25900000000000001"/>
  </r>
  <r>
    <n v="14"/>
    <x v="3"/>
    <x v="3"/>
    <x v="1"/>
    <n v="31205576"/>
    <n v="2.58"/>
    <x v="3"/>
    <n v="15266133"/>
    <n v="958"/>
    <x v="3"/>
    <n v="77.849999999999994"/>
    <n v="66.27"/>
    <n v="26780526"/>
    <x v="3"/>
    <x v="3"/>
    <n v="397"/>
    <n v="0.16900000000000001"/>
  </r>
  <r>
    <n v="3"/>
    <x v="4"/>
    <x v="4"/>
    <x v="1"/>
    <n v="104099452"/>
    <n v="8.6"/>
    <x v="4"/>
    <n v="49821295"/>
    <n v="918"/>
    <x v="4"/>
    <n v="71.2"/>
    <n v="51.5"/>
    <n v="92075028"/>
    <x v="4"/>
    <x v="4"/>
    <n v="1102"/>
    <n v="0.251"/>
  </r>
  <r>
    <n v="30"/>
    <x v="5"/>
    <x v="5"/>
    <x v="0"/>
    <n v="1055450"/>
    <n v="0.09"/>
    <x v="5"/>
    <n v="474787"/>
    <n v="818"/>
    <x v="5"/>
    <n v="89.99"/>
    <n v="81.19"/>
    <n v="29004"/>
    <x v="5"/>
    <x v="5"/>
    <n v="9252"/>
    <n v="0.17100000000000001"/>
  </r>
  <r>
    <n v="16"/>
    <x v="6"/>
    <x v="6"/>
    <x v="1"/>
    <n v="25545198"/>
    <n v="2.11"/>
    <x v="6"/>
    <n v="12712303"/>
    <n v="991"/>
    <x v="6"/>
    <n v="80.27"/>
    <n v="60.24"/>
    <n v="19603658"/>
    <x v="6"/>
    <x v="6"/>
    <n v="189"/>
    <n v="0.22600000000000001"/>
  </r>
  <r>
    <n v="33"/>
    <x v="7"/>
    <x v="7"/>
    <x v="0"/>
    <n v="343709"/>
    <n v="0.03"/>
    <x v="7"/>
    <n v="149949"/>
    <n v="774"/>
    <x v="7"/>
    <n v="85.17"/>
    <n v="64.319999999999993"/>
    <n v="183024"/>
    <x v="7"/>
    <x v="7"/>
    <n v="698"/>
    <n v="0.55500000000000005"/>
  </r>
  <r>
    <n v="34"/>
    <x v="8"/>
    <x v="8"/>
    <x v="0"/>
    <n v="243247"/>
    <n v="0.02"/>
    <x v="8"/>
    <n v="92946"/>
    <n v="618"/>
    <x v="8"/>
    <n v="91.54"/>
    <n v="79.55"/>
    <n v="60331"/>
    <x v="8"/>
    <x v="8"/>
    <n v="2169"/>
    <n v="0.53500000000000003"/>
  </r>
  <r>
    <n v="18"/>
    <x v="9"/>
    <x v="9"/>
    <x v="0"/>
    <n v="16787941"/>
    <n v="1.39"/>
    <x v="9"/>
    <n v="7800615"/>
    <n v="868"/>
    <x v="9"/>
    <n v="90.94"/>
    <n v="80.760000000000005"/>
    <n v="944727"/>
    <x v="9"/>
    <x v="9"/>
    <n v="11297"/>
    <n v="0.21"/>
  </r>
  <r>
    <n v="26"/>
    <x v="10"/>
    <x v="10"/>
    <x v="1"/>
    <n v="1458545"/>
    <n v="0.12"/>
    <x v="10"/>
    <n v="719405"/>
    <n v="973"/>
    <x v="10"/>
    <n v="92.65"/>
    <n v="84.66"/>
    <n v="551414"/>
    <x v="10"/>
    <x v="10"/>
    <n v="394"/>
    <n v="8.2000000000000003E-2"/>
  </r>
  <r>
    <n v="10"/>
    <x v="11"/>
    <x v="11"/>
    <x v="1"/>
    <n v="60439692"/>
    <n v="4.99"/>
    <x v="11"/>
    <n v="28948432"/>
    <n v="919"/>
    <x v="11"/>
    <n v="85.75"/>
    <n v="69.680000000000007"/>
    <n v="34670817"/>
    <x v="11"/>
    <x v="11"/>
    <n v="308"/>
    <n v="0.192"/>
  </r>
  <r>
    <n v="17"/>
    <x v="12"/>
    <x v="5"/>
    <x v="1"/>
    <n v="25351462"/>
    <n v="2.09"/>
    <x v="12"/>
    <n v="11856728"/>
    <n v="879"/>
    <x v="12"/>
    <n v="84.06"/>
    <n v="65.94"/>
    <n v="16531493"/>
    <x v="12"/>
    <x v="12"/>
    <n v="573"/>
    <n v="0.19900000000000001"/>
  </r>
  <r>
    <n v="21"/>
    <x v="13"/>
    <x v="12"/>
    <x v="1"/>
    <n v="6864602"/>
    <n v="0.56999999999999995"/>
    <x v="13"/>
    <n v="3382729"/>
    <n v="972"/>
    <x v="13"/>
    <n v="89.53"/>
    <n v="75.930000000000007"/>
    <n v="6167805"/>
    <x v="13"/>
    <x v="13"/>
    <n v="123"/>
    <n v="0.128"/>
  </r>
  <r>
    <n v="19"/>
    <x v="14"/>
    <x v="13"/>
    <x v="1"/>
    <n v="12541302"/>
    <n v="1.04"/>
    <x v="14"/>
    <n v="5900640"/>
    <n v="889"/>
    <x v="14"/>
    <n v="76.75"/>
    <n v="56.43"/>
    <n v="9134820"/>
    <x v="14"/>
    <x v="14"/>
    <n v="56"/>
    <n v="0.23699999999999999"/>
  </r>
  <r>
    <n v="13"/>
    <x v="15"/>
    <x v="14"/>
    <x v="1"/>
    <n v="32988134"/>
    <n v="2.72"/>
    <x v="15"/>
    <n v="16057819"/>
    <n v="948"/>
    <x v="15"/>
    <n v="76.84"/>
    <n v="55.42"/>
    <n v="25036946"/>
    <x v="15"/>
    <x v="15"/>
    <n v="414"/>
    <n v="0.223"/>
  </r>
  <r>
    <n v="9"/>
    <x v="16"/>
    <x v="15"/>
    <x v="1"/>
    <n v="61095297"/>
    <n v="5.05"/>
    <x v="16"/>
    <n v="30128640"/>
    <n v="973"/>
    <x v="16"/>
    <n v="82.47"/>
    <n v="68.08"/>
    <n v="37552529"/>
    <x v="16"/>
    <x v="16"/>
    <n v="319"/>
    <n v="0.157"/>
  </r>
  <r>
    <n v="12"/>
    <x v="17"/>
    <x v="16"/>
    <x v="1"/>
    <n v="33406061"/>
    <n v="2.76"/>
    <x v="17"/>
    <n v="17378649"/>
    <n v="1084"/>
    <x v="17"/>
    <n v="96.11"/>
    <n v="92.07"/>
    <n v="17445506"/>
    <x v="17"/>
    <x v="17"/>
    <n v="859"/>
    <n v="4.9000000000000002E-2"/>
  </r>
  <r>
    <n v="35"/>
    <x v="18"/>
    <x v="17"/>
    <x v="0"/>
    <n v="64473"/>
    <n v="0.01"/>
    <x v="18"/>
    <n v="31350"/>
    <n v="946"/>
    <x v="18"/>
    <n v="95.56"/>
    <n v="87.95"/>
    <n v="14121"/>
    <x v="18"/>
    <x v="18"/>
    <n v="2013"/>
    <n v="6.2E-2"/>
  </r>
  <r>
    <n v="6"/>
    <x v="19"/>
    <x v="18"/>
    <x v="1"/>
    <n v="72626809"/>
    <n v="6"/>
    <x v="19"/>
    <n v="35014503"/>
    <n v="931"/>
    <x v="19"/>
    <n v="78.73"/>
    <n v="59.24"/>
    <n v="52537899"/>
    <x v="19"/>
    <x v="19"/>
    <n v="236"/>
    <n v="0.20300000000000001"/>
  </r>
  <r>
    <n v="2"/>
    <x v="20"/>
    <x v="19"/>
    <x v="1"/>
    <n v="112374333"/>
    <n v="9.2799999999999994"/>
    <x v="20"/>
    <n v="54131277"/>
    <n v="929"/>
    <x v="20"/>
    <n v="88.38"/>
    <n v="75.87"/>
    <n v="61545441"/>
    <x v="20"/>
    <x v="20"/>
    <n v="365"/>
    <n v="0.16"/>
  </r>
  <r>
    <n v="24"/>
    <x v="21"/>
    <x v="20"/>
    <x v="1"/>
    <n v="2721756"/>
    <n v="0.21"/>
    <x v="21"/>
    <n v="1280219"/>
    <n v="992"/>
    <x v="21"/>
    <n v="83.58"/>
    <n v="70.260000000000005"/>
    <n v="1899624"/>
    <x v="21"/>
    <x v="21"/>
    <n v="122"/>
    <n v="0.187"/>
  </r>
  <r>
    <n v="23"/>
    <x v="22"/>
    <x v="21"/>
    <x v="1"/>
    <n v="2966889"/>
    <n v="0.25"/>
    <x v="22"/>
    <n v="1475057"/>
    <n v="989"/>
    <x v="22"/>
    <n v="75.95"/>
    <n v="72.89"/>
    <n v="2368971"/>
    <x v="22"/>
    <x v="22"/>
    <n v="132"/>
    <n v="0.27800000000000002"/>
  </r>
  <r>
    <n v="29"/>
    <x v="23"/>
    <x v="22"/>
    <x v="1"/>
    <n v="1097206"/>
    <n v="0.09"/>
    <x v="23"/>
    <n v="541867"/>
    <n v="976"/>
    <x v="23"/>
    <n v="93.35"/>
    <n v="89.27"/>
    <n v="529037"/>
    <x v="23"/>
    <x v="23"/>
    <n v="52"/>
    <n v="0.22800000000000001"/>
  </r>
  <r>
    <n v="25"/>
    <x v="24"/>
    <x v="23"/>
    <x v="1"/>
    <n v="1978502"/>
    <n v="0.16"/>
    <x v="24"/>
    <n v="953853"/>
    <n v="931"/>
    <x v="24"/>
    <n v="82.75"/>
    <n v="76.11"/>
    <n v="1406861"/>
    <x v="24"/>
    <x v="24"/>
    <n v="119"/>
    <s v="âˆ’0.5%"/>
  </r>
  <r>
    <n v="11"/>
    <x v="25"/>
    <x v="24"/>
    <x v="1"/>
    <n v="41974218"/>
    <n v="3.47"/>
    <x v="25"/>
    <n v="20762082"/>
    <n v="979"/>
    <x v="25"/>
    <n v="81.59"/>
    <n v="64.010000000000005"/>
    <n v="34951234"/>
    <x v="25"/>
    <x v="25"/>
    <n v="269"/>
    <n v="0.14000000000000001"/>
  </r>
  <r>
    <n v="28"/>
    <x v="26"/>
    <x v="25"/>
    <x v="0"/>
    <n v="1247953"/>
    <n v="0.1"/>
    <x v="26"/>
    <n v="635442"/>
    <n v="1037"/>
    <x v="26"/>
    <n v="91.26"/>
    <n v="80.67"/>
    <n v="394341"/>
    <x v="26"/>
    <x v="26"/>
    <n v="2598"/>
    <n v="0.27700000000000002"/>
  </r>
  <r>
    <n v="15"/>
    <x v="27"/>
    <x v="5"/>
    <x v="1"/>
    <n v="27743338"/>
    <n v="2.29"/>
    <x v="27"/>
    <n v="13103873"/>
    <n v="895"/>
    <x v="27"/>
    <n v="80.44"/>
    <n v="70.73"/>
    <n v="17316800"/>
    <x v="27"/>
    <x v="27"/>
    <n v="550"/>
    <n v="0.13700000000000001"/>
  </r>
  <r>
    <n v="8"/>
    <x v="28"/>
    <x v="26"/>
    <x v="1"/>
    <n v="68548437"/>
    <n v="5.66"/>
    <x v="28"/>
    <n v="32997440"/>
    <n v="928"/>
    <x v="28"/>
    <n v="79.19"/>
    <n v="52.12"/>
    <n v="51540236"/>
    <x v="28"/>
    <x v="28"/>
    <n v="201"/>
    <n v="0.214"/>
  </r>
  <r>
    <n v="31"/>
    <x v="29"/>
    <x v="27"/>
    <x v="1"/>
    <n v="610577"/>
    <n v="0.05"/>
    <x v="29"/>
    <n v="287507"/>
    <n v="890"/>
    <x v="29"/>
    <n v="86.55"/>
    <n v="75.61"/>
    <n v="455962"/>
    <x v="29"/>
    <x v="29"/>
    <n v="86"/>
    <n v="0.124"/>
  </r>
  <r>
    <n v="7"/>
    <x v="30"/>
    <x v="28"/>
    <x v="1"/>
    <n v="72147030"/>
    <n v="5.96"/>
    <x v="30"/>
    <n v="36009055"/>
    <n v="996"/>
    <x v="30"/>
    <n v="86.77"/>
    <n v="73.44"/>
    <n v="37189229"/>
    <x v="30"/>
    <x v="30"/>
    <n v="555"/>
    <n v="0.156"/>
  </r>
  <r>
    <n v="22"/>
    <x v="31"/>
    <x v="29"/>
    <x v="1"/>
    <n v="3673917"/>
    <n v="0.3"/>
    <x v="31"/>
    <n v="1799541"/>
    <n v="960"/>
    <x v="31"/>
    <n v="91.53"/>
    <n v="82.73"/>
    <n v="2710051"/>
    <x v="31"/>
    <x v="31"/>
    <n v="350"/>
    <n v="0.14699999999999999"/>
  </r>
  <r>
    <n v="1"/>
    <x v="32"/>
    <x v="30"/>
    <x v="1"/>
    <n v="199812341"/>
    <n v="16.5"/>
    <x v="32"/>
    <n v="95331831"/>
    <n v="912"/>
    <x v="32"/>
    <n v="77.28"/>
    <n v="57.18"/>
    <n v="155111022"/>
    <x v="32"/>
    <x v="32"/>
    <n v="828"/>
    <n v="0.20100000000000001"/>
  </r>
  <r>
    <n v="20"/>
    <x v="33"/>
    <x v="31"/>
    <x v="1"/>
    <n v="10086292"/>
    <n v="0.83"/>
    <x v="33"/>
    <n v="4948519"/>
    <n v="963"/>
    <x v="33"/>
    <n v="87.4"/>
    <n v="70.010000000000005"/>
    <n v="7025583"/>
    <x v="33"/>
    <x v="33"/>
    <n v="189"/>
    <n v="0.192"/>
  </r>
  <r>
    <n v="4"/>
    <x v="34"/>
    <x v="32"/>
    <x v="1"/>
    <n v="91276115"/>
    <n v="7.54"/>
    <x v="34"/>
    <n v="44467088"/>
    <n v="950"/>
    <x v="34"/>
    <n v="81.69"/>
    <n v="70.540000000000006"/>
    <n v="62213676"/>
    <x v="34"/>
    <x v="34"/>
    <n v="1030"/>
    <n v="0.139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6F55F-7FDF-47A5-8383-CF8171D81C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5:D131" firstHeaderRow="1" firstDataRow="1" firstDataCol="1"/>
  <pivotFields count="17">
    <pivotField showAll="0"/>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dataField="1"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18"/>
    </i>
    <i>
      <x v="8"/>
    </i>
    <i>
      <x v="7"/>
    </i>
    <i>
      <x/>
    </i>
    <i>
      <x v="29"/>
    </i>
    <i>
      <x v="23"/>
    </i>
    <i>
      <x v="5"/>
    </i>
    <i>
      <x v="26"/>
    </i>
    <i>
      <x v="2"/>
    </i>
    <i>
      <x v="10"/>
    </i>
    <i>
      <x v="24"/>
    </i>
    <i>
      <x v="21"/>
    </i>
    <i>
      <x v="22"/>
    </i>
    <i>
      <x v="31"/>
    </i>
    <i>
      <x v="13"/>
    </i>
    <i>
      <x v="33"/>
    </i>
    <i>
      <x v="14"/>
    </i>
    <i>
      <x v="9"/>
    </i>
    <i>
      <x v="6"/>
    </i>
    <i>
      <x v="12"/>
    </i>
    <i>
      <x v="27"/>
    </i>
    <i>
      <x v="3"/>
    </i>
    <i>
      <x v="17"/>
    </i>
    <i>
      <x v="15"/>
    </i>
    <i>
      <x v="25"/>
    </i>
    <i>
      <x v="16"/>
    </i>
    <i>
      <x v="11"/>
    </i>
    <i>
      <x v="28"/>
    </i>
    <i>
      <x v="30"/>
    </i>
    <i>
      <x v="19"/>
    </i>
    <i>
      <x v="1"/>
    </i>
    <i>
      <x v="34"/>
    </i>
    <i>
      <x v="4"/>
    </i>
    <i>
      <x v="20"/>
    </i>
    <i>
      <x v="32"/>
    </i>
    <i t="grand">
      <x/>
    </i>
  </rowItems>
  <colItems count="1">
    <i/>
  </colItems>
  <dataFields count="1">
    <dataField name="Sum of Males Popul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FA9CC9-2F2A-4CA9-AECB-62820B8677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6:D21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showAll="0"/>
    <pivotField dataField="1" showAll="0"/>
    <pivotField numFmtId="3" showAll="0"/>
    <pivotField numFmtId="3" showAll="0"/>
    <pivotField showAll="0"/>
    <pivotField showAll="0"/>
    <pivotField showAll="0"/>
  </pivotFields>
  <rowFields count="1">
    <field x="1"/>
  </rowFields>
  <rowItems count="36">
    <i>
      <x v="17"/>
    </i>
    <i>
      <x v="23"/>
    </i>
    <i>
      <x v="18"/>
    </i>
    <i>
      <x v="10"/>
    </i>
    <i>
      <x v="31"/>
    </i>
    <i>
      <x/>
    </i>
    <i>
      <x v="5"/>
    </i>
    <i>
      <x v="9"/>
    </i>
    <i>
      <x v="26"/>
    </i>
    <i>
      <x v="8"/>
    </i>
    <i>
      <x v="24"/>
    </i>
    <i>
      <x v="13"/>
    </i>
    <i>
      <x v="20"/>
    </i>
    <i>
      <x v="29"/>
    </i>
    <i>
      <x v="30"/>
    </i>
    <i>
      <x v="22"/>
    </i>
    <i>
      <x v="27"/>
    </i>
    <i>
      <x v="34"/>
    </i>
    <i>
      <x v="21"/>
    </i>
    <i>
      <x v="33"/>
    </i>
    <i>
      <x v="11"/>
    </i>
    <i>
      <x v="16"/>
    </i>
    <i>
      <x v="3"/>
    </i>
    <i>
      <x v="12"/>
    </i>
    <i>
      <x v="7"/>
    </i>
    <i>
      <x v="25"/>
    </i>
    <i>
      <x v="6"/>
    </i>
    <i>
      <x v="19"/>
    </i>
    <i>
      <x v="1"/>
    </i>
    <i>
      <x v="2"/>
    </i>
    <i>
      <x v="32"/>
    </i>
    <i>
      <x v="14"/>
    </i>
    <i>
      <x v="15"/>
    </i>
    <i>
      <x v="28"/>
    </i>
    <i>
      <x v="4"/>
    </i>
    <i t="grand">
      <x/>
    </i>
  </rowItems>
  <colItems count="1">
    <i/>
  </colItems>
  <dataFields count="1">
    <dataField name="Sum of Female Literacy_rat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806B74-0F80-4443-B909-ABC777A8D0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82" firstHeaderRow="0"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showAll="0"/>
    <pivotField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numFmtId="3" showAll="0"/>
    <pivotField showAll="0"/>
    <pivotField showAll="0"/>
    <pivotField showAll="0"/>
    <pivotField showAll="0"/>
    <pivotField dataField="1" numFmtId="3" showAll="0"/>
    <pivotField dataField="1" numFmtId="3" showAll="0">
      <items count="36">
        <item x="18"/>
        <item x="0"/>
        <item x="29"/>
        <item x="7"/>
        <item x="8"/>
        <item x="2"/>
        <item x="23"/>
        <item x="24"/>
        <item x="22"/>
        <item x="13"/>
        <item x="21"/>
        <item x="26"/>
        <item x="10"/>
        <item x="31"/>
        <item x="5"/>
        <item x="33"/>
        <item x="14"/>
        <item x="3"/>
        <item x="6"/>
        <item x="25"/>
        <item x="15"/>
        <item x="12"/>
        <item x="27"/>
        <item x="4"/>
        <item x="9"/>
        <item x="17"/>
        <item x="28"/>
        <item x="19"/>
        <item x="16"/>
        <item x="11"/>
        <item x="1"/>
        <item x="34"/>
        <item x="30"/>
        <item x="32"/>
        <item x="20"/>
        <item t="default"/>
      </items>
    </pivotField>
    <pivotField showAll="0"/>
    <pivotField showAll="0"/>
    <pivotField showAll="0"/>
  </pivotFields>
  <rowFields count="1">
    <field x="1"/>
  </rowFields>
  <rowItems count="36">
    <i>
      <x v="20"/>
    </i>
    <i>
      <x v="32"/>
    </i>
    <i>
      <x v="30"/>
    </i>
    <i>
      <x v="34"/>
    </i>
    <i>
      <x v="1"/>
    </i>
    <i>
      <x v="11"/>
    </i>
    <i>
      <x v="16"/>
    </i>
    <i>
      <x v="19"/>
    </i>
    <i>
      <x v="28"/>
    </i>
    <i>
      <x v="17"/>
    </i>
    <i>
      <x v="9"/>
    </i>
    <i>
      <x v="4"/>
    </i>
    <i>
      <x v="27"/>
    </i>
    <i>
      <x v="12"/>
    </i>
    <i>
      <x v="15"/>
    </i>
    <i>
      <x v="25"/>
    </i>
    <i>
      <x v="6"/>
    </i>
    <i>
      <x v="3"/>
    </i>
    <i>
      <x v="14"/>
    </i>
    <i>
      <x v="33"/>
    </i>
    <i>
      <x v="5"/>
    </i>
    <i>
      <x v="31"/>
    </i>
    <i>
      <x v="10"/>
    </i>
    <i>
      <x v="26"/>
    </i>
    <i>
      <x v="21"/>
    </i>
    <i>
      <x v="13"/>
    </i>
    <i>
      <x v="22"/>
    </i>
    <i>
      <x v="24"/>
    </i>
    <i>
      <x v="23"/>
    </i>
    <i>
      <x v="2"/>
    </i>
    <i>
      <x v="8"/>
    </i>
    <i>
      <x v="7"/>
    </i>
    <i>
      <x v="29"/>
    </i>
    <i>
      <x/>
    </i>
    <i>
      <x v="18"/>
    </i>
    <i t="grand">
      <x/>
    </i>
  </rowItems>
  <colFields count="1">
    <field x="-2"/>
  </colFields>
  <colItems count="2">
    <i>
      <x/>
    </i>
    <i i="1">
      <x v="1"/>
    </i>
  </colItems>
  <dataFields count="2">
    <dataField name="Sum of Urban population" fld="13" baseField="0" baseItem="0"/>
    <dataField name="Sum of Rural populat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AFFCC7-B521-4D52-B9F2-0F8985EE42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B131" firstHeaderRow="1" firstDataRow="1" firstDataCol="1"/>
  <pivotFields count="17">
    <pivotField showAll="0"/>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items count="36">
        <item x="18"/>
        <item x="8"/>
        <item x="7"/>
        <item x="0"/>
        <item x="29"/>
        <item x="23"/>
        <item x="5"/>
        <item x="26"/>
        <item x="2"/>
        <item x="10"/>
        <item x="24"/>
        <item x="21"/>
        <item x="22"/>
        <item x="31"/>
        <item x="13"/>
        <item x="33"/>
        <item x="14"/>
        <item x="9"/>
        <item x="6"/>
        <item x="12"/>
        <item x="27"/>
        <item x="3"/>
        <item x="17"/>
        <item x="15"/>
        <item x="25"/>
        <item x="16"/>
        <item x="11"/>
        <item x="28"/>
        <item x="30"/>
        <item x="19"/>
        <item x="1"/>
        <item x="34"/>
        <item x="4"/>
        <item x="20"/>
        <item x="32"/>
        <item t="default"/>
      </items>
    </pivotField>
    <pivotField dataField="1"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18"/>
    </i>
    <i>
      <x v="8"/>
    </i>
    <i>
      <x v="7"/>
    </i>
    <i>
      <x/>
    </i>
    <i>
      <x v="29"/>
    </i>
    <i>
      <x v="5"/>
    </i>
    <i>
      <x v="23"/>
    </i>
    <i>
      <x v="26"/>
    </i>
    <i>
      <x v="2"/>
    </i>
    <i>
      <x v="10"/>
    </i>
    <i>
      <x v="24"/>
    </i>
    <i>
      <x v="21"/>
    </i>
    <i>
      <x v="22"/>
    </i>
    <i>
      <x v="31"/>
    </i>
    <i>
      <x v="13"/>
    </i>
    <i>
      <x v="33"/>
    </i>
    <i>
      <x v="14"/>
    </i>
    <i>
      <x v="9"/>
    </i>
    <i>
      <x v="12"/>
    </i>
    <i>
      <x v="6"/>
    </i>
    <i>
      <x v="27"/>
    </i>
    <i>
      <x v="3"/>
    </i>
    <i>
      <x v="15"/>
    </i>
    <i>
      <x v="17"/>
    </i>
    <i>
      <x v="25"/>
    </i>
    <i>
      <x v="11"/>
    </i>
    <i>
      <x v="16"/>
    </i>
    <i>
      <x v="28"/>
    </i>
    <i>
      <x v="19"/>
    </i>
    <i>
      <x v="30"/>
    </i>
    <i>
      <x v="1"/>
    </i>
    <i>
      <x v="34"/>
    </i>
    <i>
      <x v="4"/>
    </i>
    <i>
      <x v="20"/>
    </i>
    <i>
      <x v="32"/>
    </i>
    <i t="grand">
      <x/>
    </i>
  </rowItems>
  <colItems count="1">
    <i/>
  </colItems>
  <dataFields count="1">
    <dataField name="Sum of Females Populat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14B3B-9F66-46FE-886B-D86A585A76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dataField="1"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Fields count="1">
    <field x="1"/>
  </rowFields>
  <rowItems count="36">
    <i>
      <x v="32"/>
    </i>
    <i>
      <x v="20"/>
    </i>
    <i>
      <x v="4"/>
    </i>
    <i>
      <x v="34"/>
    </i>
    <i>
      <x v="1"/>
    </i>
    <i>
      <x v="19"/>
    </i>
    <i>
      <x v="30"/>
    </i>
    <i>
      <x v="28"/>
    </i>
    <i>
      <x v="16"/>
    </i>
    <i>
      <x v="11"/>
    </i>
    <i>
      <x v="25"/>
    </i>
    <i>
      <x v="17"/>
    </i>
    <i>
      <x v="15"/>
    </i>
    <i>
      <x v="3"/>
    </i>
    <i>
      <x v="27"/>
    </i>
    <i>
      <x v="6"/>
    </i>
    <i>
      <x v="12"/>
    </i>
    <i>
      <x v="9"/>
    </i>
    <i>
      <x v="14"/>
    </i>
    <i>
      <x v="33"/>
    </i>
    <i>
      <x v="13"/>
    </i>
    <i>
      <x v="31"/>
    </i>
    <i>
      <x v="22"/>
    </i>
    <i>
      <x v="21"/>
    </i>
    <i>
      <x v="24"/>
    </i>
    <i>
      <x v="10"/>
    </i>
    <i>
      <x v="2"/>
    </i>
    <i>
      <x v="26"/>
    </i>
    <i>
      <x v="23"/>
    </i>
    <i>
      <x v="5"/>
    </i>
    <i>
      <x v="29"/>
    </i>
    <i>
      <x/>
    </i>
    <i>
      <x v="7"/>
    </i>
    <i>
      <x v="8"/>
    </i>
    <i>
      <x v="18"/>
    </i>
    <i t="grand">
      <x/>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C4B17-8486-40BB-A134-F0214708A4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3:B224" firstHeaderRow="0"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numFmtId="3" showAll="0"/>
    <pivotField showAll="0"/>
    <pivotField dataField="1" numFmtId="3" showAll="0"/>
    <pivotField dataField="1" numFmtId="3" showAll="0"/>
    <pivotField showAll="0"/>
    <pivotField showAll="0"/>
    <pivotField showAll="0"/>
    <pivotField showAll="0"/>
    <pivotField numFmtId="3" showAll="0"/>
    <pivotField numFmtId="3" showAll="0"/>
    <pivotField showAll="0"/>
    <pivotField showAll="0"/>
    <pivotField showAll="0"/>
  </pivotFields>
  <rowItems count="1">
    <i/>
  </rowItems>
  <colFields count="1">
    <field x="-2"/>
  </colFields>
  <colItems count="2">
    <i>
      <x/>
    </i>
    <i i="1">
      <x v="1"/>
    </i>
  </colItems>
  <dataFields count="2">
    <dataField name="Sum of Males Population" fld="6" baseField="0" baseItem="0"/>
    <dataField name="Sum of Females Populat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9292E2-F9A8-4BEC-BA19-1AE2FCAF3B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6:B17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dataField="1"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showAll="0"/>
    <pivotField showAll="0"/>
    <pivotField numFmtId="3" showAll="0"/>
    <pivotField numFmtId="3" showAll="0"/>
    <pivotField showAll="0"/>
    <pivotField showAll="0"/>
    <pivotField showAll="0"/>
  </pivotFields>
  <rowFields count="1">
    <field x="1"/>
  </rowFields>
  <rowItems count="36">
    <i>
      <x v="17"/>
    </i>
    <i>
      <x v="18"/>
    </i>
    <i>
      <x v="23"/>
    </i>
    <i>
      <x v="10"/>
    </i>
    <i>
      <x v="31"/>
    </i>
    <i>
      <x v="8"/>
    </i>
    <i>
      <x/>
    </i>
    <i>
      <x v="9"/>
    </i>
    <i>
      <x v="5"/>
    </i>
    <i>
      <x v="26"/>
    </i>
    <i>
      <x v="13"/>
    </i>
    <i>
      <x v="20"/>
    </i>
    <i>
      <x v="29"/>
    </i>
    <i>
      <x v="30"/>
    </i>
    <i>
      <x v="33"/>
    </i>
    <i>
      <x v="24"/>
    </i>
    <i>
      <x v="21"/>
    </i>
    <i>
      <x v="11"/>
    </i>
    <i>
      <x v="34"/>
    </i>
    <i>
      <x v="7"/>
    </i>
    <i>
      <x v="27"/>
    </i>
    <i>
      <x v="12"/>
    </i>
    <i>
      <x v="16"/>
    </i>
    <i>
      <x v="22"/>
    </i>
    <i>
      <x v="25"/>
    </i>
    <i>
      <x v="3"/>
    </i>
    <i>
      <x v="6"/>
    </i>
    <i>
      <x v="19"/>
    </i>
    <i>
      <x v="32"/>
    </i>
    <i>
      <x v="14"/>
    </i>
    <i>
      <x v="1"/>
    </i>
    <i>
      <x v="15"/>
    </i>
    <i>
      <x v="28"/>
    </i>
    <i>
      <x v="2"/>
    </i>
    <i>
      <x v="4"/>
    </i>
    <i t="grand">
      <x/>
    </i>
  </rowItems>
  <colItems count="1">
    <i/>
  </colItems>
  <dataFields count="1">
    <dataField name="Sum of Literacy_rat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E8FDD6-67F7-45BA-87BE-74D9175506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6:B212"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numFmtId="3" showAll="0"/>
    <pivotField showAll="0"/>
    <pivotField numFmtId="3" showAll="0"/>
    <pivotField numFmtId="3" showAll="0"/>
    <pivotField showAll="0"/>
    <pivotField showAll="0">
      <items count="36">
        <item x="4"/>
        <item x="2"/>
        <item x="28"/>
        <item x="15"/>
        <item x="1"/>
        <item x="14"/>
        <item x="32"/>
        <item x="19"/>
        <item x="6"/>
        <item x="3"/>
        <item x="25"/>
        <item x="22"/>
        <item x="16"/>
        <item x="12"/>
        <item x="27"/>
        <item x="7"/>
        <item x="34"/>
        <item x="11"/>
        <item x="21"/>
        <item x="24"/>
        <item x="33"/>
        <item x="30"/>
        <item x="29"/>
        <item x="20"/>
        <item x="13"/>
        <item x="26"/>
        <item x="5"/>
        <item x="9"/>
        <item x="0"/>
        <item x="8"/>
        <item x="31"/>
        <item x="10"/>
        <item x="23"/>
        <item x="18"/>
        <item x="17"/>
        <item t="default"/>
      </items>
    </pivotField>
    <pivotField dataField="1" showAll="0"/>
    <pivotField showAll="0"/>
    <pivotField numFmtId="3" showAll="0"/>
    <pivotField numFmtId="3" showAll="0"/>
    <pivotField showAll="0"/>
    <pivotField showAll="0"/>
    <pivotField showAll="0"/>
  </pivotFields>
  <rowFields count="1">
    <field x="1"/>
  </rowFields>
  <rowItems count="36">
    <i>
      <x v="17"/>
    </i>
    <i>
      <x v="18"/>
    </i>
    <i>
      <x v="23"/>
    </i>
    <i>
      <x v="10"/>
    </i>
    <i>
      <x v="8"/>
    </i>
    <i>
      <x v="31"/>
    </i>
    <i>
      <x v="26"/>
    </i>
    <i>
      <x v="9"/>
    </i>
    <i>
      <x/>
    </i>
    <i>
      <x v="5"/>
    </i>
    <i>
      <x v="13"/>
    </i>
    <i>
      <x v="20"/>
    </i>
    <i>
      <x v="33"/>
    </i>
    <i>
      <x v="30"/>
    </i>
    <i>
      <x v="29"/>
    </i>
    <i>
      <x v="11"/>
    </i>
    <i>
      <x v="7"/>
    </i>
    <i>
      <x v="12"/>
    </i>
    <i>
      <x v="21"/>
    </i>
    <i>
      <x v="24"/>
    </i>
    <i>
      <x v="16"/>
    </i>
    <i>
      <x v="34"/>
    </i>
    <i>
      <x v="25"/>
    </i>
    <i>
      <x v="27"/>
    </i>
    <i>
      <x v="6"/>
    </i>
    <i>
      <x v="28"/>
    </i>
    <i>
      <x v="19"/>
    </i>
    <i>
      <x v="3"/>
    </i>
    <i>
      <x v="32"/>
    </i>
    <i>
      <x v="15"/>
    </i>
    <i>
      <x v="14"/>
    </i>
    <i>
      <x v="22"/>
    </i>
    <i>
      <x v="1"/>
    </i>
    <i>
      <x v="2"/>
    </i>
    <i>
      <x v="4"/>
    </i>
    <i t="grand">
      <x/>
    </i>
  </rowItems>
  <colItems count="1">
    <i/>
  </colItems>
  <dataFields count="1">
    <dataField name="Sum of Male Literacy_rat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9D479C-0722-471D-85C8-63BB4C5739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8:B91" firstHeaderRow="1" firstDataRow="1" firstDataCol="1"/>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Row" dataField="1" showAll="0">
      <items count="3">
        <item x="1"/>
        <item x="0"/>
        <item t="default"/>
      </items>
    </pivotField>
    <pivotField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Fields count="1">
    <field x="3"/>
  </rowFields>
  <rowItems count="3">
    <i>
      <x/>
    </i>
    <i>
      <x v="1"/>
    </i>
    <i t="grand">
      <x/>
    </i>
  </rowItems>
  <colItems count="1">
    <i/>
  </colItems>
  <dataFields count="1">
    <dataField name="Count of Type" fld="3"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FCBB40-35B3-4480-B152-BE409A80D7B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8:A229" firstHeaderRow="1"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dataField="1" numFmtId="3" showAll="0"/>
    <pivotField showAll="0"/>
    <pivotField numFmtId="3" showAll="0"/>
    <pivotField numFmtId="3" showAll="0"/>
    <pivotField showAll="0"/>
    <pivotField showAll="0"/>
    <pivotField showAll="0"/>
    <pivotField showAll="0"/>
    <pivotField numFmtId="3" showAll="0"/>
    <pivotField numFmtId="3" showAll="0"/>
    <pivotField showAll="0"/>
    <pivotField showAll="0"/>
    <pivotField showAll="0"/>
  </pivotFields>
  <rowItems count="1">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D226EB-DE2B-438E-8447-B6255631BCA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3:B289" firstHeaderRow="1" firstDataRow="1" firstDataCol="1"/>
  <pivotFields count="17">
    <pivotField showAll="0"/>
    <pivotField axis="axisRow" showAll="0"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showAll="0"/>
    <pivotField numFmtId="3" showAll="0"/>
    <pivotField numFmtId="3" showAll="0"/>
    <pivotField dataField="1" showAll="0"/>
    <pivotField showAll="0"/>
    <pivotField showAll="0"/>
    <pivotField showAll="0"/>
    <pivotField numFmtId="3" showAll="0"/>
    <pivotField numFmtId="3" showAll="0"/>
    <pivotField showAll="0"/>
    <pivotField showAll="0"/>
    <pivotField showAll="0"/>
  </pivotFields>
  <rowFields count="1">
    <field x="1"/>
  </rowFields>
  <rowItems count="36">
    <i>
      <x v="17"/>
    </i>
    <i>
      <x v="26"/>
    </i>
    <i>
      <x v="30"/>
    </i>
    <i>
      <x v="1"/>
    </i>
    <i>
      <x v="21"/>
    </i>
    <i>
      <x v="6"/>
    </i>
    <i>
      <x v="22"/>
    </i>
    <i>
      <x v="25"/>
    </i>
    <i>
      <x v="23"/>
    </i>
    <i>
      <x v="16"/>
    </i>
    <i>
      <x v="10"/>
    </i>
    <i>
      <x v="13"/>
    </i>
    <i>
      <x v="33"/>
    </i>
    <i>
      <x v="31"/>
    </i>
    <i>
      <x v="3"/>
    </i>
    <i>
      <x v="34"/>
    </i>
    <i>
      <x v="15"/>
    </i>
    <i>
      <x v="18"/>
    </i>
    <i>
      <x v="2"/>
    </i>
    <i>
      <x v="24"/>
    </i>
    <i>
      <x v="19"/>
    </i>
    <i>
      <x v="20"/>
    </i>
    <i>
      <x v="28"/>
    </i>
    <i>
      <x v="11"/>
    </i>
    <i>
      <x v="4"/>
    </i>
    <i>
      <x v="32"/>
    </i>
    <i>
      <x v="27"/>
    </i>
    <i>
      <x v="29"/>
    </i>
    <i>
      <x v="14"/>
    </i>
    <i>
      <x v="12"/>
    </i>
    <i>
      <x/>
    </i>
    <i>
      <x v="9"/>
    </i>
    <i>
      <x v="5"/>
    </i>
    <i>
      <x v="7"/>
    </i>
    <i>
      <x v="8"/>
    </i>
    <i t="grand">
      <x/>
    </i>
  </rowItems>
  <colItems count="1">
    <i/>
  </colItems>
  <dataFields count="1">
    <dataField name="Sum of Sex_Ratio"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024753-F899-4D34-9663-16641044F72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7:B218" firstHeaderRow="0" firstDataRow="1" firstDataCol="0"/>
  <pivotFields count="17">
    <pivotField showAll="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3">
        <item x="1"/>
        <item x="0"/>
        <item t="default"/>
      </items>
    </pivotField>
    <pivotField numFmtId="3" showAll="0"/>
    <pivotField showAll="0"/>
    <pivotField numFmtId="3" showAll="0"/>
    <pivotField numFmtId="3" showAll="0"/>
    <pivotField showAll="0"/>
    <pivotField showAll="0"/>
    <pivotField showAll="0"/>
    <pivotField showAll="0"/>
    <pivotField dataField="1" numFmtId="3" showAll="0"/>
    <pivotField dataField="1" numFmtId="3" showAll="0"/>
    <pivotField showAll="0"/>
    <pivotField showAll="0"/>
    <pivotField showAll="0"/>
  </pivotFields>
  <rowItems count="1">
    <i/>
  </rowItems>
  <colFields count="1">
    <field x="-2"/>
  </colFields>
  <colItems count="2">
    <i>
      <x/>
    </i>
    <i i="1">
      <x v="1"/>
    </i>
  </colItems>
  <dataFields count="2">
    <dataField name="Sum of Rural population" fld="12" baseField="0" baseItem="0"/>
    <dataField name="Sum of Urban population"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Haryana" TargetMode="External"/><Relationship Id="rId21" Type="http://schemas.openxmlformats.org/officeDocument/2006/relationships/hyperlink" Target="https://www.bing.com/th?id=OSK.2a18fed39ffcdbc5c59a842d3f022ffd&amp;qlt=95" TargetMode="External"/><Relationship Id="rId34" Type="http://schemas.openxmlformats.org/officeDocument/2006/relationships/hyperlink" Target="https://www.bing.com/images/search?form=xlimg&amp;q=Kerala" TargetMode="External"/><Relationship Id="rId42" Type="http://schemas.openxmlformats.org/officeDocument/2006/relationships/hyperlink" Target="https://www.bing.com/images/search?form=xlimg&amp;q=Manipur" TargetMode="External"/><Relationship Id="rId47" Type="http://schemas.openxmlformats.org/officeDocument/2006/relationships/hyperlink" Target="https://www.bing.com/th?id=OSK.9add5530f57273a96765b0b452f6e6ef&amp;qlt=95" TargetMode="External"/><Relationship Id="rId50" Type="http://schemas.openxmlformats.org/officeDocument/2006/relationships/hyperlink" Target="https://www.bing.com/images/search?form=xlimg&amp;q=Odisha" TargetMode="External"/><Relationship Id="rId55" Type="http://schemas.openxmlformats.org/officeDocument/2006/relationships/hyperlink" Target="https://www.bing.com/th?id=OSK.f3b69536b11d944d8de800aca4453095&amp;qlt=95" TargetMode="External"/><Relationship Id="rId63" Type="http://schemas.openxmlformats.org/officeDocument/2006/relationships/hyperlink" Target="https://www.bing.com/th?id=OSK.a1c343ff447b7d9df01bd0434e8739e9&amp;qlt=95" TargetMode="External"/><Relationship Id="rId68" Type="http://schemas.openxmlformats.org/officeDocument/2006/relationships/hyperlink" Target="https://www.bing.com/images/search?form=xlimg&amp;q=West%20Bengal" TargetMode="External"/><Relationship Id="rId7" Type="http://schemas.openxmlformats.org/officeDocument/2006/relationships/hyperlink" Target="https://www.bing.com/th?id=OSK.7c141a43da7d763a1610e7ea7951f4ed&amp;qlt=95" TargetMode="External"/><Relationship Id="rId2" Type="http://schemas.openxmlformats.org/officeDocument/2006/relationships/hyperlink" Target="https://www.bing.com/images/search?form=xlimg&amp;q=Andaman%20and%20Nicobar%20Islands" TargetMode="External"/><Relationship Id="rId16" Type="http://schemas.openxmlformats.org/officeDocument/2006/relationships/hyperlink" Target="https://www.bing.com/images/search?form=xlimg&amp;q=Dadra%20and%20Nagar%20Haveli" TargetMode="External"/><Relationship Id="rId29" Type="http://schemas.openxmlformats.org/officeDocument/2006/relationships/hyperlink" Target="https://www.bing.com/th?id=OSK.0c79d76f75c566a2a1e81b23678306d5&amp;qlt=95" TargetMode="External"/><Relationship Id="rId11" Type="http://schemas.openxmlformats.org/officeDocument/2006/relationships/hyperlink" Target="https://www.bing.com/th?id=OSK.629a521d69640eaae1e6a84a54340243&amp;qlt=95" TargetMode="External"/><Relationship Id="rId24" Type="http://schemas.openxmlformats.org/officeDocument/2006/relationships/hyperlink" Target="https://www.bing.com/images/search?form=xlimg&amp;q=Gujarat" TargetMode="External"/><Relationship Id="rId32" Type="http://schemas.openxmlformats.org/officeDocument/2006/relationships/hyperlink" Target="https://www.bing.com/images/search?form=xlimg&amp;q=Karnataka" TargetMode="External"/><Relationship Id="rId37" Type="http://schemas.openxmlformats.org/officeDocument/2006/relationships/hyperlink" Target="https://www.bing.com/th?id=A6a6d3745b0845076b81ce4b275d5ae77&amp;qlt=95" TargetMode="External"/><Relationship Id="rId40" Type="http://schemas.openxmlformats.org/officeDocument/2006/relationships/hyperlink" Target="https://www.bing.com/images/search?form=xlimg&amp;q=Maharashtra" TargetMode="External"/><Relationship Id="rId45" Type="http://schemas.openxmlformats.org/officeDocument/2006/relationships/hyperlink" Target="https://www.bing.com/th?id=OSK.4152661798d74349954a516b664a7aee&amp;qlt=95" TargetMode="External"/><Relationship Id="rId53" Type="http://schemas.openxmlformats.org/officeDocument/2006/relationships/hyperlink" Target="https://www.bing.com/th?id=OSK.a98e1918805cfaff8684b74e7cea923e&amp;qlt=95" TargetMode="External"/><Relationship Id="rId58" Type="http://schemas.openxmlformats.org/officeDocument/2006/relationships/hyperlink" Target="https://www.bing.com/images/search?form=xlimg&amp;q=Sikkim" TargetMode="External"/><Relationship Id="rId66" Type="http://schemas.openxmlformats.org/officeDocument/2006/relationships/hyperlink" Target="https://www.bing.com/images/search?form=xlimg&amp;q=Uttarakhand" TargetMode="External"/><Relationship Id="rId5" Type="http://schemas.openxmlformats.org/officeDocument/2006/relationships/hyperlink" Target="https://www.bing.com/th?id=OSK.e676aa89bb4647129b01d5f13e6ef7f7&amp;qlt=95" TargetMode="External"/><Relationship Id="rId61" Type="http://schemas.openxmlformats.org/officeDocument/2006/relationships/hyperlink" Target="https://www.bing.com/th?id=OSK.7952c52980d10bd336b27357c5881294&amp;qlt=95" TargetMode="External"/><Relationship Id="rId19" Type="http://schemas.openxmlformats.org/officeDocument/2006/relationships/hyperlink" Target="https://www.bing.com/th?id=OSK.5c95f0d79e07f6c7e3c33a894ab5a87b&amp;qlt=95" TargetMode="External"/><Relationship Id="rId14" Type="http://schemas.openxmlformats.org/officeDocument/2006/relationships/hyperlink" Target="https://www.bing.com/images/search?form=xlimg&amp;q=Chhattisgarh" TargetMode="External"/><Relationship Id="rId22" Type="http://schemas.openxmlformats.org/officeDocument/2006/relationships/hyperlink" Target="https://www.bing.com/images/search?form=xlimg&amp;q=Goa" TargetMode="External"/><Relationship Id="rId27" Type="http://schemas.openxmlformats.org/officeDocument/2006/relationships/hyperlink" Target="https://www.bing.com/th?id=OSK.qpGyrmFbPqMIIDVkmcVLI-lkadIXK_k6vON7gi2vC6A&amp;qlt=95" TargetMode="External"/><Relationship Id="rId30" Type="http://schemas.openxmlformats.org/officeDocument/2006/relationships/hyperlink" Target="https://www.bing.com/images/search?form=xlimg&amp;q=Jharkhand" TargetMode="External"/><Relationship Id="rId35" Type="http://schemas.openxmlformats.org/officeDocument/2006/relationships/hyperlink" Target="https://www.bing.com/th?id=OSK.bf3dd199cbd8031806ffc699c41d97fe&amp;qlt=95" TargetMode="External"/><Relationship Id="rId43" Type="http://schemas.openxmlformats.org/officeDocument/2006/relationships/hyperlink" Target="https://www.bing.com/th?id=OSK.feb768ff761cf882f2ae80a86be7181a&amp;qlt=95" TargetMode="External"/><Relationship Id="rId48" Type="http://schemas.openxmlformats.org/officeDocument/2006/relationships/hyperlink" Target="https://www.bing.com/images/search?form=xlimg&amp;q=Nagaland" TargetMode="External"/><Relationship Id="rId56" Type="http://schemas.openxmlformats.org/officeDocument/2006/relationships/hyperlink" Target="https://www.bing.com/images/search?form=xlimg&amp;q=Rajasthan" TargetMode="External"/><Relationship Id="rId64" Type="http://schemas.openxmlformats.org/officeDocument/2006/relationships/hyperlink" Target="https://www.bing.com/images/search?form=xlimg&amp;q=Uttar%20Pradesh" TargetMode="External"/><Relationship Id="rId8" Type="http://schemas.openxmlformats.org/officeDocument/2006/relationships/hyperlink" Target="https://www.bing.com/images/search?form=xlimg&amp;q=Assam" TargetMode="External"/><Relationship Id="rId51" Type="http://schemas.openxmlformats.org/officeDocument/2006/relationships/hyperlink" Target="https://www.bing.com/th?id=OSK.f18d082400986aaff4ede48a04bdc6b0&amp;qlt=95" TargetMode="External"/><Relationship Id="rId3" Type="http://schemas.openxmlformats.org/officeDocument/2006/relationships/hyperlink" Target="https://www.bing.com/th?id=OSK.a69658e13881fca3f34abeec4edff723&amp;qlt=95" TargetMode="External"/><Relationship Id="rId12" Type="http://schemas.openxmlformats.org/officeDocument/2006/relationships/hyperlink" Target="https://www.bing.com/images/search?form=xlimg&amp;q=Chandigarh" TargetMode="External"/><Relationship Id="rId17" Type="http://schemas.openxmlformats.org/officeDocument/2006/relationships/hyperlink" Target="https://www.bing.com/th?id=OSK.493e1d0ed45ad17ae25ca56591189d16&amp;qlt=95" TargetMode="External"/><Relationship Id="rId25" Type="http://schemas.openxmlformats.org/officeDocument/2006/relationships/hyperlink" Target="https://www.bing.com/th?id=OSK.0ef5f605cbc0fe7a91791e766ce743a0&amp;qlt=95" TargetMode="External"/><Relationship Id="rId33" Type="http://schemas.openxmlformats.org/officeDocument/2006/relationships/hyperlink" Target="https://www.bing.com/th?id=OSK.594059e5efad6f6e1bfe99b358b0ddaf&amp;qlt=95" TargetMode="External"/><Relationship Id="rId38" Type="http://schemas.openxmlformats.org/officeDocument/2006/relationships/hyperlink" Target="https://www.bing.com/images/search?form=xlimg&amp;q=Madhya%20Pradesh" TargetMode="External"/><Relationship Id="rId46" Type="http://schemas.openxmlformats.org/officeDocument/2006/relationships/hyperlink" Target="https://www.bing.com/images/search?form=xlimg&amp;q=Mizoram" TargetMode="External"/><Relationship Id="rId59" Type="http://schemas.openxmlformats.org/officeDocument/2006/relationships/hyperlink" Target="https://www.bing.com/th?id=OSK.0af7164e37ac323ee3051c78eba8bf1d&amp;qlt=95" TargetMode="External"/><Relationship Id="rId67" Type="http://schemas.openxmlformats.org/officeDocument/2006/relationships/hyperlink" Target="https://www.bing.com/th?id=OSK.6ec5c493a20f827947722bc40a05d996&amp;qlt=95" TargetMode="External"/><Relationship Id="rId20" Type="http://schemas.openxmlformats.org/officeDocument/2006/relationships/hyperlink" Target="https://www.bing.com/images/search?form=xlimg&amp;q=Delhi" TargetMode="External"/><Relationship Id="rId41" Type="http://schemas.openxmlformats.org/officeDocument/2006/relationships/hyperlink" Target="https://www.bing.com/th?id=OSK.d1e3f06da786afd6c99524ecf0e5c50a&amp;qlt=95" TargetMode="External"/><Relationship Id="rId54" Type="http://schemas.openxmlformats.org/officeDocument/2006/relationships/hyperlink" Target="https://www.bing.com/images/search?form=xlimg&amp;q=Punjab,%20India" TargetMode="External"/><Relationship Id="rId62" Type="http://schemas.openxmlformats.org/officeDocument/2006/relationships/hyperlink" Target="https://www.bing.com/images/search?form=xlimg&amp;q=Tripura" TargetMode="External"/><Relationship Id="rId1" Type="http://schemas.openxmlformats.org/officeDocument/2006/relationships/hyperlink" Target="https://www.bing.com/th?id=OSK.029d494d21df77e5a5f7cb67ecb3f362&amp;qlt=95" TargetMode="External"/><Relationship Id="rId6" Type="http://schemas.openxmlformats.org/officeDocument/2006/relationships/hyperlink" Target="https://www.bing.com/images/search?form=xlimg&amp;q=Arunachal%20Pradesh" TargetMode="External"/><Relationship Id="rId15" Type="http://schemas.openxmlformats.org/officeDocument/2006/relationships/hyperlink" Target="https://www.bing.com/th?id=OSK.54549e1d907a0b5042a4109e07f69326&amp;qlt=95" TargetMode="External"/><Relationship Id="rId23" Type="http://schemas.openxmlformats.org/officeDocument/2006/relationships/hyperlink" Target="https://www.bing.com/th?id=OSK.2fb294a1dc5ba3af56a975afb04d5b83&amp;qlt=95" TargetMode="External"/><Relationship Id="rId28" Type="http://schemas.openxmlformats.org/officeDocument/2006/relationships/hyperlink" Target="https://www.bing.com/images/search?form=xlimg&amp;q=Himachal%20Pradesh" TargetMode="External"/><Relationship Id="rId36" Type="http://schemas.openxmlformats.org/officeDocument/2006/relationships/hyperlink" Target="https://www.bing.com/images/search?form=xlimg&amp;q=Lakshadweep" TargetMode="External"/><Relationship Id="rId49" Type="http://schemas.openxmlformats.org/officeDocument/2006/relationships/hyperlink" Target="https://www.bing.com/th?id=OSK.c64b5e5284470c89b87763868614fbf9&amp;qlt=95" TargetMode="External"/><Relationship Id="rId57" Type="http://schemas.openxmlformats.org/officeDocument/2006/relationships/hyperlink" Target="https://www.bing.com/th?id=OSK.daab40a19bd45e3bc8997be5544a12f0&amp;qlt=95" TargetMode="External"/><Relationship Id="rId10" Type="http://schemas.openxmlformats.org/officeDocument/2006/relationships/hyperlink" Target="https://www.bing.com/images/search?form=xlimg&amp;q=Bihar" TargetMode="External"/><Relationship Id="rId31" Type="http://schemas.openxmlformats.org/officeDocument/2006/relationships/hyperlink" Target="https://www.bing.com/th?id=OSK.94d73da6f1fde5c0a8576dce809f89ee&amp;qlt=95" TargetMode="External"/><Relationship Id="rId44" Type="http://schemas.openxmlformats.org/officeDocument/2006/relationships/hyperlink" Target="https://www.bing.com/images/search?form=xlimg&amp;q=Meghalaya" TargetMode="External"/><Relationship Id="rId52" Type="http://schemas.openxmlformats.org/officeDocument/2006/relationships/hyperlink" Target="https://www.bing.com/images/search?form=xlimg&amp;q=Puducherry%20(union%20territory)" TargetMode="External"/><Relationship Id="rId60" Type="http://schemas.openxmlformats.org/officeDocument/2006/relationships/hyperlink" Target="https://www.bing.com/images/search?form=xlimg&amp;q=Tamil%20Nadu" TargetMode="External"/><Relationship Id="rId65" Type="http://schemas.openxmlformats.org/officeDocument/2006/relationships/hyperlink" Target="https://www.bing.com/th?id=OSK.c67a5ef1c884d1e832cc0ae2941de9de&amp;qlt=95" TargetMode="External"/><Relationship Id="rId4" Type="http://schemas.openxmlformats.org/officeDocument/2006/relationships/hyperlink" Target="https://www.bing.com/images/search?form=xlimg&amp;q=Andhra%20Pradesh" TargetMode="External"/><Relationship Id="rId9" Type="http://schemas.openxmlformats.org/officeDocument/2006/relationships/hyperlink" Target="https://www.bing.com/th?id=OSK.a3b9dffd17f6e299a0cb825e95bb6e57&amp;qlt=95" TargetMode="External"/><Relationship Id="rId13" Type="http://schemas.openxmlformats.org/officeDocument/2006/relationships/hyperlink" Target="https://www.bing.com/th?id=OSK.isLaDfi6XbhDupybGWF79QhI9RwWD-5r5ygPDuGlGhE&amp;qlt=95" TargetMode="External"/><Relationship Id="rId18" Type="http://schemas.openxmlformats.org/officeDocument/2006/relationships/hyperlink" Target="https://www.bing.com/images/search?form=xlimg&amp;q=Daman%20and%20Diu" TargetMode="External"/><Relationship Id="rId39" Type="http://schemas.openxmlformats.org/officeDocument/2006/relationships/hyperlink" Target="https://www.bing.com/th?id=OSK.1630e2cde21c443a5f00ab6acad0a6db&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Srd>
</file>

<file path=xl/richData/rdarray.xml><?xml version="1.0" encoding="utf-8"?>
<arrayData xmlns="http://schemas.microsoft.com/office/spreadsheetml/2017/richdata2" count="44">
  <a r="1">
    <v t="r">5</v>
  </a>
  <a r="1">
    <v t="s">Hindi</v>
  </a>
  <a r="6">
    <v t="r">16</v>
    <v t="r">17</v>
    <v t="r">18</v>
    <v t="r">19</v>
    <v t="r">20</v>
    <v t="r">21</v>
  </a>
  <a r="1">
    <v t="s">Telugu language</v>
  </a>
  <a r="2">
    <v t="r">31</v>
    <v t="r">32</v>
  </a>
  <a r="2">
    <v t="r">42</v>
    <v t="r">43</v>
  </a>
  <a r="1">
    <v t="s">Bodo</v>
  </a>
  <a r="3">
    <v t="r">53</v>
    <v t="r">54</v>
    <v t="r">55</v>
  </a>
  <a r="1">
    <v t="r">64</v>
  </a>
  <a r="3">
    <v t="r">73</v>
    <v t="r">74</v>
    <v t="r">75</v>
  </a>
  <a r="2">
    <v t="s">Hindi</v>
    <v t="s">Chhattisgarhi language</v>
  </a>
  <a r="2">
    <v t="r">99</v>
    <v t="r">100</v>
  </a>
  <a r="2">
    <v t="r">110</v>
    <v t="r">111</v>
  </a>
  <a r="1">
    <v t="s">Konkani language</v>
  </a>
  <a r="2">
    <v t="r">122</v>
    <v t="r">123</v>
  </a>
  <a r="1">
    <v t="s">Indian Standard Time</v>
  </a>
  <a r="3">
    <v t="r">133</v>
    <v t="r">134</v>
    <v t="r">135</v>
  </a>
  <a r="2">
    <v t="r">145</v>
    <v t="r">146</v>
  </a>
  <a r="2">
    <v t="r">156</v>
    <v t="r">157</v>
  </a>
  <a r="3">
    <v t="r">166</v>
    <v t="r">167</v>
    <v t="r">168</v>
  </a>
  <a r="2">
    <v t="r">178</v>
    <v t="r">179</v>
  </a>
  <a r="2">
    <v t="s">English language</v>
    <v t="s">Malayalam</v>
  </a>
  <a r="3">
    <v t="r">198</v>
    <v t="r">199</v>
    <v t="r">200</v>
  </a>
  <a r="4">
    <v t="r">210</v>
    <v t="r">211</v>
    <v t="r">212</v>
    <v t="r">213</v>
  </a>
  <a r="1">
    <v t="s">Marathi language</v>
  </a>
  <a r="2">
    <v t="r">223</v>
    <v t="r">224</v>
  </a>
  <a r="2">
    <v t="r">233</v>
    <v t="r">234</v>
  </a>
  <a r="3">
    <v t="s">Khasi language</v>
    <v t="s">Garo language</v>
    <v t="s">English language</v>
  </a>
  <a r="2">
    <v t="r">244</v>
    <v t="r">245</v>
  </a>
  <a r="2">
    <v t="r">255</v>
    <v t="r">256</v>
  </a>
  <a r="2">
    <v t="r">265</v>
    <v t="r">266</v>
  </a>
  <a r="1">
    <v t="s">Odia language</v>
  </a>
  <a r="2">
    <v t="r">276</v>
    <v t="r">277</v>
  </a>
  <a r="2">
    <v t="s">English language</v>
    <v t="s">French language</v>
  </a>
  <a r="2">
    <v t="r">287</v>
    <v t="r">288</v>
  </a>
  <a r="4">
    <v t="r">297</v>
    <v t="r">298</v>
    <v t="r">299</v>
    <v t="r">300</v>
  </a>
  <a r="2">
    <v t="r">309</v>
    <v t="r">310</v>
  </a>
  <a r="2">
    <v t="r">319</v>
    <v t="r">320</v>
  </a>
  <a r="1">
    <v t="s">Tamil language</v>
  </a>
  <a r="2">
    <v t="r">330</v>
    <v t="r">331</v>
  </a>
  <a r="4">
    <v t="r">340</v>
    <v t="r">341</v>
    <v t="r">342</v>
    <v t="r">343</v>
  </a>
  <a r="2">
    <v t="r">353</v>
    <v t="r">354</v>
  </a>
  <a r="2">
    <v t="r">363</v>
    <v t="r">364</v>
  </a>
  <a r="1">
    <v t="s">English language</v>
  </a>
</arrayData>
</file>

<file path=xl/richData/rdrichvalue.xml><?xml version="1.0" encoding="utf-8"?>
<rvData xmlns="http://schemas.microsoft.com/office/spreadsheetml/2017/richdata" count="370">
  <rv s="0">
    <v>536870912</v>
    <v>Andaman and Nicobar Islands</v>
    <v>0543bce3-574a-8949-ac01-944cd0418886</v>
    <v>en-GB</v>
    <v>Map</v>
  </rv>
  <rv s="1">
    <fb>8249</fb>
    <v>9</v>
  </rv>
  <rv s="0">
    <v>536870912</v>
    <v>Port Blair</v>
    <v>33253b92-c111-fe17-14a2-f062af25d3da</v>
    <v>en-GB</v>
    <v>Map</v>
  </rv>
  <rv s="0">
    <v>536870912</v>
    <v>India</v>
    <v>85fa63d3-9596-adb9-b4eb-502273d84f56</v>
    <v>en-GB</v>
    <v>Map</v>
  </rv>
  <rv s="2">
    <v>0</v>
    <v>7</v>
    <v>0</v>
    <v>7</v>
    <v>0</v>
    <v>Image of Andaman and Nicobar Islands</v>
  </rv>
  <rv s="0">
    <v>805306368</v>
    <v>Devendra Kumar Joshi (Lieutenant governor)</v>
    <v>97cb91ea-12fa-4bf8-903c-f6411249a14e</v>
    <v>en-GB</v>
    <v>Generic</v>
  </rv>
  <rv s="3">
    <v>0</v>
  </rv>
  <rv s="4">
    <v>https://www.bing.com/search?q=andaman+and+nicobar+islands&amp;form=skydnc</v>
    <v>Learn more on Bing</v>
  </rv>
  <rv s="3">
    <v>1</v>
  </rv>
  <rv s="1">
    <fb>356152</fb>
    <v>9</v>
  </rv>
  <rv s="5">
    <v>#VALUE!</v>
    <v>en-GB</v>
    <v>0543bce3-574a-8949-ac01-944cd0418886</v>
    <v>536870912</v>
    <v>1</v>
    <v>2</v>
    <v>3</v>
    <v>Andaman and Nicobar Islands</v>
    <v>5</v>
    <v>6</v>
    <v>Map</v>
    <v>7</v>
    <v>8</v>
    <v>IN-AN</v>
    <v>1</v>
    <v>2</v>
    <v>3</v>
    <v>The Andaman and Nicobar Islands is a union territory of India consisting of 571 islands, of which 37 are inhabited, at the junction of the Bay of Bengal and the Andaman Sea. The territory is about 150 km north of Aceh in Indonesia and separated ...</v>
    <v>4</v>
    <v>2</v>
    <v>6</v>
    <v>7</v>
    <v>Andaman and Nicobar Islands</v>
    <v>8</v>
    <v>9</v>
    <v>Andaman and Nicobar Islands</v>
    <v>mdp/vdpid/7911143</v>
  </rv>
  <rv s="0">
    <v>536870912</v>
    <v>Andhra Pradesh</v>
    <v>9e3a52bb-38ae-c817-5cd2-7a8dd2a4c0e5</v>
    <v>en-GB</v>
    <v>Map</v>
  </rv>
  <rv s="1">
    <fb>162970</fb>
    <v>9</v>
  </rv>
  <rv s="0">
    <v>536870912</v>
    <v>Amaravati</v>
    <v>e088121a-798e-31c0-98d9-e1f90a9732b0</v>
    <v>en-GB</v>
    <v>Map</v>
  </rv>
  <rv s="2">
    <v>1</v>
    <v>7</v>
    <v>10</v>
    <v>7</v>
    <v>0</v>
    <v>Image of Andhra Pradesh</v>
  </rv>
  <rv s="0">
    <v>536870912</v>
    <v>Visakhapatnam</v>
    <v>808f8186-c062-2861-8d58-f9f1ddda9d5f</v>
    <v>en-GB</v>
    <v>Map</v>
  </rv>
  <rv s="0">
    <v>805306368</v>
    <v>S. Abdul Nazeer (Governor)</v>
    <v>c4edcc4c-7421-180f-297e-a07fbb33a50a</v>
    <v>en-GB</v>
    <v>Generic</v>
  </rv>
  <rv s="0">
    <v>805306368</v>
    <v>Y. S. Jagan Mohan Reddy (Chief minister)</v>
    <v>21b95cec-1625-db12-99eb-0bf61b3f4d53</v>
    <v>en-GB</v>
    <v>Generic</v>
  </rv>
  <rv s="0">
    <v>805306368</v>
    <v>Kottu Satyanarayana (Deputy Chief Minister)</v>
    <v>8d6855d5-e74e-dc8c-157f-aa18030e2e9a</v>
    <v>en-GB</v>
    <v>Generic</v>
  </rv>
  <rv s="0">
    <v>805306368</v>
    <v>Rajanna Dora Peedika (Deputy Chief Minister)</v>
    <v>98a16930-6c19-f692-d289-030917f9cb92</v>
    <v>en-GB</v>
    <v>Generic</v>
  </rv>
  <rv s="0">
    <v>805306368</v>
    <v>Amzath Basha Shaik Bepari (Deputy Chief Minister)</v>
    <v>eefb6c8d-d6e7-0c25-ebde-ae7b6fcdb446</v>
    <v>en-GB</v>
    <v>Generic</v>
  </rv>
  <rv s="0">
    <v>805306368</v>
    <v>K. Narayana Swamy (Deputy Chief Minister)</v>
    <v>1ca0186b-bab7-bb6d-5f91-c917084d2ef0</v>
    <v>en-GB</v>
    <v>Generic</v>
  </rv>
  <rv s="3">
    <v>2</v>
  </rv>
  <rv s="4">
    <v>https://www.bing.com/search?q=andhra+pradesh&amp;form=skydnc</v>
    <v>Learn more on Bing</v>
  </rv>
  <rv s="3">
    <v>3</v>
  </rv>
  <rv s="1">
    <fb>49634314</fb>
    <v>9</v>
  </rv>
  <rv s="5">
    <v>#VALUE!</v>
    <v>en-GB</v>
    <v>9e3a52bb-38ae-c817-5cd2-7a8dd2a4c0e5</v>
    <v>536870912</v>
    <v>1</v>
    <v>12</v>
    <v>3</v>
    <v>Andhra Pradesh</v>
    <v>5</v>
    <v>6</v>
    <v>Map</v>
    <v>7</v>
    <v>13</v>
    <v>IN-AP</v>
    <v>12</v>
    <v>13</v>
    <v>3</v>
    <v>Andhra Pradesh is a state in the southern coastal region of India. It is the seventh-largest state with an area of 162,970 km² and the tenth-most populous state with 49,577,103 inhabitants. It has shared borders with Chhattisgarh, Odisha, ...</v>
    <v>14</v>
    <v>15</v>
    <v>22</v>
    <v>23</v>
    <v>Andhra Pradesh</v>
    <v>24</v>
    <v>25</v>
    <v>Andhra Pradesh</v>
    <v>mdp/vdpid/1569</v>
  </rv>
  <rv s="0">
    <v>536870912</v>
    <v>Arunachal Pradesh</v>
    <v>c2da5cc2-b1a0-f17a-707d-e5067136b9e9</v>
    <v>en-GB</v>
    <v>Map</v>
  </rv>
  <rv s="1">
    <fb>83743</fb>
    <v>9</v>
  </rv>
  <rv s="0">
    <v>536870912</v>
    <v>Itanagar</v>
    <v>5e3b0528-7168-e6f1-9286-4f53c7a9e4fb</v>
    <v>en-GB</v>
    <v>Map</v>
  </rv>
  <rv s="2">
    <v>2</v>
    <v>7</v>
    <v>14</v>
    <v>7</v>
    <v>0</v>
    <v>Image of Arunachal Pradesh</v>
  </rv>
  <rv s="0">
    <v>805306368</v>
    <v>Kaiwalya Trivikram Parnaik (Governor)</v>
    <v>3f63ae99-ebdd-8999-47b4-b075747d1e57</v>
    <v>en-GB</v>
    <v>Generic</v>
  </rv>
  <rv s="0">
    <v>805306368</v>
    <v>Pema Khandu (Chief minister)</v>
    <v>263c33d7-658a-cc4f-826a-c8f6ee5fede6</v>
    <v>en-GB</v>
    <v>Generic</v>
  </rv>
  <rv s="3">
    <v>4</v>
  </rv>
  <rv s="4">
    <v>https://www.bing.com/search?q=arunachal+pradesh&amp;form=skydnc</v>
    <v>Learn more on Bing</v>
  </rv>
  <rv s="1">
    <fb>1383727</fb>
    <v>9</v>
  </rv>
  <rv s="6">
    <v>#VALUE!</v>
    <v>en-GB</v>
    <v>c2da5cc2-b1a0-f17a-707d-e5067136b9e9</v>
    <v>536870912</v>
    <v>1</v>
    <v>16</v>
    <v>17</v>
    <v>Arunachal Pradesh</v>
    <v>5</v>
    <v>6</v>
    <v>Map</v>
    <v>7</v>
    <v>13</v>
    <v>IN-AR</v>
    <v>28</v>
    <v>29</v>
    <v>3</v>
    <v>Arunachal Pradesh is a state in northeast India. It was formed from the North-East Frontier Agency region, and India declared it as a state on 20 February 1987. Itanagar is its capital and largest town. It borders the Indian states of Assam and ...</v>
    <v>30</v>
    <v>29</v>
    <v>33</v>
    <v>34</v>
    <v>Arunachal Pradesh</v>
    <v>35</v>
    <v>Arunachal Pradesh</v>
    <v>mdp/vdpid/10101668</v>
  </rv>
  <rv s="0">
    <v>536870912</v>
    <v>Assam</v>
    <v>a9d4e5df-f559-c28f-dc41-7c72a82dfaf7</v>
    <v>en-GB</v>
    <v>Map</v>
  </rv>
  <rv s="1">
    <fb>78438</fb>
    <v>9</v>
  </rv>
  <rv s="0">
    <v>536870912</v>
    <v>Dispur</v>
    <v>dac6a732-4511-10b6-4135-0640599661db</v>
    <v>en-GB</v>
    <v>Map</v>
  </rv>
  <rv s="2">
    <v>3</v>
    <v>7</v>
    <v>18</v>
    <v>7</v>
    <v>0</v>
    <v>Image of Assam</v>
  </rv>
  <rv s="0">
    <v>536870912</v>
    <v>Guwahati</v>
    <v>de3a722b-f147-c20a-34aa-bf54dd059f66</v>
    <v>en-GB</v>
    <v>Map</v>
  </rv>
  <rv s="0">
    <v>805306368</v>
    <v>Gulab Chand Kataria (Governor)</v>
    <v>a31ecb33-6e3f-a807-6fd8-59bfe5d1c2f7</v>
    <v>en-GB</v>
    <v>Generic</v>
  </rv>
  <rv s="0">
    <v>805306368</v>
    <v>Himanta Biswa Sarma (Chief minister)</v>
    <v>c68ab57c-e8b8-4426-b7eb-6ce50d71c92a</v>
    <v>en-GB</v>
    <v>Generic</v>
  </rv>
  <rv s="3">
    <v>5</v>
  </rv>
  <rv s="4">
    <v>https://www.bing.com/search?q=assam&amp;form=skydnc</v>
    <v>Learn more on Bing</v>
  </rv>
  <rv s="3">
    <v>6</v>
  </rv>
  <rv s="1">
    <fb>31205576</fb>
    <v>9</v>
  </rv>
  <rv s="5">
    <v>#VALUE!</v>
    <v>en-GB</v>
    <v>a9d4e5df-f559-c28f-dc41-7c72a82dfaf7</v>
    <v>536870912</v>
    <v>1</v>
    <v>20</v>
    <v>3</v>
    <v>Assam</v>
    <v>5</v>
    <v>6</v>
    <v>Map</v>
    <v>7</v>
    <v>13</v>
    <v>IN-AS</v>
    <v>38</v>
    <v>39</v>
    <v>3</v>
    <v>Assam is a state in northeastern India, south of the eastern Himalayas along the Brahmaputra and Barak River valleys. Assam covers an area of 78,438 km². The state is bordered by Bhutan and Arunachal Pradesh to the north; Nagaland and Manipur to ...</v>
    <v>40</v>
    <v>41</v>
    <v>44</v>
    <v>45</v>
    <v>Assam</v>
    <v>46</v>
    <v>47</v>
    <v>Assam</v>
    <v>mdp/vdpid/2147</v>
  </rv>
  <rv s="0">
    <v>536870912</v>
    <v>Bihar</v>
    <v>e402c108-ade8-40dd-b6d7-f36882e8e3e3</v>
    <v>en-GB</v>
    <v>Map</v>
  </rv>
  <rv s="1">
    <fb>94163</fb>
    <v>9</v>
  </rv>
  <rv s="0">
    <v>536870912</v>
    <v>Patna</v>
    <v>5769f980-da6e-3599-1e5b-368f4b6f48ca</v>
    <v>en-GB</v>
    <v>Map</v>
  </rv>
  <rv s="2">
    <v>4</v>
    <v>7</v>
    <v>21</v>
    <v>7</v>
    <v>0</v>
    <v>Image of Bihar</v>
  </rv>
  <rv s="0">
    <v>805306368</v>
    <v>Rajendra Arlekar (Governor)</v>
    <v>857b3d51-3e36-ebd8-cf42-f60258bfd1fa</v>
    <v>en-GB</v>
    <v>Generic</v>
  </rv>
  <rv s="0">
    <v>805306368</v>
    <v>Nitish Kumar (Chief minister)</v>
    <v>cde7adde-5105-d979-2e6a-cbc9496d6cc9</v>
    <v>en-GB</v>
    <v>Generic</v>
  </rv>
  <rv s="0">
    <v>805306368</v>
    <v>Tejashwi Yadav (Deputy Chief Minister)</v>
    <v>c441214f-c9a7-4e3d-9512-b53b558b8140</v>
    <v>en-GB</v>
    <v>Generic</v>
  </rv>
  <rv s="3">
    <v>7</v>
  </rv>
  <rv s="4">
    <v>https://www.bing.com/search?q=bihar&amp;form=skydnc</v>
    <v>Learn more on Bing</v>
  </rv>
  <rv s="1">
    <fb>104099452</fb>
    <v>9</v>
  </rv>
  <rv s="6">
    <v>#VALUE!</v>
    <v>en-GB</v>
    <v>e402c108-ade8-40dd-b6d7-f36882e8e3e3</v>
    <v>536870912</v>
    <v>1</v>
    <v>23</v>
    <v>17</v>
    <v>Bihar</v>
    <v>5</v>
    <v>6</v>
    <v>Map</v>
    <v>7</v>
    <v>13</v>
    <v>IN-BR</v>
    <v>50</v>
    <v>51</v>
    <v>3</v>
    <v>Bihar is a state in eastern India. It is the third largest state by population, the 12th largest by area, and the 14th largest by GDP in 2021. Bihar borders Uttar Pradesh to its west, Nepal to the north, the northern part of West Bengal to the ...</v>
    <v>52</v>
    <v>51</v>
    <v>56</v>
    <v>57</v>
    <v>Bihar</v>
    <v>58</v>
    <v>Bihar</v>
    <v>mdp/vdpid/3922</v>
  </rv>
  <rv s="0">
    <v>536870912</v>
    <v>Chandigarh</v>
    <v>10beaf9e-bdab-00b9-8037-79ffe16cf357</v>
    <v>en-GB</v>
    <v>Map</v>
  </rv>
  <rv s="1">
    <fb>114</fb>
    <v>9</v>
  </rv>
  <rv s="0">
    <v>536870912</v>
    <v>Chandigarh</v>
    <v>dd60d733-8017-b736-1466-9c2766cadf1b</v>
    <v>en-GB</v>
    <v>Map</v>
  </rv>
  <rv s="2">
    <v>5</v>
    <v>7</v>
    <v>24</v>
    <v>7</v>
    <v>0</v>
    <v>Image of Chandigarh</v>
  </rv>
  <rv s="0">
    <v>805306368</v>
    <v>Rajbala (Mayor)</v>
    <v>f224bd00-4fb5-c413-b849-9efa537fbc7b</v>
    <v>en-GB</v>
    <v>Generic</v>
  </rv>
  <rv s="3">
    <v>8</v>
  </rv>
  <rv s="4">
    <v>https://www.bing.com/search?q=chandigarh&amp;form=skydnc</v>
    <v>Learn more on Bing</v>
  </rv>
  <rv s="1">
    <fb>1055450</fb>
    <v>9</v>
  </rv>
  <rv s="7">
    <v>#VALUE!</v>
    <v>en-GB</v>
    <v>10beaf9e-bdab-00b9-8037-79ffe16cf357</v>
    <v>536870912</v>
    <v>1</v>
    <v>26</v>
    <v>27</v>
    <v>Chandigarh</v>
    <v>5</v>
    <v>6</v>
    <v>Map</v>
    <v>7</v>
    <v>13</v>
    <v>IN-CH</v>
    <v>61</v>
    <v>62</v>
    <v>3</v>
    <v>Chandigarh is a union territory and planned city in northern India, serving as the shared capital of the surrounding states, namely Punjab to the north, west and the south, and Haryana to the east. Chandigarh constitutes the bulk of the ...</v>
    <v>63</v>
    <v>65</v>
    <v>66</v>
    <v>Chandigarh</v>
    <v>67</v>
    <v>Chandigarh</v>
    <v>mdp/vdpid/7407895773574070273</v>
  </rv>
  <rv s="0">
    <v>536870912</v>
    <v>Chhattisgarh</v>
    <v>91e8d1d3-b929-8697-13f5-91241ae0d1b6</v>
    <v>en-GB</v>
    <v>Map</v>
  </rv>
  <rv s="1">
    <fb>135194</fb>
    <v>9</v>
  </rv>
  <rv s="0">
    <v>536870912</v>
    <v>Nava Raipur</v>
    <v>dde333cd-0aaf-a009-be67-676c2ec21974</v>
    <v>en-GB</v>
    <v>Map</v>
  </rv>
  <rv s="2">
    <v>6</v>
    <v>7</v>
    <v>28</v>
    <v>7</v>
    <v>0</v>
    <v>Image of Chhattisgarh</v>
  </rv>
  <rv s="0">
    <v>805306368</v>
    <v>Biswabhusan Harichandan (Governor)</v>
    <v>10926792-dc16-0dec-3b84-0ecbf2ed41d0</v>
    <v>en-GB</v>
    <v>Generic</v>
  </rv>
  <rv s="0">
    <v>805306368</v>
    <v>Vishnu Deo Sai (Chief minister)</v>
    <v>fca3f640-6f0b-6b2f-9b86-8377eaee133b</v>
    <v>en-GB</v>
    <v>Generic</v>
  </rv>
  <rv s="0">
    <v>805306368</v>
    <v>Arun Sao (Deputy Chief Minister)</v>
    <v>318e60a5-323f-c2a7-fdc0-e079dbfff260</v>
    <v>en-GB</v>
    <v>Generic</v>
  </rv>
  <rv s="3">
    <v>9</v>
  </rv>
  <rv s="4">
    <v>https://www.bing.com/search?q=chhattisgarh&amp;form=skydnc</v>
    <v>Learn more on Bing</v>
  </rv>
  <rv s="3">
    <v>10</v>
  </rv>
  <rv s="1">
    <fb>25545198</fb>
    <v>9</v>
  </rv>
  <rv s="8">
    <v>#VALUE!</v>
    <v>en-GB</v>
    <v>91e8d1d3-b929-8697-13f5-91241ae0d1b6</v>
    <v>536870912</v>
    <v>1</v>
    <v>30</v>
    <v>31</v>
    <v>Chhattisgarh</v>
    <v>5</v>
    <v>6</v>
    <v>Map</v>
    <v>7</v>
    <v>13</v>
    <v>IN-CT</v>
    <v>70</v>
    <v>71</v>
    <v>3</v>
    <v>Chhattisgarh is a landlocked state in Central India. It is the ninth largest state by area, and with a population of roughly 30 million, the seventeenth most populous. It borders seven states – Uttar Pradesh to the north, Madhya Pradesh to the ...</v>
    <v>72</v>
    <v>76</v>
    <v>77</v>
    <v>Chhattisgarh</v>
    <v>78</v>
    <v>79</v>
    <v>Chhattisgarh</v>
    <v>mdp/vdpid/161482407</v>
  </rv>
  <rv s="0">
    <v>536870912</v>
    <v>Dadra and Nagar Haveli</v>
    <v>15bc8541-5d7a-066b-4d9b-31821cb3f94e</v>
    <v>en-GB</v>
    <v>Map</v>
  </rv>
  <rv s="1">
    <fb>491</fb>
    <v>9</v>
  </rv>
  <rv s="0">
    <v>536870912</v>
    <v>Silvassa</v>
    <v>042a9d5c-f0da-7d90-03e2-ef2d9b420270</v>
    <v>en-GB</v>
    <v>Map</v>
  </rv>
  <rv s="2">
    <v>7</v>
    <v>7</v>
    <v>32</v>
    <v>7</v>
    <v>0</v>
    <v>Image of Dadra and Nagar Haveli</v>
  </rv>
  <rv s="4">
    <v>https://www.bing.com/search?q=dadra+and+nagar+haveli&amp;form=skydnc</v>
    <v>Learn more on Bing</v>
  </rv>
  <rv s="1">
    <fb>343709</fb>
    <v>9</v>
  </rv>
  <rv s="9">
    <v>#VALUE!</v>
    <v>en-GB</v>
    <v>15bc8541-5d7a-066b-4d9b-31821cb3f94e</v>
    <v>536870912</v>
    <v>1</v>
    <v>35</v>
    <v>36</v>
    <v>Dadra and Nagar Haveli</v>
    <v>5</v>
    <v>6</v>
    <v>Map</v>
    <v>7</v>
    <v>13</v>
    <v>IN-DN</v>
    <v>82</v>
    <v>83</v>
    <v>3</v>
    <v>Dadra and Nagar Haveli is a district of the union territory of Dadra and Nagar Haveli and Daman and Diu in western India. It is composed of two separate geographical entities: Nagar Haveli, wedged in between Maharashtra and Gujarat states 1 ...</v>
    <v>84</v>
    <v>83</v>
    <v>85</v>
    <v>Dadra and Nagar Haveli</v>
    <v>86</v>
    <v>Dadra and Nagar Haveli</v>
    <v>mdp/vdpid/10107373</v>
  </rv>
  <rv s="0">
    <v>536870912</v>
    <v>Daman and Diu</v>
    <v>6cc5ae73-aac4-1afd-9be5-2199d168555a</v>
    <v>en-GB</v>
    <v>Map</v>
  </rv>
  <rv s="1">
    <fb>122</fb>
    <v>9</v>
  </rv>
  <rv s="0">
    <v>536870912</v>
    <v>Daman</v>
    <v>58c88745-f47a-60ca-cd6d-4974bf6ff2fb</v>
    <v>en-GB</v>
    <v>Map</v>
  </rv>
  <rv s="2">
    <v>8</v>
    <v>7</v>
    <v>37</v>
    <v>7</v>
    <v>0</v>
    <v>Image of Daman and Diu</v>
  </rv>
  <rv s="4">
    <v>https://www.bing.com/search?q=daman+and+diu&amp;form=skydnc</v>
    <v>Learn more on Bing</v>
  </rv>
  <rv s="1">
    <fb>243247</fb>
    <v>9</v>
  </rv>
  <rv s="9">
    <v>#VALUE!</v>
    <v>en-GB</v>
    <v>6cc5ae73-aac4-1afd-9be5-2199d168555a</v>
    <v>536870912</v>
    <v>1</v>
    <v>39</v>
    <v>36</v>
    <v>Daman and Diu</v>
    <v>5</v>
    <v>6</v>
    <v>Map</v>
    <v>7</v>
    <v>13</v>
    <v>IN-DD</v>
    <v>89</v>
    <v>90</v>
    <v>3</v>
    <v>Daman and Diu was a union territory in northwestern India. With an area of 112 km², it was the smallest administrative subdivision of India on the mainland. The territory comprised two districts, Daman and Diu island, geographically separated by ...</v>
    <v>91</v>
    <v>90</v>
    <v>92</v>
    <v>Daman and Diu</v>
    <v>93</v>
    <v>Daman and Diu</v>
    <v>mdp/vdpid/10122741</v>
  </rv>
  <rv s="0">
    <v>536870912</v>
    <v>Delhi</v>
    <v>275e8ab8-7bd0-4633-9c89-0133be92e587</v>
    <v>en-GB</v>
    <v>Map</v>
  </rv>
  <rv s="1">
    <fb>1484</fb>
    <v>9</v>
  </rv>
  <rv s="0">
    <v>536870912</v>
    <v>Agra</v>
    <v>81f1ad26-8662-3666-e747-e352491a712e</v>
    <v>en-GB</v>
    <v>Map</v>
  </rv>
  <rv s="2">
    <v>9</v>
    <v>7</v>
    <v>40</v>
    <v>7</v>
    <v>0</v>
    <v>Image of Delhi</v>
  </rv>
  <rv s="0">
    <v>805306368</v>
    <v>Vinai Kumar Saxena (Lieutenant governor)</v>
    <v>63e4d87a-b12e-3d7a-686e-620814853d36</v>
    <v>en-GB</v>
    <v>Generic</v>
  </rv>
  <rv s="0">
    <v>805306368</v>
    <v>Arvind Kejriwal (Chief minister)</v>
    <v>406f9300-0c0c-3948-9d26-5c194e968300</v>
    <v>en-GB</v>
    <v>Generic</v>
  </rv>
  <rv s="3">
    <v>11</v>
  </rv>
  <rv s="4">
    <v>https://www.bing.com/search?q=delhi&amp;form=skydnc</v>
    <v>Learn more on Bing</v>
  </rv>
  <rv s="1">
    <fb>26495000</fb>
    <v>9</v>
  </rv>
  <rv s="7">
    <v>#VALUE!</v>
    <v>en-GB</v>
    <v>275e8ab8-7bd0-4633-9c89-0133be92e587</v>
    <v>536870912</v>
    <v>1</v>
    <v>42</v>
    <v>27</v>
    <v>Delhi</v>
    <v>5</v>
    <v>6</v>
    <v>Map</v>
    <v>7</v>
    <v>43</v>
    <v>IN-DL</v>
    <v>96</v>
    <v>97</v>
    <v>3</v>
    <v>Delhi, officially the National Capital Territory of Delhi, is a city and a union territory of India containing New Delhi, the capital of India. Lying on both sides of the Yamuna river, but chiefly to the west, or beyond its right bank, Delhi ...</v>
    <v>98</v>
    <v>101</v>
    <v>102</v>
    <v>Delhi</v>
    <v>103</v>
    <v>Delhi</v>
    <v>mdp/vdpid/10122740</v>
  </rv>
  <rv s="0">
    <v>536870912</v>
    <v>Goa</v>
    <v>d9bda1c6-a2c4-994c-5335-195386cef40a</v>
    <v>en-GB</v>
    <v>Map</v>
  </rv>
  <rv s="1">
    <fb>3702</fb>
    <v>9</v>
  </rv>
  <rv s="0">
    <v>536870912</v>
    <v>Panaji</v>
    <v>1bc90c1f-f804-1116-9092-e41a85411452</v>
    <v>en-GB</v>
    <v>Map</v>
  </rv>
  <rv s="2">
    <v>10</v>
    <v>7</v>
    <v>44</v>
    <v>7</v>
    <v>0</v>
    <v>Image of Goa</v>
  </rv>
  <rv s="0">
    <v>536870912</v>
    <v>Vasco da Gama</v>
    <v>a63eda32-4345-5a14-f62c-ed75fbfdb1f4</v>
    <v>en-GB</v>
    <v>Map</v>
  </rv>
  <rv s="0">
    <v>805306368</v>
    <v>P. S. Sreedharan Pillai (Governor)</v>
    <v>e02dc010-743f-1c67-6578-f5eb69153c10</v>
    <v>en-GB</v>
    <v>Generic</v>
  </rv>
  <rv s="0">
    <v>805306368</v>
    <v>Pramod Sawant (Chief minister)</v>
    <v>b4d1c7bd-5c28-d262-af78-2f93f57b073f</v>
    <v>en-GB</v>
    <v>Generic</v>
  </rv>
  <rv s="3">
    <v>12</v>
  </rv>
  <rv s="4">
    <v>https://www.bing.com/search?q=goa+india&amp;form=skydnc</v>
    <v>Learn more on Bing</v>
  </rv>
  <rv s="3">
    <v>13</v>
  </rv>
  <rv s="1">
    <fb>1458545</fb>
    <v>9</v>
  </rv>
  <rv s="5">
    <v>#VALUE!</v>
    <v>en-GB</v>
    <v>d9bda1c6-a2c4-994c-5335-195386cef40a</v>
    <v>536870912</v>
    <v>1</v>
    <v>46</v>
    <v>3</v>
    <v>Goa</v>
    <v>5</v>
    <v>6</v>
    <v>Map</v>
    <v>7</v>
    <v>13</v>
    <v>IN-GA</v>
    <v>106</v>
    <v>107</v>
    <v>3</v>
    <v>Goa is a state on the southwestern coast of India within the Konkan region, geographically separated from the Deccan highlands by the Western Ghats. It is bound by the Indian states of Maharashtra to the north, and Karnataka to the east and ...</v>
    <v>108</v>
    <v>109</v>
    <v>112</v>
    <v>113</v>
    <v>Goa</v>
    <v>114</v>
    <v>115</v>
    <v>Goa</v>
    <v>mdp/vdpid/7903620</v>
  </rv>
  <rv s="0">
    <v>536870912</v>
    <v>Gujarat</v>
    <v>c70b768e-21ab-4f53-a356-564e8da2291e</v>
    <v>en-GB</v>
    <v>Map</v>
  </rv>
  <rv s="1">
    <fb>196024</fb>
    <v>9</v>
  </rv>
  <rv s="0">
    <v>536870912</v>
    <v>Gandhinagar</v>
    <v>d6f2dd75-5f12-0082-be93-de3fbb10d45c</v>
    <v>en-GB</v>
    <v>Map</v>
  </rv>
  <rv s="2">
    <v>11</v>
    <v>7</v>
    <v>47</v>
    <v>7</v>
    <v>0</v>
    <v>Image of Gujarat</v>
  </rv>
  <rv s="0">
    <v>536870912</v>
    <v>Ahmedabad</v>
    <v>f741e2c0-a401-4bcb-2d92-c364fe683513</v>
    <v>en-GB</v>
    <v>Map</v>
  </rv>
  <rv s="0">
    <v>805306368</v>
    <v>Acharya Devvrat (Governor)</v>
    <v>0068b763-d697-2270-4902-87b8ca6daf2d</v>
    <v>en-GB</v>
    <v>Generic</v>
  </rv>
  <rv s="0">
    <v>805306368</v>
    <v>Bhupendrabhai Patel (Chief minister)</v>
    <v>f545cfa0-d217-e758-ac99-3863ee9f5530</v>
    <v>en-GB</v>
    <v>Generic</v>
  </rv>
  <rv s="3">
    <v>14</v>
  </rv>
  <rv s="4">
    <v>https://www.bing.com/search?q=gujarat&amp;form=skydnc</v>
    <v>Learn more on Bing</v>
  </rv>
  <rv s="1">
    <fb>60383628</fb>
    <v>9</v>
  </rv>
  <rv s="3">
    <v>15</v>
  </rv>
  <rv s="10">
    <v>#VALUE!</v>
    <v>en-GB</v>
    <v>c70b768e-21ab-4f53-a356-564e8da2291e</v>
    <v>536870912</v>
    <v>1</v>
    <v>49</v>
    <v>50</v>
    <v>Gujarat</v>
    <v>5</v>
    <v>6</v>
    <v>Map</v>
    <v>7</v>
    <v>13</v>
    <v>IN-GJ</v>
    <v>118</v>
    <v>119</v>
    <v>3</v>
    <v>Gujarat is a state along the western coast of India. Its coastline of about 1,600 km is the longest in the country, most of which lies on the Kathiawar peninsula. Gujarat is the fifth-largest Indian state by area, covering some 196,024 km² ; and ...</v>
    <v>120</v>
    <v>121</v>
    <v>124</v>
    <v>125</v>
    <v>Gujarat</v>
    <v>126</v>
    <v>127</v>
    <v>Gujarat</v>
    <v>mdp/vdpid/7903232</v>
  </rv>
  <rv s="0">
    <v>536870912</v>
    <v>Haryana</v>
    <v>f50b36c9-0e06-9b0a-b657-100ebb295bb1</v>
    <v>en-GB</v>
    <v>Map</v>
  </rv>
  <rv s="1">
    <fb>44212</fb>
    <v>9</v>
  </rv>
  <rv s="2">
    <v>12</v>
    <v>7</v>
    <v>51</v>
    <v>7</v>
    <v>0</v>
    <v>Image of Haryana</v>
  </rv>
  <rv s="0">
    <v>536870912</v>
    <v>Faridabad</v>
    <v>1a737077-4f72-bfac-324f-43f365e64b96</v>
    <v>en-GB</v>
    <v>Map</v>
  </rv>
  <rv s="0">
    <v>805306368</v>
    <v>Bandaru Dattatreya (Governor)</v>
    <v>8beccdbf-3672-dc32-c6de-735b7e14c33d</v>
    <v>en-GB</v>
    <v>Generic</v>
  </rv>
  <rv s="0">
    <v>805306368</v>
    <v>Manohar Lal Khattar (Chief minister)</v>
    <v>0e889399-6382-7201-5fb3-bfa6a576e711</v>
    <v>en-GB</v>
    <v>Generic</v>
  </rv>
  <rv s="0">
    <v>805306368</v>
    <v>Dushyant Chautala (Deputy Chief Minister)</v>
    <v>1012c8a7-fdaf-64c8-ae4c-928890548b89</v>
    <v>en-GB</v>
    <v>Generic</v>
  </rv>
  <rv s="3">
    <v>16</v>
  </rv>
  <rv s="4">
    <v>https://www.bing.com/search?q=haryana&amp;form=skydnc</v>
    <v>Learn more on Bing</v>
  </rv>
  <rv s="1">
    <fb>27761063</fb>
    <v>9</v>
  </rv>
  <rv s="5">
    <v>#VALUE!</v>
    <v>en-GB</v>
    <v>f50b36c9-0e06-9b0a-b657-100ebb295bb1</v>
    <v>536870912</v>
    <v>1</v>
    <v>53</v>
    <v>3</v>
    <v>Haryana</v>
    <v>5</v>
    <v>6</v>
    <v>Map</v>
    <v>7</v>
    <v>43</v>
    <v>IN-HR</v>
    <v>130</v>
    <v>60</v>
    <v>3</v>
    <v>Haryana is an Indian state located in the northern part of the country. It was carved out of the former state of East Punjab on 1 November 1966 on a linguistic basis. It is ranked 21st in terms of area, with less than 1.4% of India's land area. ...</v>
    <v>131</v>
    <v>132</v>
    <v>136</v>
    <v>137</v>
    <v>Haryana</v>
    <v>8</v>
    <v>138</v>
    <v>Haryana</v>
    <v>mdp/vdpid/13586</v>
  </rv>
  <rv s="0">
    <v>536870912</v>
    <v>Himachal Pradesh</v>
    <v>0e213229-adc2-378d-f093-949050fffa34</v>
    <v>en-GB</v>
    <v>Map</v>
  </rv>
  <rv s="1">
    <fb>55780</fb>
    <v>9</v>
  </rv>
  <rv s="0">
    <v>536870912</v>
    <v>Dharamshala</v>
    <v>b2508052-3baf-16c6-380a-b6e4d467571b</v>
    <v>en-GB</v>
    <v>Map</v>
  </rv>
  <rv s="2">
    <v>13</v>
    <v>7</v>
    <v>54</v>
    <v>7</v>
    <v>0</v>
    <v>Image of Himachal Pradesh</v>
  </rv>
  <rv s="0">
    <v>536870912</v>
    <v>Shimla</v>
    <v>df2a145d-d43f-027a-0fdd-b1b25e4ca3c6</v>
    <v>en-GB</v>
    <v>Map</v>
  </rv>
  <rv s="0">
    <v>805306368</v>
    <v>Shiv Pratap Shukla (Governor)</v>
    <v>98865f88-448a-4163-a3c4-cc97393be10d</v>
    <v>en-GB</v>
    <v>Generic</v>
  </rv>
  <rv s="0">
    <v>805306368</v>
    <v>Sukhvinder Singh Sukhu (Chief minister)</v>
    <v>1c6bba36-1562-10e8-f728-850089ac6f0d</v>
    <v>en-GB</v>
    <v>Generic</v>
  </rv>
  <rv s="3">
    <v>17</v>
  </rv>
  <rv s="4">
    <v>https://www.bing.com/search?q=himachal+pradesh&amp;form=skydnc</v>
    <v>Learn more on Bing</v>
  </rv>
  <rv s="1">
    <fb>6864602</fb>
    <v>9</v>
  </rv>
  <rv s="6">
    <v>#VALUE!</v>
    <v>en-GB</v>
    <v>0e213229-adc2-378d-f093-949050fffa34</v>
    <v>536870912</v>
    <v>1</v>
    <v>56</v>
    <v>17</v>
    <v>Himachal Pradesh</v>
    <v>5</v>
    <v>6</v>
    <v>Map</v>
    <v>7</v>
    <v>13</v>
    <v>IN-HP</v>
    <v>141</v>
    <v>142</v>
    <v>3</v>
    <v>Himachal Pradesh is a state in the northern part of India. Situated in the Western Himalayas, it is one of the thirteen mountain states and is characterised by an extreme landscape featuring several peaks and extensive river systems. Himachal ...</v>
    <v>143</v>
    <v>144</v>
    <v>147</v>
    <v>148</v>
    <v>Himachal Pradesh</v>
    <v>149</v>
    <v>Himachal Pradesh</v>
    <v>mdp/vdpid/14030</v>
  </rv>
  <rv s="0">
    <v>536870912</v>
    <v>Jharkhand</v>
    <v>9cf33868-3d76-c243-1cd3-91dda44b77e3</v>
    <v>en-GB</v>
    <v>Map</v>
  </rv>
  <rv s="1">
    <fb>79714</fb>
    <v>9</v>
  </rv>
  <rv s="0">
    <v>536870912</v>
    <v>Ranchi</v>
    <v>9f3b1aac-b48a-884c-a9a7-48065cfbe5fe</v>
    <v>en-GB</v>
    <v>Map</v>
  </rv>
  <rv s="2">
    <v>14</v>
    <v>7</v>
    <v>57</v>
    <v>7</v>
    <v>0</v>
    <v>Image of Jharkhand</v>
  </rv>
  <rv s="0">
    <v>536870912</v>
    <v>Jamshedpur</v>
    <v>84be5b35-d91d-aa80-5a96-8fd419dca00f</v>
    <v>en-GB</v>
    <v>Map</v>
  </rv>
  <rv s="0">
    <v>805306368</v>
    <v>C. P. Radhakrishnan (Governor)</v>
    <v>9a74b63e-2054-4349-bb33-15fa09fce8a6</v>
    <v>en-GB</v>
    <v>Generic</v>
  </rv>
  <rv s="0">
    <v>805306368</v>
    <v>Hemant Soren (Chief minister)</v>
    <v>e25bf8b3-60bf-f1c6-0adf-8de728b101bc</v>
    <v>en-GB</v>
    <v>Generic</v>
  </rv>
  <rv s="3">
    <v>18</v>
  </rv>
  <rv s="4">
    <v>https://www.bing.com/search?q=jharkhand&amp;form=skydnc</v>
    <v>Learn more on Bing</v>
  </rv>
  <rv s="1">
    <fb>32988134</fb>
    <v>9</v>
  </rv>
  <rv s="5">
    <v>#VALUE!</v>
    <v>en-GB</v>
    <v>9cf33868-3d76-c243-1cd3-91dda44b77e3</v>
    <v>536870912</v>
    <v>1</v>
    <v>59</v>
    <v>3</v>
    <v>Jharkhand</v>
    <v>5</v>
    <v>6</v>
    <v>Map</v>
    <v>7</v>
    <v>13</v>
    <v>IN-JH</v>
    <v>152</v>
    <v>153</v>
    <v>3</v>
    <v>Jharkhand is a state in eastern India. The state shares its border with the states of West Bengal to the east, Chhattisgarh to the west, Uttar Pradesh to the northwest, Bihar to the north and Odisha to the south. It is the 15th largest state by ...</v>
    <v>154</v>
    <v>155</v>
    <v>158</v>
    <v>159</v>
    <v>Jharkhand</v>
    <v>8</v>
    <v>160</v>
    <v>Jharkhand</v>
    <v>mdp/vdpid/161482409</v>
  </rv>
  <rv s="0">
    <v>536870912</v>
    <v>Karnataka</v>
    <v>216903eb-bbc1-497e-b914-8eb69db6f747</v>
    <v>en-GB</v>
    <v>Map</v>
  </rv>
  <rv s="1">
    <fb>191791</fb>
    <v>9</v>
  </rv>
  <rv s="0">
    <v>536870912</v>
    <v>Bangalore</v>
    <v>2ab373f2-434a-45b8-c281-342ba82d97a0</v>
    <v>en-GB</v>
    <v>Map</v>
  </rv>
  <rv s="2">
    <v>15</v>
    <v>7</v>
    <v>60</v>
    <v>7</v>
    <v>0</v>
    <v>Image of Karnataka</v>
  </rv>
  <rv s="0">
    <v>805306368</v>
    <v>Thawar Chand Gehlot (Governor)</v>
    <v>87e33b23-4c8b-eb26-1b83-e4323082f598</v>
    <v>en-GB</v>
    <v>Generic</v>
  </rv>
  <rv s="0">
    <v>805306368</v>
    <v>Siddaramaiah (Chief minister)</v>
    <v>2b87b63a-0264-3d22-fabd-9598bf331d45</v>
    <v>en-GB</v>
    <v>Generic</v>
  </rv>
  <rv s="0">
    <v>805306368</v>
    <v>D. K. Shivakumar (Deputy Chief Minister)</v>
    <v>9e4fedf7-2f89-4e4a-a798-5dc3859eb63b</v>
    <v>en-GB</v>
    <v>Generic</v>
  </rv>
  <rv s="3">
    <v>19</v>
  </rv>
  <rv s="4">
    <v>https://www.bing.com/search?q=karnataka&amp;form=skydnc</v>
    <v>Learn more on Bing</v>
  </rv>
  <rv s="1">
    <fb>61130704</fb>
    <v>9</v>
  </rv>
  <rv s="6">
    <v>#VALUE!</v>
    <v>en-GB</v>
    <v>216903eb-bbc1-497e-b914-8eb69db6f747</v>
    <v>536870912</v>
    <v>1</v>
    <v>62</v>
    <v>17</v>
    <v>Karnataka</v>
    <v>5</v>
    <v>6</v>
    <v>Map</v>
    <v>7</v>
    <v>13</v>
    <v>IN-KA</v>
    <v>163</v>
    <v>164</v>
    <v>3</v>
    <v>Karnataka, is a state in the southwestern region of India. It was formed as Mysore State on 1 November 1956, with the passage of the States Reorganisation Act, and renamed Karnataka in 1973. The state was part of the Carnatic region in British ...</v>
    <v>165</v>
    <v>164</v>
    <v>169</v>
    <v>170</v>
    <v>Karnataka</v>
    <v>171</v>
    <v>Karnataka</v>
    <v>mdp/vdpid/16217</v>
  </rv>
  <rv s="0">
    <v>536870912</v>
    <v>Kerala</v>
    <v>9d932c0c-d3e6-abbd-5274-6b53036ca764</v>
    <v>en-GB</v>
    <v>Map</v>
  </rv>
  <rv s="1">
    <fb>38863</fb>
    <v>9</v>
  </rv>
  <rv s="0">
    <v>536870912</v>
    <v>Thiruvananthapuram</v>
    <v>a7450b86-c3c4-43e6-8f9c-263b15956c09</v>
    <v>en-GB</v>
    <v>Map</v>
  </rv>
  <rv s="2">
    <v>16</v>
    <v>7</v>
    <v>63</v>
    <v>7</v>
    <v>0</v>
    <v>Image of Kerala</v>
  </rv>
  <rv s="0">
    <v>536870912</v>
    <v>Kochi</v>
    <v>ce548a32-d28c-c3d5-f50a-f83894e62cdf</v>
    <v>en-GB</v>
    <v>Map</v>
  </rv>
  <rv s="0">
    <v>805306368</v>
    <v>Arif Mohammad Khan (Governor)</v>
    <v>221ee855-8ddc-997a-515c-7ff1b9adbb95</v>
    <v>en-GB</v>
    <v>Generic</v>
  </rv>
  <rv s="0">
    <v>805306368</v>
    <v>Pinarayi Vijayan (Chief minister)</v>
    <v>40202d15-b167-2aae-7945-3edd088cc479</v>
    <v>en-GB</v>
    <v>Generic</v>
  </rv>
  <rv s="3">
    <v>20</v>
  </rv>
  <rv s="4">
    <v>https://www.bing.com/search?q=kerala&amp;form=skydnc</v>
    <v>Learn more on Bing</v>
  </rv>
  <rv s="3">
    <v>21</v>
  </rv>
  <rv s="1">
    <fb>34523726</fb>
    <v>9</v>
  </rv>
  <rv s="5">
    <v>#VALUE!</v>
    <v>en-GB</v>
    <v>9d932c0c-d3e6-abbd-5274-6b53036ca764</v>
    <v>536870912</v>
    <v>1</v>
    <v>65</v>
    <v>3</v>
    <v>Kerala</v>
    <v>5</v>
    <v>6</v>
    <v>Map</v>
    <v>7</v>
    <v>66</v>
    <v>IN-KL</v>
    <v>174</v>
    <v>175</v>
    <v>3</v>
    <v>Kerala, officially Keralam, is a state on the Malabar Coast of India. It was formed on 1 November 1956, following the passage of the States Reorganisation Act, by combining Malayalam-speaking regions of the erstwhile regions of Cochin, Malabar, ...</v>
    <v>176</v>
    <v>177</v>
    <v>180</v>
    <v>181</v>
    <v>Kerala</v>
    <v>182</v>
    <v>183</v>
    <v>Kerala</v>
    <v>mdp/vdpid/16494</v>
  </rv>
  <rv s="0">
    <v>536870912</v>
    <v>Lakshadweep</v>
    <v>90dcf823-b8a7-5ca7-11dd-dcf29ea357f2</v>
    <v>en-GB</v>
    <v>Map</v>
  </rv>
  <rv s="1">
    <fb>32</fb>
    <v>9</v>
  </rv>
  <rv s="0">
    <v>536870912</v>
    <v>Kavaratti</v>
    <v>1c66a5c6-d466-52e0-4ab2-e39f79a78416</v>
    <v>en-GB</v>
    <v>Map</v>
  </rv>
  <rv s="2">
    <v>17</v>
    <v>7</v>
    <v>67</v>
    <v>7</v>
    <v>0</v>
    <v>Image of Lakshadweep</v>
  </rv>
  <rv s="0">
    <v>536870912</v>
    <v>Andrott</v>
    <v>84ba2296-6dfe-4751-64b3-493f6b417305</v>
    <v>en-GB</v>
    <v>Map</v>
  </rv>
  <rv s="4">
    <v>https://www.bing.com/search?q=lakshadweep&amp;form=skydnc</v>
    <v>Learn more on Bing</v>
  </rv>
  <rv s="1">
    <fb>60595</fb>
    <v>9</v>
  </rv>
  <rv s="9">
    <v>#VALUE!</v>
    <v>en-GB</v>
    <v>90dcf823-b8a7-5ca7-11dd-dcf29ea357f2</v>
    <v>536870912</v>
    <v>1</v>
    <v>69</v>
    <v>36</v>
    <v>Lakshadweep</v>
    <v>5</v>
    <v>6</v>
    <v>Map</v>
    <v>7</v>
    <v>8</v>
    <v>IN-LD</v>
    <v>186</v>
    <v>187</v>
    <v>3</v>
    <v>Lakshadweep, formerly Laccadive, is a union territory of India. It is an archipelago of 36 islands serving as the maritime boundary between the Arabian Sea to the west and the Laccadive Sea to the east. It is located 200 to 440 km off the ...</v>
    <v>188</v>
    <v>189</v>
    <v>190</v>
    <v>Lakshadweep</v>
    <v>191</v>
    <v>Lakshadweep</v>
    <v>mdp/vdpid/17968</v>
  </rv>
  <rv s="0">
    <v>536870912</v>
    <v>Madhya Pradesh</v>
    <v>bcbcd891-852b-6dac-1671-8d00b9eae5ea</v>
    <v>en-GB</v>
    <v>Map</v>
  </rv>
  <rv s="1">
    <fb>308245</fb>
    <v>9</v>
  </rv>
  <rv s="0">
    <v>536870912</v>
    <v>Bhopal</v>
    <v>7843abc7-b7c1-2b4a-3376-24f0411fbc24</v>
    <v>en-GB</v>
    <v>Map</v>
  </rv>
  <rv s="2">
    <v>18</v>
    <v>7</v>
    <v>73</v>
    <v>7</v>
    <v>0</v>
    <v>Image of Madhya Pradesh</v>
  </rv>
  <rv s="0">
    <v>536870912</v>
    <v>Indore</v>
    <v>a4f416e4-7232-8717-602f-7e108d1f164e</v>
    <v>en-GB</v>
    <v>Map</v>
  </rv>
  <rv s="0">
    <v>805306368</v>
    <v>Mangubhai C. Patel (Governor)</v>
    <v>84d90db1-8c71-f45a-3d48-2565ccbe815e</v>
    <v>en-GB</v>
    <v>Generic</v>
  </rv>
  <rv s="0">
    <v>805306368</v>
    <v>Mohan Yadav (Chief minister)</v>
    <v>b09a702f-79ca-5ef0-e7ed-19fd90d47a19</v>
    <v>en-GB</v>
    <v>Generic</v>
  </rv>
  <rv s="0">
    <v>805306368</v>
    <v>Rajendra Shukla (Deputy Chief Minister)</v>
    <v>6afe04bd-17c7-5f77-9f5b-be46fdd860d8</v>
    <v>en-GB</v>
    <v>Generic</v>
  </rv>
  <rv s="3">
    <v>22</v>
  </rv>
  <rv s="4">
    <v>https://www.bing.com/search?q=madhya+pradesh&amp;form=skydnc</v>
    <v>Learn more on Bing</v>
  </rv>
  <rv s="1">
    <fb>72626809</fb>
    <v>9</v>
  </rv>
  <rv s="6">
    <v>#VALUE!</v>
    <v>en-GB</v>
    <v>bcbcd891-852b-6dac-1671-8d00b9eae5ea</v>
    <v>536870912</v>
    <v>1</v>
    <v>72</v>
    <v>17</v>
    <v>Madhya Pradesh</v>
    <v>5</v>
    <v>6</v>
    <v>Map</v>
    <v>7</v>
    <v>13</v>
    <v>IN-MP</v>
    <v>194</v>
    <v>195</v>
    <v>3</v>
    <v>Madhya Pradesh is a state in central India. Its capital is Bhopal, and the largest city is Indore, with Gwalior, Jabalpur, Ujjain, Dewas, Sagar, Satna, and Rewa being the other major cities. Madhya Pradesh is the second largest Indian state by ...</v>
    <v>196</v>
    <v>197</v>
    <v>201</v>
    <v>202</v>
    <v>Madhya Pradesh</v>
    <v>203</v>
    <v>Madhya Pradesh</v>
    <v>mdp/vdpid/19687</v>
  </rv>
  <rv s="0">
    <v>536870912</v>
    <v>Maharashtra</v>
    <v>8e20e4dc-1423-75a9-a049-5e500370aafa</v>
    <v>en-GB</v>
    <v>Map</v>
  </rv>
  <rv s="1">
    <fb>307713</fb>
    <v>9</v>
  </rv>
  <rv s="0">
    <v>536870912</v>
    <v>Nagpur</v>
    <v>6f23af96-9eee-596d-db02-40133489d810</v>
    <v>en-GB</v>
    <v>Map</v>
  </rv>
  <rv s="2">
    <v>19</v>
    <v>7</v>
    <v>74</v>
    <v>7</v>
    <v>0</v>
    <v>Image of Maharashtra</v>
  </rv>
  <rv s="0">
    <v>536870912</v>
    <v>Mumbai</v>
    <v>fbbc8d69-667a-e1ff-34bf-e524be01025d</v>
    <v>en-GB</v>
    <v>Map</v>
  </rv>
  <rv s="0">
    <v>805306368</v>
    <v>Ramesh Bais (Governor)</v>
    <v>600b9c34-5294-34a8-c719-d9c898d14642</v>
    <v>en-GB</v>
    <v>Generic</v>
  </rv>
  <rv s="0">
    <v>805306368</v>
    <v>Eknath Shinde (Chief minister)</v>
    <v>2d8b1f3b-3522-5c16-90c4-998aa3b91ca4</v>
    <v>en-GB</v>
    <v>Generic</v>
  </rv>
  <rv s="0">
    <v>805306368</v>
    <v>Devendra Fadnavis (Deputy Chief Minister)</v>
    <v>689b52ed-5a8f-4c35-b35e-d78b19423d11</v>
    <v>en-GB</v>
    <v>Generic</v>
  </rv>
  <rv s="0">
    <v>805306368</v>
    <v>Ajit Pawar (Deputy Chief Minister)</v>
    <v>a78250d9-2f2f-55ab-3257-ef8b29402ded</v>
    <v>en-GB</v>
    <v>Generic</v>
  </rv>
  <rv s="3">
    <v>23</v>
  </rv>
  <rv s="4">
    <v>https://www.bing.com/search?q=maharashtra&amp;form=skydnc</v>
    <v>Learn more on Bing</v>
  </rv>
  <rv s="3">
    <v>24</v>
  </rv>
  <rv s="1">
    <fb>112374333</fb>
    <v>9</v>
  </rv>
  <rv s="5">
    <v>#VALUE!</v>
    <v>en-GB</v>
    <v>8e20e4dc-1423-75a9-a049-5e500370aafa</v>
    <v>536870912</v>
    <v>1</v>
    <v>76</v>
    <v>3</v>
    <v>Maharashtra</v>
    <v>5</v>
    <v>6</v>
    <v>Map</v>
    <v>7</v>
    <v>13</v>
    <v>IN-MH</v>
    <v>206</v>
    <v>207</v>
    <v>3</v>
    <v>Maharashtra is a state in the western peninsular region of India occupying a substantial portion of the Deccan Plateau. It is bordered by the Arabian Sea to the west, the Indian states of Karnataka and Goa to the south, Telangana to the ...</v>
    <v>208</v>
    <v>209</v>
    <v>214</v>
    <v>215</v>
    <v>Maharashtra</v>
    <v>216</v>
    <v>217</v>
    <v>Maharashtra</v>
    <v>mdp/vdpid/41826</v>
  </rv>
  <rv s="0">
    <v>536870912</v>
    <v>Manipur</v>
    <v>774dc6a3-56a4-d8f3-26d2-6e2536af50a5</v>
    <v>en-GB</v>
    <v>Map</v>
  </rv>
  <rv s="1">
    <fb>22327</fb>
    <v>9</v>
  </rv>
  <rv s="0">
    <v>536870912</v>
    <v>Imphal</v>
    <v>f3bbfd39-6c91-7866-34f0-e96464118b9b</v>
    <v>en-GB</v>
    <v>Map</v>
  </rv>
  <rv s="2">
    <v>20</v>
    <v>7</v>
    <v>77</v>
    <v>7</v>
    <v>0</v>
    <v>Image of Manipur</v>
  </rv>
  <rv s="0">
    <v>805306368</v>
    <v>Anusuiya Uikey (Governor)</v>
    <v>e49bbe46-0d46-93a7-4322-42c23536ad62</v>
    <v>en-GB</v>
    <v>Generic</v>
  </rv>
  <rv s="0">
    <v>805306368</v>
    <v>N. Biren Singh (Chief minister)</v>
    <v>cd239801-c138-0160-11bd-d66c068dbbe9</v>
    <v>en-GB</v>
    <v>Generic</v>
  </rv>
  <rv s="3">
    <v>25</v>
  </rv>
  <rv s="4">
    <v>https://www.bing.com/search?q=manipur&amp;form=skydnc</v>
    <v>Learn more on Bing</v>
  </rv>
  <rv s="1">
    <fb>2855794</fb>
    <v>9</v>
  </rv>
  <rv s="6">
    <v>#VALUE!</v>
    <v>en-GB</v>
    <v>774dc6a3-56a4-d8f3-26d2-6e2536af50a5</v>
    <v>536870912</v>
    <v>1</v>
    <v>79</v>
    <v>17</v>
    <v>Manipur</v>
    <v>5</v>
    <v>6</v>
    <v>Map</v>
    <v>7</v>
    <v>13</v>
    <v>IN-MN</v>
    <v>220</v>
    <v>221</v>
    <v>3</v>
    <v>Manipur is a state in northeast India, with the city of Imphal as its capital. It is bounded by the Indian states of Nagaland to the north, Mizoram to the south and Assam to the west. It also borders two regions of Myanmar, Sagaing Region to the ...</v>
    <v>222</v>
    <v>221</v>
    <v>225</v>
    <v>226</v>
    <v>Manipur</v>
    <v>227</v>
    <v>Manipur</v>
    <v>mdp/vdpid/10122737</v>
  </rv>
  <rv s="0">
    <v>536870912</v>
    <v>Meghalaya</v>
    <v>b317786c-1e28-16cc-03ca-835f315a094d</v>
    <v>en-GB</v>
    <v>Map</v>
  </rv>
  <rv s="1">
    <fb>22429</fb>
    <v>9</v>
  </rv>
  <rv s="0">
    <v>536870912</v>
    <v>Shillong</v>
    <v>d9289bee-842f-4d80-42d7-c4d7ff5ddf9d</v>
    <v>en-GB</v>
    <v>Map</v>
  </rv>
  <rv s="2">
    <v>21</v>
    <v>7</v>
    <v>80</v>
    <v>7</v>
    <v>0</v>
    <v>Image of Meghalaya</v>
  </rv>
  <rv s="0">
    <v>805306368</v>
    <v>Phagu Chauhan (Governor)</v>
    <v>6c91f11b-11cd-70d7-9380-30813e56caf5</v>
    <v>en-GB</v>
    <v>Generic</v>
  </rv>
  <rv s="0">
    <v>805306368</v>
    <v>Conrad Sangma (Chief minister)</v>
    <v>1581edf1-77cd-1cd4-83b8-d8a030af306f</v>
    <v>en-GB</v>
    <v>Generic</v>
  </rv>
  <rv s="3">
    <v>26</v>
  </rv>
  <rv s="4">
    <v>https://www.bing.com/search?q=meghalaya&amp;form=skydnc</v>
    <v>Learn more on Bing</v>
  </rv>
  <rv s="3">
    <v>27</v>
  </rv>
  <rv s="1">
    <fb>3211000</fb>
    <v>9</v>
  </rv>
  <rv s="5">
    <v>#VALUE!</v>
    <v>en-GB</v>
    <v>b317786c-1e28-16cc-03ca-835f315a094d</v>
    <v>536870912</v>
    <v>1</v>
    <v>82</v>
    <v>3</v>
    <v>Meghalaya</v>
    <v>5</v>
    <v>6</v>
    <v>Map</v>
    <v>7</v>
    <v>83</v>
    <v>IN-ML</v>
    <v>230</v>
    <v>231</v>
    <v>3</v>
    <v>Meghalaya is a state in northeast India. Meghalaya was formed on 21 January 1972 by carving out two districts from the state of Assam: (a) the United Khasi Hills and Jaintia Hills and the Garo Hills. The population of Meghalaya as of 2014 is ...</v>
    <v>232</v>
    <v>231</v>
    <v>235</v>
    <v>236</v>
    <v>Meghalaya</v>
    <v>237</v>
    <v>238</v>
    <v>Meghalaya</v>
    <v>mdp/vdpid/10122739</v>
  </rv>
  <rv s="0">
    <v>536870912</v>
    <v>Mizoram</v>
    <v>a1dcfd92-e2ab-1111-48a2-8c885ebd1155</v>
    <v>en-GB</v>
    <v>Map</v>
  </rv>
  <rv s="1">
    <fb>21081</fb>
    <v>9</v>
  </rv>
  <rv s="0">
    <v>536870912</v>
    <v>Aizawl</v>
    <v>0ee57b2f-aab9-8c05-d571-aa0887fa7c6d</v>
    <v>en-GB</v>
    <v>Map</v>
  </rv>
  <rv s="2">
    <v>22</v>
    <v>7</v>
    <v>84</v>
    <v>7</v>
    <v>0</v>
    <v>Image of Mizoram</v>
  </rv>
  <rv s="0">
    <v>805306368</v>
    <v>Kambhampati Hari Babu (Governor)</v>
    <v>bae56fb3-d814-2f6c-b3d4-bb96a84f0a8c</v>
    <v>en-GB</v>
    <v>Generic</v>
  </rv>
  <rv s="0">
    <v>805306368</v>
    <v>Lalduhoma (Chief minister)</v>
    <v>c18bdb99-258c-4977-a490-e5f8f029eef2</v>
    <v>en-GB</v>
    <v>Generic</v>
  </rv>
  <rv s="3">
    <v>28</v>
  </rv>
  <rv s="4">
    <v>https://www.bing.com/search?q=mizoram&amp;form=skydnc</v>
    <v>Learn more on Bing</v>
  </rv>
  <rv s="1">
    <fb>1097206</fb>
    <v>9</v>
  </rv>
  <rv s="6">
    <v>#VALUE!</v>
    <v>en-GB</v>
    <v>a1dcfd92-e2ab-1111-48a2-8c885ebd1155</v>
    <v>536870912</v>
    <v>1</v>
    <v>86</v>
    <v>17</v>
    <v>Mizoram</v>
    <v>5</v>
    <v>6</v>
    <v>Map</v>
    <v>7</v>
    <v>13</v>
    <v>IN-MZ</v>
    <v>241</v>
    <v>242</v>
    <v>3</v>
    <v>Mizoram is a state in northeast India, with Aizawl as its seat of government and capital city. The name of the state is derived from "Mizo", the endonym of the native inhabitants, and "Ram", which in the Mizo language means "land." Thus ...</v>
    <v>243</v>
    <v>242</v>
    <v>246</v>
    <v>247</v>
    <v>Mizoram</v>
    <v>248</v>
    <v>Mizoram</v>
    <v>mdp/vdpid/10107296</v>
  </rv>
  <rv s="0">
    <v>536870912</v>
    <v>Nagaland</v>
    <v>9097c945-eb0e-f294-cb7f-43ad572c6903</v>
    <v>en-GB</v>
    <v>Map</v>
  </rv>
  <rv s="1">
    <fb>16579</fb>
    <v>9</v>
  </rv>
  <rv s="0">
    <v>536870912</v>
    <v>Kohima</v>
    <v>c4a7765d-0672-36ba-1146-2a7345c12bc2</v>
    <v>en-GB</v>
    <v>Map</v>
  </rv>
  <rv s="2">
    <v>23</v>
    <v>7</v>
    <v>87</v>
    <v>7</v>
    <v>0</v>
    <v>Image of Nagaland</v>
  </rv>
  <rv s="0">
    <v>536870912</v>
    <v>Dimapur</v>
    <v>74fd9701-043d-23ae-7639-5219eca9089b</v>
    <v>en-GB</v>
    <v>Map</v>
  </rv>
  <rv s="0">
    <v>805306368</v>
    <v>T. R. Zeliang (Deputy Chief Minister)</v>
    <v>ed7185f7-7576-b5e6-12d8-d551b6962a6d</v>
    <v>en-GB</v>
    <v>Generic</v>
  </rv>
  <rv s="0">
    <v>805306368</v>
    <v>Yanthungo Patton (Deputy Chief Minister)</v>
    <v>51a2759a-0f63-d8a5-4308-5b084506a61a</v>
    <v>en-GB</v>
    <v>Generic</v>
  </rv>
  <rv s="3">
    <v>29</v>
  </rv>
  <rv s="4">
    <v>https://www.bing.com/search?q=nagaland&amp;form=skydnc</v>
    <v>Learn more on Bing</v>
  </rv>
  <rv s="1">
    <fb>1978502</fb>
    <v>9</v>
  </rv>
  <rv s="6">
    <v>#VALUE!</v>
    <v>en-GB</v>
    <v>9097c945-eb0e-f294-cb7f-43ad572c6903</v>
    <v>536870912</v>
    <v>1</v>
    <v>89</v>
    <v>17</v>
    <v>Nagaland</v>
    <v>5</v>
    <v>6</v>
    <v>Map</v>
    <v>7</v>
    <v>13</v>
    <v>IN-NL</v>
    <v>251</v>
    <v>252</v>
    <v>3</v>
    <v>Nagaland is a landlocked state in the north-eastern region of India. It is bordered by the Indian states of Arunachal Pradesh to the north, Assam to the west, Manipur to the south, and the Naga Self-Administered Zone of the Sagaing Region of ...</v>
    <v>253</v>
    <v>254</v>
    <v>257</v>
    <v>258</v>
    <v>Nagaland</v>
    <v>259</v>
    <v>Nagaland</v>
    <v>mdp/vdpid/10122736</v>
  </rv>
  <rv s="0">
    <v>536870912</v>
    <v>Odisha</v>
    <v>becca699-9820-c027-8e14-b5840348a600</v>
    <v>en-GB</v>
    <v>Map</v>
  </rv>
  <rv s="1">
    <fb>155707</fb>
    <v>9</v>
  </rv>
  <rv s="0">
    <v>536870912</v>
    <v>Bhubaneswar</v>
    <v>f6210d0d-580e-b08d-7c18-6a259c1caad9</v>
    <v>en-GB</v>
    <v>Map</v>
  </rv>
  <rv s="2">
    <v>24</v>
    <v>7</v>
    <v>90</v>
    <v>7</v>
    <v>0</v>
    <v>Image of Odisha</v>
  </rv>
  <rv s="0">
    <v>805306368</v>
    <v>Raghubar Das (Governor)</v>
    <v>d2e4b6f6-9fb8-924a-983b-943a4b3e3048</v>
    <v>en-GB</v>
    <v>Generic</v>
  </rv>
  <rv s="0">
    <v>805306368</v>
    <v>Naveen Patnaik (Chief minister)</v>
    <v>cbe97b2a-f4d6-8fe4-894c-2098615b4866</v>
    <v>en-GB</v>
    <v>Generic</v>
  </rv>
  <rv s="3">
    <v>30</v>
  </rv>
  <rv s="4">
    <v>https://www.bing.com/search?q=odisha&amp;form=skydnc</v>
    <v>Learn more on Bing</v>
  </rv>
  <rv s="3">
    <v>31</v>
  </rv>
  <rv s="1">
    <fb>41974218</fb>
    <v>9</v>
  </rv>
  <rv s="5">
    <v>#VALUE!</v>
    <v>en-GB</v>
    <v>becca699-9820-c027-8e14-b5840348a600</v>
    <v>536870912</v>
    <v>1</v>
    <v>92</v>
    <v>3</v>
    <v>Odisha</v>
    <v>5</v>
    <v>6</v>
    <v>Map</v>
    <v>7</v>
    <v>13</v>
    <v>IN-OR</v>
    <v>262</v>
    <v>263</v>
    <v>3</v>
    <v>Odisha, formerly Orissa, is an Indian state located in Eastern India. It is the eighth-largest state by area, and the eleventh-largest by population, with over 41 million inhabitants. The state also has the third-largest population of Scheduled ...</v>
    <v>264</v>
    <v>263</v>
    <v>267</v>
    <v>268</v>
    <v>Odisha</v>
    <v>269</v>
    <v>270</v>
    <v>Odisha</v>
    <v>mdp/vdpid/24593</v>
  </rv>
  <rv s="0">
    <v>536870912</v>
    <v>Puducherry</v>
    <v>6e0dc6cc-da9d-7f4a-75a8-85997485edfd</v>
    <v>en-GB</v>
    <v>Map</v>
  </rv>
  <rv s="1">
    <fb>492</fb>
    <v>9</v>
  </rv>
  <rv s="0">
    <v>536870912</v>
    <v>Pondicherry</v>
    <v>ea7ddeef-2f5a-691e-d40f-0f501ba781cd</v>
    <v>en-GB</v>
    <v>Map</v>
  </rv>
  <rv s="2">
    <v>25</v>
    <v>7</v>
    <v>93</v>
    <v>7</v>
    <v>0</v>
    <v>Image of Puducherry</v>
  </rv>
  <rv s="0">
    <v>805306368</v>
    <v>Tamilisai Soundararajan (Lieutenant governor)</v>
    <v>0ad9706c-01fa-5160-1c9d-041ac4e7b63b</v>
    <v>en-GB</v>
    <v>Generic</v>
  </rv>
  <rv s="0">
    <v>805306368</v>
    <v>N. Rangaswamy (Chief minister)</v>
    <v>b7855a33-181f-78c3-e78f-5c3e20629edc</v>
    <v>en-GB</v>
    <v>Generic</v>
  </rv>
  <rv s="3">
    <v>32</v>
  </rv>
  <rv s="4">
    <v>https://www.bing.com/search?q=puducherry&amp;form=skydnc</v>
    <v>Learn more on Bing</v>
  </rv>
  <rv s="3">
    <v>33</v>
  </rv>
  <rv s="1">
    <fb>1394467</fb>
    <v>9</v>
  </rv>
  <rv s="11">
    <v>#VALUE!</v>
    <v>en-GB</v>
    <v>6e0dc6cc-da9d-7f4a-75a8-85997485edfd</v>
    <v>536870912</v>
    <v>1</v>
    <v>94</v>
    <v>95</v>
    <v>Puducherry</v>
    <v>5</v>
    <v>6</v>
    <v>Map</v>
    <v>7</v>
    <v>13</v>
    <v>273</v>
    <v>274</v>
    <v>3</v>
    <v>Puducherry, also known as Pondicherry, is a union territory of India, consisting of four small geographically unconnected districts. It was formed out of four territories of former French India, namely Pondichéry, Karikal, Mahé and Yanaon, ...</v>
    <v>275</v>
    <v>274</v>
    <v>278</v>
    <v>279</v>
    <v>Puducherry</v>
    <v>280</v>
    <v>281</v>
    <v>Puducherry</v>
    <v>mdp/vdpid/26311</v>
  </rv>
  <rv s="0">
    <v>536870912</v>
    <v>Punjab, India</v>
    <v>d98d08e1-818e-a7ba-30a5-4637a11eec3e</v>
    <v>en-GB</v>
    <v>Map</v>
  </rv>
  <rv s="1">
    <fb>50362</fb>
    <v>9</v>
  </rv>
  <rv s="2">
    <v>26</v>
    <v>7</v>
    <v>96</v>
    <v>7</v>
    <v>0</v>
    <v>Image of Punjab, India</v>
  </rv>
  <rv s="0">
    <v>536870912</v>
    <v>Ludhiana</v>
    <v>d6ef8469-9761-9669-10ab-2a89217a7391</v>
    <v>en-GB</v>
    <v>Map</v>
  </rv>
  <rv s="0">
    <v>805306368</v>
    <v>Banwarilal Purohit (Governor)</v>
    <v>1b879f9b-ef10-515b-1e7a-ae45fdf8a96d</v>
    <v>en-GB</v>
    <v>Generic</v>
  </rv>
  <rv s="0">
    <v>805306368</v>
    <v>Bhagwant Mann (Chief minister)</v>
    <v>29a832e6-e581-c5dd-b3c0-95a6421aa865</v>
    <v>en-GB</v>
    <v>Generic</v>
  </rv>
  <rv s="3">
    <v>34</v>
  </rv>
  <rv s="4">
    <v>https://www.bing.com/search?q=punjab+india&amp;form=skydnc</v>
    <v>Learn more on Bing</v>
  </rv>
  <rv s="1">
    <fb>27743338</fb>
    <v>9</v>
  </rv>
  <rv s="6">
    <v>#VALUE!</v>
    <v>en-GB</v>
    <v>d98d08e1-818e-a7ba-30a5-4637a11eec3e</v>
    <v>536870912</v>
    <v>1</v>
    <v>98</v>
    <v>17</v>
    <v>Punjab, India</v>
    <v>5</v>
    <v>6</v>
    <v>Map</v>
    <v>7</v>
    <v>13</v>
    <v>IN-PB</v>
    <v>284</v>
    <v>60</v>
    <v>3</v>
    <v>Punjab, historically known as Panchanada or Pentapotamia, is a state in northern India. Forming part of the larger Punjab region of the Indian subcontinent, the state is bordered by the Indian states of Himachal Pradesh to the north and ...</v>
    <v>285</v>
    <v>286</v>
    <v>289</v>
    <v>290</v>
    <v>Punjab, India</v>
    <v>291</v>
    <v>Punjab, India</v>
    <v>mdp/vdpid/26903</v>
  </rv>
  <rv s="0">
    <v>536870912</v>
    <v>Rajasthan</v>
    <v>58d414c6-9557-d15b-60ff-52f256e32345</v>
    <v>en-GB</v>
    <v>Map</v>
  </rv>
  <rv s="1">
    <fb>342269</fb>
    <v>9</v>
  </rv>
  <rv s="0">
    <v>536870912</v>
    <v>Jaipur</v>
    <v>b59bcf7b-bf6a-02ef-d975-bd51247f3fb6</v>
    <v>en-GB</v>
    <v>Map</v>
  </rv>
  <rv s="2">
    <v>27</v>
    <v>7</v>
    <v>99</v>
    <v>7</v>
    <v>0</v>
    <v>Image of Rajasthan</v>
  </rv>
  <rv s="0">
    <v>805306368</v>
    <v>Kalraj Mishra (Governor)</v>
    <v>b39dc724-e3cf-8901-8de5-4a4fddb085c0</v>
    <v>en-GB</v>
    <v>Generic</v>
  </rv>
  <rv s="0">
    <v>805306368</v>
    <v>Bhajan Lal Sharma (Chief minister)</v>
    <v>1afd9b19-3b2d-148e-4135-d1aca057c157</v>
    <v>en-GB</v>
    <v>Generic</v>
  </rv>
  <rv s="0">
    <v>805306368</v>
    <v>Diya Kumari (Deputy Chief Minister)</v>
    <v>295452c4-da2c-9dcf-95c6-31f80120be88</v>
    <v>en-GB</v>
    <v>Generic</v>
  </rv>
  <rv s="0">
    <v>805306368</v>
    <v>Prem Chand Bairwa (Deputy Chief Minister)</v>
    <v>b438af8d-9cde-d04b-2a0c-8f6ba241f9aa</v>
    <v>en-GB</v>
    <v>Generic</v>
  </rv>
  <rv s="3">
    <v>35</v>
  </rv>
  <rv s="4">
    <v>https://www.bing.com/search?q=rajasthan&amp;form=skydnc</v>
    <v>Learn more on Bing</v>
  </rv>
  <rv s="1">
    <fb>68548437</fb>
    <v>9</v>
  </rv>
  <rv s="5">
    <v>#VALUE!</v>
    <v>en-GB</v>
    <v>58d414c6-9557-d15b-60ff-52f256e32345</v>
    <v>536870912</v>
    <v>1</v>
    <v>101</v>
    <v>3</v>
    <v>Rajasthan</v>
    <v>5</v>
    <v>6</v>
    <v>Map</v>
    <v>7</v>
    <v>13</v>
    <v>IN-RJ</v>
    <v>294</v>
    <v>295</v>
    <v>3</v>
    <v>Rajasthan is a state in northern India. It covers 342,239 square kilometres or 10.4 per cent of India's total geographical area. It is the largest Indian state by area and the seventh largest by population. It is on India's northwestern side, ...</v>
    <v>296</v>
    <v>295</v>
    <v>301</v>
    <v>302</v>
    <v>Rajasthan</v>
    <v>8</v>
    <v>303</v>
    <v>Rajasthan</v>
    <v>mdp/vdpid/27243</v>
  </rv>
  <rv s="0">
    <v>536870912</v>
    <v>Sikkim</v>
    <v>aa8e9a23-8c5b-d667-7f28-62e9ce93f9bd</v>
    <v>en-GB</v>
    <v>Map</v>
  </rv>
  <rv s="1">
    <fb>7096</fb>
    <v>9</v>
  </rv>
  <rv s="0">
    <v>536870912</v>
    <v>Gangtok</v>
    <v>e410412b-a320-7308-f0be-8e1b8a27cbc9</v>
    <v>en-GB</v>
    <v>Map</v>
  </rv>
  <rv s="2">
    <v>28</v>
    <v>7</v>
    <v>102</v>
    <v>7</v>
    <v>0</v>
    <v>Image of Sikkim</v>
  </rv>
  <rv s="0">
    <v>805306368</v>
    <v>Lakshman Acharya (Governor)</v>
    <v>e47d70d0-5b19-e3bd-98d7-de772c8e7e44</v>
    <v>en-GB</v>
    <v>Generic</v>
  </rv>
  <rv s="0">
    <v>805306368</v>
    <v>Prem Singh Tamang (Chief minister)</v>
    <v>975cb17c-09c1-02d0-343d-72227c6b6d9c</v>
    <v>en-GB</v>
    <v>Generic</v>
  </rv>
  <rv s="3">
    <v>36</v>
  </rv>
  <rv s="4">
    <v>https://www.bing.com/search?q=sikkim&amp;form=skydnc</v>
    <v>Learn more on Bing</v>
  </rv>
  <rv s="1">
    <fb>657876</fb>
    <v>9</v>
  </rv>
  <rv s="6">
    <v>#VALUE!</v>
    <v>en-GB</v>
    <v>aa8e9a23-8c5b-d667-7f28-62e9ce93f9bd</v>
    <v>536870912</v>
    <v>1</v>
    <v>104</v>
    <v>17</v>
    <v>Sikkim</v>
    <v>5</v>
    <v>6</v>
    <v>Map</v>
    <v>7</v>
    <v>13</v>
    <v>IN-SK</v>
    <v>306</v>
    <v>307</v>
    <v>3</v>
    <v>Sikkim is a state in northeastern India. It borders the Tibet Autonomous Region of China in the north and northeast, Bhutan in the east, Koshi Province of Nepal in the west, and West Bengal in the south. Sikkim is also close to the Siliguri ...</v>
    <v>308</v>
    <v>307</v>
    <v>311</v>
    <v>312</v>
    <v>Sikkim</v>
    <v>313</v>
    <v>Sikkim</v>
    <v>mdp/vdpid/30857</v>
  </rv>
  <rv s="0">
    <v>536870912</v>
    <v>Tamil Nadu</v>
    <v>6e3e5a82-8737-a613-1d99-0b4d68370109</v>
    <v>en-GB</v>
    <v>Map</v>
  </rv>
  <rv s="1">
    <fb>130058</fb>
    <v>9</v>
  </rv>
  <rv s="0">
    <v>536870912</v>
    <v>Chennai</v>
    <v>d97acf5c-0a2b-cd2c-e895-ef8aa64b883b</v>
    <v>en-GB</v>
    <v>Map</v>
  </rv>
  <rv s="2">
    <v>29</v>
    <v>7</v>
    <v>105</v>
    <v>7</v>
    <v>0</v>
    <v>Image of Tamil Nadu</v>
  </rv>
  <rv s="0">
    <v>805306368</v>
    <v>R. N. Ravi (Governor)</v>
    <v>f67889c7-8403-a206-d561-0f4d5b1938cf</v>
    <v>en-GB</v>
    <v>Generic</v>
  </rv>
  <rv s="0">
    <v>805306368</v>
    <v>M. K. Stalin (Chief minister)</v>
    <v>c3112bb8-71f6-8228-0ea7-445284653f4b</v>
    <v>en-GB</v>
    <v>Generic</v>
  </rv>
  <rv s="3">
    <v>37</v>
  </rv>
  <rv s="4">
    <v>https://www.bing.com/search?q=tamil+nadu&amp;form=skydnc</v>
    <v>Learn more on Bing</v>
  </rv>
  <rv s="3">
    <v>38</v>
  </rv>
  <rv s="1">
    <fb>72147030</fb>
    <v>9</v>
  </rv>
  <rv s="12">
    <v>#VALUE!</v>
    <v>en-GB</v>
    <v>6e3e5a82-8737-a613-1d99-0b4d68370109</v>
    <v>536870912</v>
    <v>1</v>
    <v>107</v>
    <v>108</v>
    <v>Tamil Nadu</v>
    <v>5</v>
    <v>6</v>
    <v>Map</v>
    <v>7</v>
    <v>13</v>
    <v>IN-TN</v>
    <v>316</v>
    <v>317</v>
    <v>3</v>
    <v>Tamil Nadu is the southernmost state of India. The tenth largest Indian state by area and the sixth largest by population, Tamil Nadu is the home of the Tamil people, whose speak the Tamil language, one of the longest surviving classical ...</v>
    <v>318</v>
    <v>317</v>
    <v>321</v>
    <v>322</v>
    <v>Tamil Nadu</v>
    <v>323</v>
    <v>324</v>
    <v>127</v>
    <v>Tamil Nadu</v>
    <v>mdp/vdpid/32665</v>
  </rv>
  <rv s="0">
    <v>536870912</v>
    <v>Tripura</v>
    <v>a7fa8608-5e0d-f0d4-37a2-b87e3fe2b039</v>
    <v>en-GB</v>
    <v>Map</v>
  </rv>
  <rv s="1">
    <fb>10486</fb>
    <v>9</v>
  </rv>
  <rv s="0">
    <v>536870912</v>
    <v>Agartala</v>
    <v>76d27a99-655a-0dcb-adc1-9dfe8c6546d1</v>
    <v>en-GB</v>
    <v>Map</v>
  </rv>
  <rv s="2">
    <v>30</v>
    <v>7</v>
    <v>109</v>
    <v>7</v>
    <v>0</v>
    <v>Image of Tripura</v>
  </rv>
  <rv s="0">
    <v>805306368</v>
    <v>N. Indrasena Reddy (Governor)</v>
    <v>000d74ae-5028-e53c-bfcd-acda8c00c52a</v>
    <v>en-GB</v>
    <v>Generic</v>
  </rv>
  <rv s="0">
    <v>805306368</v>
    <v>Manik Saha (Chief minister)</v>
    <v>31ecf082-4328-37a9-894e-79b605a00c07</v>
    <v>en-GB</v>
    <v>Generic</v>
  </rv>
  <rv s="3">
    <v>39</v>
  </rv>
  <rv s="4">
    <v>https://www.bing.com/search?q=tripura&amp;form=skydnc</v>
    <v>Learn more on Bing</v>
  </rv>
  <rv s="1">
    <fb>3673917</fb>
    <v>9</v>
  </rv>
  <rv s="6">
    <v>#VALUE!</v>
    <v>en-GB</v>
    <v>a7fa8608-5e0d-f0d4-37a2-b87e3fe2b039</v>
    <v>536870912</v>
    <v>1</v>
    <v>111</v>
    <v>17</v>
    <v>Tripura</v>
    <v>5</v>
    <v>6</v>
    <v>Map</v>
    <v>7</v>
    <v>13</v>
    <v>IN-TR</v>
    <v>327</v>
    <v>328</v>
    <v>3</v>
    <v>Tripura is a state in Northeast India. The third-smallest state in the country, it covers 10,491 km² ; and the seventh-least populous state with a population of 3.67 million. It is bordered by Assam and Mizoram to the east and by Bangladesh to ...</v>
    <v>329</v>
    <v>328</v>
    <v>332</v>
    <v>333</v>
    <v>Tripura</v>
    <v>334</v>
    <v>Tripura</v>
    <v>mdp/vdpid/10107297</v>
  </rv>
  <rv s="0">
    <v>536870912</v>
    <v>Uttar Pradesh</v>
    <v>f624b656-1585-9836-7a98-128016c67d52</v>
    <v>en-GB</v>
    <v>Map</v>
  </rv>
  <rv s="1">
    <fb>243290</fb>
    <v>9</v>
  </rv>
  <rv s="0">
    <v>536870912</v>
    <v>Lucknow</v>
    <v>dc71be1b-423d-5d51-7301-4846995e4f20</v>
    <v>en-GB</v>
    <v>Map</v>
  </rv>
  <rv s="2">
    <v>31</v>
    <v>7</v>
    <v>112</v>
    <v>7</v>
    <v>0</v>
    <v>Image of Uttar Pradesh</v>
  </rv>
  <rv s="0">
    <v>805306368</v>
    <v>Anandiben Patel (Governor)</v>
    <v>63ee5986-b3a6-cb8d-a58d-a99ac8d0558f</v>
    <v>en-GB</v>
    <v>Generic</v>
  </rv>
  <rv s="0">
    <v>805306368</v>
    <v>Yogi Adityanath (Chief minister)</v>
    <v>1b1e0f9b-71be-1556-e185-80311b755c93</v>
    <v>en-GB</v>
    <v>Generic</v>
  </rv>
  <rv s="0">
    <v>805306368</v>
    <v>Keshav Prasad Maurya (Deputy Chief Minister)</v>
    <v>1d02db5e-8cf3-3d58-beba-2ed6f07c4418</v>
    <v>en-GB</v>
    <v>Generic</v>
  </rv>
  <rv s="0">
    <v>805306368</v>
    <v>Brajesh Pathak (Deputy Chief Minister)</v>
    <v>65968983-7013-de97-58a5-895e168a82de</v>
    <v>en-GB</v>
    <v>Generic</v>
  </rv>
  <rv s="3">
    <v>40</v>
  </rv>
  <rv s="4">
    <v>https://www.bing.com/search?q=uttar+pradesh&amp;form=skydnc</v>
    <v>Learn more on Bing</v>
  </rv>
  <rv s="1">
    <fb>199581477</fb>
    <v>9</v>
  </rv>
  <rv s="5">
    <v>#VALUE!</v>
    <v>en-GB</v>
    <v>f624b656-1585-9836-7a98-128016c67d52</v>
    <v>536870912</v>
    <v>1</v>
    <v>114</v>
    <v>3</v>
    <v>Uttar Pradesh</v>
    <v>5</v>
    <v>6</v>
    <v>Map</v>
    <v>7</v>
    <v>13</v>
    <v>IN-UP</v>
    <v>337</v>
    <v>338</v>
    <v>3</v>
    <v>Uttar Pradesh is a state in northern India. With over 241 million inhabitants, it is the most populated state in India as well as the most populous country subdivision in the world – more populous than all but four other countries outside of ...</v>
    <v>339</v>
    <v>338</v>
    <v>344</v>
    <v>345</v>
    <v>Uttar Pradesh</v>
    <v>8</v>
    <v>346</v>
    <v>Uttar Pradesh</v>
    <v>mdp/vdpid/34648</v>
  </rv>
  <rv s="0">
    <v>536870912</v>
    <v>Uttarakhand</v>
    <v>41a39bbc-6b82-df10-b345-3afffff3985d</v>
    <v>en-GB</v>
    <v>Map</v>
  </rv>
  <rv s="1">
    <fb>53566</fb>
    <v>9</v>
  </rv>
  <rv s="0">
    <v>536870912</v>
    <v>Bhararisain</v>
    <v>9de0f8f5-1411-7547-b095-b583d8b7aba9</v>
    <v>en-GB</v>
    <v>Map</v>
  </rv>
  <rv s="2">
    <v>32</v>
    <v>7</v>
    <v>115</v>
    <v>7</v>
    <v>0</v>
    <v>Image of Uttarakhand</v>
  </rv>
  <rv s="0">
    <v>536870912</v>
    <v>Dehradun</v>
    <v>f3823b9f-1a28-f7e0-247e-3aa43aa2a705</v>
    <v>en-GB</v>
    <v>Map</v>
  </rv>
  <rv s="0">
    <v>805306368</v>
    <v>Gurmit Singh (Governor)</v>
    <v>b354a126-9c13-a868-9e34-6f0efec59e22</v>
    <v>en-GB</v>
    <v>Generic</v>
  </rv>
  <rv s="0">
    <v>805306368</v>
    <v>Pushkar Singh Dhami (Chief minister)</v>
    <v>a01cc8e3-c4cb-6fda-1063-031cf87ffb0c</v>
    <v>en-GB</v>
    <v>Generic</v>
  </rv>
  <rv s="3">
    <v>41</v>
  </rv>
  <rv s="4">
    <v>https://www.bing.com/search?q=uttarakhand&amp;form=skydnc</v>
    <v>Learn more on Bing</v>
  </rv>
  <rv s="1">
    <fb>10086292</fb>
    <v>9</v>
  </rv>
  <rv s="6">
    <v>#VALUE!</v>
    <v>en-GB</v>
    <v>41a39bbc-6b82-df10-b345-3afffff3985d</v>
    <v>536870912</v>
    <v>1</v>
    <v>117</v>
    <v>17</v>
    <v>Uttarakhand</v>
    <v>5</v>
    <v>6</v>
    <v>Map</v>
    <v>7</v>
    <v>13</v>
    <v>IN-UT</v>
    <v>349</v>
    <v>350</v>
    <v>3</v>
    <v>Uttarakhand, formerly known as Uttaranchal, is a state in northern India. It is often referred to as the "Devbhumi" due to its religious significance and numerous Hindu temples and pilgrimage centres found throughout the state. Uttarakhand is ...</v>
    <v>351</v>
    <v>352</v>
    <v>355</v>
    <v>356</v>
    <v>Uttarakhand</v>
    <v>357</v>
    <v>Uttarakhand</v>
    <v>mdp/vdpid/161482408</v>
  </rv>
  <rv s="0">
    <v>536870912</v>
    <v>West Bengal</v>
    <v>067d886f-4d7d-8889-c8c7-d54e2dbc1cb8</v>
    <v>en-GB</v>
    <v>Map</v>
  </rv>
  <rv s="1">
    <fb>88752</fb>
    <v>9</v>
  </rv>
  <rv s="0">
    <v>536870912</v>
    <v>Kolkata</v>
    <v>e5f8e89d-f3e0-3a9e-7b62-24348d526819</v>
    <v>en-GB</v>
    <v>Map</v>
  </rv>
  <rv s="2">
    <v>33</v>
    <v>7</v>
    <v>118</v>
    <v>7</v>
    <v>0</v>
    <v>Image of West Bengal</v>
  </rv>
  <rv s="0">
    <v>805306368</v>
    <v>C. V. Ananda Bose (Governor)</v>
    <v>a0067bb6-87a4-4329-81a6-ec5767db81a5</v>
    <v>en-GB</v>
    <v>Generic</v>
  </rv>
  <rv s="0">
    <v>805306368</v>
    <v>Mamata Banerjee (Chief minister)</v>
    <v>d6973c1f-14df-4d61-ed88-9733dd5e8122</v>
    <v>en-GB</v>
    <v>Generic</v>
  </rv>
  <rv s="3">
    <v>42</v>
  </rv>
  <rv s="4">
    <v>https://www.bing.com/search?q=west+bengal&amp;form=skydnc</v>
    <v>Learn more on Bing</v>
  </rv>
  <rv s="3">
    <v>43</v>
  </rv>
  <rv s="1">
    <fb>91276115</fb>
    <v>9</v>
  </rv>
  <rv s="5">
    <v>#VALUE!</v>
    <v>en-GB</v>
    <v>067d886f-4d7d-8889-c8c7-d54e2dbc1cb8</v>
    <v>536870912</v>
    <v>1</v>
    <v>120</v>
    <v>3</v>
    <v>West Bengal</v>
    <v>5</v>
    <v>6</v>
    <v>Map</v>
    <v>7</v>
    <v>13</v>
    <v>IN-WB</v>
    <v>360</v>
    <v>361</v>
    <v>3</v>
    <v>West Bengal is a state in the eastern portion of India. It is situated along the Bay of Bengal, along with a population of over 91 million inhabitants within an area of 88,752 km² as of 2011. The population estimate as of 2023 is 102,552,787. ...</v>
    <v>362</v>
    <v>361</v>
    <v>365</v>
    <v>366</v>
    <v>West Bengal</v>
    <v>367</v>
    <v>368</v>
    <v>West Bengal</v>
    <v>mdp/vdpid/36115</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Official language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Largest city</v>
      <v t="s">Official language</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Time zone(s)</v>
      <v t="s">_Flags</v>
      <v t="s">VDPID/VSID</v>
      <v t="s">UniqueName</v>
      <v t="s">_DisplayString</v>
      <v t="s">LearnMoreOnLink</v>
      <v t="s">Image</v>
      <v t="s">Description</v>
    </a>
  </spbArrays>
  <spbData count="121">
    <spb s="0">
      <v xml:space="preserve">Wikipedia	</v>
      <v xml:space="preserve">CC BY-SA 3.0	</v>
      <v xml:space="preserve">https://en.wikipedia.org/wiki/Andaman_and_Nicobar_Islands	</v>
      <v xml:space="preserve">https://creativecommons.org/licenses/by-sa/3.0	</v>
    </spb>
    <spb s="0">
      <v xml:space="preserve">Wikipedia	</v>
      <v xml:space="preserve">CC-BY-SA	</v>
      <v xml:space="preserve">http://en.wikipedia.org/wiki/Andaman_and_Nicobar_Islands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2005</v>
    </spb>
    <spb s="8">
      <v>3</v>
    </spb>
    <spb s="0">
      <v xml:space="preserve">Wikipedia	</v>
      <v xml:space="preserve">CC BY-SA 3.0	</v>
      <v xml:space="preserve">https://en.wikipedia.org/wiki/Andhra_Pradesh	</v>
      <v xml:space="preserve">https://creativecommons.org/licenses/by-sa/3.0	</v>
    </spb>
    <spb s="0">
      <v xml:space="preserve">Wikipedia	</v>
      <v xml:space="preserve">CC-BY-SA	</v>
      <v xml:space="preserve">http://en.wikipedia.org/wiki/Andhra_Pradesh	</v>
      <v xml:space="preserve">http://creativecommons.org/licenses/by-sa/3.0/	</v>
    </spb>
    <spb s="1">
      <v>10</v>
      <v>10</v>
      <v>10</v>
      <v>10</v>
      <v>10</v>
      <v>11</v>
      <v>10</v>
      <v>10</v>
      <v>10</v>
    </spb>
    <spb s="7">
      <v>square km</v>
      <v>2011</v>
    </spb>
    <spb s="0">
      <v xml:space="preserve">Wikipedia	</v>
      <v xml:space="preserve">CC BY-SA 3.0	</v>
      <v xml:space="preserve">https://en.wikipedia.org/wiki/Arunachal_Pradesh	</v>
      <v xml:space="preserve">https://creativecommons.org/licenses/by-sa/3.0	</v>
    </spb>
    <spb s="0">
      <v xml:space="preserve">Wikipedia	</v>
      <v xml:space="preserve">CC-BY-SA	</v>
      <v xml:space="preserve">http://en.wikipedia.org/wiki/Arunachal_Pradesh	</v>
      <v xml:space="preserve">http://creativecommons.org/licenses/by-sa/3.0/	</v>
    </spb>
    <spb s="1">
      <v>14</v>
      <v>14</v>
      <v>14</v>
      <v>14</v>
      <v>14</v>
      <v>15</v>
      <v>14</v>
      <v>14</v>
      <v>14</v>
    </spb>
    <spb s="2">
      <v>1</v>
      <v>Name</v>
      <v>LearnMoreOnLink</v>
    </spb>
    <spb s="0">
      <v xml:space="preserve">Wikipedia	</v>
      <v xml:space="preserve">CC BY-SA 3.0	</v>
      <v xml:space="preserve">https://en.wikipedia.org/wiki/Assam	</v>
      <v xml:space="preserve">https://creativecommons.org/licenses/by-sa/3.0	</v>
    </spb>
    <spb s="0">
      <v xml:space="preserve">Wikipedia	</v>
      <v xml:space="preserve">CC-BY-SA	</v>
      <v xml:space="preserve">http://en.wikipedia.org/wiki/Assam	</v>
      <v xml:space="preserve">http://creativecommons.org/licenses/by-sa/3.0/	</v>
    </spb>
    <spb s="1">
      <v>18</v>
      <v>18</v>
      <v>18</v>
      <v>18</v>
      <v>18</v>
      <v>19</v>
      <v>18</v>
      <v>18</v>
      <v>18</v>
    </spb>
    <spb s="0">
      <v xml:space="preserve">Wikipedia	</v>
      <v xml:space="preserve">CC BY-SA 3.0	</v>
      <v xml:space="preserve">https://en.wikipedia.org/wiki/Bihar	</v>
      <v xml:space="preserve">https://creativecommons.org/licenses/by-sa/3.0	</v>
    </spb>
    <spb s="0">
      <v xml:space="preserve">Wikipedia	</v>
      <v xml:space="preserve">CC-BY-SA	</v>
      <v xml:space="preserve">http://en.wikipedia.org/wiki/Bihar	</v>
      <v xml:space="preserve">http://creativecommons.org/licenses/by-sa/3.0/	</v>
    </spb>
    <spb s="1">
      <v>21</v>
      <v>21</v>
      <v>21</v>
      <v>21</v>
      <v>21</v>
      <v>22</v>
      <v>21</v>
      <v>21</v>
      <v>21</v>
    </spb>
    <spb s="0">
      <v xml:space="preserve">Wikipedia	</v>
      <v xml:space="preserve">CC BY-SA 3.0	</v>
      <v xml:space="preserve">https://en.wikipedia.org/wiki/Chandigarh	</v>
      <v xml:space="preserve">https://creativecommons.org/licenses/by-sa/3.0	</v>
    </spb>
    <spb s="0">
      <v xml:space="preserve">Wikipedia	</v>
      <v xml:space="preserve">CC-BY-SA	</v>
      <v xml:space="preserve">http://en.wikipedia.org/wiki/Chandigarh	</v>
      <v xml:space="preserve">http://creativecommons.org/licenses/by-sa/3.0/	</v>
    </spb>
    <spb s="9">
      <v>24</v>
      <v>24</v>
      <v>24</v>
      <v>24</v>
      <v>24</v>
      <v>25</v>
      <v>24</v>
      <v>24</v>
    </spb>
    <spb s="2">
      <v>2</v>
      <v>Name</v>
      <v>LearnMoreOnLink</v>
    </spb>
    <spb s="0">
      <v xml:space="preserve">Wikipedia	</v>
      <v xml:space="preserve">CC BY-SA 3.0	</v>
      <v xml:space="preserve">https://en.wikipedia.org/wiki/Chhattisgarh	</v>
      <v xml:space="preserve">https://creativecommons.org/licenses/by-sa/3.0	</v>
    </spb>
    <spb s="0">
      <v xml:space="preserve">Wikipedia	</v>
      <v xml:space="preserve">CC-BY-SA	</v>
      <v xml:space="preserve">http://en.wikipedia.org/wiki/Chhattisgarh	</v>
      <v xml:space="preserve">http://creativecommons.org/licenses/by-sa/3.0/	</v>
    </spb>
    <spb s="9">
      <v>28</v>
      <v>28</v>
      <v>28</v>
      <v>28</v>
      <v>28</v>
      <v>29</v>
      <v>28</v>
      <v>28</v>
    </spb>
    <spb s="2">
      <v>3</v>
      <v>Name</v>
      <v>LearnMoreOnLink</v>
    </spb>
    <spb s="0">
      <v xml:space="preserve">Wikipedia	</v>
      <v xml:space="preserve">CC BY-SA 3.0	</v>
      <v xml:space="preserve">https://en.wikipedia.org/wiki/Dadra_and_Nagar_Haveli	</v>
      <v xml:space="preserve">https://creativecommons.org/licenses/by-sa/3.0	</v>
    </spb>
    <spb s="0">
      <v xml:space="preserve">Wikipedia	</v>
      <v xml:space="preserve">CC-BY-SA	</v>
      <v xml:space="preserve">http://en.wikipedia.org/wiki/Dadra_and_Nagar_Haveli	</v>
      <v xml:space="preserve">http://creativecommons.org/licenses/by-sa/3.0/	</v>
    </spb>
    <spb s="0">
      <v xml:space="preserve">Wikipedia	Wikipedia	</v>
      <v xml:space="preserve">CC-BY-SA	CC-BY-SA	</v>
      <v xml:space="preserve">http://en.wikipedia.org/wiki/Dadra_and_Nagar_Haveli	http://en.wikipedia.org/wiki/Portuguese_links_with_Dadrá_e_Nagar-Aveli	</v>
      <v xml:space="preserve">http://creativecommons.org/licenses/by-sa/3.0/	http://creativecommons.org/licenses/by-sa/3.0/	</v>
    </spb>
    <spb s="1">
      <v>32</v>
      <v>32</v>
      <v>32</v>
      <v>32</v>
      <v>32</v>
      <v>33</v>
      <v>34</v>
      <v>32</v>
      <v>34</v>
    </spb>
    <spb s="2">
      <v>4</v>
      <v>Name</v>
      <v>LearnMoreOnLink</v>
    </spb>
    <spb s="0">
      <v xml:space="preserve">Wikipedia	</v>
      <v xml:space="preserve">CC BY-SA 3.0	</v>
      <v xml:space="preserve">https://en.wikipedia.org/wiki/Daman_and_Diu	</v>
      <v xml:space="preserve">https://creativecommons.org/licenses/by-sa/3.0	</v>
    </spb>
    <spb s="0">
      <v xml:space="preserve">Wikipedia	</v>
      <v xml:space="preserve">CC-BY-SA	</v>
      <v xml:space="preserve">http://en.wikipedia.org/wiki/Daman_and_Diu	</v>
      <v xml:space="preserve">http://creativecommons.org/licenses/by-sa/3.0/	</v>
    </spb>
    <spb s="1">
      <v>37</v>
      <v>37</v>
      <v>37</v>
      <v>37</v>
      <v>37</v>
      <v>38</v>
      <v>37</v>
      <v>37</v>
      <v>37</v>
    </spb>
    <spb s="0">
      <v xml:space="preserve">Wikipedia	</v>
      <v xml:space="preserve">CC BY-SA 3.0	</v>
      <v xml:space="preserve">https://en.wikipedia.org/wiki/Delhi	</v>
      <v xml:space="preserve">https://creativecommons.org/licenses/by-sa/3.0	</v>
    </spb>
    <spb s="0">
      <v xml:space="preserve">Wikipedia	</v>
      <v xml:space="preserve">CC-BY-SA	</v>
      <v xml:space="preserve">http://en.wikipedia.org/wiki/Delhi	</v>
      <v xml:space="preserve">http://creativecommons.org/licenses/by-sa/3.0/	</v>
    </spb>
    <spb s="9">
      <v>40</v>
      <v>40</v>
      <v>40</v>
      <v>40</v>
      <v>40</v>
      <v>41</v>
      <v>40</v>
      <v>40</v>
    </spb>
    <spb s="7">
      <v>square km</v>
      <v>2016</v>
    </spb>
    <spb s="0">
      <v xml:space="preserve">Wikipedia	</v>
      <v xml:space="preserve">CC BY-SA 3.0	</v>
      <v xml:space="preserve">https://en.wikipedia.org/wiki/Goa	</v>
      <v xml:space="preserve">https://creativecommons.org/licenses/by-sa/3.0	</v>
    </spb>
    <spb s="0">
      <v xml:space="preserve">Wikipedia	</v>
      <v xml:space="preserve">CC-BY-SA	</v>
      <v xml:space="preserve">http://en.wikipedia.org/wiki/Goa	</v>
      <v xml:space="preserve">http://creativecommons.org/licenses/by-sa/3.0/	</v>
    </spb>
    <spb s="1">
      <v>44</v>
      <v>44</v>
      <v>44</v>
      <v>44</v>
      <v>44</v>
      <v>45</v>
      <v>44</v>
      <v>44</v>
      <v>44</v>
    </spb>
    <spb s="0">
      <v xml:space="preserve">Wikipedia	</v>
      <v xml:space="preserve">CC BY-SA 3.0	</v>
      <v xml:space="preserve">https://en.wikipedia.org/wiki/Gujarat	</v>
      <v xml:space="preserve">https://creativecommons.org/licenses/by-sa/3.0	</v>
    </spb>
    <spb s="0">
      <v xml:space="preserve">Wikipedia	</v>
      <v xml:space="preserve">CC-BY-SA	</v>
      <v xml:space="preserve">http://en.wikipedia.org/wiki/Gujarat	</v>
      <v xml:space="preserve">http://creativecommons.org/licenses/by-sa/3.0/	</v>
    </spb>
    <spb s="1">
      <v>47</v>
      <v>47</v>
      <v>47</v>
      <v>47</v>
      <v>47</v>
      <v>48</v>
      <v>47</v>
      <v>47</v>
      <v>47</v>
    </spb>
    <spb s="2">
      <v>5</v>
      <v>Name</v>
      <v>LearnMoreOnLink</v>
    </spb>
    <spb s="0">
      <v xml:space="preserve">Wikipedia	</v>
      <v xml:space="preserve">CC BY-SA 3.0	</v>
      <v xml:space="preserve">https://en.wikipedia.org/wiki/Haryana	</v>
      <v xml:space="preserve">https://creativecommons.org/licenses/by-sa/3.0	</v>
    </spb>
    <spb s="0">
      <v xml:space="preserve">Wikipedia	</v>
      <v xml:space="preserve">CC-BY-SA	</v>
      <v xml:space="preserve">http://en.wikipedia.org/wiki/Haryana	</v>
      <v xml:space="preserve">http://creativecommons.org/licenses/by-sa/3.0/	</v>
    </spb>
    <spb s="1">
      <v>51</v>
      <v>51</v>
      <v>51</v>
      <v>51</v>
      <v>51</v>
      <v>52</v>
      <v>51</v>
      <v>51</v>
      <v>51</v>
    </spb>
    <spb s="0">
      <v xml:space="preserve">Wikipedia	</v>
      <v xml:space="preserve">CC BY-SA 3.0	</v>
      <v xml:space="preserve">https://en.wikipedia.org/wiki/Himachal_Pradesh	</v>
      <v xml:space="preserve">https://creativecommons.org/licenses/by-sa/3.0	</v>
    </spb>
    <spb s="0">
      <v xml:space="preserve">Wikipedia	</v>
      <v xml:space="preserve">CC-BY-SA	</v>
      <v xml:space="preserve">http://en.wikipedia.org/wiki/Himachal_Pradesh	</v>
      <v xml:space="preserve">http://creativecommons.org/licenses/by-sa/3.0/	</v>
    </spb>
    <spb s="1">
      <v>54</v>
      <v>54</v>
      <v>54</v>
      <v>54</v>
      <v>54</v>
      <v>55</v>
      <v>54</v>
      <v>54</v>
      <v>54</v>
    </spb>
    <spb s="0">
      <v xml:space="preserve">Wikipedia	</v>
      <v xml:space="preserve">CC BY-SA 3.0	</v>
      <v xml:space="preserve">https://en.wikipedia.org/wiki/Jharkhand	</v>
      <v xml:space="preserve">https://creativecommons.org/licenses/by-sa/3.0	</v>
    </spb>
    <spb s="0">
      <v xml:space="preserve">Wikipedia	</v>
      <v xml:space="preserve">CC-BY-SA	</v>
      <v xml:space="preserve">http://en.wikipedia.org/wiki/Jharkhand	</v>
      <v xml:space="preserve">http://creativecommons.org/licenses/by-sa/3.0/	</v>
    </spb>
    <spb s="1">
      <v>57</v>
      <v>57</v>
      <v>57</v>
      <v>57</v>
      <v>57</v>
      <v>58</v>
      <v>57</v>
      <v>57</v>
      <v>57</v>
    </spb>
    <spb s="0">
      <v xml:space="preserve">Wikipedia	</v>
      <v xml:space="preserve">CC BY-SA 3.0	</v>
      <v xml:space="preserve">https://en.wikipedia.org/wiki/Karnataka	</v>
      <v xml:space="preserve">https://creativecommons.org/licenses/by-sa/3.0	</v>
    </spb>
    <spb s="0">
      <v xml:space="preserve">Wikipedia	</v>
      <v xml:space="preserve">CC-BY-SA	</v>
      <v xml:space="preserve">http://en.wikipedia.org/wiki/Karnataka	</v>
      <v xml:space="preserve">http://creativecommons.org/licenses/by-sa/3.0/	</v>
    </spb>
    <spb s="1">
      <v>60</v>
      <v>60</v>
      <v>60</v>
      <v>60</v>
      <v>60</v>
      <v>61</v>
      <v>60</v>
      <v>60</v>
      <v>60</v>
    </spb>
    <spb s="0">
      <v xml:space="preserve">Wikipedia	</v>
      <v xml:space="preserve">CC BY-SA 3.0	</v>
      <v xml:space="preserve">https://en.wikipedia.org/wiki/Kerala	</v>
      <v xml:space="preserve">https://creativecommons.org/licenses/by-sa/3.0	</v>
    </spb>
    <spb s="0">
      <v xml:space="preserve">Wikipedia	</v>
      <v xml:space="preserve">CC-BY-SA	</v>
      <v xml:space="preserve">http://en.wikipedia.org/wiki/Kerala	</v>
      <v xml:space="preserve">http://creativecommons.org/licenses/by-sa/3.0/	</v>
    </spb>
    <spb s="1">
      <v>63</v>
      <v>63</v>
      <v>63</v>
      <v>63</v>
      <v>63</v>
      <v>64</v>
      <v>63</v>
      <v>63</v>
      <v>63</v>
    </spb>
    <spb s="7">
      <v>square km</v>
      <v>2017</v>
    </spb>
    <spb s="0">
      <v xml:space="preserve">Wikipedia	</v>
      <v xml:space="preserve">CC BY-SA 3.0	</v>
      <v xml:space="preserve">https://en.wikipedia.org/wiki/Lakshadweep	</v>
      <v xml:space="preserve">https://creativecommons.org/licenses/by-sa/3.0	</v>
    </spb>
    <spb s="0">
      <v xml:space="preserve">Wikipedia	</v>
      <v xml:space="preserve">CC-BY-SA	</v>
      <v xml:space="preserve">http://en.wikipedia.org/wiki/Lakshadweep	</v>
      <v xml:space="preserve">http://creativecommons.org/licenses/by-sa/3.0/	</v>
    </spb>
    <spb s="1">
      <v>67</v>
      <v>67</v>
      <v>67</v>
      <v>67</v>
      <v>67</v>
      <v>68</v>
      <v>67</v>
      <v>67</v>
      <v>67</v>
    </spb>
    <spb s="0">
      <v xml:space="preserve">Wikipedia	</v>
      <v xml:space="preserve">CC BY-SA 3.0	</v>
      <v xml:space="preserve">https://en.wikipedia.org/wiki/Madhya_Pradesh	</v>
      <v xml:space="preserve">https://creativecommons.org/licenses/by-sa/3.0	</v>
    </spb>
    <spb s="0">
      <v xml:space="preserve">Wikipedia	</v>
      <v xml:space="preserve">CC-BY-SA	</v>
      <v xml:space="preserve">http://en.wikipedia.org/wiki/Madhya_Pradesh	</v>
      <v xml:space="preserve">http://creativecommons.org/licenses/by-sa/3.0/	</v>
    </spb>
    <spb s="1">
      <v>70</v>
      <v>70</v>
      <v>70</v>
      <v>70</v>
      <v>70</v>
      <v>71</v>
      <v>70</v>
      <v>70</v>
      <v>70</v>
    </spb>
    <spb s="0">
      <v xml:space="preserve">	</v>
      <v xml:space="preserve">	</v>
      <v xml:space="preserve">https://en.wikipedia.org/wiki/Madhya_Pradesh	</v>
      <v xml:space="preserve">https://creativecommons.org/licenses/by-sa/3.0	</v>
    </spb>
    <spb s="0">
      <v xml:space="preserve">Wikipedia	</v>
      <v xml:space="preserve">CC BY-SA 3.0	</v>
      <v xml:space="preserve">https://en.wikipedia.org/wiki/Maharashtra	</v>
      <v xml:space="preserve">https://creativecommons.org/licenses/by-sa/3.0	</v>
    </spb>
    <spb s="0">
      <v xml:space="preserve">Wikipedia	</v>
      <v xml:space="preserve">CC-BY-SA	</v>
      <v xml:space="preserve">http://en.wikipedia.org/wiki/Maharashtra	</v>
      <v xml:space="preserve">http://creativecommons.org/licenses/by-sa/3.0/	</v>
    </spb>
    <spb s="1">
      <v>74</v>
      <v>74</v>
      <v>74</v>
      <v>74</v>
      <v>74</v>
      <v>75</v>
      <v>74</v>
      <v>74</v>
      <v>74</v>
    </spb>
    <spb s="0">
      <v xml:space="preserve">Wikipedia	</v>
      <v xml:space="preserve">CC BY-SA 3.0	</v>
      <v xml:space="preserve">https://en.wikipedia.org/wiki/Manipur	</v>
      <v xml:space="preserve">https://creativecommons.org/licenses/by-sa/3.0	</v>
    </spb>
    <spb s="0">
      <v xml:space="preserve">Wikipedia	</v>
      <v xml:space="preserve">CC-BY-SA	</v>
      <v xml:space="preserve">http://en.wikipedia.org/wiki/Manipur	</v>
      <v xml:space="preserve">http://creativecommons.org/licenses/by-sa/3.0/	</v>
    </spb>
    <spb s="1">
      <v>77</v>
      <v>77</v>
      <v>77</v>
      <v>77</v>
      <v>77</v>
      <v>78</v>
      <v>77</v>
      <v>77</v>
      <v>77</v>
    </spb>
    <spb s="0">
      <v xml:space="preserve">Wikipedia	</v>
      <v xml:space="preserve">CC BY-SA 3.0	</v>
      <v xml:space="preserve">https://en.wikipedia.org/wiki/Meghalaya	</v>
      <v xml:space="preserve">https://creativecommons.org/licenses/by-sa/3.0	</v>
    </spb>
    <spb s="0">
      <v xml:space="preserve">Wikipedia	</v>
      <v xml:space="preserve">CC-BY-SA	</v>
      <v xml:space="preserve">http://en.wikipedia.org/wiki/Meghalaya	</v>
      <v xml:space="preserve">http://creativecommons.org/licenses/by-sa/3.0/	</v>
    </spb>
    <spb s="1">
      <v>80</v>
      <v>80</v>
      <v>80</v>
      <v>80</v>
      <v>80</v>
      <v>81</v>
      <v>80</v>
      <v>80</v>
      <v>80</v>
    </spb>
    <spb s="7">
      <v>square km</v>
      <v>2014</v>
    </spb>
    <spb s="0">
      <v xml:space="preserve">Wikipedia	</v>
      <v xml:space="preserve">CC BY-SA 3.0	</v>
      <v xml:space="preserve">https://en.wikipedia.org/wiki/Mizoram	</v>
      <v xml:space="preserve">https://creativecommons.org/licenses/by-sa/3.0	</v>
    </spb>
    <spb s="0">
      <v xml:space="preserve">Wikipedia	</v>
      <v xml:space="preserve">CC-BY-SA	</v>
      <v xml:space="preserve">http://en.wikipedia.org/wiki/Mizoram	</v>
      <v xml:space="preserve">http://creativecommons.org/licenses/by-sa/3.0/	</v>
    </spb>
    <spb s="1">
      <v>84</v>
      <v>84</v>
      <v>84</v>
      <v>84</v>
      <v>84</v>
      <v>85</v>
      <v>84</v>
      <v>84</v>
      <v>84</v>
    </spb>
    <spb s="0">
      <v xml:space="preserve">Wikipedia	</v>
      <v xml:space="preserve">CC BY-SA 3.0	</v>
      <v xml:space="preserve">https://en.wikipedia.org/wiki/Nagaland	</v>
      <v xml:space="preserve">https://creativecommons.org/licenses/by-sa/3.0	</v>
    </spb>
    <spb s="0">
      <v xml:space="preserve">Wikipedia	</v>
      <v xml:space="preserve">CC-BY-SA	</v>
      <v xml:space="preserve">http://en.wikipedia.org/wiki/Nagaland	</v>
      <v xml:space="preserve">http://creativecommons.org/licenses/by-sa/3.0/	</v>
    </spb>
    <spb s="1">
      <v>87</v>
      <v>87</v>
      <v>87</v>
      <v>87</v>
      <v>87</v>
      <v>88</v>
      <v>87</v>
      <v>87</v>
      <v>87</v>
    </spb>
    <spb s="0">
      <v xml:space="preserve">Wikipedia	</v>
      <v xml:space="preserve">CC BY-SA 3.0	</v>
      <v xml:space="preserve">https://en.wikipedia.org/wiki/Odisha	</v>
      <v xml:space="preserve">https://creativecommons.org/licenses/by-sa/3.0	</v>
    </spb>
    <spb s="0">
      <v xml:space="preserve">Wikipedia	</v>
      <v xml:space="preserve">CC-BY-SA	</v>
      <v xml:space="preserve">http://en.wikipedia.org/wiki/Odisha	</v>
      <v xml:space="preserve">http://creativecommons.org/licenses/by-sa/3.0/	</v>
    </spb>
    <spb s="1">
      <v>90</v>
      <v>90</v>
      <v>90</v>
      <v>90</v>
      <v>90</v>
      <v>91</v>
      <v>90</v>
      <v>90</v>
      <v>90</v>
    </spb>
    <spb s="0">
      <v xml:space="preserve">Wikipedia	</v>
      <v xml:space="preserve">CC BY-SA 3.0	</v>
      <v xml:space="preserve">https://en.wikipedia.org/wiki/Puducherry_(union_territory)	</v>
      <v xml:space="preserve">https://creativecommons.org/licenses/by-sa/3.0	</v>
    </spb>
    <spb s="10">
      <v>93</v>
      <v>93</v>
      <v>93</v>
      <v>93</v>
      <v>93</v>
      <v>93</v>
      <v>93</v>
      <v>93</v>
    </spb>
    <spb s="2">
      <v>6</v>
      <v>Name</v>
      <v>LearnMoreOnLink</v>
    </spb>
    <spb s="0">
      <v xml:space="preserve">Wikipedia	</v>
      <v xml:space="preserve">CC BY-SA 3.0	</v>
      <v xml:space="preserve">https://en.wikipedia.org/wiki/Punjab,_India	</v>
      <v xml:space="preserve">https://creativecommons.org/licenses/by-sa/3.0	</v>
    </spb>
    <spb s="0">
      <v xml:space="preserve">Wikipedia	</v>
      <v xml:space="preserve">CC-BY-SA	</v>
      <v xml:space="preserve">http://en.wikipedia.org/wiki/Punjab,_India	</v>
      <v xml:space="preserve">http://creativecommons.org/licenses/by-sa/3.0/	</v>
    </spb>
    <spb s="1">
      <v>96</v>
      <v>96</v>
      <v>96</v>
      <v>96</v>
      <v>96</v>
      <v>97</v>
      <v>96</v>
      <v>96</v>
      <v>96</v>
    </spb>
    <spb s="0">
      <v xml:space="preserve">Wikipedia	</v>
      <v xml:space="preserve">CC BY-SA 3.0	</v>
      <v xml:space="preserve">https://en.wikipedia.org/wiki/Rajasthan	</v>
      <v xml:space="preserve">https://creativecommons.org/licenses/by-sa/3.0	</v>
    </spb>
    <spb s="0">
      <v xml:space="preserve">Wikipedia	</v>
      <v xml:space="preserve">CC-BY-SA	</v>
      <v xml:space="preserve">http://en.wikipedia.org/wiki/Rajasthan	</v>
      <v xml:space="preserve">http://creativecommons.org/licenses/by-sa/3.0/	</v>
    </spb>
    <spb s="1">
      <v>99</v>
      <v>99</v>
      <v>99</v>
      <v>99</v>
      <v>99</v>
      <v>100</v>
      <v>99</v>
      <v>99</v>
      <v>99</v>
    </spb>
    <spb s="0">
      <v xml:space="preserve">Wikipedia	</v>
      <v xml:space="preserve">CC BY-SA 3.0	</v>
      <v xml:space="preserve">https://en.wikipedia.org/wiki/Sikkim	</v>
      <v xml:space="preserve">https://creativecommons.org/licenses/by-sa/3.0	</v>
    </spb>
    <spb s="0">
      <v xml:space="preserve">Wikipedia	</v>
      <v xml:space="preserve">CC-BY-SA	</v>
      <v xml:space="preserve">http://en.wikipedia.org/wiki/Sikkim	</v>
      <v xml:space="preserve">http://creativecommons.org/licenses/by-sa/3.0/	</v>
    </spb>
    <spb s="1">
      <v>102</v>
      <v>102</v>
      <v>102</v>
      <v>102</v>
      <v>102</v>
      <v>103</v>
      <v>102</v>
      <v>102</v>
      <v>102</v>
    </spb>
    <spb s="0">
      <v xml:space="preserve">Wikipedia	</v>
      <v xml:space="preserve">CC BY-SA 3.0	</v>
      <v xml:space="preserve">https://en.wikipedia.org/wiki/Tamil_Nadu	</v>
      <v xml:space="preserve">https://creativecommons.org/licenses/by-sa/3.0	</v>
    </spb>
    <spb s="0">
      <v xml:space="preserve">Wikipedia	</v>
      <v xml:space="preserve">CC-BY-SA	</v>
      <v xml:space="preserve">http://en.wikipedia.org/wiki/Tamil_Nadu	</v>
      <v xml:space="preserve">http://creativecommons.org/licenses/by-sa/3.0/	</v>
    </spb>
    <spb s="1">
      <v>105</v>
      <v>105</v>
      <v>105</v>
      <v>105</v>
      <v>105</v>
      <v>106</v>
      <v>105</v>
      <v>105</v>
      <v>105</v>
    </spb>
    <spb s="2">
      <v>7</v>
      <v>Name</v>
      <v>LearnMoreOnLink</v>
    </spb>
    <spb s="0">
      <v xml:space="preserve">Wikipedia	</v>
      <v xml:space="preserve">CC BY-SA 3.0	</v>
      <v xml:space="preserve">https://en.wikipedia.org/wiki/Tripura	</v>
      <v xml:space="preserve">https://creativecommons.org/licenses/by-sa/3.0	</v>
    </spb>
    <spb s="0">
      <v xml:space="preserve">Wikipedia	</v>
      <v xml:space="preserve">CC-BY-SA	</v>
      <v xml:space="preserve">http://en.wikipedia.org/wiki/Tripura	</v>
      <v xml:space="preserve">http://creativecommons.org/licenses/by-sa/3.0/	</v>
    </spb>
    <spb s="1">
      <v>109</v>
      <v>109</v>
      <v>109</v>
      <v>109</v>
      <v>109</v>
      <v>110</v>
      <v>109</v>
      <v>109</v>
      <v>109</v>
    </spb>
    <spb s="0">
      <v xml:space="preserve">Wikipedia	</v>
      <v xml:space="preserve">CC BY-SA 3.0	</v>
      <v xml:space="preserve">https://en.wikipedia.org/wiki/Uttar_Pradesh	</v>
      <v xml:space="preserve">https://creativecommons.org/licenses/by-sa/3.0	</v>
    </spb>
    <spb s="0">
      <v xml:space="preserve">Wikipedia	</v>
      <v xml:space="preserve">CC-BY-SA	</v>
      <v xml:space="preserve">http://en.wikipedia.org/wiki/Uttar_Pradesh	</v>
      <v xml:space="preserve">http://creativecommons.org/licenses/by-sa/3.0/	</v>
    </spb>
    <spb s="1">
      <v>112</v>
      <v>112</v>
      <v>112</v>
      <v>112</v>
      <v>112</v>
      <v>113</v>
      <v>112</v>
      <v>112</v>
      <v>112</v>
    </spb>
    <spb s="0">
      <v xml:space="preserve">Wikipedia	</v>
      <v xml:space="preserve">CC BY-SA 3.0	</v>
      <v xml:space="preserve">https://en.wikipedia.org/wiki/Uttarakhand	</v>
      <v xml:space="preserve">https://creativecommons.org/licenses/by-sa/3.0	</v>
    </spb>
    <spb s="0">
      <v xml:space="preserve">Wikipedia	</v>
      <v xml:space="preserve">CC-BY-SA	</v>
      <v xml:space="preserve">http://en.wikipedia.org/wiki/Uttarakhand	</v>
      <v xml:space="preserve">http://creativecommons.org/licenses/by-sa/3.0/	</v>
    </spb>
    <spb s="1">
      <v>115</v>
      <v>115</v>
      <v>115</v>
      <v>115</v>
      <v>115</v>
      <v>116</v>
      <v>115</v>
      <v>115</v>
      <v>115</v>
    </spb>
    <spb s="0">
      <v xml:space="preserve">Wikipedia	</v>
      <v xml:space="preserve">CC BY-SA 3.0	</v>
      <v xml:space="preserve">https://en.wikipedia.org/wiki/West_Bengal	</v>
      <v xml:space="preserve">https://creativecommons.org/licenses/by-sa/3.0	</v>
    </spb>
    <spb s="0">
      <v xml:space="preserve">Wikipedia	</v>
      <v xml:space="preserve">CC-BY-SA	</v>
      <v xml:space="preserve">http://en.wikipedia.org/wiki/West_Bengal	</v>
      <v xml:space="preserve">http://creativecommons.org/licenses/by-sa/3.0/	</v>
    </spb>
    <spb s="1">
      <v>118</v>
      <v>118</v>
      <v>118</v>
      <v>118</v>
      <v>118</v>
      <v>119</v>
      <v>118</v>
      <v>118</v>
      <v>118</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Abbreviation" t="spb"/>
    <k n="Country/region" t="spb"/>
    <k n="Capital/Major City" t="spb"/>
  </s>
  <s>
    <k n="Area" t="spb"/>
    <k n="Name" t="spb"/>
    <k n="Population" t="spb"/>
    <k n="UniqueName" t="spb"/>
    <k n="Descrip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44779E6F-A49E-4A81-AB81-05BE50F77A7E}" sourceName="State/UT">
  <pivotTables>
    <pivotTable tabId="3" name="PivotTable5"/>
    <pivotTable tabId="3" name="PivotTable1"/>
    <pivotTable tabId="3" name="PivotTable10"/>
    <pivotTable tabId="3" name="PivotTable12"/>
    <pivotTable tabId="3" name="PivotTable2"/>
    <pivotTable tabId="3" name="PivotTable3"/>
    <pivotTable tabId="3" name="PivotTable4"/>
    <pivotTable tabId="3" name="PivotTable6"/>
    <pivotTable tabId="3" name="PivotTable7"/>
    <pivotTable tabId="3" name="PivotTable8"/>
    <pivotTable tabId="3" name="PivotTable15"/>
  </pivotTables>
  <data>
    <tabular pivotCacheId="1513633463">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1BCC249E-195C-4187-8010-3F13CB708D3C}" cache="Slicer_State_UT" caption="State/UT" startItem="15"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36"/>
  <sheetViews>
    <sheetView workbookViewId="0">
      <selection activeCell="D5" sqref="D5"/>
    </sheetView>
  </sheetViews>
  <sheetFormatPr defaultRowHeight="14.4" x14ac:dyDescent="0.3"/>
  <cols>
    <col min="2" max="2" width="25.44140625" bestFit="1" customWidth="1"/>
    <col min="3" max="3" width="18.109375" bestFit="1" customWidth="1"/>
    <col min="4" max="4" width="12.33203125" customWidth="1"/>
    <col min="5" max="5" width="10.88671875" bestFit="1" customWidth="1"/>
    <col min="6" max="6" width="10.33203125" customWidth="1"/>
    <col min="7" max="7" width="14.21875" customWidth="1"/>
    <col min="8" max="8" width="12.77734375" customWidth="1"/>
    <col min="10" max="10" width="11.77734375" bestFit="1" customWidth="1"/>
    <col min="13" max="13" width="14.5546875" bestFit="1" customWidth="1"/>
    <col min="14" max="14" width="15.33203125" bestFit="1" customWidth="1"/>
    <col min="16" max="16" width="7" bestFit="1" customWidth="1"/>
  </cols>
  <sheetData>
    <row r="1" spans="1:17" s="5" customFormat="1" x14ac:dyDescent="0.3">
      <c r="A1" s="5" t="s">
        <v>0</v>
      </c>
      <c r="B1" s="5" t="s">
        <v>1</v>
      </c>
      <c r="C1" s="5" t="s">
        <v>2</v>
      </c>
      <c r="D1" s="5" t="s">
        <v>3</v>
      </c>
      <c r="E1" s="5" t="s">
        <v>4</v>
      </c>
      <c r="F1" s="5" t="s">
        <v>5</v>
      </c>
      <c r="G1" s="5" t="s">
        <v>84</v>
      </c>
      <c r="H1" s="5" t="s">
        <v>85</v>
      </c>
      <c r="I1" s="5" t="s">
        <v>6</v>
      </c>
      <c r="J1" s="5" t="s">
        <v>7</v>
      </c>
      <c r="K1" s="5" t="s">
        <v>82</v>
      </c>
      <c r="L1" s="5" t="s">
        <v>83</v>
      </c>
      <c r="M1" s="5" t="s">
        <v>8</v>
      </c>
      <c r="N1" s="5" t="s">
        <v>9</v>
      </c>
      <c r="O1" s="5" t="s">
        <v>10</v>
      </c>
      <c r="P1" s="5" t="s">
        <v>11</v>
      </c>
      <c r="Q1" s="5" t="s">
        <v>12</v>
      </c>
    </row>
    <row r="2" spans="1:17" x14ac:dyDescent="0.3">
      <c r="A2">
        <v>32</v>
      </c>
      <c r="B2" t="e" vm="1">
        <v>#VALUE!</v>
      </c>
      <c r="C2" t="s">
        <v>75</v>
      </c>
      <c r="D2" t="s">
        <v>48</v>
      </c>
      <c r="E2" s="1">
        <v>380581</v>
      </c>
      <c r="F2">
        <v>0.03</v>
      </c>
      <c r="G2" s="1">
        <v>202871</v>
      </c>
      <c r="H2" s="1">
        <v>177710</v>
      </c>
      <c r="I2">
        <v>876</v>
      </c>
      <c r="J2">
        <v>86.63</v>
      </c>
      <c r="K2">
        <v>90.27</v>
      </c>
      <c r="L2">
        <v>82.43</v>
      </c>
      <c r="M2" s="1">
        <v>244411</v>
      </c>
      <c r="N2" s="1">
        <v>135533</v>
      </c>
      <c r="O2" s="1">
        <v>8249</v>
      </c>
      <c r="P2">
        <v>46</v>
      </c>
      <c r="Q2" s="2">
        <v>6.7000000000000004E-2</v>
      </c>
    </row>
    <row r="3" spans="1:17" x14ac:dyDescent="0.3">
      <c r="A3">
        <v>5</v>
      </c>
      <c r="B3" t="e" vm="2">
        <v>#VALUE!</v>
      </c>
      <c r="C3" t="s">
        <v>23</v>
      </c>
      <c r="D3" t="s">
        <v>15</v>
      </c>
      <c r="E3" s="1">
        <v>84580777</v>
      </c>
      <c r="F3">
        <v>6.99</v>
      </c>
      <c r="G3" s="1">
        <v>42442146</v>
      </c>
      <c r="H3" s="1">
        <v>42138631</v>
      </c>
      <c r="I3">
        <v>993</v>
      </c>
      <c r="J3">
        <v>67.02</v>
      </c>
      <c r="K3">
        <v>74.88</v>
      </c>
      <c r="L3">
        <v>59.15</v>
      </c>
      <c r="M3" s="1">
        <v>56361702</v>
      </c>
      <c r="N3" s="1">
        <v>28219075</v>
      </c>
      <c r="O3" s="1">
        <v>275045</v>
      </c>
      <c r="P3">
        <v>308</v>
      </c>
      <c r="Q3" s="2">
        <v>0.10979999999999999</v>
      </c>
    </row>
    <row r="4" spans="1:17" x14ac:dyDescent="0.3">
      <c r="A4">
        <v>27</v>
      </c>
      <c r="B4" t="e" vm="3">
        <v>#VALUE!</v>
      </c>
      <c r="C4" t="s">
        <v>67</v>
      </c>
      <c r="D4" t="s">
        <v>15</v>
      </c>
      <c r="E4" s="1">
        <v>1383727</v>
      </c>
      <c r="F4">
        <v>0.11</v>
      </c>
      <c r="G4" s="1">
        <v>713912</v>
      </c>
      <c r="H4" s="1">
        <v>669815</v>
      </c>
      <c r="I4">
        <v>938</v>
      </c>
      <c r="J4">
        <v>65.38</v>
      </c>
      <c r="K4">
        <v>72.55</v>
      </c>
      <c r="L4">
        <v>57.7</v>
      </c>
      <c r="M4" s="1">
        <v>1069165</v>
      </c>
      <c r="N4" s="1">
        <v>313446</v>
      </c>
      <c r="O4" s="1">
        <v>83743</v>
      </c>
      <c r="P4">
        <v>17</v>
      </c>
      <c r="Q4" s="2">
        <v>0.25900000000000001</v>
      </c>
    </row>
    <row r="5" spans="1:17" x14ac:dyDescent="0.3">
      <c r="A5">
        <v>14</v>
      </c>
      <c r="B5" t="e" vm="4">
        <v>#VALUE!</v>
      </c>
      <c r="C5" t="s">
        <v>41</v>
      </c>
      <c r="D5" t="s">
        <v>15</v>
      </c>
      <c r="E5" s="1">
        <v>31205576</v>
      </c>
      <c r="F5">
        <v>2.58</v>
      </c>
      <c r="G5" s="1">
        <v>15939443</v>
      </c>
      <c r="H5" s="1">
        <v>15266133</v>
      </c>
      <c r="I5">
        <v>958</v>
      </c>
      <c r="J5">
        <v>72.19</v>
      </c>
      <c r="K5">
        <v>77.849999999999994</v>
      </c>
      <c r="L5">
        <v>66.27</v>
      </c>
      <c r="M5" s="1">
        <v>26780526</v>
      </c>
      <c r="N5" s="1">
        <v>4388756</v>
      </c>
      <c r="O5" s="1">
        <v>78438</v>
      </c>
      <c r="P5">
        <v>397</v>
      </c>
      <c r="Q5" s="2">
        <v>0.16900000000000001</v>
      </c>
    </row>
    <row r="6" spans="1:17" x14ac:dyDescent="0.3">
      <c r="A6">
        <v>3</v>
      </c>
      <c r="B6" t="e" vm="5">
        <v>#VALUE!</v>
      </c>
      <c r="C6" t="s">
        <v>19</v>
      </c>
      <c r="D6" t="s">
        <v>15</v>
      </c>
      <c r="E6" s="1">
        <v>104099452</v>
      </c>
      <c r="F6">
        <v>8.6</v>
      </c>
      <c r="G6" s="1">
        <v>54278157</v>
      </c>
      <c r="H6" s="1">
        <v>49821295</v>
      </c>
      <c r="I6">
        <v>918</v>
      </c>
      <c r="J6">
        <v>61.8</v>
      </c>
      <c r="K6">
        <v>71.2</v>
      </c>
      <c r="L6">
        <v>51.5</v>
      </c>
      <c r="M6" s="1">
        <v>92075028</v>
      </c>
      <c r="N6" s="1">
        <v>11729609</v>
      </c>
      <c r="O6" s="1">
        <v>94163</v>
      </c>
      <c r="P6" s="1">
        <v>1102</v>
      </c>
      <c r="Q6" s="2">
        <v>0.251</v>
      </c>
    </row>
    <row r="7" spans="1:17" x14ac:dyDescent="0.3">
      <c r="A7">
        <v>30</v>
      </c>
      <c r="B7" t="e" vm="6">
        <v>#VALUE!</v>
      </c>
      <c r="C7" t="s">
        <v>43</v>
      </c>
      <c r="D7" t="s">
        <v>48</v>
      </c>
      <c r="E7" s="1">
        <v>1055450</v>
      </c>
      <c r="F7">
        <v>0.09</v>
      </c>
      <c r="G7" s="1">
        <v>580663</v>
      </c>
      <c r="H7" s="1">
        <v>474787</v>
      </c>
      <c r="I7">
        <v>818</v>
      </c>
      <c r="J7">
        <v>86.05</v>
      </c>
      <c r="K7">
        <v>89.99</v>
      </c>
      <c r="L7">
        <v>81.19</v>
      </c>
      <c r="M7" s="1">
        <v>29004</v>
      </c>
      <c r="N7" s="1">
        <v>1025682</v>
      </c>
      <c r="O7">
        <v>114</v>
      </c>
      <c r="P7" s="1">
        <v>9252</v>
      </c>
      <c r="Q7" s="2">
        <v>0.17100000000000001</v>
      </c>
    </row>
    <row r="8" spans="1:17" x14ac:dyDescent="0.3">
      <c r="A8">
        <v>16</v>
      </c>
      <c r="B8" t="e" vm="7">
        <v>#VALUE!</v>
      </c>
      <c r="C8" t="s">
        <v>45</v>
      </c>
      <c r="D8" t="s">
        <v>15</v>
      </c>
      <c r="E8" s="1">
        <v>25545198</v>
      </c>
      <c r="F8">
        <v>2.11</v>
      </c>
      <c r="G8" s="1">
        <v>12832895</v>
      </c>
      <c r="H8" s="1">
        <v>12712303</v>
      </c>
      <c r="I8">
        <v>991</v>
      </c>
      <c r="J8">
        <v>70.28</v>
      </c>
      <c r="K8">
        <v>80.27</v>
      </c>
      <c r="L8">
        <v>60.24</v>
      </c>
      <c r="M8" s="1">
        <v>19603658</v>
      </c>
      <c r="N8" s="1">
        <v>5936538</v>
      </c>
      <c r="O8" s="1">
        <v>135191</v>
      </c>
      <c r="P8">
        <v>189</v>
      </c>
      <c r="Q8" s="2">
        <v>0.22600000000000001</v>
      </c>
    </row>
    <row r="9" spans="1:17" x14ac:dyDescent="0.3">
      <c r="A9">
        <v>33</v>
      </c>
      <c r="B9" t="e" vm="8">
        <v>#VALUE!</v>
      </c>
      <c r="C9" t="s">
        <v>77</v>
      </c>
      <c r="D9" t="s">
        <v>48</v>
      </c>
      <c r="E9" s="1">
        <v>343709</v>
      </c>
      <c r="F9">
        <v>0.03</v>
      </c>
      <c r="G9" s="1">
        <v>193760</v>
      </c>
      <c r="H9" s="1">
        <v>149949</v>
      </c>
      <c r="I9">
        <v>774</v>
      </c>
      <c r="J9">
        <v>76.239999999999995</v>
      </c>
      <c r="K9">
        <v>85.17</v>
      </c>
      <c r="L9">
        <v>64.319999999999993</v>
      </c>
      <c r="M9" s="1">
        <v>183024</v>
      </c>
      <c r="N9" s="1">
        <v>159829</v>
      </c>
      <c r="O9">
        <v>491</v>
      </c>
      <c r="P9">
        <v>698</v>
      </c>
      <c r="Q9" s="2">
        <v>0.55500000000000005</v>
      </c>
    </row>
    <row r="10" spans="1:17" x14ac:dyDescent="0.3">
      <c r="A10">
        <v>34</v>
      </c>
      <c r="B10" t="e" vm="9">
        <v>#VALUE!</v>
      </c>
      <c r="C10" t="s">
        <v>79</v>
      </c>
      <c r="D10" t="s">
        <v>48</v>
      </c>
      <c r="E10" s="1">
        <v>243247</v>
      </c>
      <c r="F10">
        <v>0.02</v>
      </c>
      <c r="G10" s="1">
        <v>150301</v>
      </c>
      <c r="H10" s="1">
        <v>92946</v>
      </c>
      <c r="I10">
        <v>618</v>
      </c>
      <c r="J10">
        <v>87.1</v>
      </c>
      <c r="K10">
        <v>91.54</v>
      </c>
      <c r="L10">
        <v>79.55</v>
      </c>
      <c r="M10" s="1">
        <v>60331</v>
      </c>
      <c r="N10" s="1">
        <v>182580</v>
      </c>
      <c r="O10">
        <v>112</v>
      </c>
      <c r="P10" s="1">
        <v>2169</v>
      </c>
      <c r="Q10" s="2">
        <v>0.53500000000000003</v>
      </c>
    </row>
    <row r="11" spans="1:17" x14ac:dyDescent="0.3">
      <c r="A11">
        <v>18</v>
      </c>
      <c r="B11" t="e" vm="10">
        <v>#VALUE!</v>
      </c>
      <c r="C11" t="s">
        <v>47</v>
      </c>
      <c r="D11" t="s">
        <v>48</v>
      </c>
      <c r="E11" s="1">
        <v>16787941</v>
      </c>
      <c r="F11">
        <v>1.39</v>
      </c>
      <c r="G11" s="1">
        <v>8887326</v>
      </c>
      <c r="H11" s="1">
        <v>7800615</v>
      </c>
      <c r="I11">
        <v>868</v>
      </c>
      <c r="J11">
        <v>86.21</v>
      </c>
      <c r="K11">
        <v>90.94</v>
      </c>
      <c r="L11">
        <v>80.760000000000005</v>
      </c>
      <c r="M11" s="1">
        <v>944727</v>
      </c>
      <c r="N11" s="1">
        <v>12905780</v>
      </c>
      <c r="O11" s="1">
        <v>1484</v>
      </c>
      <c r="P11" s="1">
        <v>11297</v>
      </c>
      <c r="Q11" s="3">
        <v>0.21</v>
      </c>
    </row>
    <row r="12" spans="1:17" x14ac:dyDescent="0.3">
      <c r="A12">
        <v>26</v>
      </c>
      <c r="B12" t="e" vm="11">
        <v>#VALUE!</v>
      </c>
      <c r="C12" t="s">
        <v>65</v>
      </c>
      <c r="D12" t="s">
        <v>15</v>
      </c>
      <c r="E12" s="1">
        <v>1458545</v>
      </c>
      <c r="F12">
        <v>0.12</v>
      </c>
      <c r="G12" s="1">
        <v>739140</v>
      </c>
      <c r="H12" s="1">
        <v>719405</v>
      </c>
      <c r="I12">
        <v>973</v>
      </c>
      <c r="J12">
        <v>88.7</v>
      </c>
      <c r="K12">
        <v>92.65</v>
      </c>
      <c r="L12">
        <v>84.66</v>
      </c>
      <c r="M12" s="1">
        <v>551414</v>
      </c>
      <c r="N12" s="1">
        <v>906309</v>
      </c>
      <c r="O12" s="1">
        <v>3702</v>
      </c>
      <c r="P12">
        <v>394</v>
      </c>
      <c r="Q12" s="2">
        <v>8.2000000000000003E-2</v>
      </c>
    </row>
    <row r="13" spans="1:17" x14ac:dyDescent="0.3">
      <c r="A13">
        <v>10</v>
      </c>
      <c r="B13" t="e" vm="12">
        <v>#VALUE!</v>
      </c>
      <c r="C13" t="s">
        <v>33</v>
      </c>
      <c r="D13" t="s">
        <v>15</v>
      </c>
      <c r="E13" s="1">
        <v>60439692</v>
      </c>
      <c r="F13">
        <v>4.99</v>
      </c>
      <c r="G13" s="1">
        <v>31491260</v>
      </c>
      <c r="H13" s="1">
        <v>28948432</v>
      </c>
      <c r="I13">
        <v>919</v>
      </c>
      <c r="J13">
        <v>78.03</v>
      </c>
      <c r="K13">
        <v>85.75</v>
      </c>
      <c r="L13">
        <v>69.680000000000007</v>
      </c>
      <c r="M13" s="1">
        <v>34670817</v>
      </c>
      <c r="N13" s="1">
        <v>25712811</v>
      </c>
      <c r="O13" s="1">
        <v>196024</v>
      </c>
      <c r="P13">
        <v>308</v>
      </c>
      <c r="Q13" s="2">
        <v>0.192</v>
      </c>
    </row>
    <row r="14" spans="1:17" x14ac:dyDescent="0.3">
      <c r="A14">
        <v>17</v>
      </c>
      <c r="B14" t="e" vm="13">
        <v>#VALUE!</v>
      </c>
      <c r="C14" t="s">
        <v>43</v>
      </c>
      <c r="D14" t="s">
        <v>15</v>
      </c>
      <c r="E14" s="1">
        <v>25351462</v>
      </c>
      <c r="F14">
        <v>2.09</v>
      </c>
      <c r="G14" s="1">
        <v>13494734</v>
      </c>
      <c r="H14" s="1">
        <v>11856728</v>
      </c>
      <c r="I14">
        <v>879</v>
      </c>
      <c r="J14">
        <v>75.55</v>
      </c>
      <c r="K14">
        <v>84.06</v>
      </c>
      <c r="L14">
        <v>65.94</v>
      </c>
      <c r="M14" s="1">
        <v>16531493</v>
      </c>
      <c r="N14" s="1">
        <v>8821588</v>
      </c>
      <c r="O14" s="1">
        <v>44212</v>
      </c>
      <c r="P14">
        <v>573</v>
      </c>
      <c r="Q14" s="2">
        <v>0.19900000000000001</v>
      </c>
    </row>
    <row r="15" spans="1:17" x14ac:dyDescent="0.3">
      <c r="A15">
        <v>21</v>
      </c>
      <c r="B15" t="e" vm="14">
        <v>#VALUE!</v>
      </c>
      <c r="C15" t="s">
        <v>54</v>
      </c>
      <c r="D15" t="s">
        <v>15</v>
      </c>
      <c r="E15" s="1">
        <v>6864602</v>
      </c>
      <c r="F15">
        <v>0.56999999999999995</v>
      </c>
      <c r="G15" s="1">
        <v>3481873</v>
      </c>
      <c r="H15" s="1">
        <v>3382729</v>
      </c>
      <c r="I15">
        <v>972</v>
      </c>
      <c r="J15">
        <v>82.8</v>
      </c>
      <c r="K15">
        <v>89.53</v>
      </c>
      <c r="L15">
        <v>75.930000000000007</v>
      </c>
      <c r="M15" s="1">
        <v>6167805</v>
      </c>
      <c r="N15" s="1">
        <v>688704</v>
      </c>
      <c r="O15" s="1">
        <v>55673</v>
      </c>
      <c r="P15">
        <v>123</v>
      </c>
      <c r="Q15" s="2">
        <v>0.128</v>
      </c>
    </row>
    <row r="16" spans="1:17" ht="28.8" x14ac:dyDescent="0.3">
      <c r="A16">
        <v>19</v>
      </c>
      <c r="B16" t="s">
        <v>49</v>
      </c>
      <c r="C16" s="4" t="s">
        <v>50</v>
      </c>
      <c r="D16" t="s">
        <v>15</v>
      </c>
      <c r="E16" s="1">
        <v>12541302</v>
      </c>
      <c r="F16">
        <v>1.04</v>
      </c>
      <c r="G16" s="1">
        <v>6640662</v>
      </c>
      <c r="H16" s="1">
        <v>5900640</v>
      </c>
      <c r="I16">
        <v>889</v>
      </c>
      <c r="J16">
        <v>67.16</v>
      </c>
      <c r="K16">
        <v>76.75</v>
      </c>
      <c r="L16">
        <v>56.43</v>
      </c>
      <c r="M16" s="1">
        <v>9134820</v>
      </c>
      <c r="N16" s="1">
        <v>3414106</v>
      </c>
      <c r="O16" s="1">
        <v>222236</v>
      </c>
      <c r="P16">
        <v>56</v>
      </c>
      <c r="Q16" s="2">
        <v>0.23699999999999999</v>
      </c>
    </row>
    <row r="17" spans="1:17" x14ac:dyDescent="0.3">
      <c r="A17">
        <v>13</v>
      </c>
      <c r="B17" t="e" vm="15">
        <v>#VALUE!</v>
      </c>
      <c r="C17" t="s">
        <v>39</v>
      </c>
      <c r="D17" t="s">
        <v>15</v>
      </c>
      <c r="E17" s="1">
        <v>32988134</v>
      </c>
      <c r="F17">
        <v>2.72</v>
      </c>
      <c r="G17" s="1">
        <v>16930315</v>
      </c>
      <c r="H17" s="1">
        <v>16057819</v>
      </c>
      <c r="I17">
        <v>948</v>
      </c>
      <c r="J17">
        <v>66.41</v>
      </c>
      <c r="K17">
        <v>76.84</v>
      </c>
      <c r="L17">
        <v>55.42</v>
      </c>
      <c r="M17" s="1">
        <v>25036946</v>
      </c>
      <c r="N17" s="1">
        <v>7929292</v>
      </c>
      <c r="O17" s="1">
        <v>79714</v>
      </c>
      <c r="P17">
        <v>414</v>
      </c>
      <c r="Q17" s="2">
        <v>0.223</v>
      </c>
    </row>
    <row r="18" spans="1:17" x14ac:dyDescent="0.3">
      <c r="A18">
        <v>9</v>
      </c>
      <c r="B18" t="e" vm="16">
        <v>#VALUE!</v>
      </c>
      <c r="C18" t="s">
        <v>31</v>
      </c>
      <c r="D18" t="s">
        <v>15</v>
      </c>
      <c r="E18" s="1">
        <v>61095297</v>
      </c>
      <c r="F18">
        <v>5.05</v>
      </c>
      <c r="G18" s="1">
        <v>30966657</v>
      </c>
      <c r="H18" s="1">
        <v>30128640</v>
      </c>
      <c r="I18">
        <v>973</v>
      </c>
      <c r="J18">
        <v>75.36</v>
      </c>
      <c r="K18">
        <v>82.47</v>
      </c>
      <c r="L18">
        <v>68.08</v>
      </c>
      <c r="M18" s="1">
        <v>37552529</v>
      </c>
      <c r="N18" s="1">
        <v>23578175</v>
      </c>
      <c r="O18" s="1">
        <v>191791</v>
      </c>
      <c r="P18">
        <v>319</v>
      </c>
      <c r="Q18" s="2">
        <v>0.157</v>
      </c>
    </row>
    <row r="19" spans="1:17" x14ac:dyDescent="0.3">
      <c r="A19">
        <v>12</v>
      </c>
      <c r="B19" t="e" vm="17">
        <v>#VALUE!</v>
      </c>
      <c r="C19" t="s">
        <v>37</v>
      </c>
      <c r="D19" t="s">
        <v>15</v>
      </c>
      <c r="E19" s="1">
        <v>33406061</v>
      </c>
      <c r="F19">
        <v>2.76</v>
      </c>
      <c r="G19" s="1">
        <v>16027412</v>
      </c>
      <c r="H19" s="1">
        <v>17378649</v>
      </c>
      <c r="I19" s="1">
        <v>1084</v>
      </c>
      <c r="J19">
        <v>94</v>
      </c>
      <c r="K19">
        <v>96.11</v>
      </c>
      <c r="L19">
        <v>92.07</v>
      </c>
      <c r="M19" s="1">
        <v>17445506</v>
      </c>
      <c r="N19" s="1">
        <v>15932171</v>
      </c>
      <c r="O19" s="1">
        <v>38863</v>
      </c>
      <c r="P19">
        <v>859</v>
      </c>
      <c r="Q19" s="2">
        <v>4.9000000000000002E-2</v>
      </c>
    </row>
    <row r="20" spans="1:17" x14ac:dyDescent="0.3">
      <c r="A20">
        <v>35</v>
      </c>
      <c r="B20" t="e" vm="18">
        <v>#VALUE!</v>
      </c>
      <c r="C20" t="s">
        <v>81</v>
      </c>
      <c r="D20" t="s">
        <v>48</v>
      </c>
      <c r="E20" s="1">
        <v>64473</v>
      </c>
      <c r="F20">
        <v>0.01</v>
      </c>
      <c r="G20" s="1">
        <v>33123</v>
      </c>
      <c r="H20" s="1">
        <v>31350</v>
      </c>
      <c r="I20">
        <v>946</v>
      </c>
      <c r="J20">
        <v>91.85</v>
      </c>
      <c r="K20">
        <v>95.56</v>
      </c>
      <c r="L20">
        <v>87.95</v>
      </c>
      <c r="M20" s="1">
        <v>14121</v>
      </c>
      <c r="N20" s="1">
        <v>50308</v>
      </c>
      <c r="O20">
        <v>32</v>
      </c>
      <c r="P20" s="1">
        <v>2013</v>
      </c>
      <c r="Q20" s="2">
        <v>6.2E-2</v>
      </c>
    </row>
    <row r="21" spans="1:17" x14ac:dyDescent="0.3">
      <c r="A21">
        <v>6</v>
      </c>
      <c r="B21" t="e" vm="19">
        <v>#VALUE!</v>
      </c>
      <c r="C21" t="s">
        <v>25</v>
      </c>
      <c r="D21" t="s">
        <v>15</v>
      </c>
      <c r="E21" s="1">
        <v>72626809</v>
      </c>
      <c r="F21">
        <v>6</v>
      </c>
      <c r="G21" s="1">
        <v>37612306</v>
      </c>
      <c r="H21" s="1">
        <v>35014503</v>
      </c>
      <c r="I21">
        <v>931</v>
      </c>
      <c r="J21">
        <v>69.319999999999993</v>
      </c>
      <c r="K21">
        <v>78.73</v>
      </c>
      <c r="L21">
        <v>59.24</v>
      </c>
      <c r="M21" s="1">
        <v>52537899</v>
      </c>
      <c r="N21" s="1">
        <v>20059666</v>
      </c>
      <c r="O21" s="1">
        <v>308245</v>
      </c>
      <c r="P21">
        <v>236</v>
      </c>
      <c r="Q21" s="2">
        <v>0.20300000000000001</v>
      </c>
    </row>
    <row r="22" spans="1:17" x14ac:dyDescent="0.3">
      <c r="A22">
        <v>2</v>
      </c>
      <c r="B22" t="e" vm="20">
        <v>#VALUE!</v>
      </c>
      <c r="C22" t="s">
        <v>17</v>
      </c>
      <c r="D22" t="s">
        <v>15</v>
      </c>
      <c r="E22" s="1">
        <v>112374333</v>
      </c>
      <c r="F22">
        <v>9.2799999999999994</v>
      </c>
      <c r="G22" s="1">
        <v>58243056</v>
      </c>
      <c r="H22" s="1">
        <v>54131277</v>
      </c>
      <c r="I22">
        <v>929</v>
      </c>
      <c r="J22">
        <v>82.34</v>
      </c>
      <c r="K22">
        <v>88.38</v>
      </c>
      <c r="L22">
        <v>75.87</v>
      </c>
      <c r="M22" s="1">
        <v>61545441</v>
      </c>
      <c r="N22" s="1">
        <v>50827531</v>
      </c>
      <c r="O22" s="1">
        <v>307713</v>
      </c>
      <c r="P22">
        <v>365</v>
      </c>
      <c r="Q22" s="2">
        <v>0.16</v>
      </c>
    </row>
    <row r="23" spans="1:17" x14ac:dyDescent="0.3">
      <c r="A23">
        <v>24</v>
      </c>
      <c r="B23" t="e" vm="21">
        <v>#VALUE!</v>
      </c>
      <c r="C23" t="s">
        <v>60</v>
      </c>
      <c r="D23" t="s">
        <v>15</v>
      </c>
      <c r="E23" s="1">
        <v>2721756</v>
      </c>
      <c r="F23">
        <v>0.21</v>
      </c>
      <c r="G23" s="1">
        <v>1290171</v>
      </c>
      <c r="H23" s="1">
        <v>1280219</v>
      </c>
      <c r="I23">
        <v>992</v>
      </c>
      <c r="J23">
        <v>79.209999999999994</v>
      </c>
      <c r="K23">
        <v>83.58</v>
      </c>
      <c r="L23">
        <v>70.260000000000005</v>
      </c>
      <c r="M23" s="1">
        <v>1899624</v>
      </c>
      <c r="N23" s="1">
        <v>822132</v>
      </c>
      <c r="O23" s="1">
        <v>22327</v>
      </c>
      <c r="P23">
        <v>122</v>
      </c>
      <c r="Q23" s="2">
        <v>0.187</v>
      </c>
    </row>
    <row r="24" spans="1:17" x14ac:dyDescent="0.3">
      <c r="A24">
        <v>23</v>
      </c>
      <c r="B24" t="e" vm="22">
        <v>#VALUE!</v>
      </c>
      <c r="C24" t="s">
        <v>58</v>
      </c>
      <c r="D24" t="s">
        <v>15</v>
      </c>
      <c r="E24" s="1">
        <v>2966889</v>
      </c>
      <c r="F24">
        <v>0.25</v>
      </c>
      <c r="G24" s="1">
        <v>1491832</v>
      </c>
      <c r="H24" s="1">
        <v>1475057</v>
      </c>
      <c r="I24">
        <v>989</v>
      </c>
      <c r="J24">
        <v>74.430000000000007</v>
      </c>
      <c r="K24">
        <v>75.95</v>
      </c>
      <c r="L24">
        <v>72.89</v>
      </c>
      <c r="M24" s="1">
        <v>2368971</v>
      </c>
      <c r="N24" s="1">
        <v>595036</v>
      </c>
      <c r="O24" s="1">
        <v>22429</v>
      </c>
      <c r="P24">
        <v>132</v>
      </c>
      <c r="Q24" s="2">
        <v>0.27800000000000002</v>
      </c>
    </row>
    <row r="25" spans="1:17" x14ac:dyDescent="0.3">
      <c r="A25">
        <v>29</v>
      </c>
      <c r="B25" t="e" vm="23">
        <v>#VALUE!</v>
      </c>
      <c r="C25" t="s">
        <v>71</v>
      </c>
      <c r="D25" t="s">
        <v>15</v>
      </c>
      <c r="E25" s="1">
        <v>1097206</v>
      </c>
      <c r="F25">
        <v>0.09</v>
      </c>
      <c r="G25" s="1">
        <v>555339</v>
      </c>
      <c r="H25" s="1">
        <v>541867</v>
      </c>
      <c r="I25">
        <v>976</v>
      </c>
      <c r="J25">
        <v>91.33</v>
      </c>
      <c r="K25">
        <v>93.35</v>
      </c>
      <c r="L25">
        <v>89.27</v>
      </c>
      <c r="M25" s="1">
        <v>529037</v>
      </c>
      <c r="N25" s="1">
        <v>561997</v>
      </c>
      <c r="O25" s="1">
        <v>21081</v>
      </c>
      <c r="P25">
        <v>52</v>
      </c>
      <c r="Q25" s="2">
        <v>0.22800000000000001</v>
      </c>
    </row>
    <row r="26" spans="1:17" x14ac:dyDescent="0.3">
      <c r="A26">
        <v>25</v>
      </c>
      <c r="B26" t="e" vm="24">
        <v>#VALUE!</v>
      </c>
      <c r="C26" t="s">
        <v>62</v>
      </c>
      <c r="D26" t="s">
        <v>15</v>
      </c>
      <c r="E26" s="1">
        <v>1978502</v>
      </c>
      <c r="F26">
        <v>0.16</v>
      </c>
      <c r="G26" s="1">
        <v>1024649</v>
      </c>
      <c r="H26" s="1">
        <v>953853</v>
      </c>
      <c r="I26">
        <v>931</v>
      </c>
      <c r="J26">
        <v>79.55</v>
      </c>
      <c r="K26">
        <v>82.75</v>
      </c>
      <c r="L26">
        <v>76.11</v>
      </c>
      <c r="M26" s="1">
        <v>1406861</v>
      </c>
      <c r="N26" s="1">
        <v>573741</v>
      </c>
      <c r="O26" s="1">
        <v>16579</v>
      </c>
      <c r="P26">
        <v>119</v>
      </c>
      <c r="Q26" t="s">
        <v>63</v>
      </c>
    </row>
    <row r="27" spans="1:17" x14ac:dyDescent="0.3">
      <c r="A27">
        <v>11</v>
      </c>
      <c r="B27" t="e" vm="25">
        <v>#VALUE!</v>
      </c>
      <c r="C27" t="s">
        <v>35</v>
      </c>
      <c r="D27" t="s">
        <v>15</v>
      </c>
      <c r="E27" s="1">
        <v>41974218</v>
      </c>
      <c r="F27">
        <v>3.47</v>
      </c>
      <c r="G27" s="1">
        <v>21212136</v>
      </c>
      <c r="H27" s="1">
        <v>20762082</v>
      </c>
      <c r="I27">
        <v>979</v>
      </c>
      <c r="J27">
        <v>72.87</v>
      </c>
      <c r="K27">
        <v>81.59</v>
      </c>
      <c r="L27">
        <v>64.010000000000005</v>
      </c>
      <c r="M27" s="1">
        <v>34951234</v>
      </c>
      <c r="N27" s="1">
        <v>6996124</v>
      </c>
      <c r="O27" s="1">
        <v>155707</v>
      </c>
      <c r="P27">
        <v>269</v>
      </c>
      <c r="Q27" s="2">
        <v>0.14000000000000001</v>
      </c>
    </row>
    <row r="28" spans="1:17" x14ac:dyDescent="0.3">
      <c r="A28">
        <v>28</v>
      </c>
      <c r="B28" t="e" vm="26">
        <v>#VALUE!</v>
      </c>
      <c r="C28" t="s">
        <v>69</v>
      </c>
      <c r="D28" t="s">
        <v>48</v>
      </c>
      <c r="E28" s="1">
        <v>1247953</v>
      </c>
      <c r="F28">
        <v>0.1</v>
      </c>
      <c r="G28" s="1">
        <v>612511</v>
      </c>
      <c r="H28" s="1">
        <v>635442</v>
      </c>
      <c r="I28" s="1">
        <v>1037</v>
      </c>
      <c r="J28">
        <v>85.85</v>
      </c>
      <c r="K28">
        <v>91.26</v>
      </c>
      <c r="L28">
        <v>80.67</v>
      </c>
      <c r="M28" s="1">
        <v>394341</v>
      </c>
      <c r="N28" s="1">
        <v>850123</v>
      </c>
      <c r="O28">
        <v>479</v>
      </c>
      <c r="P28" s="1">
        <v>2598</v>
      </c>
      <c r="Q28" s="2">
        <v>0.27700000000000002</v>
      </c>
    </row>
    <row r="29" spans="1:17" x14ac:dyDescent="0.3">
      <c r="A29">
        <v>15</v>
      </c>
      <c r="B29" t="e" vm="27">
        <v>#VALUE!</v>
      </c>
      <c r="C29" t="s">
        <v>43</v>
      </c>
      <c r="D29" t="s">
        <v>15</v>
      </c>
      <c r="E29" s="1">
        <v>27743338</v>
      </c>
      <c r="F29">
        <v>2.29</v>
      </c>
      <c r="G29" s="1">
        <v>14639465</v>
      </c>
      <c r="H29" s="1">
        <v>13103873</v>
      </c>
      <c r="I29">
        <v>895</v>
      </c>
      <c r="J29">
        <v>75.84</v>
      </c>
      <c r="K29">
        <v>80.44</v>
      </c>
      <c r="L29">
        <v>70.73</v>
      </c>
      <c r="M29" s="1">
        <v>17316800</v>
      </c>
      <c r="N29" s="1">
        <v>10387436</v>
      </c>
      <c r="O29" s="1">
        <v>50362</v>
      </c>
      <c r="P29">
        <v>550</v>
      </c>
      <c r="Q29" s="2">
        <v>0.13700000000000001</v>
      </c>
    </row>
    <row r="30" spans="1:17" x14ac:dyDescent="0.3">
      <c r="A30">
        <v>8</v>
      </c>
      <c r="B30" t="e" vm="28">
        <v>#VALUE!</v>
      </c>
      <c r="C30" t="s">
        <v>29</v>
      </c>
      <c r="D30" t="s">
        <v>15</v>
      </c>
      <c r="E30" s="1">
        <v>68548437</v>
      </c>
      <c r="F30">
        <v>5.66</v>
      </c>
      <c r="G30" s="1">
        <v>35550997</v>
      </c>
      <c r="H30" s="1">
        <v>32997440</v>
      </c>
      <c r="I30">
        <v>928</v>
      </c>
      <c r="J30">
        <v>66.11</v>
      </c>
      <c r="K30">
        <v>79.19</v>
      </c>
      <c r="L30">
        <v>52.12</v>
      </c>
      <c r="M30" s="1">
        <v>51540236</v>
      </c>
      <c r="N30" s="1">
        <v>17080776</v>
      </c>
      <c r="O30" s="1">
        <v>342239</v>
      </c>
      <c r="P30">
        <v>201</v>
      </c>
      <c r="Q30" s="2">
        <v>0.214</v>
      </c>
    </row>
    <row r="31" spans="1:17" x14ac:dyDescent="0.3">
      <c r="A31">
        <v>31</v>
      </c>
      <c r="B31" t="e" vm="29">
        <v>#VALUE!</v>
      </c>
      <c r="C31" t="s">
        <v>73</v>
      </c>
      <c r="D31" t="s">
        <v>15</v>
      </c>
      <c r="E31" s="1">
        <v>610577</v>
      </c>
      <c r="F31">
        <v>0.05</v>
      </c>
      <c r="G31" s="1">
        <v>323070</v>
      </c>
      <c r="H31" s="1">
        <v>287507</v>
      </c>
      <c r="I31">
        <v>890</v>
      </c>
      <c r="J31">
        <v>81.42</v>
      </c>
      <c r="K31">
        <v>86.55</v>
      </c>
      <c r="L31">
        <v>75.61</v>
      </c>
      <c r="M31" s="1">
        <v>455962</v>
      </c>
      <c r="N31" s="1">
        <v>151726</v>
      </c>
      <c r="O31" s="1">
        <v>7096</v>
      </c>
      <c r="P31">
        <v>86</v>
      </c>
      <c r="Q31" s="2">
        <v>0.124</v>
      </c>
    </row>
    <row r="32" spans="1:17" x14ac:dyDescent="0.3">
      <c r="A32">
        <v>7</v>
      </c>
      <c r="B32" t="e" vm="30">
        <v>#VALUE!</v>
      </c>
      <c r="C32" t="s">
        <v>27</v>
      </c>
      <c r="D32" t="s">
        <v>15</v>
      </c>
      <c r="E32" s="1">
        <v>72147030</v>
      </c>
      <c r="F32">
        <v>5.96</v>
      </c>
      <c r="G32" s="1">
        <v>36137975</v>
      </c>
      <c r="H32" s="1">
        <v>36009055</v>
      </c>
      <c r="I32">
        <v>996</v>
      </c>
      <c r="J32">
        <v>80.09</v>
      </c>
      <c r="K32">
        <v>86.77</v>
      </c>
      <c r="L32">
        <v>73.44</v>
      </c>
      <c r="M32" s="1">
        <v>37189229</v>
      </c>
      <c r="N32" s="1">
        <v>34949729</v>
      </c>
      <c r="O32" s="1">
        <v>130058</v>
      </c>
      <c r="P32">
        <v>555</v>
      </c>
      <c r="Q32" s="2">
        <v>0.156</v>
      </c>
    </row>
    <row r="33" spans="1:17" x14ac:dyDescent="0.3">
      <c r="A33">
        <v>22</v>
      </c>
      <c r="B33" t="e" vm="31">
        <v>#VALUE!</v>
      </c>
      <c r="C33" t="s">
        <v>56</v>
      </c>
      <c r="D33" t="s">
        <v>15</v>
      </c>
      <c r="E33" s="1">
        <v>3673917</v>
      </c>
      <c r="F33">
        <v>0.3</v>
      </c>
      <c r="G33" s="1">
        <v>1874376</v>
      </c>
      <c r="H33" s="1">
        <v>1799541</v>
      </c>
      <c r="I33">
        <v>960</v>
      </c>
      <c r="J33">
        <v>87.22</v>
      </c>
      <c r="K33">
        <v>91.53</v>
      </c>
      <c r="L33">
        <v>82.73</v>
      </c>
      <c r="M33" s="1">
        <v>2710051</v>
      </c>
      <c r="N33" s="1">
        <v>960981</v>
      </c>
      <c r="O33" s="1">
        <v>10486</v>
      </c>
      <c r="P33">
        <v>350</v>
      </c>
      <c r="Q33" s="2">
        <v>0.14699999999999999</v>
      </c>
    </row>
    <row r="34" spans="1:17" x14ac:dyDescent="0.3">
      <c r="A34">
        <v>1</v>
      </c>
      <c r="B34" t="e" vm="32">
        <v>#VALUE!</v>
      </c>
      <c r="C34" t="s">
        <v>14</v>
      </c>
      <c r="D34" t="s">
        <v>15</v>
      </c>
      <c r="E34" s="1">
        <v>199812341</v>
      </c>
      <c r="F34">
        <v>16.5</v>
      </c>
      <c r="G34" s="1">
        <v>104480510</v>
      </c>
      <c r="H34" s="1">
        <v>95331831</v>
      </c>
      <c r="I34">
        <v>912</v>
      </c>
      <c r="J34">
        <v>67.680000000000007</v>
      </c>
      <c r="K34">
        <v>77.28</v>
      </c>
      <c r="L34">
        <v>57.18</v>
      </c>
      <c r="M34" s="1">
        <v>155111022</v>
      </c>
      <c r="N34" s="1">
        <v>44470455</v>
      </c>
      <c r="O34" s="1">
        <v>240928</v>
      </c>
      <c r="P34">
        <v>828</v>
      </c>
      <c r="Q34" s="2">
        <v>0.20100000000000001</v>
      </c>
    </row>
    <row r="35" spans="1:17" x14ac:dyDescent="0.3">
      <c r="A35">
        <v>20</v>
      </c>
      <c r="B35" t="e" vm="33">
        <v>#VALUE!</v>
      </c>
      <c r="C35" t="s">
        <v>52</v>
      </c>
      <c r="D35" t="s">
        <v>15</v>
      </c>
      <c r="E35" s="1">
        <v>10086292</v>
      </c>
      <c r="F35">
        <v>0.83</v>
      </c>
      <c r="G35" s="1">
        <v>5137773</v>
      </c>
      <c r="H35" s="1">
        <v>4948519</v>
      </c>
      <c r="I35">
        <v>963</v>
      </c>
      <c r="J35">
        <v>79.63</v>
      </c>
      <c r="K35">
        <v>87.4</v>
      </c>
      <c r="L35">
        <v>70.010000000000005</v>
      </c>
      <c r="M35" s="1">
        <v>7025583</v>
      </c>
      <c r="N35" s="1">
        <v>3091169</v>
      </c>
      <c r="O35" s="1">
        <v>53483</v>
      </c>
      <c r="P35">
        <v>189</v>
      </c>
      <c r="Q35" s="2">
        <v>0.192</v>
      </c>
    </row>
    <row r="36" spans="1:17" x14ac:dyDescent="0.3">
      <c r="A36">
        <v>4</v>
      </c>
      <c r="B36" t="e" vm="34">
        <v>#VALUE!</v>
      </c>
      <c r="C36" t="s">
        <v>21</v>
      </c>
      <c r="D36" t="s">
        <v>15</v>
      </c>
      <c r="E36" s="1">
        <v>91276115</v>
      </c>
      <c r="F36">
        <v>7.54</v>
      </c>
      <c r="G36" s="1">
        <v>46809027</v>
      </c>
      <c r="H36" s="1">
        <v>44467088</v>
      </c>
      <c r="I36">
        <v>950</v>
      </c>
      <c r="J36">
        <v>76.260000000000005</v>
      </c>
      <c r="K36">
        <v>81.69</v>
      </c>
      <c r="L36">
        <v>70.540000000000006</v>
      </c>
      <c r="M36" s="1">
        <v>62213676</v>
      </c>
      <c r="N36" s="1">
        <v>29134060</v>
      </c>
      <c r="O36" s="1">
        <v>88752</v>
      </c>
      <c r="P36" s="1">
        <v>1030</v>
      </c>
      <c r="Q36" s="2">
        <v>0.13900000000000001</v>
      </c>
    </row>
  </sheetData>
  <sortState xmlns:xlrd2="http://schemas.microsoft.com/office/spreadsheetml/2017/richdata2" ref="A2:Q37">
    <sortCondition ref="B1:B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4AD6-B83E-475E-B0D4-9057091D4C00}">
  <sheetPr>
    <tabColor rgb="FFFFFF00"/>
  </sheetPr>
  <dimension ref="A1:F36"/>
  <sheetViews>
    <sheetView workbookViewId="0">
      <selection activeCell="K23" sqref="K23"/>
    </sheetView>
  </sheetViews>
  <sheetFormatPr defaultRowHeight="14.4" x14ac:dyDescent="0.3"/>
  <cols>
    <col min="2" max="2" width="12.88671875" customWidth="1"/>
    <col min="3" max="3" width="13.109375" customWidth="1"/>
    <col min="4" max="4" width="12.6640625" customWidth="1"/>
    <col min="5" max="5" width="15.109375" customWidth="1"/>
    <col min="6" max="6" width="16" customWidth="1"/>
  </cols>
  <sheetData>
    <row r="1" spans="1:6" x14ac:dyDescent="0.3">
      <c r="A1" t="s">
        <v>114</v>
      </c>
      <c r="B1" t="s">
        <v>15</v>
      </c>
      <c r="C1" t="s">
        <v>112</v>
      </c>
      <c r="D1" t="s">
        <v>107</v>
      </c>
      <c r="E1" t="s">
        <v>108</v>
      </c>
      <c r="F1" t="s">
        <v>115</v>
      </c>
    </row>
    <row r="2" spans="1:6" x14ac:dyDescent="0.3">
      <c r="A2">
        <v>7</v>
      </c>
      <c r="B2" t="s">
        <v>74</v>
      </c>
      <c r="C2">
        <v>86.63</v>
      </c>
      <c r="D2">
        <v>90.27</v>
      </c>
      <c r="E2">
        <v>82.43</v>
      </c>
      <c r="F2">
        <v>5.33</v>
      </c>
    </row>
    <row r="3" spans="1:6" x14ac:dyDescent="0.3">
      <c r="A3">
        <v>31</v>
      </c>
      <c r="B3" t="s">
        <v>116</v>
      </c>
      <c r="C3">
        <v>67.02</v>
      </c>
      <c r="D3">
        <v>74.88</v>
      </c>
      <c r="E3">
        <v>59.15</v>
      </c>
      <c r="F3">
        <v>6.55</v>
      </c>
    </row>
    <row r="4" spans="1:6" x14ac:dyDescent="0.3">
      <c r="A4">
        <v>34</v>
      </c>
      <c r="B4" t="s">
        <v>66</v>
      </c>
      <c r="C4">
        <v>65.38</v>
      </c>
      <c r="D4">
        <v>72.55</v>
      </c>
      <c r="E4">
        <v>57.7</v>
      </c>
      <c r="F4">
        <v>11.04</v>
      </c>
    </row>
    <row r="5" spans="1:6" x14ac:dyDescent="0.3">
      <c r="A5">
        <v>26</v>
      </c>
      <c r="B5" t="s">
        <v>40</v>
      </c>
      <c r="C5">
        <v>72.19</v>
      </c>
      <c r="D5">
        <v>77.849999999999994</v>
      </c>
      <c r="E5">
        <v>66.27</v>
      </c>
      <c r="F5">
        <v>8.94</v>
      </c>
    </row>
    <row r="6" spans="1:6" x14ac:dyDescent="0.3">
      <c r="A6">
        <v>35</v>
      </c>
      <c r="B6" t="s">
        <v>18</v>
      </c>
      <c r="C6">
        <v>61.8</v>
      </c>
      <c r="D6">
        <v>71.2</v>
      </c>
      <c r="E6">
        <v>51.5</v>
      </c>
      <c r="F6">
        <v>14.8</v>
      </c>
    </row>
    <row r="7" spans="1:6" x14ac:dyDescent="0.3">
      <c r="A7">
        <v>9</v>
      </c>
      <c r="B7" t="s">
        <v>43</v>
      </c>
      <c r="C7">
        <v>86.05</v>
      </c>
      <c r="D7">
        <v>89.99</v>
      </c>
      <c r="E7">
        <v>81.19</v>
      </c>
      <c r="F7">
        <v>4.1100000000000003</v>
      </c>
    </row>
    <row r="8" spans="1:6" x14ac:dyDescent="0.3">
      <c r="A8">
        <v>27</v>
      </c>
      <c r="B8" t="s">
        <v>44</v>
      </c>
      <c r="C8">
        <v>70.28</v>
      </c>
      <c r="D8">
        <v>80.27</v>
      </c>
      <c r="E8">
        <v>60.24</v>
      </c>
      <c r="F8">
        <v>5.62</v>
      </c>
    </row>
    <row r="9" spans="1:6" x14ac:dyDescent="0.3">
      <c r="A9">
        <v>20</v>
      </c>
      <c r="B9" t="s">
        <v>76</v>
      </c>
      <c r="C9">
        <v>76.239999999999995</v>
      </c>
      <c r="D9">
        <v>85.17</v>
      </c>
      <c r="E9">
        <v>64.319999999999993</v>
      </c>
      <c r="F9">
        <v>18.61</v>
      </c>
    </row>
    <row r="10" spans="1:6" x14ac:dyDescent="0.3">
      <c r="A10">
        <v>6</v>
      </c>
      <c r="B10" t="s">
        <v>78</v>
      </c>
      <c r="C10">
        <v>87.1</v>
      </c>
      <c r="D10">
        <v>91.54</v>
      </c>
      <c r="E10">
        <v>79.55</v>
      </c>
      <c r="F10">
        <v>8.92</v>
      </c>
    </row>
    <row r="11" spans="1:6" x14ac:dyDescent="0.3">
      <c r="A11">
        <v>8</v>
      </c>
      <c r="B11" t="s">
        <v>47</v>
      </c>
      <c r="C11">
        <v>86.21</v>
      </c>
      <c r="D11">
        <v>90.94</v>
      </c>
      <c r="E11">
        <v>80.760000000000005</v>
      </c>
      <c r="F11">
        <v>4.54</v>
      </c>
    </row>
    <row r="12" spans="1:6" x14ac:dyDescent="0.3">
      <c r="A12">
        <v>4</v>
      </c>
      <c r="B12" t="s">
        <v>64</v>
      </c>
      <c r="C12">
        <v>88.7</v>
      </c>
      <c r="D12">
        <v>92.65</v>
      </c>
      <c r="E12">
        <v>84.66</v>
      </c>
      <c r="F12">
        <v>6.69</v>
      </c>
    </row>
    <row r="13" spans="1:6" x14ac:dyDescent="0.3">
      <c r="A13">
        <v>17</v>
      </c>
      <c r="B13" t="s">
        <v>32</v>
      </c>
      <c r="C13">
        <v>78.03</v>
      </c>
      <c r="D13">
        <v>85.75</v>
      </c>
      <c r="E13">
        <v>69.680000000000007</v>
      </c>
      <c r="F13">
        <v>8.89</v>
      </c>
    </row>
    <row r="14" spans="1:6" x14ac:dyDescent="0.3">
      <c r="A14">
        <v>22</v>
      </c>
      <c r="B14" t="s">
        <v>46</v>
      </c>
      <c r="C14">
        <v>75.55</v>
      </c>
      <c r="D14">
        <v>84.06</v>
      </c>
      <c r="E14">
        <v>65.94</v>
      </c>
      <c r="F14">
        <v>7.64</v>
      </c>
    </row>
    <row r="15" spans="1:6" x14ac:dyDescent="0.3">
      <c r="A15">
        <v>11</v>
      </c>
      <c r="B15" t="s">
        <v>53</v>
      </c>
      <c r="C15">
        <v>82.8</v>
      </c>
      <c r="D15">
        <v>89.53</v>
      </c>
      <c r="E15">
        <v>75.930000000000007</v>
      </c>
      <c r="F15">
        <v>6.32</v>
      </c>
    </row>
    <row r="16" spans="1:6" x14ac:dyDescent="0.3">
      <c r="A16">
        <v>30</v>
      </c>
      <c r="B16" t="s">
        <v>49</v>
      </c>
      <c r="C16">
        <v>67.16</v>
      </c>
      <c r="D16">
        <v>76.75</v>
      </c>
      <c r="E16">
        <v>56.43</v>
      </c>
      <c r="F16">
        <v>11.64</v>
      </c>
    </row>
    <row r="17" spans="1:6" x14ac:dyDescent="0.3">
      <c r="A17">
        <v>32</v>
      </c>
      <c r="B17" t="s">
        <v>38</v>
      </c>
      <c r="C17">
        <v>66.41</v>
      </c>
      <c r="D17">
        <v>76.84</v>
      </c>
      <c r="E17">
        <v>55.42</v>
      </c>
      <c r="F17">
        <v>12.85</v>
      </c>
    </row>
    <row r="18" spans="1:6" x14ac:dyDescent="0.3">
      <c r="A18">
        <v>23</v>
      </c>
      <c r="B18" t="s">
        <v>30</v>
      </c>
      <c r="C18">
        <v>75.36</v>
      </c>
      <c r="D18">
        <v>82.47</v>
      </c>
      <c r="E18">
        <v>68.08</v>
      </c>
      <c r="F18">
        <v>8.7200000000000006</v>
      </c>
    </row>
    <row r="19" spans="1:6" x14ac:dyDescent="0.3">
      <c r="A19">
        <v>1</v>
      </c>
      <c r="B19" t="s">
        <v>36</v>
      </c>
      <c r="C19">
        <v>94</v>
      </c>
      <c r="D19">
        <v>96.11</v>
      </c>
      <c r="E19">
        <v>92.07</v>
      </c>
      <c r="F19">
        <v>3.14</v>
      </c>
    </row>
    <row r="20" spans="1:6" x14ac:dyDescent="0.3">
      <c r="A20">
        <v>2</v>
      </c>
      <c r="B20" t="s">
        <v>80</v>
      </c>
      <c r="C20">
        <v>91.85</v>
      </c>
      <c r="D20">
        <v>95.56</v>
      </c>
      <c r="E20">
        <v>87.95</v>
      </c>
      <c r="F20">
        <v>5.19</v>
      </c>
    </row>
    <row r="21" spans="1:6" x14ac:dyDescent="0.3">
      <c r="A21">
        <v>28</v>
      </c>
      <c r="B21" t="s">
        <v>24</v>
      </c>
      <c r="C21">
        <v>69.319999999999993</v>
      </c>
      <c r="D21">
        <v>78.73</v>
      </c>
      <c r="E21">
        <v>59.24</v>
      </c>
      <c r="F21">
        <v>5.58</v>
      </c>
    </row>
    <row r="22" spans="1:6" x14ac:dyDescent="0.3">
      <c r="A22">
        <v>12</v>
      </c>
      <c r="B22" t="s">
        <v>16</v>
      </c>
      <c r="C22">
        <v>82.34</v>
      </c>
      <c r="D22">
        <v>88.38</v>
      </c>
      <c r="E22">
        <v>75.87</v>
      </c>
      <c r="F22">
        <v>5.46</v>
      </c>
    </row>
    <row r="23" spans="1:6" x14ac:dyDescent="0.3">
      <c r="A23">
        <v>18</v>
      </c>
      <c r="B23" t="s">
        <v>59</v>
      </c>
      <c r="C23">
        <v>76.94</v>
      </c>
      <c r="D23">
        <v>83.58</v>
      </c>
      <c r="E23">
        <v>70.260000000000005</v>
      </c>
      <c r="F23">
        <v>10.33</v>
      </c>
    </row>
    <row r="24" spans="1:6" x14ac:dyDescent="0.3">
      <c r="A24">
        <v>24</v>
      </c>
      <c r="B24" t="s">
        <v>57</v>
      </c>
      <c r="C24">
        <v>74.430000000000007</v>
      </c>
      <c r="D24">
        <v>75.95</v>
      </c>
      <c r="E24">
        <v>72.89</v>
      </c>
      <c r="F24">
        <v>11.87</v>
      </c>
    </row>
    <row r="25" spans="1:6" x14ac:dyDescent="0.3">
      <c r="A25">
        <v>3</v>
      </c>
      <c r="B25" t="s">
        <v>70</v>
      </c>
      <c r="C25">
        <v>91.33</v>
      </c>
      <c r="D25">
        <v>93.35</v>
      </c>
      <c r="E25">
        <v>89.27</v>
      </c>
      <c r="F25">
        <v>2.5299999999999998</v>
      </c>
    </row>
    <row r="26" spans="1:6" x14ac:dyDescent="0.3">
      <c r="A26">
        <v>15</v>
      </c>
      <c r="B26" t="s">
        <v>61</v>
      </c>
      <c r="C26">
        <v>79.55</v>
      </c>
      <c r="D26">
        <v>82.75</v>
      </c>
      <c r="E26">
        <v>76.11</v>
      </c>
      <c r="F26">
        <v>12.96</v>
      </c>
    </row>
    <row r="27" spans="1:6" x14ac:dyDescent="0.3">
      <c r="A27">
        <v>25</v>
      </c>
      <c r="B27" t="s">
        <v>117</v>
      </c>
      <c r="C27">
        <v>72.87</v>
      </c>
      <c r="D27">
        <v>81.59</v>
      </c>
      <c r="E27">
        <v>64.010000000000005</v>
      </c>
      <c r="F27">
        <v>9.7899999999999991</v>
      </c>
    </row>
    <row r="28" spans="1:6" x14ac:dyDescent="0.3">
      <c r="A28">
        <v>10</v>
      </c>
      <c r="B28" t="s">
        <v>68</v>
      </c>
      <c r="C28">
        <v>85.85</v>
      </c>
      <c r="D28">
        <v>91.26</v>
      </c>
      <c r="E28">
        <v>80.67</v>
      </c>
      <c r="F28">
        <v>4.6100000000000003</v>
      </c>
    </row>
    <row r="29" spans="1:6" x14ac:dyDescent="0.3">
      <c r="A29">
        <v>21</v>
      </c>
      <c r="B29" t="s">
        <v>42</v>
      </c>
      <c r="C29">
        <v>75.84</v>
      </c>
      <c r="D29">
        <v>80.44</v>
      </c>
      <c r="E29">
        <v>70.73</v>
      </c>
      <c r="F29">
        <v>6.19</v>
      </c>
    </row>
    <row r="30" spans="1:6" x14ac:dyDescent="0.3">
      <c r="A30">
        <v>33</v>
      </c>
      <c r="B30" t="s">
        <v>28</v>
      </c>
      <c r="C30">
        <v>66.11</v>
      </c>
      <c r="D30">
        <v>79.19</v>
      </c>
      <c r="E30">
        <v>52.12</v>
      </c>
      <c r="F30">
        <v>5.7</v>
      </c>
    </row>
    <row r="31" spans="1:6" x14ac:dyDescent="0.3">
      <c r="A31">
        <v>13</v>
      </c>
      <c r="B31" t="s">
        <v>72</v>
      </c>
      <c r="C31">
        <v>81.42</v>
      </c>
      <c r="D31">
        <v>86.55</v>
      </c>
      <c r="E31">
        <v>75.61</v>
      </c>
      <c r="F31">
        <v>12.61</v>
      </c>
    </row>
    <row r="32" spans="1:6" x14ac:dyDescent="0.3">
      <c r="A32">
        <v>14</v>
      </c>
      <c r="B32" t="s">
        <v>26</v>
      </c>
      <c r="C32">
        <v>80.09</v>
      </c>
      <c r="D32">
        <v>86.77</v>
      </c>
      <c r="E32">
        <v>73.44</v>
      </c>
      <c r="F32">
        <v>6.64</v>
      </c>
    </row>
    <row r="33" spans="1:6" x14ac:dyDescent="0.3">
      <c r="A33">
        <v>5</v>
      </c>
      <c r="B33" t="s">
        <v>55</v>
      </c>
      <c r="C33">
        <v>87.22</v>
      </c>
      <c r="D33">
        <v>91.53</v>
      </c>
      <c r="E33">
        <v>82.73</v>
      </c>
      <c r="F33">
        <v>14.03</v>
      </c>
    </row>
    <row r="34" spans="1:6" x14ac:dyDescent="0.3">
      <c r="A34">
        <v>29</v>
      </c>
      <c r="B34" t="s">
        <v>13</v>
      </c>
      <c r="C34">
        <v>67.680000000000007</v>
      </c>
      <c r="D34">
        <v>77.28</v>
      </c>
      <c r="E34">
        <v>57.18</v>
      </c>
      <c r="F34">
        <v>11.41</v>
      </c>
    </row>
    <row r="35" spans="1:6" x14ac:dyDescent="0.3">
      <c r="A35">
        <v>16</v>
      </c>
      <c r="B35" t="s">
        <v>51</v>
      </c>
      <c r="C35">
        <v>78.819999999999993</v>
      </c>
      <c r="D35">
        <v>87.4</v>
      </c>
      <c r="E35">
        <v>70.010000000000005</v>
      </c>
      <c r="F35">
        <v>7.2</v>
      </c>
    </row>
    <row r="36" spans="1:6" x14ac:dyDescent="0.3">
      <c r="A36">
        <v>19</v>
      </c>
      <c r="B36" t="s">
        <v>20</v>
      </c>
      <c r="C36">
        <v>76.260000000000005</v>
      </c>
      <c r="D36">
        <v>81.69</v>
      </c>
      <c r="E36">
        <v>70.540000000000006</v>
      </c>
      <c r="F36">
        <v>7.62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D95A-2592-4ACA-8E3C-72B4C9DC9CEA}">
  <sheetPr>
    <tabColor rgb="FF00B050"/>
  </sheetPr>
  <dimension ref="A1:G289"/>
  <sheetViews>
    <sheetView topLeftCell="A208" workbookViewId="0">
      <selection activeCell="A223" sqref="A223:B224"/>
    </sheetView>
  </sheetViews>
  <sheetFormatPr defaultRowHeight="14.4" x14ac:dyDescent="0.3"/>
  <cols>
    <col min="1" max="1" width="25.44140625" bestFit="1" customWidth="1"/>
    <col min="2" max="2" width="15.77734375" bestFit="1" customWidth="1"/>
    <col min="3" max="3" width="21.77734375" bestFit="1" customWidth="1"/>
    <col min="4" max="4" width="22.44140625" bestFit="1" customWidth="1"/>
    <col min="5" max="5" width="11.44140625" customWidth="1"/>
    <col min="7" max="7" width="10.6640625" customWidth="1"/>
  </cols>
  <sheetData>
    <row r="1" spans="1:5" ht="18" x14ac:dyDescent="0.35">
      <c r="A1" s="8" t="s">
        <v>89</v>
      </c>
    </row>
    <row r="3" spans="1:5" x14ac:dyDescent="0.3">
      <c r="A3" s="6" t="s">
        <v>86</v>
      </c>
      <c r="B3" t="s">
        <v>88</v>
      </c>
      <c r="D3" t="s">
        <v>15</v>
      </c>
      <c r="E3" t="s">
        <v>4</v>
      </c>
    </row>
    <row r="4" spans="1:5" x14ac:dyDescent="0.3">
      <c r="A4" s="7" t="s">
        <v>13</v>
      </c>
      <c r="B4">
        <v>199812341</v>
      </c>
      <c r="D4" t="str">
        <f>A4</f>
        <v>Uttar Pradesh</v>
      </c>
      <c r="E4">
        <f>GETPIVOTDATA("Population",$A$3,"State/UT",A4)</f>
        <v>199812341</v>
      </c>
    </row>
    <row r="5" spans="1:5" x14ac:dyDescent="0.3">
      <c r="A5" s="7" t="s">
        <v>16</v>
      </c>
      <c r="B5">
        <v>112374333</v>
      </c>
      <c r="D5" t="str">
        <f t="shared" ref="D5:D38" si="0">A5</f>
        <v>Maharashtra</v>
      </c>
      <c r="E5">
        <f t="shared" ref="E5:E38" si="1">GETPIVOTDATA("Population",$A$3,"State/UT",A5)</f>
        <v>112374333</v>
      </c>
    </row>
    <row r="6" spans="1:5" x14ac:dyDescent="0.3">
      <c r="A6" s="7" t="s">
        <v>18</v>
      </c>
      <c r="B6">
        <v>104099452</v>
      </c>
      <c r="D6" t="str">
        <f t="shared" si="0"/>
        <v>Bihar</v>
      </c>
      <c r="E6">
        <f t="shared" si="1"/>
        <v>104099452</v>
      </c>
    </row>
    <row r="7" spans="1:5" x14ac:dyDescent="0.3">
      <c r="A7" s="7" t="s">
        <v>20</v>
      </c>
      <c r="B7">
        <v>91276115</v>
      </c>
      <c r="D7" t="str">
        <f t="shared" si="0"/>
        <v>West Bengal</v>
      </c>
      <c r="E7">
        <f t="shared" si="1"/>
        <v>91276115</v>
      </c>
    </row>
    <row r="8" spans="1:5" x14ac:dyDescent="0.3">
      <c r="A8" s="7" t="s">
        <v>22</v>
      </c>
      <c r="B8">
        <v>84580777</v>
      </c>
      <c r="D8" t="str">
        <f t="shared" si="0"/>
        <v>Andhra Pradesh[a]</v>
      </c>
      <c r="E8">
        <f t="shared" si="1"/>
        <v>84580777</v>
      </c>
    </row>
    <row r="9" spans="1:5" x14ac:dyDescent="0.3">
      <c r="A9" s="7" t="s">
        <v>24</v>
      </c>
      <c r="B9">
        <v>72626809</v>
      </c>
      <c r="D9" t="str">
        <f t="shared" si="0"/>
        <v>Madhya Pradesh</v>
      </c>
      <c r="E9">
        <f t="shared" si="1"/>
        <v>72626809</v>
      </c>
    </row>
    <row r="10" spans="1:5" x14ac:dyDescent="0.3">
      <c r="A10" s="7" t="s">
        <v>26</v>
      </c>
      <c r="B10">
        <v>72147030</v>
      </c>
      <c r="D10" t="str">
        <f t="shared" si="0"/>
        <v>Tamil Nadu</v>
      </c>
      <c r="E10">
        <f t="shared" si="1"/>
        <v>72147030</v>
      </c>
    </row>
    <row r="11" spans="1:5" x14ac:dyDescent="0.3">
      <c r="A11" s="7" t="s">
        <v>28</v>
      </c>
      <c r="B11">
        <v>68548437</v>
      </c>
      <c r="D11" t="str">
        <f t="shared" si="0"/>
        <v>Rajasthan</v>
      </c>
      <c r="E11">
        <f t="shared" si="1"/>
        <v>68548437</v>
      </c>
    </row>
    <row r="12" spans="1:5" x14ac:dyDescent="0.3">
      <c r="A12" s="7" t="s">
        <v>30</v>
      </c>
      <c r="B12">
        <v>61095297</v>
      </c>
      <c r="D12" t="str">
        <f t="shared" si="0"/>
        <v>Karnataka</v>
      </c>
      <c r="E12">
        <f t="shared" si="1"/>
        <v>61095297</v>
      </c>
    </row>
    <row r="13" spans="1:5" x14ac:dyDescent="0.3">
      <c r="A13" s="7" t="s">
        <v>32</v>
      </c>
      <c r="B13">
        <v>60439692</v>
      </c>
      <c r="D13" t="str">
        <f t="shared" si="0"/>
        <v>Gujarat</v>
      </c>
      <c r="E13">
        <f t="shared" si="1"/>
        <v>60439692</v>
      </c>
    </row>
    <row r="14" spans="1:5" x14ac:dyDescent="0.3">
      <c r="A14" s="7" t="s">
        <v>34</v>
      </c>
      <c r="B14">
        <v>41974218</v>
      </c>
      <c r="D14" t="str">
        <f t="shared" si="0"/>
        <v>Odisha</v>
      </c>
      <c r="E14">
        <f t="shared" si="1"/>
        <v>41974218</v>
      </c>
    </row>
    <row r="15" spans="1:5" x14ac:dyDescent="0.3">
      <c r="A15" s="7" t="s">
        <v>36</v>
      </c>
      <c r="B15">
        <v>33406061</v>
      </c>
      <c r="D15" t="str">
        <f t="shared" si="0"/>
        <v>Kerala</v>
      </c>
      <c r="E15">
        <f t="shared" si="1"/>
        <v>33406061</v>
      </c>
    </row>
    <row r="16" spans="1:5" x14ac:dyDescent="0.3">
      <c r="A16" s="7" t="s">
        <v>38</v>
      </c>
      <c r="B16">
        <v>32988134</v>
      </c>
      <c r="D16" t="str">
        <f t="shared" si="0"/>
        <v>Jharkhand</v>
      </c>
      <c r="E16">
        <f t="shared" si="1"/>
        <v>32988134</v>
      </c>
    </row>
    <row r="17" spans="1:5" x14ac:dyDescent="0.3">
      <c r="A17" s="7" t="s">
        <v>40</v>
      </c>
      <c r="B17">
        <v>31205576</v>
      </c>
      <c r="D17" t="str">
        <f t="shared" si="0"/>
        <v>Assam</v>
      </c>
      <c r="E17">
        <f t="shared" si="1"/>
        <v>31205576</v>
      </c>
    </row>
    <row r="18" spans="1:5" x14ac:dyDescent="0.3">
      <c r="A18" s="7" t="s">
        <v>42</v>
      </c>
      <c r="B18">
        <v>27743338</v>
      </c>
      <c r="D18" t="str">
        <f t="shared" si="0"/>
        <v>Punjab</v>
      </c>
      <c r="E18">
        <f t="shared" si="1"/>
        <v>27743338</v>
      </c>
    </row>
    <row r="19" spans="1:5" x14ac:dyDescent="0.3">
      <c r="A19" s="7" t="s">
        <v>44</v>
      </c>
      <c r="B19">
        <v>25545198</v>
      </c>
      <c r="D19" t="str">
        <f t="shared" si="0"/>
        <v>Chhattisgarh</v>
      </c>
      <c r="E19">
        <f t="shared" si="1"/>
        <v>25545198</v>
      </c>
    </row>
    <row r="20" spans="1:5" x14ac:dyDescent="0.3">
      <c r="A20" s="7" t="s">
        <v>46</v>
      </c>
      <c r="B20">
        <v>25351462</v>
      </c>
      <c r="D20" t="str">
        <f t="shared" si="0"/>
        <v>Haryana</v>
      </c>
      <c r="E20">
        <f t="shared" si="1"/>
        <v>25351462</v>
      </c>
    </row>
    <row r="21" spans="1:5" x14ac:dyDescent="0.3">
      <c r="A21" s="7" t="s">
        <v>47</v>
      </c>
      <c r="B21">
        <v>16787941</v>
      </c>
      <c r="D21" t="str">
        <f t="shared" si="0"/>
        <v>Delhi</v>
      </c>
      <c r="E21">
        <f t="shared" si="1"/>
        <v>16787941</v>
      </c>
    </row>
    <row r="22" spans="1:5" x14ac:dyDescent="0.3">
      <c r="A22" s="7" t="s">
        <v>49</v>
      </c>
      <c r="B22">
        <v>12541302</v>
      </c>
      <c r="D22" t="str">
        <f t="shared" si="0"/>
        <v>Jammu and Kashmir</v>
      </c>
      <c r="E22">
        <f t="shared" si="1"/>
        <v>12541302</v>
      </c>
    </row>
    <row r="23" spans="1:5" x14ac:dyDescent="0.3">
      <c r="A23" s="7" t="s">
        <v>51</v>
      </c>
      <c r="B23">
        <v>10086292</v>
      </c>
      <c r="D23" t="str">
        <f t="shared" si="0"/>
        <v>Uttarakhand</v>
      </c>
      <c r="E23">
        <f t="shared" si="1"/>
        <v>10086292</v>
      </c>
    </row>
    <row r="24" spans="1:5" x14ac:dyDescent="0.3">
      <c r="A24" s="7" t="s">
        <v>53</v>
      </c>
      <c r="B24">
        <v>6864602</v>
      </c>
      <c r="D24" t="str">
        <f t="shared" si="0"/>
        <v>Himachal Pradesh</v>
      </c>
      <c r="E24">
        <f t="shared" si="1"/>
        <v>6864602</v>
      </c>
    </row>
    <row r="25" spans="1:5" x14ac:dyDescent="0.3">
      <c r="A25" s="7" t="s">
        <v>55</v>
      </c>
      <c r="B25">
        <v>3673917</v>
      </c>
      <c r="D25" t="str">
        <f t="shared" si="0"/>
        <v>Tripura</v>
      </c>
      <c r="E25">
        <f t="shared" si="1"/>
        <v>3673917</v>
      </c>
    </row>
    <row r="26" spans="1:5" x14ac:dyDescent="0.3">
      <c r="A26" s="7" t="s">
        <v>57</v>
      </c>
      <c r="B26">
        <v>2966889</v>
      </c>
      <c r="D26" t="str">
        <f t="shared" si="0"/>
        <v>Meghalaya</v>
      </c>
      <c r="E26">
        <f t="shared" si="1"/>
        <v>2966889</v>
      </c>
    </row>
    <row r="27" spans="1:5" x14ac:dyDescent="0.3">
      <c r="A27" s="7" t="s">
        <v>59</v>
      </c>
      <c r="B27">
        <v>2721756</v>
      </c>
      <c r="D27" t="str">
        <f t="shared" si="0"/>
        <v>Manipur</v>
      </c>
      <c r="E27">
        <f t="shared" si="1"/>
        <v>2721756</v>
      </c>
    </row>
    <row r="28" spans="1:5" x14ac:dyDescent="0.3">
      <c r="A28" s="7" t="s">
        <v>61</v>
      </c>
      <c r="B28">
        <v>1978502</v>
      </c>
      <c r="D28" t="str">
        <f t="shared" si="0"/>
        <v>Nagaland</v>
      </c>
      <c r="E28">
        <f t="shared" si="1"/>
        <v>1978502</v>
      </c>
    </row>
    <row r="29" spans="1:5" x14ac:dyDescent="0.3">
      <c r="A29" s="7" t="s">
        <v>64</v>
      </c>
      <c r="B29">
        <v>1458545</v>
      </c>
      <c r="D29" t="str">
        <f t="shared" si="0"/>
        <v>Goa</v>
      </c>
      <c r="E29">
        <f t="shared" si="1"/>
        <v>1458545</v>
      </c>
    </row>
    <row r="30" spans="1:5" x14ac:dyDescent="0.3">
      <c r="A30" s="7" t="s">
        <v>66</v>
      </c>
      <c r="B30">
        <v>1383727</v>
      </c>
      <c r="D30" t="str">
        <f t="shared" si="0"/>
        <v>Arunachal Pradesh</v>
      </c>
      <c r="E30">
        <f t="shared" si="1"/>
        <v>1383727</v>
      </c>
    </row>
    <row r="31" spans="1:5" x14ac:dyDescent="0.3">
      <c r="A31" s="7" t="s">
        <v>68</v>
      </c>
      <c r="B31">
        <v>1247953</v>
      </c>
      <c r="D31" t="str">
        <f t="shared" si="0"/>
        <v>Puducherry</v>
      </c>
      <c r="E31">
        <f t="shared" si="1"/>
        <v>1247953</v>
      </c>
    </row>
    <row r="32" spans="1:5" x14ac:dyDescent="0.3">
      <c r="A32" s="7" t="s">
        <v>70</v>
      </c>
      <c r="B32">
        <v>1097206</v>
      </c>
      <c r="D32" t="str">
        <f t="shared" si="0"/>
        <v>Mizoram</v>
      </c>
      <c r="E32">
        <f t="shared" si="1"/>
        <v>1097206</v>
      </c>
    </row>
    <row r="33" spans="1:7" x14ac:dyDescent="0.3">
      <c r="A33" s="7" t="s">
        <v>43</v>
      </c>
      <c r="B33">
        <v>1055450</v>
      </c>
      <c r="D33" t="str">
        <f t="shared" si="0"/>
        <v>Chandigarh</v>
      </c>
      <c r="E33">
        <f t="shared" si="1"/>
        <v>1055450</v>
      </c>
    </row>
    <row r="34" spans="1:7" x14ac:dyDescent="0.3">
      <c r="A34" s="7" t="s">
        <v>72</v>
      </c>
      <c r="B34">
        <v>610577</v>
      </c>
      <c r="D34" t="str">
        <f t="shared" si="0"/>
        <v>Sikkim</v>
      </c>
      <c r="E34">
        <f t="shared" si="1"/>
        <v>610577</v>
      </c>
    </row>
    <row r="35" spans="1:7" x14ac:dyDescent="0.3">
      <c r="A35" s="7" t="s">
        <v>74</v>
      </c>
      <c r="B35">
        <v>380581</v>
      </c>
      <c r="D35" t="str">
        <f t="shared" si="0"/>
        <v>Andaman and Nicobar Islands</v>
      </c>
      <c r="E35">
        <f t="shared" si="1"/>
        <v>380581</v>
      </c>
    </row>
    <row r="36" spans="1:7" x14ac:dyDescent="0.3">
      <c r="A36" s="7" t="s">
        <v>76</v>
      </c>
      <c r="B36">
        <v>343709</v>
      </c>
      <c r="D36" t="str">
        <f t="shared" si="0"/>
        <v>Dadra and Nagar Haveli</v>
      </c>
      <c r="E36">
        <f t="shared" si="1"/>
        <v>343709</v>
      </c>
    </row>
    <row r="37" spans="1:7" x14ac:dyDescent="0.3">
      <c r="A37" s="7" t="s">
        <v>78</v>
      </c>
      <c r="B37">
        <v>243247</v>
      </c>
      <c r="D37" t="str">
        <f t="shared" si="0"/>
        <v>Daman and Diu</v>
      </c>
      <c r="E37">
        <f t="shared" si="1"/>
        <v>243247</v>
      </c>
    </row>
    <row r="38" spans="1:7" x14ac:dyDescent="0.3">
      <c r="A38" s="7" t="s">
        <v>80</v>
      </c>
      <c r="B38">
        <v>64473</v>
      </c>
      <c r="D38" t="str">
        <f t="shared" si="0"/>
        <v>Lakshadweep</v>
      </c>
      <c r="E38">
        <f t="shared" si="1"/>
        <v>64473</v>
      </c>
    </row>
    <row r="39" spans="1:7" x14ac:dyDescent="0.3">
      <c r="A39" s="7" t="s">
        <v>87</v>
      </c>
      <c r="B39">
        <v>1210720939</v>
      </c>
    </row>
    <row r="44" spans="1:7" ht="18" x14ac:dyDescent="0.35">
      <c r="A44" s="8" t="s">
        <v>90</v>
      </c>
    </row>
    <row r="46" spans="1:7" x14ac:dyDescent="0.3">
      <c r="A46" s="6" t="s">
        <v>86</v>
      </c>
      <c r="B46" t="s">
        <v>91</v>
      </c>
      <c r="C46" t="s">
        <v>92</v>
      </c>
      <c r="E46" t="s">
        <v>15</v>
      </c>
      <c r="F46" t="s">
        <v>93</v>
      </c>
      <c r="G46" t="s">
        <v>94</v>
      </c>
    </row>
    <row r="47" spans="1:7" x14ac:dyDescent="0.3">
      <c r="A47" s="7" t="s">
        <v>16</v>
      </c>
      <c r="B47">
        <v>50827531</v>
      </c>
      <c r="C47">
        <v>61545441</v>
      </c>
      <c r="E47" t="str">
        <f>A47</f>
        <v>Maharashtra</v>
      </c>
      <c r="F47">
        <f>GETPIVOTDATA("Sum of Urban population",$A$46,"State/UT",A47)</f>
        <v>50827531</v>
      </c>
      <c r="G47">
        <f>GETPIVOTDATA("Sum of Rural population",$A$46,"State/UT",A47)</f>
        <v>61545441</v>
      </c>
    </row>
    <row r="48" spans="1:7" x14ac:dyDescent="0.3">
      <c r="A48" s="7" t="s">
        <v>13</v>
      </c>
      <c r="B48">
        <v>44470455</v>
      </c>
      <c r="C48">
        <v>155111022</v>
      </c>
      <c r="E48" t="str">
        <f t="shared" ref="E48:E81" si="2">A48</f>
        <v>Uttar Pradesh</v>
      </c>
      <c r="F48">
        <f t="shared" ref="F48:F81" si="3">GETPIVOTDATA("Sum of Urban population",$A$46,"State/UT",A48)</f>
        <v>44470455</v>
      </c>
      <c r="G48">
        <f t="shared" ref="G48:G81" si="4">GETPIVOTDATA("Sum of Rural population",$A$46,"State/UT",A48)</f>
        <v>155111022</v>
      </c>
    </row>
    <row r="49" spans="1:7" x14ac:dyDescent="0.3">
      <c r="A49" s="7" t="s">
        <v>26</v>
      </c>
      <c r="B49">
        <v>34949729</v>
      </c>
      <c r="C49">
        <v>37189229</v>
      </c>
      <c r="E49" t="str">
        <f t="shared" si="2"/>
        <v>Tamil Nadu</v>
      </c>
      <c r="F49">
        <f t="shared" si="3"/>
        <v>34949729</v>
      </c>
      <c r="G49">
        <f t="shared" si="4"/>
        <v>37189229</v>
      </c>
    </row>
    <row r="50" spans="1:7" x14ac:dyDescent="0.3">
      <c r="A50" s="7" t="s">
        <v>20</v>
      </c>
      <c r="B50">
        <v>29134060</v>
      </c>
      <c r="C50">
        <v>62213676</v>
      </c>
      <c r="E50" t="str">
        <f t="shared" si="2"/>
        <v>West Bengal</v>
      </c>
      <c r="F50">
        <f t="shared" si="3"/>
        <v>29134060</v>
      </c>
      <c r="G50">
        <f t="shared" si="4"/>
        <v>62213676</v>
      </c>
    </row>
    <row r="51" spans="1:7" x14ac:dyDescent="0.3">
      <c r="A51" s="7" t="s">
        <v>22</v>
      </c>
      <c r="B51">
        <v>28219075</v>
      </c>
      <c r="C51">
        <v>56361702</v>
      </c>
      <c r="E51" t="str">
        <f t="shared" si="2"/>
        <v>Andhra Pradesh[a]</v>
      </c>
      <c r="F51">
        <f t="shared" si="3"/>
        <v>28219075</v>
      </c>
      <c r="G51">
        <f t="shared" si="4"/>
        <v>56361702</v>
      </c>
    </row>
    <row r="52" spans="1:7" x14ac:dyDescent="0.3">
      <c r="A52" s="7" t="s">
        <v>32</v>
      </c>
      <c r="B52">
        <v>25712811</v>
      </c>
      <c r="C52">
        <v>34670817</v>
      </c>
      <c r="E52" t="str">
        <f t="shared" si="2"/>
        <v>Gujarat</v>
      </c>
      <c r="F52">
        <f t="shared" si="3"/>
        <v>25712811</v>
      </c>
      <c r="G52">
        <f t="shared" si="4"/>
        <v>34670817</v>
      </c>
    </row>
    <row r="53" spans="1:7" x14ac:dyDescent="0.3">
      <c r="A53" s="7" t="s">
        <v>30</v>
      </c>
      <c r="B53">
        <v>23578175</v>
      </c>
      <c r="C53">
        <v>37552529</v>
      </c>
      <c r="E53" t="str">
        <f t="shared" si="2"/>
        <v>Karnataka</v>
      </c>
      <c r="F53">
        <f t="shared" si="3"/>
        <v>23578175</v>
      </c>
      <c r="G53">
        <f t="shared" si="4"/>
        <v>37552529</v>
      </c>
    </row>
    <row r="54" spans="1:7" x14ac:dyDescent="0.3">
      <c r="A54" s="7" t="s">
        <v>24</v>
      </c>
      <c r="B54">
        <v>20059666</v>
      </c>
      <c r="C54">
        <v>52537899</v>
      </c>
      <c r="E54" t="str">
        <f t="shared" si="2"/>
        <v>Madhya Pradesh</v>
      </c>
      <c r="F54">
        <f t="shared" si="3"/>
        <v>20059666</v>
      </c>
      <c r="G54">
        <f t="shared" si="4"/>
        <v>52537899</v>
      </c>
    </row>
    <row r="55" spans="1:7" x14ac:dyDescent="0.3">
      <c r="A55" s="7" t="s">
        <v>28</v>
      </c>
      <c r="B55">
        <v>17080776</v>
      </c>
      <c r="C55">
        <v>51540236</v>
      </c>
      <c r="E55" t="str">
        <f t="shared" si="2"/>
        <v>Rajasthan</v>
      </c>
      <c r="F55">
        <f t="shared" si="3"/>
        <v>17080776</v>
      </c>
      <c r="G55">
        <f t="shared" si="4"/>
        <v>51540236</v>
      </c>
    </row>
    <row r="56" spans="1:7" x14ac:dyDescent="0.3">
      <c r="A56" s="7" t="s">
        <v>36</v>
      </c>
      <c r="B56">
        <v>15932171</v>
      </c>
      <c r="C56">
        <v>17445506</v>
      </c>
      <c r="E56" t="str">
        <f t="shared" si="2"/>
        <v>Kerala</v>
      </c>
      <c r="F56">
        <f t="shared" si="3"/>
        <v>15932171</v>
      </c>
      <c r="G56">
        <f t="shared" si="4"/>
        <v>17445506</v>
      </c>
    </row>
    <row r="57" spans="1:7" x14ac:dyDescent="0.3">
      <c r="A57" s="7" t="s">
        <v>47</v>
      </c>
      <c r="B57">
        <v>12905780</v>
      </c>
      <c r="C57">
        <v>944727</v>
      </c>
      <c r="E57" t="str">
        <f t="shared" si="2"/>
        <v>Delhi</v>
      </c>
      <c r="F57">
        <f t="shared" si="3"/>
        <v>12905780</v>
      </c>
      <c r="G57">
        <f t="shared" si="4"/>
        <v>944727</v>
      </c>
    </row>
    <row r="58" spans="1:7" x14ac:dyDescent="0.3">
      <c r="A58" s="7" t="s">
        <v>18</v>
      </c>
      <c r="B58">
        <v>11729609</v>
      </c>
      <c r="C58">
        <v>92075028</v>
      </c>
      <c r="E58" t="str">
        <f t="shared" si="2"/>
        <v>Bihar</v>
      </c>
      <c r="F58">
        <f t="shared" si="3"/>
        <v>11729609</v>
      </c>
      <c r="G58">
        <f t="shared" si="4"/>
        <v>92075028</v>
      </c>
    </row>
    <row r="59" spans="1:7" x14ac:dyDescent="0.3">
      <c r="A59" s="7" t="s">
        <v>42</v>
      </c>
      <c r="B59">
        <v>10387436</v>
      </c>
      <c r="C59">
        <v>17316800</v>
      </c>
      <c r="E59" t="str">
        <f t="shared" si="2"/>
        <v>Punjab</v>
      </c>
      <c r="F59">
        <f t="shared" si="3"/>
        <v>10387436</v>
      </c>
      <c r="G59">
        <f t="shared" si="4"/>
        <v>17316800</v>
      </c>
    </row>
    <row r="60" spans="1:7" x14ac:dyDescent="0.3">
      <c r="A60" s="7" t="s">
        <v>46</v>
      </c>
      <c r="B60">
        <v>8821588</v>
      </c>
      <c r="C60">
        <v>16531493</v>
      </c>
      <c r="E60" t="str">
        <f t="shared" si="2"/>
        <v>Haryana</v>
      </c>
      <c r="F60">
        <f t="shared" si="3"/>
        <v>8821588</v>
      </c>
      <c r="G60">
        <f t="shared" si="4"/>
        <v>16531493</v>
      </c>
    </row>
    <row r="61" spans="1:7" x14ac:dyDescent="0.3">
      <c r="A61" s="7" t="s">
        <v>38</v>
      </c>
      <c r="B61">
        <v>7929292</v>
      </c>
      <c r="C61">
        <v>25036946</v>
      </c>
      <c r="E61" t="str">
        <f t="shared" si="2"/>
        <v>Jharkhand</v>
      </c>
      <c r="F61">
        <f t="shared" si="3"/>
        <v>7929292</v>
      </c>
      <c r="G61">
        <f t="shared" si="4"/>
        <v>25036946</v>
      </c>
    </row>
    <row r="62" spans="1:7" x14ac:dyDescent="0.3">
      <c r="A62" s="7" t="s">
        <v>34</v>
      </c>
      <c r="B62">
        <v>6996124</v>
      </c>
      <c r="C62">
        <v>34951234</v>
      </c>
      <c r="E62" t="str">
        <f t="shared" si="2"/>
        <v>Odisha</v>
      </c>
      <c r="F62">
        <f t="shared" si="3"/>
        <v>6996124</v>
      </c>
      <c r="G62">
        <f t="shared" si="4"/>
        <v>34951234</v>
      </c>
    </row>
    <row r="63" spans="1:7" x14ac:dyDescent="0.3">
      <c r="A63" s="7" t="s">
        <v>44</v>
      </c>
      <c r="B63">
        <v>5936538</v>
      </c>
      <c r="C63">
        <v>19603658</v>
      </c>
      <c r="E63" t="str">
        <f t="shared" si="2"/>
        <v>Chhattisgarh</v>
      </c>
      <c r="F63">
        <f t="shared" si="3"/>
        <v>5936538</v>
      </c>
      <c r="G63">
        <f t="shared" si="4"/>
        <v>19603658</v>
      </c>
    </row>
    <row r="64" spans="1:7" x14ac:dyDescent="0.3">
      <c r="A64" s="7" t="s">
        <v>40</v>
      </c>
      <c r="B64">
        <v>4388756</v>
      </c>
      <c r="C64">
        <v>26780526</v>
      </c>
      <c r="E64" t="str">
        <f t="shared" si="2"/>
        <v>Assam</v>
      </c>
      <c r="F64">
        <f t="shared" si="3"/>
        <v>4388756</v>
      </c>
      <c r="G64">
        <f t="shared" si="4"/>
        <v>26780526</v>
      </c>
    </row>
    <row r="65" spans="1:7" x14ac:dyDescent="0.3">
      <c r="A65" s="7" t="s">
        <v>49</v>
      </c>
      <c r="B65">
        <v>3414106</v>
      </c>
      <c r="C65">
        <v>9134820</v>
      </c>
      <c r="E65" t="str">
        <f t="shared" si="2"/>
        <v>Jammu and Kashmir</v>
      </c>
      <c r="F65">
        <f t="shared" si="3"/>
        <v>3414106</v>
      </c>
      <c r="G65">
        <f t="shared" si="4"/>
        <v>9134820</v>
      </c>
    </row>
    <row r="66" spans="1:7" x14ac:dyDescent="0.3">
      <c r="A66" s="7" t="s">
        <v>51</v>
      </c>
      <c r="B66">
        <v>3091169</v>
      </c>
      <c r="C66">
        <v>7025583</v>
      </c>
      <c r="E66" t="str">
        <f t="shared" si="2"/>
        <v>Uttarakhand</v>
      </c>
      <c r="F66">
        <f t="shared" si="3"/>
        <v>3091169</v>
      </c>
      <c r="G66">
        <f t="shared" si="4"/>
        <v>7025583</v>
      </c>
    </row>
    <row r="67" spans="1:7" x14ac:dyDescent="0.3">
      <c r="A67" s="7" t="s">
        <v>43</v>
      </c>
      <c r="B67">
        <v>1025682</v>
      </c>
      <c r="C67">
        <v>29004</v>
      </c>
      <c r="E67" t="str">
        <f t="shared" si="2"/>
        <v>Chandigarh</v>
      </c>
      <c r="F67">
        <f t="shared" si="3"/>
        <v>1025682</v>
      </c>
      <c r="G67">
        <f t="shared" si="4"/>
        <v>29004</v>
      </c>
    </row>
    <row r="68" spans="1:7" x14ac:dyDescent="0.3">
      <c r="A68" s="7" t="s">
        <v>55</v>
      </c>
      <c r="B68">
        <v>960981</v>
      </c>
      <c r="C68">
        <v>2710051</v>
      </c>
      <c r="E68" t="str">
        <f t="shared" si="2"/>
        <v>Tripura</v>
      </c>
      <c r="F68">
        <f t="shared" si="3"/>
        <v>960981</v>
      </c>
      <c r="G68">
        <f t="shared" si="4"/>
        <v>2710051</v>
      </c>
    </row>
    <row r="69" spans="1:7" x14ac:dyDescent="0.3">
      <c r="A69" s="7" t="s">
        <v>64</v>
      </c>
      <c r="B69">
        <v>906309</v>
      </c>
      <c r="C69">
        <v>551414</v>
      </c>
      <c r="E69" t="str">
        <f t="shared" si="2"/>
        <v>Goa</v>
      </c>
      <c r="F69">
        <f t="shared" si="3"/>
        <v>906309</v>
      </c>
      <c r="G69">
        <f t="shared" si="4"/>
        <v>551414</v>
      </c>
    </row>
    <row r="70" spans="1:7" x14ac:dyDescent="0.3">
      <c r="A70" s="7" t="s">
        <v>68</v>
      </c>
      <c r="B70">
        <v>850123</v>
      </c>
      <c r="C70">
        <v>394341</v>
      </c>
      <c r="E70" t="str">
        <f t="shared" si="2"/>
        <v>Puducherry</v>
      </c>
      <c r="F70">
        <f t="shared" si="3"/>
        <v>850123</v>
      </c>
      <c r="G70">
        <f t="shared" si="4"/>
        <v>394341</v>
      </c>
    </row>
    <row r="71" spans="1:7" x14ac:dyDescent="0.3">
      <c r="A71" s="7" t="s">
        <v>59</v>
      </c>
      <c r="B71">
        <v>822132</v>
      </c>
      <c r="C71">
        <v>1899624</v>
      </c>
      <c r="E71" t="str">
        <f t="shared" si="2"/>
        <v>Manipur</v>
      </c>
      <c r="F71">
        <f t="shared" si="3"/>
        <v>822132</v>
      </c>
      <c r="G71">
        <f t="shared" si="4"/>
        <v>1899624</v>
      </c>
    </row>
    <row r="72" spans="1:7" x14ac:dyDescent="0.3">
      <c r="A72" s="7" t="s">
        <v>53</v>
      </c>
      <c r="B72">
        <v>688704</v>
      </c>
      <c r="C72">
        <v>6167805</v>
      </c>
      <c r="E72" t="str">
        <f t="shared" si="2"/>
        <v>Himachal Pradesh</v>
      </c>
      <c r="F72">
        <f t="shared" si="3"/>
        <v>688704</v>
      </c>
      <c r="G72">
        <f t="shared" si="4"/>
        <v>6167805</v>
      </c>
    </row>
    <row r="73" spans="1:7" x14ac:dyDescent="0.3">
      <c r="A73" s="7" t="s">
        <v>57</v>
      </c>
      <c r="B73">
        <v>595036</v>
      </c>
      <c r="C73">
        <v>2368971</v>
      </c>
      <c r="E73" t="str">
        <f t="shared" si="2"/>
        <v>Meghalaya</v>
      </c>
      <c r="F73">
        <f t="shared" si="3"/>
        <v>595036</v>
      </c>
      <c r="G73">
        <f t="shared" si="4"/>
        <v>2368971</v>
      </c>
    </row>
    <row r="74" spans="1:7" x14ac:dyDescent="0.3">
      <c r="A74" s="7" t="s">
        <v>61</v>
      </c>
      <c r="B74">
        <v>573741</v>
      </c>
      <c r="C74">
        <v>1406861</v>
      </c>
      <c r="E74" t="str">
        <f t="shared" si="2"/>
        <v>Nagaland</v>
      </c>
      <c r="F74">
        <f t="shared" si="3"/>
        <v>573741</v>
      </c>
      <c r="G74">
        <f t="shared" si="4"/>
        <v>1406861</v>
      </c>
    </row>
    <row r="75" spans="1:7" x14ac:dyDescent="0.3">
      <c r="A75" s="7" t="s">
        <v>70</v>
      </c>
      <c r="B75">
        <v>561997</v>
      </c>
      <c r="C75">
        <v>529037</v>
      </c>
      <c r="E75" t="str">
        <f t="shared" si="2"/>
        <v>Mizoram</v>
      </c>
      <c r="F75">
        <f t="shared" si="3"/>
        <v>561997</v>
      </c>
      <c r="G75">
        <f t="shared" si="4"/>
        <v>529037</v>
      </c>
    </row>
    <row r="76" spans="1:7" x14ac:dyDescent="0.3">
      <c r="A76" s="7" t="s">
        <v>66</v>
      </c>
      <c r="B76">
        <v>313446</v>
      </c>
      <c r="C76">
        <v>1069165</v>
      </c>
      <c r="E76" t="str">
        <f t="shared" si="2"/>
        <v>Arunachal Pradesh</v>
      </c>
      <c r="F76">
        <f t="shared" si="3"/>
        <v>313446</v>
      </c>
      <c r="G76">
        <f t="shared" si="4"/>
        <v>1069165</v>
      </c>
    </row>
    <row r="77" spans="1:7" x14ac:dyDescent="0.3">
      <c r="A77" s="7" t="s">
        <v>78</v>
      </c>
      <c r="B77">
        <v>182580</v>
      </c>
      <c r="C77">
        <v>60331</v>
      </c>
      <c r="E77" t="str">
        <f t="shared" si="2"/>
        <v>Daman and Diu</v>
      </c>
      <c r="F77">
        <f t="shared" si="3"/>
        <v>182580</v>
      </c>
      <c r="G77">
        <f t="shared" si="4"/>
        <v>60331</v>
      </c>
    </row>
    <row r="78" spans="1:7" x14ac:dyDescent="0.3">
      <c r="A78" s="7" t="s">
        <v>76</v>
      </c>
      <c r="B78">
        <v>159829</v>
      </c>
      <c r="C78">
        <v>183024</v>
      </c>
      <c r="E78" t="str">
        <f t="shared" si="2"/>
        <v>Dadra and Nagar Haveli</v>
      </c>
      <c r="F78">
        <f t="shared" si="3"/>
        <v>159829</v>
      </c>
      <c r="G78">
        <f t="shared" si="4"/>
        <v>183024</v>
      </c>
    </row>
    <row r="79" spans="1:7" x14ac:dyDescent="0.3">
      <c r="A79" s="7" t="s">
        <v>72</v>
      </c>
      <c r="B79">
        <v>151726</v>
      </c>
      <c r="C79">
        <v>455962</v>
      </c>
      <c r="E79" t="str">
        <f t="shared" si="2"/>
        <v>Sikkim</v>
      </c>
      <c r="F79">
        <f t="shared" si="3"/>
        <v>151726</v>
      </c>
      <c r="G79">
        <f t="shared" si="4"/>
        <v>455962</v>
      </c>
    </row>
    <row r="80" spans="1:7" x14ac:dyDescent="0.3">
      <c r="A80" s="7" t="s">
        <v>74</v>
      </c>
      <c r="B80">
        <v>135533</v>
      </c>
      <c r="C80">
        <v>244411</v>
      </c>
      <c r="E80" t="str">
        <f t="shared" si="2"/>
        <v>Andaman and Nicobar Islands</v>
      </c>
      <c r="F80">
        <f t="shared" si="3"/>
        <v>135533</v>
      </c>
      <c r="G80">
        <f t="shared" si="4"/>
        <v>244411</v>
      </c>
    </row>
    <row r="81" spans="1:7" x14ac:dyDescent="0.3">
      <c r="A81" s="7" t="s">
        <v>80</v>
      </c>
      <c r="B81">
        <v>50308</v>
      </c>
      <c r="C81">
        <v>14121</v>
      </c>
      <c r="E81" t="str">
        <f t="shared" si="2"/>
        <v>Lakshadweep</v>
      </c>
      <c r="F81">
        <f t="shared" si="3"/>
        <v>50308</v>
      </c>
      <c r="G81">
        <f t="shared" si="4"/>
        <v>14121</v>
      </c>
    </row>
    <row r="82" spans="1:7" x14ac:dyDescent="0.3">
      <c r="A82" s="7" t="s">
        <v>87</v>
      </c>
      <c r="B82">
        <v>373542974</v>
      </c>
      <c r="C82">
        <v>833652994</v>
      </c>
    </row>
    <row r="86" spans="1:7" x14ac:dyDescent="0.3">
      <c r="A86" t="s">
        <v>118</v>
      </c>
    </row>
    <row r="88" spans="1:7" x14ac:dyDescent="0.3">
      <c r="A88" s="6" t="s">
        <v>86</v>
      </c>
      <c r="B88" t="s">
        <v>95</v>
      </c>
    </row>
    <row r="89" spans="1:7" x14ac:dyDescent="0.3">
      <c r="A89" s="7" t="s">
        <v>15</v>
      </c>
      <c r="B89">
        <v>28</v>
      </c>
    </row>
    <row r="90" spans="1:7" x14ac:dyDescent="0.3">
      <c r="A90" s="7" t="s">
        <v>48</v>
      </c>
      <c r="B90">
        <v>7</v>
      </c>
    </row>
    <row r="91" spans="1:7" x14ac:dyDescent="0.3">
      <c r="A91" s="7" t="s">
        <v>87</v>
      </c>
      <c r="B91">
        <v>35</v>
      </c>
    </row>
    <row r="95" spans="1:7" x14ac:dyDescent="0.3">
      <c r="A95" s="6" t="s">
        <v>86</v>
      </c>
      <c r="B95" t="s">
        <v>96</v>
      </c>
      <c r="C95" s="6" t="s">
        <v>86</v>
      </c>
      <c r="D95" t="s">
        <v>97</v>
      </c>
      <c r="E95" t="s">
        <v>98</v>
      </c>
      <c r="F95" t="s">
        <v>99</v>
      </c>
      <c r="G95" t="s">
        <v>100</v>
      </c>
    </row>
    <row r="96" spans="1:7" x14ac:dyDescent="0.3">
      <c r="A96" s="7" t="s">
        <v>80</v>
      </c>
      <c r="B96">
        <v>31350</v>
      </c>
      <c r="C96" s="7" t="s">
        <v>80</v>
      </c>
      <c r="D96">
        <v>33123</v>
      </c>
      <c r="E96" t="str">
        <f>A96</f>
        <v>Lakshadweep</v>
      </c>
      <c r="F96">
        <f>GETPIVOTDATA("Sum of Females Population",$A$95,"State/UT",A96)</f>
        <v>31350</v>
      </c>
      <c r="G96">
        <f>GETPIVOTDATA("Males Population",$C$95,"State/UT",C96)</f>
        <v>33123</v>
      </c>
    </row>
    <row r="97" spans="1:7" x14ac:dyDescent="0.3">
      <c r="A97" s="7" t="s">
        <v>78</v>
      </c>
      <c r="B97">
        <v>92946</v>
      </c>
      <c r="C97" s="7" t="s">
        <v>78</v>
      </c>
      <c r="D97">
        <v>150301</v>
      </c>
      <c r="E97" t="str">
        <f t="shared" ref="E97:E130" si="5">A97</f>
        <v>Daman and Diu</v>
      </c>
      <c r="F97">
        <f t="shared" ref="F97:F130" si="6">GETPIVOTDATA("Sum of Females Population",$A$95,"State/UT",A97)</f>
        <v>92946</v>
      </c>
      <c r="G97">
        <f t="shared" ref="G97:G130" si="7">GETPIVOTDATA("Males Population",$C$95,"State/UT",C97)</f>
        <v>150301</v>
      </c>
    </row>
    <row r="98" spans="1:7" x14ac:dyDescent="0.3">
      <c r="A98" s="7" t="s">
        <v>76</v>
      </c>
      <c r="B98">
        <v>149949</v>
      </c>
      <c r="C98" s="7" t="s">
        <v>76</v>
      </c>
      <c r="D98">
        <v>193760</v>
      </c>
      <c r="E98" t="str">
        <f t="shared" si="5"/>
        <v>Dadra and Nagar Haveli</v>
      </c>
      <c r="F98">
        <f t="shared" si="6"/>
        <v>149949</v>
      </c>
      <c r="G98">
        <f t="shared" si="7"/>
        <v>193760</v>
      </c>
    </row>
    <row r="99" spans="1:7" x14ac:dyDescent="0.3">
      <c r="A99" s="7" t="s">
        <v>74</v>
      </c>
      <c r="B99">
        <v>177710</v>
      </c>
      <c r="C99" s="7" t="s">
        <v>74</v>
      </c>
      <c r="D99">
        <v>202871</v>
      </c>
      <c r="E99" t="str">
        <f t="shared" si="5"/>
        <v>Andaman and Nicobar Islands</v>
      </c>
      <c r="F99">
        <f t="shared" si="6"/>
        <v>177710</v>
      </c>
      <c r="G99">
        <f t="shared" si="7"/>
        <v>202871</v>
      </c>
    </row>
    <row r="100" spans="1:7" x14ac:dyDescent="0.3">
      <c r="A100" s="7" t="s">
        <v>72</v>
      </c>
      <c r="B100">
        <v>287507</v>
      </c>
      <c r="C100" s="7" t="s">
        <v>72</v>
      </c>
      <c r="D100">
        <v>323070</v>
      </c>
      <c r="E100" t="str">
        <f t="shared" si="5"/>
        <v>Sikkim</v>
      </c>
      <c r="F100">
        <f t="shared" si="6"/>
        <v>287507</v>
      </c>
      <c r="G100">
        <f t="shared" si="7"/>
        <v>323070</v>
      </c>
    </row>
    <row r="101" spans="1:7" x14ac:dyDescent="0.3">
      <c r="A101" s="7" t="s">
        <v>43</v>
      </c>
      <c r="B101">
        <v>474787</v>
      </c>
      <c r="C101" s="7" t="s">
        <v>70</v>
      </c>
      <c r="D101">
        <v>555339</v>
      </c>
      <c r="E101" t="str">
        <f t="shared" si="5"/>
        <v>Chandigarh</v>
      </c>
      <c r="F101">
        <f t="shared" si="6"/>
        <v>474787</v>
      </c>
      <c r="G101">
        <f t="shared" si="7"/>
        <v>555339</v>
      </c>
    </row>
    <row r="102" spans="1:7" x14ac:dyDescent="0.3">
      <c r="A102" s="7" t="s">
        <v>70</v>
      </c>
      <c r="B102">
        <v>541867</v>
      </c>
      <c r="C102" s="7" t="s">
        <v>43</v>
      </c>
      <c r="D102">
        <v>580663</v>
      </c>
      <c r="E102" t="str">
        <f t="shared" si="5"/>
        <v>Mizoram</v>
      </c>
      <c r="F102">
        <f t="shared" si="6"/>
        <v>541867</v>
      </c>
      <c r="G102">
        <f t="shared" si="7"/>
        <v>580663</v>
      </c>
    </row>
    <row r="103" spans="1:7" x14ac:dyDescent="0.3">
      <c r="A103" s="7" t="s">
        <v>68</v>
      </c>
      <c r="B103">
        <v>635442</v>
      </c>
      <c r="C103" s="7" t="s">
        <v>68</v>
      </c>
      <c r="D103">
        <v>612511</v>
      </c>
      <c r="E103" t="str">
        <f t="shared" si="5"/>
        <v>Puducherry</v>
      </c>
      <c r="F103">
        <f t="shared" si="6"/>
        <v>635442</v>
      </c>
      <c r="G103">
        <f t="shared" si="7"/>
        <v>612511</v>
      </c>
    </row>
    <row r="104" spans="1:7" x14ac:dyDescent="0.3">
      <c r="A104" s="7" t="s">
        <v>66</v>
      </c>
      <c r="B104">
        <v>669815</v>
      </c>
      <c r="C104" s="7" t="s">
        <v>66</v>
      </c>
      <c r="D104">
        <v>713912</v>
      </c>
      <c r="E104" t="str">
        <f t="shared" si="5"/>
        <v>Arunachal Pradesh</v>
      </c>
      <c r="F104">
        <f t="shared" si="6"/>
        <v>669815</v>
      </c>
      <c r="G104">
        <f t="shared" si="7"/>
        <v>713912</v>
      </c>
    </row>
    <row r="105" spans="1:7" x14ac:dyDescent="0.3">
      <c r="A105" s="7" t="s">
        <v>64</v>
      </c>
      <c r="B105">
        <v>719405</v>
      </c>
      <c r="C105" s="7" t="s">
        <v>64</v>
      </c>
      <c r="D105">
        <v>739140</v>
      </c>
      <c r="E105" t="str">
        <f t="shared" si="5"/>
        <v>Goa</v>
      </c>
      <c r="F105">
        <f t="shared" si="6"/>
        <v>719405</v>
      </c>
      <c r="G105">
        <f t="shared" si="7"/>
        <v>739140</v>
      </c>
    </row>
    <row r="106" spans="1:7" x14ac:dyDescent="0.3">
      <c r="A106" s="7" t="s">
        <v>61</v>
      </c>
      <c r="B106">
        <v>953853</v>
      </c>
      <c r="C106" s="7" t="s">
        <v>61</v>
      </c>
      <c r="D106">
        <v>1024649</v>
      </c>
      <c r="E106" t="str">
        <f t="shared" si="5"/>
        <v>Nagaland</v>
      </c>
      <c r="F106">
        <f t="shared" si="6"/>
        <v>953853</v>
      </c>
      <c r="G106">
        <f t="shared" si="7"/>
        <v>1024649</v>
      </c>
    </row>
    <row r="107" spans="1:7" x14ac:dyDescent="0.3">
      <c r="A107" s="7" t="s">
        <v>59</v>
      </c>
      <c r="B107">
        <v>1280219</v>
      </c>
      <c r="C107" s="7" t="s">
        <v>59</v>
      </c>
      <c r="D107">
        <v>1290171</v>
      </c>
      <c r="E107" t="str">
        <f t="shared" si="5"/>
        <v>Manipur</v>
      </c>
      <c r="F107">
        <f t="shared" si="6"/>
        <v>1280219</v>
      </c>
      <c r="G107">
        <f t="shared" si="7"/>
        <v>1290171</v>
      </c>
    </row>
    <row r="108" spans="1:7" x14ac:dyDescent="0.3">
      <c r="A108" s="7" t="s">
        <v>57</v>
      </c>
      <c r="B108">
        <v>1475057</v>
      </c>
      <c r="C108" s="7" t="s">
        <v>57</v>
      </c>
      <c r="D108">
        <v>1491832</v>
      </c>
      <c r="E108" t="str">
        <f t="shared" si="5"/>
        <v>Meghalaya</v>
      </c>
      <c r="F108">
        <f t="shared" si="6"/>
        <v>1475057</v>
      </c>
      <c r="G108">
        <f t="shared" si="7"/>
        <v>1491832</v>
      </c>
    </row>
    <row r="109" spans="1:7" x14ac:dyDescent="0.3">
      <c r="A109" s="7" t="s">
        <v>55</v>
      </c>
      <c r="B109">
        <v>1799541</v>
      </c>
      <c r="C109" s="7" t="s">
        <v>55</v>
      </c>
      <c r="D109">
        <v>1874376</v>
      </c>
      <c r="E109" t="str">
        <f t="shared" si="5"/>
        <v>Tripura</v>
      </c>
      <c r="F109">
        <f t="shared" si="6"/>
        <v>1799541</v>
      </c>
      <c r="G109">
        <f t="shared" si="7"/>
        <v>1874376</v>
      </c>
    </row>
    <row r="110" spans="1:7" x14ac:dyDescent="0.3">
      <c r="A110" s="7" t="s">
        <v>53</v>
      </c>
      <c r="B110">
        <v>3382729</v>
      </c>
      <c r="C110" s="7" t="s">
        <v>53</v>
      </c>
      <c r="D110">
        <v>3481873</v>
      </c>
      <c r="E110" t="str">
        <f t="shared" si="5"/>
        <v>Himachal Pradesh</v>
      </c>
      <c r="F110">
        <f t="shared" si="6"/>
        <v>3382729</v>
      </c>
      <c r="G110">
        <f t="shared" si="7"/>
        <v>3481873</v>
      </c>
    </row>
    <row r="111" spans="1:7" x14ac:dyDescent="0.3">
      <c r="A111" s="7" t="s">
        <v>51</v>
      </c>
      <c r="B111">
        <v>4948519</v>
      </c>
      <c r="C111" s="7" t="s">
        <v>51</v>
      </c>
      <c r="D111">
        <v>5137773</v>
      </c>
      <c r="E111" t="str">
        <f t="shared" si="5"/>
        <v>Uttarakhand</v>
      </c>
      <c r="F111">
        <f t="shared" si="6"/>
        <v>4948519</v>
      </c>
      <c r="G111">
        <f t="shared" si="7"/>
        <v>5137773</v>
      </c>
    </row>
    <row r="112" spans="1:7" x14ac:dyDescent="0.3">
      <c r="A112" s="7" t="s">
        <v>49</v>
      </c>
      <c r="B112">
        <v>5900640</v>
      </c>
      <c r="C112" s="7" t="s">
        <v>49</v>
      </c>
      <c r="D112">
        <v>6640662</v>
      </c>
      <c r="E112" t="str">
        <f t="shared" si="5"/>
        <v>Jammu and Kashmir</v>
      </c>
      <c r="F112">
        <f t="shared" si="6"/>
        <v>5900640</v>
      </c>
      <c r="G112">
        <f t="shared" si="7"/>
        <v>6640662</v>
      </c>
    </row>
    <row r="113" spans="1:7" x14ac:dyDescent="0.3">
      <c r="A113" s="7" t="s">
        <v>47</v>
      </c>
      <c r="B113">
        <v>7800615</v>
      </c>
      <c r="C113" s="7" t="s">
        <v>47</v>
      </c>
      <c r="D113">
        <v>8887326</v>
      </c>
      <c r="E113" t="str">
        <f t="shared" si="5"/>
        <v>Delhi</v>
      </c>
      <c r="F113">
        <f t="shared" si="6"/>
        <v>7800615</v>
      </c>
      <c r="G113">
        <f t="shared" si="7"/>
        <v>8887326</v>
      </c>
    </row>
    <row r="114" spans="1:7" x14ac:dyDescent="0.3">
      <c r="A114" s="7" t="s">
        <v>46</v>
      </c>
      <c r="B114">
        <v>11856728</v>
      </c>
      <c r="C114" s="7" t="s">
        <v>44</v>
      </c>
      <c r="D114">
        <v>12832895</v>
      </c>
      <c r="E114" t="str">
        <f t="shared" si="5"/>
        <v>Haryana</v>
      </c>
      <c r="F114">
        <f t="shared" si="6"/>
        <v>11856728</v>
      </c>
      <c r="G114">
        <f t="shared" si="7"/>
        <v>12832895</v>
      </c>
    </row>
    <row r="115" spans="1:7" x14ac:dyDescent="0.3">
      <c r="A115" s="7" t="s">
        <v>44</v>
      </c>
      <c r="B115">
        <v>12712303</v>
      </c>
      <c r="C115" s="7" t="s">
        <v>46</v>
      </c>
      <c r="D115">
        <v>13494734</v>
      </c>
      <c r="E115" t="str">
        <f t="shared" si="5"/>
        <v>Chhattisgarh</v>
      </c>
      <c r="F115">
        <f t="shared" si="6"/>
        <v>12712303</v>
      </c>
      <c r="G115">
        <f t="shared" si="7"/>
        <v>13494734</v>
      </c>
    </row>
    <row r="116" spans="1:7" x14ac:dyDescent="0.3">
      <c r="A116" s="7" t="s">
        <v>42</v>
      </c>
      <c r="B116">
        <v>13103873</v>
      </c>
      <c r="C116" s="7" t="s">
        <v>42</v>
      </c>
      <c r="D116">
        <v>14639465</v>
      </c>
      <c r="E116" t="str">
        <f t="shared" si="5"/>
        <v>Punjab</v>
      </c>
      <c r="F116">
        <f t="shared" si="6"/>
        <v>13103873</v>
      </c>
      <c r="G116">
        <f t="shared" si="7"/>
        <v>14639465</v>
      </c>
    </row>
    <row r="117" spans="1:7" x14ac:dyDescent="0.3">
      <c r="A117" s="7" t="s">
        <v>40</v>
      </c>
      <c r="B117">
        <v>15266133</v>
      </c>
      <c r="C117" s="7" t="s">
        <v>40</v>
      </c>
      <c r="D117">
        <v>15939443</v>
      </c>
      <c r="E117" t="str">
        <f t="shared" si="5"/>
        <v>Assam</v>
      </c>
      <c r="F117">
        <f t="shared" si="6"/>
        <v>15266133</v>
      </c>
      <c r="G117">
        <f t="shared" si="7"/>
        <v>15939443</v>
      </c>
    </row>
    <row r="118" spans="1:7" x14ac:dyDescent="0.3">
      <c r="A118" s="7" t="s">
        <v>38</v>
      </c>
      <c r="B118">
        <v>16057819</v>
      </c>
      <c r="C118" s="7" t="s">
        <v>36</v>
      </c>
      <c r="D118">
        <v>16027412</v>
      </c>
      <c r="E118" t="str">
        <f t="shared" si="5"/>
        <v>Jharkhand</v>
      </c>
      <c r="F118">
        <f t="shared" si="6"/>
        <v>16057819</v>
      </c>
      <c r="G118">
        <f t="shared" si="7"/>
        <v>16027412</v>
      </c>
    </row>
    <row r="119" spans="1:7" x14ac:dyDescent="0.3">
      <c r="A119" s="7" t="s">
        <v>36</v>
      </c>
      <c r="B119">
        <v>17378649</v>
      </c>
      <c r="C119" s="7" t="s">
        <v>38</v>
      </c>
      <c r="D119">
        <v>16930315</v>
      </c>
      <c r="E119" t="str">
        <f t="shared" si="5"/>
        <v>Kerala</v>
      </c>
      <c r="F119">
        <f t="shared" si="6"/>
        <v>17378649</v>
      </c>
      <c r="G119">
        <f t="shared" si="7"/>
        <v>16930315</v>
      </c>
    </row>
    <row r="120" spans="1:7" x14ac:dyDescent="0.3">
      <c r="A120" s="7" t="s">
        <v>34</v>
      </c>
      <c r="B120">
        <v>20762082</v>
      </c>
      <c r="C120" s="7" t="s">
        <v>34</v>
      </c>
      <c r="D120">
        <v>21212136</v>
      </c>
      <c r="E120" t="str">
        <f t="shared" si="5"/>
        <v>Odisha</v>
      </c>
      <c r="F120">
        <f t="shared" si="6"/>
        <v>20762082</v>
      </c>
      <c r="G120">
        <f t="shared" si="7"/>
        <v>21212136</v>
      </c>
    </row>
    <row r="121" spans="1:7" x14ac:dyDescent="0.3">
      <c r="A121" s="7" t="s">
        <v>32</v>
      </c>
      <c r="B121">
        <v>28948432</v>
      </c>
      <c r="C121" s="7" t="s">
        <v>30</v>
      </c>
      <c r="D121">
        <v>30966657</v>
      </c>
      <c r="E121" t="str">
        <f t="shared" si="5"/>
        <v>Gujarat</v>
      </c>
      <c r="F121">
        <f t="shared" si="6"/>
        <v>28948432</v>
      </c>
      <c r="G121">
        <f t="shared" si="7"/>
        <v>30966657</v>
      </c>
    </row>
    <row r="122" spans="1:7" x14ac:dyDescent="0.3">
      <c r="A122" s="7" t="s">
        <v>30</v>
      </c>
      <c r="B122">
        <v>30128640</v>
      </c>
      <c r="C122" s="7" t="s">
        <v>32</v>
      </c>
      <c r="D122">
        <v>31491260</v>
      </c>
      <c r="E122" t="str">
        <f t="shared" si="5"/>
        <v>Karnataka</v>
      </c>
      <c r="F122">
        <f t="shared" si="6"/>
        <v>30128640</v>
      </c>
      <c r="G122">
        <f t="shared" si="7"/>
        <v>31491260</v>
      </c>
    </row>
    <row r="123" spans="1:7" x14ac:dyDescent="0.3">
      <c r="A123" s="7" t="s">
        <v>28</v>
      </c>
      <c r="B123">
        <v>32997440</v>
      </c>
      <c r="C123" s="7" t="s">
        <v>28</v>
      </c>
      <c r="D123">
        <v>35550997</v>
      </c>
      <c r="E123" t="str">
        <f t="shared" si="5"/>
        <v>Rajasthan</v>
      </c>
      <c r="F123">
        <f t="shared" si="6"/>
        <v>32997440</v>
      </c>
      <c r="G123">
        <f t="shared" si="7"/>
        <v>35550997</v>
      </c>
    </row>
    <row r="124" spans="1:7" x14ac:dyDescent="0.3">
      <c r="A124" s="7" t="s">
        <v>24</v>
      </c>
      <c r="B124">
        <v>35014503</v>
      </c>
      <c r="C124" s="7" t="s">
        <v>26</v>
      </c>
      <c r="D124">
        <v>36137975</v>
      </c>
      <c r="E124" t="str">
        <f t="shared" si="5"/>
        <v>Madhya Pradesh</v>
      </c>
      <c r="F124">
        <f t="shared" si="6"/>
        <v>35014503</v>
      </c>
      <c r="G124">
        <f t="shared" si="7"/>
        <v>36137975</v>
      </c>
    </row>
    <row r="125" spans="1:7" x14ac:dyDescent="0.3">
      <c r="A125" s="7" t="s">
        <v>26</v>
      </c>
      <c r="B125">
        <v>36009055</v>
      </c>
      <c r="C125" s="7" t="s">
        <v>24</v>
      </c>
      <c r="D125">
        <v>37612306</v>
      </c>
      <c r="E125" t="str">
        <f t="shared" si="5"/>
        <v>Tamil Nadu</v>
      </c>
      <c r="F125">
        <f t="shared" si="6"/>
        <v>36009055</v>
      </c>
      <c r="G125">
        <f t="shared" si="7"/>
        <v>37612306</v>
      </c>
    </row>
    <row r="126" spans="1:7" x14ac:dyDescent="0.3">
      <c r="A126" s="7" t="s">
        <v>22</v>
      </c>
      <c r="B126">
        <v>42138631</v>
      </c>
      <c r="C126" s="7" t="s">
        <v>22</v>
      </c>
      <c r="D126">
        <v>42442146</v>
      </c>
      <c r="E126" t="str">
        <f t="shared" si="5"/>
        <v>Andhra Pradesh[a]</v>
      </c>
      <c r="F126">
        <f t="shared" si="6"/>
        <v>42138631</v>
      </c>
      <c r="G126">
        <f t="shared" si="7"/>
        <v>42442146</v>
      </c>
    </row>
    <row r="127" spans="1:7" x14ac:dyDescent="0.3">
      <c r="A127" s="7" t="s">
        <v>20</v>
      </c>
      <c r="B127">
        <v>44467088</v>
      </c>
      <c r="C127" s="7" t="s">
        <v>20</v>
      </c>
      <c r="D127">
        <v>46809027</v>
      </c>
      <c r="E127" t="str">
        <f t="shared" si="5"/>
        <v>West Bengal</v>
      </c>
      <c r="F127">
        <f t="shared" si="6"/>
        <v>44467088</v>
      </c>
      <c r="G127">
        <f t="shared" si="7"/>
        <v>46809027</v>
      </c>
    </row>
    <row r="128" spans="1:7" x14ac:dyDescent="0.3">
      <c r="A128" s="7" t="s">
        <v>18</v>
      </c>
      <c r="B128">
        <v>49821295</v>
      </c>
      <c r="C128" s="7" t="s">
        <v>18</v>
      </c>
      <c r="D128">
        <v>54278157</v>
      </c>
      <c r="E128" t="str">
        <f t="shared" si="5"/>
        <v>Bihar</v>
      </c>
      <c r="F128">
        <f t="shared" si="6"/>
        <v>49821295</v>
      </c>
      <c r="G128">
        <f t="shared" si="7"/>
        <v>54278157</v>
      </c>
    </row>
    <row r="129" spans="1:7" x14ac:dyDescent="0.3">
      <c r="A129" s="7" t="s">
        <v>16</v>
      </c>
      <c r="B129">
        <v>54131277</v>
      </c>
      <c r="C129" s="7" t="s">
        <v>16</v>
      </c>
      <c r="D129">
        <v>58243056</v>
      </c>
      <c r="E129" t="str">
        <f t="shared" si="5"/>
        <v>Maharashtra</v>
      </c>
      <c r="F129">
        <f t="shared" si="6"/>
        <v>54131277</v>
      </c>
      <c r="G129">
        <f t="shared" si="7"/>
        <v>58243056</v>
      </c>
    </row>
    <row r="130" spans="1:7" x14ac:dyDescent="0.3">
      <c r="A130" s="7" t="s">
        <v>13</v>
      </c>
      <c r="B130">
        <v>95331831</v>
      </c>
      <c r="C130" s="7" t="s">
        <v>13</v>
      </c>
      <c r="D130">
        <v>104480510</v>
      </c>
      <c r="E130" t="str">
        <f t="shared" si="5"/>
        <v>Uttar Pradesh</v>
      </c>
      <c r="F130">
        <f t="shared" si="6"/>
        <v>95331831</v>
      </c>
      <c r="G130">
        <f t="shared" si="7"/>
        <v>104480510</v>
      </c>
    </row>
    <row r="131" spans="1:7" x14ac:dyDescent="0.3">
      <c r="A131" s="7" t="s">
        <v>87</v>
      </c>
      <c r="B131">
        <v>587447730</v>
      </c>
      <c r="C131" s="7" t="s">
        <v>87</v>
      </c>
      <c r="D131">
        <v>623021843</v>
      </c>
    </row>
    <row r="136" spans="1:7" x14ac:dyDescent="0.3">
      <c r="A136" s="6" t="s">
        <v>86</v>
      </c>
      <c r="B136" t="s">
        <v>101</v>
      </c>
      <c r="C136" t="s">
        <v>98</v>
      </c>
      <c r="D136" t="s">
        <v>102</v>
      </c>
    </row>
    <row r="137" spans="1:7" x14ac:dyDescent="0.3">
      <c r="A137" s="7" t="s">
        <v>36</v>
      </c>
      <c r="B137">
        <v>94</v>
      </c>
      <c r="C137" t="str">
        <f>A137</f>
        <v>Kerala</v>
      </c>
      <c r="D137">
        <f>GETPIVOTDATA("Literacy_rate",$A$136,"State/UT",A137)</f>
        <v>94</v>
      </c>
    </row>
    <row r="138" spans="1:7" x14ac:dyDescent="0.3">
      <c r="A138" s="7" t="s">
        <v>80</v>
      </c>
      <c r="B138">
        <v>91.85</v>
      </c>
      <c r="C138" t="str">
        <f t="shared" ref="C138:C171" si="8">A138</f>
        <v>Lakshadweep</v>
      </c>
      <c r="D138">
        <f t="shared" ref="D138:D171" si="9">GETPIVOTDATA("Literacy_rate",$A$136,"State/UT",A138)</f>
        <v>91.85</v>
      </c>
    </row>
    <row r="139" spans="1:7" x14ac:dyDescent="0.3">
      <c r="A139" s="7" t="s">
        <v>70</v>
      </c>
      <c r="B139">
        <v>91.33</v>
      </c>
      <c r="C139" t="str">
        <f t="shared" si="8"/>
        <v>Mizoram</v>
      </c>
      <c r="D139">
        <f t="shared" si="9"/>
        <v>91.33</v>
      </c>
    </row>
    <row r="140" spans="1:7" x14ac:dyDescent="0.3">
      <c r="A140" s="7" t="s">
        <v>64</v>
      </c>
      <c r="B140">
        <v>88.7</v>
      </c>
      <c r="C140" t="str">
        <f t="shared" si="8"/>
        <v>Goa</v>
      </c>
      <c r="D140">
        <f t="shared" si="9"/>
        <v>88.7</v>
      </c>
    </row>
    <row r="141" spans="1:7" x14ac:dyDescent="0.3">
      <c r="A141" s="7" t="s">
        <v>55</v>
      </c>
      <c r="B141">
        <v>87.22</v>
      </c>
      <c r="C141" t="str">
        <f t="shared" si="8"/>
        <v>Tripura</v>
      </c>
      <c r="D141">
        <f t="shared" si="9"/>
        <v>87.22</v>
      </c>
    </row>
    <row r="142" spans="1:7" x14ac:dyDescent="0.3">
      <c r="A142" s="7" t="s">
        <v>78</v>
      </c>
      <c r="B142">
        <v>87.1</v>
      </c>
      <c r="C142" t="str">
        <f t="shared" si="8"/>
        <v>Daman and Diu</v>
      </c>
      <c r="D142">
        <f t="shared" si="9"/>
        <v>87.1</v>
      </c>
    </row>
    <row r="143" spans="1:7" x14ac:dyDescent="0.3">
      <c r="A143" s="7" t="s">
        <v>74</v>
      </c>
      <c r="B143">
        <v>86.63</v>
      </c>
      <c r="C143" t="str">
        <f t="shared" si="8"/>
        <v>Andaman and Nicobar Islands</v>
      </c>
      <c r="D143">
        <f t="shared" si="9"/>
        <v>86.63</v>
      </c>
    </row>
    <row r="144" spans="1:7" x14ac:dyDescent="0.3">
      <c r="A144" s="7" t="s">
        <v>47</v>
      </c>
      <c r="B144">
        <v>86.21</v>
      </c>
      <c r="C144" t="str">
        <f t="shared" si="8"/>
        <v>Delhi</v>
      </c>
      <c r="D144">
        <f t="shared" si="9"/>
        <v>86.21</v>
      </c>
    </row>
    <row r="145" spans="1:4" x14ac:dyDescent="0.3">
      <c r="A145" s="7" t="s">
        <v>43</v>
      </c>
      <c r="B145">
        <v>86.05</v>
      </c>
      <c r="C145" t="str">
        <f t="shared" si="8"/>
        <v>Chandigarh</v>
      </c>
      <c r="D145">
        <f t="shared" si="9"/>
        <v>86.05</v>
      </c>
    </row>
    <row r="146" spans="1:4" x14ac:dyDescent="0.3">
      <c r="A146" s="7" t="s">
        <v>68</v>
      </c>
      <c r="B146">
        <v>85.85</v>
      </c>
      <c r="C146" t="str">
        <f t="shared" si="8"/>
        <v>Puducherry</v>
      </c>
      <c r="D146">
        <f t="shared" si="9"/>
        <v>85.85</v>
      </c>
    </row>
    <row r="147" spans="1:4" x14ac:dyDescent="0.3">
      <c r="A147" s="7" t="s">
        <v>53</v>
      </c>
      <c r="B147">
        <v>82.8</v>
      </c>
      <c r="C147" t="str">
        <f t="shared" si="8"/>
        <v>Himachal Pradesh</v>
      </c>
      <c r="D147">
        <f t="shared" si="9"/>
        <v>82.8</v>
      </c>
    </row>
    <row r="148" spans="1:4" x14ac:dyDescent="0.3">
      <c r="A148" s="7" t="s">
        <v>16</v>
      </c>
      <c r="B148">
        <v>82.34</v>
      </c>
      <c r="C148" t="str">
        <f t="shared" si="8"/>
        <v>Maharashtra</v>
      </c>
      <c r="D148">
        <f t="shared" si="9"/>
        <v>82.34</v>
      </c>
    </row>
    <row r="149" spans="1:4" x14ac:dyDescent="0.3">
      <c r="A149" s="7" t="s">
        <v>72</v>
      </c>
      <c r="B149">
        <v>81.42</v>
      </c>
      <c r="C149" t="str">
        <f t="shared" si="8"/>
        <v>Sikkim</v>
      </c>
      <c r="D149">
        <f t="shared" si="9"/>
        <v>81.42</v>
      </c>
    </row>
    <row r="150" spans="1:4" x14ac:dyDescent="0.3">
      <c r="A150" s="7" t="s">
        <v>26</v>
      </c>
      <c r="B150">
        <v>80.09</v>
      </c>
      <c r="C150" t="str">
        <f t="shared" si="8"/>
        <v>Tamil Nadu</v>
      </c>
      <c r="D150">
        <f t="shared" si="9"/>
        <v>80.09</v>
      </c>
    </row>
    <row r="151" spans="1:4" x14ac:dyDescent="0.3">
      <c r="A151" s="7" t="s">
        <v>51</v>
      </c>
      <c r="B151">
        <v>79.63</v>
      </c>
      <c r="C151" t="str">
        <f t="shared" si="8"/>
        <v>Uttarakhand</v>
      </c>
      <c r="D151">
        <f t="shared" si="9"/>
        <v>79.63</v>
      </c>
    </row>
    <row r="152" spans="1:4" x14ac:dyDescent="0.3">
      <c r="A152" s="7" t="s">
        <v>61</v>
      </c>
      <c r="B152">
        <v>79.55</v>
      </c>
      <c r="C152" t="str">
        <f t="shared" si="8"/>
        <v>Nagaland</v>
      </c>
      <c r="D152">
        <f t="shared" si="9"/>
        <v>79.55</v>
      </c>
    </row>
    <row r="153" spans="1:4" x14ac:dyDescent="0.3">
      <c r="A153" s="7" t="s">
        <v>59</v>
      </c>
      <c r="B153">
        <v>79.209999999999994</v>
      </c>
      <c r="C153" t="str">
        <f t="shared" si="8"/>
        <v>Manipur</v>
      </c>
      <c r="D153">
        <f t="shared" si="9"/>
        <v>79.209999999999994</v>
      </c>
    </row>
    <row r="154" spans="1:4" x14ac:dyDescent="0.3">
      <c r="A154" s="7" t="s">
        <v>32</v>
      </c>
      <c r="B154">
        <v>78.03</v>
      </c>
      <c r="C154" t="str">
        <f t="shared" si="8"/>
        <v>Gujarat</v>
      </c>
      <c r="D154">
        <f t="shared" si="9"/>
        <v>78.03</v>
      </c>
    </row>
    <row r="155" spans="1:4" x14ac:dyDescent="0.3">
      <c r="A155" s="7" t="s">
        <v>20</v>
      </c>
      <c r="B155">
        <v>76.260000000000005</v>
      </c>
      <c r="C155" t="str">
        <f t="shared" si="8"/>
        <v>West Bengal</v>
      </c>
      <c r="D155">
        <f t="shared" si="9"/>
        <v>76.260000000000005</v>
      </c>
    </row>
    <row r="156" spans="1:4" x14ac:dyDescent="0.3">
      <c r="A156" s="7" t="s">
        <v>76</v>
      </c>
      <c r="B156">
        <v>76.239999999999995</v>
      </c>
      <c r="C156" t="str">
        <f t="shared" si="8"/>
        <v>Dadra and Nagar Haveli</v>
      </c>
      <c r="D156">
        <f t="shared" si="9"/>
        <v>76.239999999999995</v>
      </c>
    </row>
    <row r="157" spans="1:4" x14ac:dyDescent="0.3">
      <c r="A157" s="7" t="s">
        <v>42</v>
      </c>
      <c r="B157">
        <v>75.84</v>
      </c>
      <c r="C157" t="str">
        <f t="shared" si="8"/>
        <v>Punjab</v>
      </c>
      <c r="D157">
        <f t="shared" si="9"/>
        <v>75.84</v>
      </c>
    </row>
    <row r="158" spans="1:4" x14ac:dyDescent="0.3">
      <c r="A158" s="7" t="s">
        <v>46</v>
      </c>
      <c r="B158">
        <v>75.55</v>
      </c>
      <c r="C158" t="str">
        <f t="shared" si="8"/>
        <v>Haryana</v>
      </c>
      <c r="D158">
        <f t="shared" si="9"/>
        <v>75.55</v>
      </c>
    </row>
    <row r="159" spans="1:4" x14ac:dyDescent="0.3">
      <c r="A159" s="7" t="s">
        <v>30</v>
      </c>
      <c r="B159">
        <v>75.36</v>
      </c>
      <c r="C159" t="str">
        <f t="shared" si="8"/>
        <v>Karnataka</v>
      </c>
      <c r="D159">
        <f t="shared" si="9"/>
        <v>75.36</v>
      </c>
    </row>
    <row r="160" spans="1:4" x14ac:dyDescent="0.3">
      <c r="A160" s="7" t="s">
        <v>57</v>
      </c>
      <c r="B160">
        <v>74.430000000000007</v>
      </c>
      <c r="C160" t="str">
        <f t="shared" si="8"/>
        <v>Meghalaya</v>
      </c>
      <c r="D160">
        <f t="shared" si="9"/>
        <v>74.430000000000007</v>
      </c>
    </row>
    <row r="161" spans="1:7" x14ac:dyDescent="0.3">
      <c r="A161" s="7" t="s">
        <v>34</v>
      </c>
      <c r="B161">
        <v>72.87</v>
      </c>
      <c r="C161" t="str">
        <f t="shared" si="8"/>
        <v>Odisha</v>
      </c>
      <c r="D161">
        <f t="shared" si="9"/>
        <v>72.87</v>
      </c>
    </row>
    <row r="162" spans="1:7" x14ac:dyDescent="0.3">
      <c r="A162" s="7" t="s">
        <v>40</v>
      </c>
      <c r="B162">
        <v>72.19</v>
      </c>
      <c r="C162" t="str">
        <f t="shared" si="8"/>
        <v>Assam</v>
      </c>
      <c r="D162">
        <f t="shared" si="9"/>
        <v>72.19</v>
      </c>
    </row>
    <row r="163" spans="1:7" x14ac:dyDescent="0.3">
      <c r="A163" s="7" t="s">
        <v>44</v>
      </c>
      <c r="B163">
        <v>70.28</v>
      </c>
      <c r="C163" t="str">
        <f t="shared" si="8"/>
        <v>Chhattisgarh</v>
      </c>
      <c r="D163">
        <f t="shared" si="9"/>
        <v>70.28</v>
      </c>
    </row>
    <row r="164" spans="1:7" x14ac:dyDescent="0.3">
      <c r="A164" s="7" t="s">
        <v>24</v>
      </c>
      <c r="B164">
        <v>69.319999999999993</v>
      </c>
      <c r="C164" t="str">
        <f t="shared" si="8"/>
        <v>Madhya Pradesh</v>
      </c>
      <c r="D164">
        <f t="shared" si="9"/>
        <v>69.319999999999993</v>
      </c>
    </row>
    <row r="165" spans="1:7" x14ac:dyDescent="0.3">
      <c r="A165" s="7" t="s">
        <v>13</v>
      </c>
      <c r="B165">
        <v>67.680000000000007</v>
      </c>
      <c r="C165" t="str">
        <f t="shared" si="8"/>
        <v>Uttar Pradesh</v>
      </c>
      <c r="D165">
        <f t="shared" si="9"/>
        <v>67.680000000000007</v>
      </c>
    </row>
    <row r="166" spans="1:7" x14ac:dyDescent="0.3">
      <c r="A166" s="7" t="s">
        <v>49</v>
      </c>
      <c r="B166">
        <v>67.16</v>
      </c>
      <c r="C166" t="str">
        <f t="shared" si="8"/>
        <v>Jammu and Kashmir</v>
      </c>
      <c r="D166">
        <f t="shared" si="9"/>
        <v>67.16</v>
      </c>
    </row>
    <row r="167" spans="1:7" x14ac:dyDescent="0.3">
      <c r="A167" s="7" t="s">
        <v>22</v>
      </c>
      <c r="B167">
        <v>67.02</v>
      </c>
      <c r="C167" t="str">
        <f t="shared" si="8"/>
        <v>Andhra Pradesh[a]</v>
      </c>
      <c r="D167">
        <f t="shared" si="9"/>
        <v>67.02</v>
      </c>
    </row>
    <row r="168" spans="1:7" x14ac:dyDescent="0.3">
      <c r="A168" s="7" t="s">
        <v>38</v>
      </c>
      <c r="B168">
        <v>66.41</v>
      </c>
      <c r="C168" t="str">
        <f t="shared" si="8"/>
        <v>Jharkhand</v>
      </c>
      <c r="D168">
        <f t="shared" si="9"/>
        <v>66.41</v>
      </c>
    </row>
    <row r="169" spans="1:7" x14ac:dyDescent="0.3">
      <c r="A169" s="7" t="s">
        <v>28</v>
      </c>
      <c r="B169">
        <v>66.11</v>
      </c>
      <c r="C169" t="str">
        <f t="shared" si="8"/>
        <v>Rajasthan</v>
      </c>
      <c r="D169">
        <f t="shared" si="9"/>
        <v>66.11</v>
      </c>
    </row>
    <row r="170" spans="1:7" x14ac:dyDescent="0.3">
      <c r="A170" s="7" t="s">
        <v>66</v>
      </c>
      <c r="B170">
        <v>65.38</v>
      </c>
      <c r="C170" t="str">
        <f t="shared" si="8"/>
        <v>Arunachal Pradesh</v>
      </c>
      <c r="D170">
        <f t="shared" si="9"/>
        <v>65.38</v>
      </c>
    </row>
    <row r="171" spans="1:7" x14ac:dyDescent="0.3">
      <c r="A171" s="7" t="s">
        <v>18</v>
      </c>
      <c r="B171">
        <v>61.8</v>
      </c>
      <c r="C171" t="str">
        <f t="shared" si="8"/>
        <v>Bihar</v>
      </c>
      <c r="D171">
        <f t="shared" si="9"/>
        <v>61.8</v>
      </c>
    </row>
    <row r="172" spans="1:7" x14ac:dyDescent="0.3">
      <c r="A172" s="7" t="s">
        <v>87</v>
      </c>
      <c r="B172">
        <v>2727.9100000000003</v>
      </c>
    </row>
    <row r="176" spans="1:7" x14ac:dyDescent="0.3">
      <c r="A176" s="6" t="s">
        <v>86</v>
      </c>
      <c r="B176" t="s">
        <v>103</v>
      </c>
      <c r="C176" s="6" t="s">
        <v>86</v>
      </c>
      <c r="D176" t="s">
        <v>104</v>
      </c>
      <c r="E176" t="s">
        <v>98</v>
      </c>
      <c r="F176" t="s">
        <v>105</v>
      </c>
      <c r="G176" t="s">
        <v>106</v>
      </c>
    </row>
    <row r="177" spans="1:7" x14ac:dyDescent="0.3">
      <c r="A177" s="7" t="s">
        <v>36</v>
      </c>
      <c r="B177">
        <v>96.11</v>
      </c>
      <c r="C177" s="7" t="s">
        <v>36</v>
      </c>
      <c r="D177">
        <v>92.07</v>
      </c>
      <c r="E177" t="str">
        <f>A177</f>
        <v>Kerala</v>
      </c>
      <c r="F177">
        <f>GETPIVOTDATA("Sum of Male Literacy_rate",$A$176,"State/UT",A177)</f>
        <v>96.11</v>
      </c>
      <c r="G177">
        <f>GETPIVOTDATA("Female Literacy_rate",$C$176,"State/UT",C177)</f>
        <v>92.07</v>
      </c>
    </row>
    <row r="178" spans="1:7" x14ac:dyDescent="0.3">
      <c r="A178" s="7" t="s">
        <v>80</v>
      </c>
      <c r="B178">
        <v>95.56</v>
      </c>
      <c r="C178" s="7" t="s">
        <v>70</v>
      </c>
      <c r="D178">
        <v>89.27</v>
      </c>
      <c r="E178" t="str">
        <f t="shared" ref="E178:E211" si="10">A178</f>
        <v>Lakshadweep</v>
      </c>
      <c r="F178">
        <f t="shared" ref="F178:F211" si="11">GETPIVOTDATA("Sum of Male Literacy_rate",$A$176,"State/UT",A178)</f>
        <v>95.56</v>
      </c>
      <c r="G178">
        <f t="shared" ref="G178:G211" si="12">GETPIVOTDATA("Female Literacy_rate",$C$176,"State/UT",C178)</f>
        <v>89.27</v>
      </c>
    </row>
    <row r="179" spans="1:7" x14ac:dyDescent="0.3">
      <c r="A179" s="7" t="s">
        <v>70</v>
      </c>
      <c r="B179">
        <v>93.35</v>
      </c>
      <c r="C179" s="7" t="s">
        <v>80</v>
      </c>
      <c r="D179">
        <v>87.95</v>
      </c>
      <c r="E179" t="str">
        <f t="shared" si="10"/>
        <v>Mizoram</v>
      </c>
      <c r="F179">
        <f t="shared" si="11"/>
        <v>93.35</v>
      </c>
      <c r="G179">
        <f t="shared" si="12"/>
        <v>87.95</v>
      </c>
    </row>
    <row r="180" spans="1:7" x14ac:dyDescent="0.3">
      <c r="A180" s="7" t="s">
        <v>64</v>
      </c>
      <c r="B180">
        <v>92.65</v>
      </c>
      <c r="C180" s="7" t="s">
        <v>64</v>
      </c>
      <c r="D180">
        <v>84.66</v>
      </c>
      <c r="E180" t="str">
        <f t="shared" si="10"/>
        <v>Goa</v>
      </c>
      <c r="F180">
        <f t="shared" si="11"/>
        <v>92.65</v>
      </c>
      <c r="G180">
        <f t="shared" si="12"/>
        <v>84.66</v>
      </c>
    </row>
    <row r="181" spans="1:7" x14ac:dyDescent="0.3">
      <c r="A181" s="7" t="s">
        <v>78</v>
      </c>
      <c r="B181">
        <v>91.54</v>
      </c>
      <c r="C181" s="7" t="s">
        <v>55</v>
      </c>
      <c r="D181">
        <v>82.73</v>
      </c>
      <c r="E181" t="str">
        <f t="shared" si="10"/>
        <v>Daman and Diu</v>
      </c>
      <c r="F181">
        <f t="shared" si="11"/>
        <v>91.54</v>
      </c>
      <c r="G181">
        <f t="shared" si="12"/>
        <v>82.73</v>
      </c>
    </row>
    <row r="182" spans="1:7" x14ac:dyDescent="0.3">
      <c r="A182" s="7" t="s">
        <v>55</v>
      </c>
      <c r="B182">
        <v>91.53</v>
      </c>
      <c r="C182" s="7" t="s">
        <v>74</v>
      </c>
      <c r="D182">
        <v>82.43</v>
      </c>
      <c r="E182" t="str">
        <f t="shared" si="10"/>
        <v>Tripura</v>
      </c>
      <c r="F182">
        <f t="shared" si="11"/>
        <v>91.53</v>
      </c>
      <c r="G182">
        <f t="shared" si="12"/>
        <v>82.43</v>
      </c>
    </row>
    <row r="183" spans="1:7" x14ac:dyDescent="0.3">
      <c r="A183" s="7" t="s">
        <v>68</v>
      </c>
      <c r="B183">
        <v>91.26</v>
      </c>
      <c r="C183" s="7" t="s">
        <v>43</v>
      </c>
      <c r="D183">
        <v>81.19</v>
      </c>
      <c r="E183" t="str">
        <f t="shared" si="10"/>
        <v>Puducherry</v>
      </c>
      <c r="F183">
        <f t="shared" si="11"/>
        <v>91.26</v>
      </c>
      <c r="G183">
        <f t="shared" si="12"/>
        <v>81.19</v>
      </c>
    </row>
    <row r="184" spans="1:7" x14ac:dyDescent="0.3">
      <c r="A184" s="7" t="s">
        <v>47</v>
      </c>
      <c r="B184">
        <v>90.94</v>
      </c>
      <c r="C184" s="7" t="s">
        <v>47</v>
      </c>
      <c r="D184">
        <v>80.760000000000005</v>
      </c>
      <c r="E184" t="str">
        <f t="shared" si="10"/>
        <v>Delhi</v>
      </c>
      <c r="F184">
        <f t="shared" si="11"/>
        <v>90.94</v>
      </c>
      <c r="G184">
        <f t="shared" si="12"/>
        <v>80.760000000000005</v>
      </c>
    </row>
    <row r="185" spans="1:7" x14ac:dyDescent="0.3">
      <c r="A185" s="7" t="s">
        <v>74</v>
      </c>
      <c r="B185">
        <v>90.27</v>
      </c>
      <c r="C185" s="7" t="s">
        <v>68</v>
      </c>
      <c r="D185">
        <v>80.67</v>
      </c>
      <c r="E185" t="str">
        <f t="shared" si="10"/>
        <v>Andaman and Nicobar Islands</v>
      </c>
      <c r="F185">
        <f t="shared" si="11"/>
        <v>90.27</v>
      </c>
      <c r="G185">
        <f t="shared" si="12"/>
        <v>80.67</v>
      </c>
    </row>
    <row r="186" spans="1:7" x14ac:dyDescent="0.3">
      <c r="A186" s="7" t="s">
        <v>43</v>
      </c>
      <c r="B186">
        <v>89.99</v>
      </c>
      <c r="C186" s="7" t="s">
        <v>78</v>
      </c>
      <c r="D186">
        <v>79.55</v>
      </c>
      <c r="E186" t="str">
        <f t="shared" si="10"/>
        <v>Chandigarh</v>
      </c>
      <c r="F186">
        <f t="shared" si="11"/>
        <v>89.99</v>
      </c>
      <c r="G186">
        <f t="shared" si="12"/>
        <v>79.55</v>
      </c>
    </row>
    <row r="187" spans="1:7" x14ac:dyDescent="0.3">
      <c r="A187" s="7" t="s">
        <v>53</v>
      </c>
      <c r="B187">
        <v>89.53</v>
      </c>
      <c r="C187" s="7" t="s">
        <v>61</v>
      </c>
      <c r="D187">
        <v>76.11</v>
      </c>
      <c r="E187" t="str">
        <f t="shared" si="10"/>
        <v>Himachal Pradesh</v>
      </c>
      <c r="F187">
        <f t="shared" si="11"/>
        <v>89.53</v>
      </c>
      <c r="G187">
        <f t="shared" si="12"/>
        <v>76.11</v>
      </c>
    </row>
    <row r="188" spans="1:7" x14ac:dyDescent="0.3">
      <c r="A188" s="7" t="s">
        <v>16</v>
      </c>
      <c r="B188">
        <v>88.38</v>
      </c>
      <c r="C188" s="7" t="s">
        <v>53</v>
      </c>
      <c r="D188">
        <v>75.930000000000007</v>
      </c>
      <c r="E188" t="str">
        <f t="shared" si="10"/>
        <v>Maharashtra</v>
      </c>
      <c r="F188">
        <f t="shared" si="11"/>
        <v>88.38</v>
      </c>
      <c r="G188">
        <f t="shared" si="12"/>
        <v>75.930000000000007</v>
      </c>
    </row>
    <row r="189" spans="1:7" x14ac:dyDescent="0.3">
      <c r="A189" s="7" t="s">
        <v>51</v>
      </c>
      <c r="B189">
        <v>87.4</v>
      </c>
      <c r="C189" s="7" t="s">
        <v>16</v>
      </c>
      <c r="D189">
        <v>75.87</v>
      </c>
      <c r="E189" t="str">
        <f t="shared" si="10"/>
        <v>Uttarakhand</v>
      </c>
      <c r="F189">
        <f t="shared" si="11"/>
        <v>87.4</v>
      </c>
      <c r="G189">
        <f t="shared" si="12"/>
        <v>75.87</v>
      </c>
    </row>
    <row r="190" spans="1:7" x14ac:dyDescent="0.3">
      <c r="A190" s="7" t="s">
        <v>26</v>
      </c>
      <c r="B190">
        <v>86.77</v>
      </c>
      <c r="C190" s="7" t="s">
        <v>72</v>
      </c>
      <c r="D190">
        <v>75.61</v>
      </c>
      <c r="E190" t="str">
        <f t="shared" si="10"/>
        <v>Tamil Nadu</v>
      </c>
      <c r="F190">
        <f t="shared" si="11"/>
        <v>86.77</v>
      </c>
      <c r="G190">
        <f t="shared" si="12"/>
        <v>75.61</v>
      </c>
    </row>
    <row r="191" spans="1:7" x14ac:dyDescent="0.3">
      <c r="A191" s="7" t="s">
        <v>72</v>
      </c>
      <c r="B191">
        <v>86.55</v>
      </c>
      <c r="C191" s="7" t="s">
        <v>26</v>
      </c>
      <c r="D191">
        <v>73.44</v>
      </c>
      <c r="E191" t="str">
        <f t="shared" si="10"/>
        <v>Sikkim</v>
      </c>
      <c r="F191">
        <f t="shared" si="11"/>
        <v>86.55</v>
      </c>
      <c r="G191">
        <f t="shared" si="12"/>
        <v>73.44</v>
      </c>
    </row>
    <row r="192" spans="1:7" x14ac:dyDescent="0.3">
      <c r="A192" s="7" t="s">
        <v>32</v>
      </c>
      <c r="B192">
        <v>85.75</v>
      </c>
      <c r="C192" s="7" t="s">
        <v>57</v>
      </c>
      <c r="D192">
        <v>72.89</v>
      </c>
      <c r="E192" t="str">
        <f t="shared" si="10"/>
        <v>Gujarat</v>
      </c>
      <c r="F192">
        <f t="shared" si="11"/>
        <v>85.75</v>
      </c>
      <c r="G192">
        <f t="shared" si="12"/>
        <v>72.89</v>
      </c>
    </row>
    <row r="193" spans="1:7" x14ac:dyDescent="0.3">
      <c r="A193" s="7" t="s">
        <v>76</v>
      </c>
      <c r="B193">
        <v>85.17</v>
      </c>
      <c r="C193" s="7" t="s">
        <v>42</v>
      </c>
      <c r="D193">
        <v>70.73</v>
      </c>
      <c r="E193" t="str">
        <f t="shared" si="10"/>
        <v>Dadra and Nagar Haveli</v>
      </c>
      <c r="F193">
        <f t="shared" si="11"/>
        <v>85.17</v>
      </c>
      <c r="G193">
        <f t="shared" si="12"/>
        <v>70.73</v>
      </c>
    </row>
    <row r="194" spans="1:7" x14ac:dyDescent="0.3">
      <c r="A194" s="7" t="s">
        <v>46</v>
      </c>
      <c r="B194">
        <v>84.06</v>
      </c>
      <c r="C194" s="7" t="s">
        <v>20</v>
      </c>
      <c r="D194">
        <v>70.540000000000006</v>
      </c>
      <c r="E194" t="str">
        <f t="shared" si="10"/>
        <v>Haryana</v>
      </c>
      <c r="F194">
        <f t="shared" si="11"/>
        <v>84.06</v>
      </c>
      <c r="G194">
        <f t="shared" si="12"/>
        <v>70.540000000000006</v>
      </c>
    </row>
    <row r="195" spans="1:7" x14ac:dyDescent="0.3">
      <c r="A195" s="7" t="s">
        <v>59</v>
      </c>
      <c r="B195">
        <v>83.58</v>
      </c>
      <c r="C195" s="7" t="s">
        <v>59</v>
      </c>
      <c r="D195">
        <v>70.260000000000005</v>
      </c>
      <c r="E195" t="str">
        <f t="shared" si="10"/>
        <v>Manipur</v>
      </c>
      <c r="F195">
        <f t="shared" si="11"/>
        <v>83.58</v>
      </c>
      <c r="G195">
        <f t="shared" si="12"/>
        <v>70.260000000000005</v>
      </c>
    </row>
    <row r="196" spans="1:7" x14ac:dyDescent="0.3">
      <c r="A196" s="7" t="s">
        <v>61</v>
      </c>
      <c r="B196">
        <v>82.75</v>
      </c>
      <c r="C196" s="7" t="s">
        <v>51</v>
      </c>
      <c r="D196">
        <v>70.010000000000005</v>
      </c>
      <c r="E196" t="str">
        <f t="shared" si="10"/>
        <v>Nagaland</v>
      </c>
      <c r="F196">
        <f t="shared" si="11"/>
        <v>82.75</v>
      </c>
      <c r="G196">
        <f t="shared" si="12"/>
        <v>70.010000000000005</v>
      </c>
    </row>
    <row r="197" spans="1:7" x14ac:dyDescent="0.3">
      <c r="A197" s="7" t="s">
        <v>30</v>
      </c>
      <c r="B197">
        <v>82.47</v>
      </c>
      <c r="C197" s="7" t="s">
        <v>32</v>
      </c>
      <c r="D197">
        <v>69.680000000000007</v>
      </c>
      <c r="E197" t="str">
        <f t="shared" si="10"/>
        <v>Karnataka</v>
      </c>
      <c r="F197">
        <f t="shared" si="11"/>
        <v>82.47</v>
      </c>
      <c r="G197">
        <f t="shared" si="12"/>
        <v>69.680000000000007</v>
      </c>
    </row>
    <row r="198" spans="1:7" x14ac:dyDescent="0.3">
      <c r="A198" s="7" t="s">
        <v>20</v>
      </c>
      <c r="B198">
        <v>81.69</v>
      </c>
      <c r="C198" s="7" t="s">
        <v>30</v>
      </c>
      <c r="D198">
        <v>68.08</v>
      </c>
      <c r="E198" t="str">
        <f t="shared" si="10"/>
        <v>West Bengal</v>
      </c>
      <c r="F198">
        <f t="shared" si="11"/>
        <v>81.69</v>
      </c>
      <c r="G198">
        <f t="shared" si="12"/>
        <v>68.08</v>
      </c>
    </row>
    <row r="199" spans="1:7" x14ac:dyDescent="0.3">
      <c r="A199" s="7" t="s">
        <v>34</v>
      </c>
      <c r="B199">
        <v>81.59</v>
      </c>
      <c r="C199" s="7" t="s">
        <v>40</v>
      </c>
      <c r="D199">
        <v>66.27</v>
      </c>
      <c r="E199" t="str">
        <f t="shared" si="10"/>
        <v>Odisha</v>
      </c>
      <c r="F199">
        <f t="shared" si="11"/>
        <v>81.59</v>
      </c>
      <c r="G199">
        <f t="shared" si="12"/>
        <v>66.27</v>
      </c>
    </row>
    <row r="200" spans="1:7" x14ac:dyDescent="0.3">
      <c r="A200" s="7" t="s">
        <v>42</v>
      </c>
      <c r="B200">
        <v>80.44</v>
      </c>
      <c r="C200" s="7" t="s">
        <v>46</v>
      </c>
      <c r="D200">
        <v>65.94</v>
      </c>
      <c r="E200" t="str">
        <f t="shared" si="10"/>
        <v>Punjab</v>
      </c>
      <c r="F200">
        <f t="shared" si="11"/>
        <v>80.44</v>
      </c>
      <c r="G200">
        <f t="shared" si="12"/>
        <v>65.94</v>
      </c>
    </row>
    <row r="201" spans="1:7" x14ac:dyDescent="0.3">
      <c r="A201" s="7" t="s">
        <v>44</v>
      </c>
      <c r="B201">
        <v>80.27</v>
      </c>
      <c r="C201" s="7" t="s">
        <v>76</v>
      </c>
      <c r="D201">
        <v>64.319999999999993</v>
      </c>
      <c r="E201" t="str">
        <f t="shared" si="10"/>
        <v>Chhattisgarh</v>
      </c>
      <c r="F201">
        <f t="shared" si="11"/>
        <v>80.27</v>
      </c>
      <c r="G201">
        <f t="shared" si="12"/>
        <v>64.319999999999993</v>
      </c>
    </row>
    <row r="202" spans="1:7" x14ac:dyDescent="0.3">
      <c r="A202" s="7" t="s">
        <v>28</v>
      </c>
      <c r="B202">
        <v>79.19</v>
      </c>
      <c r="C202" s="7" t="s">
        <v>34</v>
      </c>
      <c r="D202">
        <v>64.010000000000005</v>
      </c>
      <c r="E202" t="str">
        <f t="shared" si="10"/>
        <v>Rajasthan</v>
      </c>
      <c r="F202">
        <f t="shared" si="11"/>
        <v>79.19</v>
      </c>
      <c r="G202">
        <f t="shared" si="12"/>
        <v>64.010000000000005</v>
      </c>
    </row>
    <row r="203" spans="1:7" x14ac:dyDescent="0.3">
      <c r="A203" s="7" t="s">
        <v>24</v>
      </c>
      <c r="B203">
        <v>78.73</v>
      </c>
      <c r="C203" s="7" t="s">
        <v>44</v>
      </c>
      <c r="D203">
        <v>60.24</v>
      </c>
      <c r="E203" t="str">
        <f t="shared" si="10"/>
        <v>Madhya Pradesh</v>
      </c>
      <c r="F203">
        <f t="shared" si="11"/>
        <v>78.73</v>
      </c>
      <c r="G203">
        <f t="shared" si="12"/>
        <v>60.24</v>
      </c>
    </row>
    <row r="204" spans="1:7" x14ac:dyDescent="0.3">
      <c r="A204" s="7" t="s">
        <v>40</v>
      </c>
      <c r="B204">
        <v>77.849999999999994</v>
      </c>
      <c r="C204" s="7" t="s">
        <v>24</v>
      </c>
      <c r="D204">
        <v>59.24</v>
      </c>
      <c r="E204" t="str">
        <f t="shared" si="10"/>
        <v>Assam</v>
      </c>
      <c r="F204">
        <f t="shared" si="11"/>
        <v>77.849999999999994</v>
      </c>
      <c r="G204">
        <f t="shared" si="12"/>
        <v>59.24</v>
      </c>
    </row>
    <row r="205" spans="1:7" x14ac:dyDescent="0.3">
      <c r="A205" s="7" t="s">
        <v>13</v>
      </c>
      <c r="B205">
        <v>77.28</v>
      </c>
      <c r="C205" s="7" t="s">
        <v>22</v>
      </c>
      <c r="D205">
        <v>59.15</v>
      </c>
      <c r="E205" t="str">
        <f t="shared" si="10"/>
        <v>Uttar Pradesh</v>
      </c>
      <c r="F205">
        <f t="shared" si="11"/>
        <v>77.28</v>
      </c>
      <c r="G205">
        <f t="shared" si="12"/>
        <v>59.15</v>
      </c>
    </row>
    <row r="206" spans="1:7" x14ac:dyDescent="0.3">
      <c r="A206" s="7" t="s">
        <v>38</v>
      </c>
      <c r="B206">
        <v>76.84</v>
      </c>
      <c r="C206" s="7" t="s">
        <v>66</v>
      </c>
      <c r="D206">
        <v>57.7</v>
      </c>
      <c r="E206" t="str">
        <f t="shared" si="10"/>
        <v>Jharkhand</v>
      </c>
      <c r="F206">
        <f t="shared" si="11"/>
        <v>76.84</v>
      </c>
      <c r="G206">
        <f t="shared" si="12"/>
        <v>57.7</v>
      </c>
    </row>
    <row r="207" spans="1:7" x14ac:dyDescent="0.3">
      <c r="A207" s="7" t="s">
        <v>49</v>
      </c>
      <c r="B207">
        <v>76.75</v>
      </c>
      <c r="C207" s="7" t="s">
        <v>13</v>
      </c>
      <c r="D207">
        <v>57.18</v>
      </c>
      <c r="E207" t="str">
        <f t="shared" si="10"/>
        <v>Jammu and Kashmir</v>
      </c>
      <c r="F207">
        <f t="shared" si="11"/>
        <v>76.75</v>
      </c>
      <c r="G207">
        <f t="shared" si="12"/>
        <v>57.18</v>
      </c>
    </row>
    <row r="208" spans="1:7" x14ac:dyDescent="0.3">
      <c r="A208" s="7" t="s">
        <v>57</v>
      </c>
      <c r="B208">
        <v>75.95</v>
      </c>
      <c r="C208" s="7" t="s">
        <v>49</v>
      </c>
      <c r="D208">
        <v>56.43</v>
      </c>
      <c r="E208" t="str">
        <f t="shared" si="10"/>
        <v>Meghalaya</v>
      </c>
      <c r="F208">
        <f t="shared" si="11"/>
        <v>75.95</v>
      </c>
      <c r="G208">
        <f t="shared" si="12"/>
        <v>56.43</v>
      </c>
    </row>
    <row r="209" spans="1:7" x14ac:dyDescent="0.3">
      <c r="A209" s="7" t="s">
        <v>22</v>
      </c>
      <c r="B209">
        <v>74.88</v>
      </c>
      <c r="C209" s="7" t="s">
        <v>38</v>
      </c>
      <c r="D209">
        <v>55.42</v>
      </c>
      <c r="E209" t="str">
        <f t="shared" si="10"/>
        <v>Andhra Pradesh[a]</v>
      </c>
      <c r="F209">
        <f t="shared" si="11"/>
        <v>74.88</v>
      </c>
      <c r="G209">
        <f t="shared" si="12"/>
        <v>55.42</v>
      </c>
    </row>
    <row r="210" spans="1:7" x14ac:dyDescent="0.3">
      <c r="A210" s="7" t="s">
        <v>66</v>
      </c>
      <c r="B210">
        <v>72.55</v>
      </c>
      <c r="C210" s="7" t="s">
        <v>28</v>
      </c>
      <c r="D210">
        <v>52.12</v>
      </c>
      <c r="E210" t="str">
        <f t="shared" si="10"/>
        <v>Arunachal Pradesh</v>
      </c>
      <c r="F210">
        <f t="shared" si="11"/>
        <v>72.55</v>
      </c>
      <c r="G210">
        <f t="shared" si="12"/>
        <v>52.12</v>
      </c>
    </row>
    <row r="211" spans="1:7" x14ac:dyDescent="0.3">
      <c r="A211" s="7" t="s">
        <v>18</v>
      </c>
      <c r="B211">
        <v>71.2</v>
      </c>
      <c r="C211" s="7" t="s">
        <v>18</v>
      </c>
      <c r="D211">
        <v>51.5</v>
      </c>
      <c r="E211" t="str">
        <f t="shared" si="10"/>
        <v>Bihar</v>
      </c>
      <c r="F211">
        <f t="shared" si="11"/>
        <v>71.2</v>
      </c>
      <c r="G211">
        <f t="shared" si="12"/>
        <v>51.5</v>
      </c>
    </row>
    <row r="212" spans="1:7" x14ac:dyDescent="0.3">
      <c r="A212" s="7" t="s">
        <v>87</v>
      </c>
      <c r="B212">
        <v>2950.8200000000011</v>
      </c>
      <c r="C212" s="7" t="s">
        <v>87</v>
      </c>
      <c r="D212">
        <v>2479.9500000000003</v>
      </c>
    </row>
    <row r="217" spans="1:7" x14ac:dyDescent="0.3">
      <c r="A217" t="s">
        <v>92</v>
      </c>
      <c r="B217" t="s">
        <v>91</v>
      </c>
      <c r="D217" t="s">
        <v>109</v>
      </c>
      <c r="E217" t="s">
        <v>110</v>
      </c>
    </row>
    <row r="218" spans="1:7" x14ac:dyDescent="0.3">
      <c r="A218">
        <v>833652994</v>
      </c>
      <c r="B218">
        <v>373542974</v>
      </c>
      <c r="D218">
        <f>GETPIVOTDATA("Sum of Rural population",$A$217)</f>
        <v>833652994</v>
      </c>
      <c r="E218">
        <f>GETPIVOTDATA("Sum of Urban population",$A$217)</f>
        <v>373542974</v>
      </c>
    </row>
    <row r="223" spans="1:7" x14ac:dyDescent="0.3">
      <c r="A223" t="s">
        <v>97</v>
      </c>
      <c r="B223" t="s">
        <v>96</v>
      </c>
      <c r="D223" t="s">
        <v>107</v>
      </c>
      <c r="E223" t="s">
        <v>108</v>
      </c>
    </row>
    <row r="224" spans="1:7" x14ac:dyDescent="0.3">
      <c r="A224">
        <v>623021843</v>
      </c>
      <c r="B224">
        <v>587447730</v>
      </c>
      <c r="D224">
        <f>GETPIVOTDATA("Sum of Males Population",$A$223)</f>
        <v>623021843</v>
      </c>
      <c r="E224">
        <f>GETPIVOTDATA("Sum of Females Population",$A$223)</f>
        <v>587447730</v>
      </c>
    </row>
    <row r="228" spans="1:4" x14ac:dyDescent="0.3">
      <c r="A228" t="s">
        <v>88</v>
      </c>
    </row>
    <row r="229" spans="1:4" x14ac:dyDescent="0.3">
      <c r="A229">
        <v>1210720939</v>
      </c>
      <c r="B229" s="12">
        <f>GETPIVOTDATA("Population",$A$228)</f>
        <v>1210720939</v>
      </c>
    </row>
    <row r="231" spans="1:4" ht="15" x14ac:dyDescent="0.35">
      <c r="A231" t="s">
        <v>112</v>
      </c>
      <c r="B231" s="11">
        <v>74.040000000000006</v>
      </c>
    </row>
    <row r="232" spans="1:4" ht="15" x14ac:dyDescent="0.35">
      <c r="A232" t="s">
        <v>111</v>
      </c>
      <c r="B232" s="9">
        <v>3287240</v>
      </c>
      <c r="D232" s="10" t="s">
        <v>112</v>
      </c>
    </row>
    <row r="234" spans="1:4" ht="15" x14ac:dyDescent="0.35">
      <c r="A234" s="10" t="s">
        <v>113</v>
      </c>
    </row>
    <row r="253" spans="1:4" x14ac:dyDescent="0.3">
      <c r="A253" s="6" t="s">
        <v>86</v>
      </c>
      <c r="B253" t="s">
        <v>119</v>
      </c>
      <c r="C253" t="s">
        <v>15</v>
      </c>
      <c r="D253" t="s">
        <v>6</v>
      </c>
    </row>
    <row r="254" spans="1:4" x14ac:dyDescent="0.3">
      <c r="A254" s="7" t="s">
        <v>36</v>
      </c>
      <c r="B254">
        <v>1084</v>
      </c>
      <c r="C254" t="str">
        <f>A254</f>
        <v>Kerala</v>
      </c>
      <c r="D254">
        <f>GETPIVOTDATA("Sex_Ratio",$A$253,"State/UT",A254)</f>
        <v>1084</v>
      </c>
    </row>
    <row r="255" spans="1:4" x14ac:dyDescent="0.3">
      <c r="A255" s="7" t="s">
        <v>68</v>
      </c>
      <c r="B255">
        <v>1037</v>
      </c>
      <c r="C255" t="str">
        <f t="shared" ref="C255:C288" si="13">A255</f>
        <v>Puducherry</v>
      </c>
      <c r="D255">
        <f t="shared" ref="D255:D288" si="14">GETPIVOTDATA("Sex_Ratio",$A$253,"State/UT",A255)</f>
        <v>1037</v>
      </c>
    </row>
    <row r="256" spans="1:4" x14ac:dyDescent="0.3">
      <c r="A256" s="7" t="s">
        <v>26</v>
      </c>
      <c r="B256">
        <v>996</v>
      </c>
      <c r="C256" t="str">
        <f t="shared" si="13"/>
        <v>Tamil Nadu</v>
      </c>
      <c r="D256">
        <f t="shared" si="14"/>
        <v>996</v>
      </c>
    </row>
    <row r="257" spans="1:4" x14ac:dyDescent="0.3">
      <c r="A257" s="7" t="s">
        <v>22</v>
      </c>
      <c r="B257">
        <v>993</v>
      </c>
      <c r="C257" t="str">
        <f t="shared" si="13"/>
        <v>Andhra Pradesh[a]</v>
      </c>
      <c r="D257">
        <f t="shared" si="14"/>
        <v>993</v>
      </c>
    </row>
    <row r="258" spans="1:4" x14ac:dyDescent="0.3">
      <c r="A258" s="7" t="s">
        <v>59</v>
      </c>
      <c r="B258">
        <v>992</v>
      </c>
      <c r="C258" t="str">
        <f t="shared" si="13"/>
        <v>Manipur</v>
      </c>
      <c r="D258">
        <f t="shared" si="14"/>
        <v>992</v>
      </c>
    </row>
    <row r="259" spans="1:4" x14ac:dyDescent="0.3">
      <c r="A259" s="7" t="s">
        <v>44</v>
      </c>
      <c r="B259">
        <v>991</v>
      </c>
      <c r="C259" t="str">
        <f t="shared" si="13"/>
        <v>Chhattisgarh</v>
      </c>
      <c r="D259">
        <f t="shared" si="14"/>
        <v>991</v>
      </c>
    </row>
    <row r="260" spans="1:4" x14ac:dyDescent="0.3">
      <c r="A260" s="7" t="s">
        <v>57</v>
      </c>
      <c r="B260">
        <v>989</v>
      </c>
      <c r="C260" t="str">
        <f t="shared" si="13"/>
        <v>Meghalaya</v>
      </c>
      <c r="D260">
        <f t="shared" si="14"/>
        <v>989</v>
      </c>
    </row>
    <row r="261" spans="1:4" x14ac:dyDescent="0.3">
      <c r="A261" s="7" t="s">
        <v>34</v>
      </c>
      <c r="B261">
        <v>979</v>
      </c>
      <c r="C261" t="str">
        <f t="shared" si="13"/>
        <v>Odisha</v>
      </c>
      <c r="D261">
        <f t="shared" si="14"/>
        <v>979</v>
      </c>
    </row>
    <row r="262" spans="1:4" x14ac:dyDescent="0.3">
      <c r="A262" s="7" t="s">
        <v>70</v>
      </c>
      <c r="B262">
        <v>976</v>
      </c>
      <c r="C262" t="str">
        <f t="shared" si="13"/>
        <v>Mizoram</v>
      </c>
      <c r="D262">
        <f t="shared" si="14"/>
        <v>976</v>
      </c>
    </row>
    <row r="263" spans="1:4" x14ac:dyDescent="0.3">
      <c r="A263" s="7" t="s">
        <v>30</v>
      </c>
      <c r="B263">
        <v>973</v>
      </c>
      <c r="C263" t="str">
        <f t="shared" si="13"/>
        <v>Karnataka</v>
      </c>
      <c r="D263">
        <f t="shared" si="14"/>
        <v>973</v>
      </c>
    </row>
    <row r="264" spans="1:4" x14ac:dyDescent="0.3">
      <c r="A264" s="7" t="s">
        <v>64</v>
      </c>
      <c r="B264">
        <v>973</v>
      </c>
      <c r="C264" t="str">
        <f t="shared" si="13"/>
        <v>Goa</v>
      </c>
      <c r="D264">
        <f t="shared" si="14"/>
        <v>973</v>
      </c>
    </row>
    <row r="265" spans="1:4" x14ac:dyDescent="0.3">
      <c r="A265" s="7" t="s">
        <v>53</v>
      </c>
      <c r="B265">
        <v>972</v>
      </c>
      <c r="C265" t="str">
        <f t="shared" si="13"/>
        <v>Himachal Pradesh</v>
      </c>
      <c r="D265">
        <f t="shared" si="14"/>
        <v>972</v>
      </c>
    </row>
    <row r="266" spans="1:4" x14ac:dyDescent="0.3">
      <c r="A266" s="7" t="s">
        <v>51</v>
      </c>
      <c r="B266">
        <v>963</v>
      </c>
      <c r="C266" t="str">
        <f t="shared" si="13"/>
        <v>Uttarakhand</v>
      </c>
      <c r="D266">
        <f t="shared" si="14"/>
        <v>963</v>
      </c>
    </row>
    <row r="267" spans="1:4" x14ac:dyDescent="0.3">
      <c r="A267" s="7" t="s">
        <v>55</v>
      </c>
      <c r="B267">
        <v>960</v>
      </c>
      <c r="C267" t="str">
        <f t="shared" si="13"/>
        <v>Tripura</v>
      </c>
      <c r="D267">
        <f t="shared" si="14"/>
        <v>960</v>
      </c>
    </row>
    <row r="268" spans="1:4" x14ac:dyDescent="0.3">
      <c r="A268" s="7" t="s">
        <v>40</v>
      </c>
      <c r="B268">
        <v>958</v>
      </c>
      <c r="C268" t="str">
        <f t="shared" si="13"/>
        <v>Assam</v>
      </c>
      <c r="D268">
        <f t="shared" si="14"/>
        <v>958</v>
      </c>
    </row>
    <row r="269" spans="1:4" x14ac:dyDescent="0.3">
      <c r="A269" s="7" t="s">
        <v>20</v>
      </c>
      <c r="B269">
        <v>950</v>
      </c>
      <c r="C269" t="str">
        <f t="shared" si="13"/>
        <v>West Bengal</v>
      </c>
      <c r="D269">
        <f t="shared" si="14"/>
        <v>950</v>
      </c>
    </row>
    <row r="270" spans="1:4" x14ac:dyDescent="0.3">
      <c r="A270" s="7" t="s">
        <v>38</v>
      </c>
      <c r="B270">
        <v>948</v>
      </c>
      <c r="C270" t="str">
        <f t="shared" si="13"/>
        <v>Jharkhand</v>
      </c>
      <c r="D270">
        <f t="shared" si="14"/>
        <v>948</v>
      </c>
    </row>
    <row r="271" spans="1:4" x14ac:dyDescent="0.3">
      <c r="A271" s="7" t="s">
        <v>80</v>
      </c>
      <c r="B271">
        <v>946</v>
      </c>
      <c r="C271" t="str">
        <f t="shared" si="13"/>
        <v>Lakshadweep</v>
      </c>
      <c r="D271">
        <f t="shared" si="14"/>
        <v>946</v>
      </c>
    </row>
    <row r="272" spans="1:4" x14ac:dyDescent="0.3">
      <c r="A272" s="7" t="s">
        <v>66</v>
      </c>
      <c r="B272">
        <v>938</v>
      </c>
      <c r="C272" t="str">
        <f t="shared" si="13"/>
        <v>Arunachal Pradesh</v>
      </c>
      <c r="D272">
        <f t="shared" si="14"/>
        <v>938</v>
      </c>
    </row>
    <row r="273" spans="1:4" x14ac:dyDescent="0.3">
      <c r="A273" s="7" t="s">
        <v>61</v>
      </c>
      <c r="B273">
        <v>931</v>
      </c>
      <c r="C273" t="str">
        <f t="shared" si="13"/>
        <v>Nagaland</v>
      </c>
      <c r="D273">
        <f t="shared" si="14"/>
        <v>931</v>
      </c>
    </row>
    <row r="274" spans="1:4" x14ac:dyDescent="0.3">
      <c r="A274" s="7" t="s">
        <v>24</v>
      </c>
      <c r="B274">
        <v>931</v>
      </c>
      <c r="C274" t="str">
        <f t="shared" si="13"/>
        <v>Madhya Pradesh</v>
      </c>
      <c r="D274">
        <f t="shared" si="14"/>
        <v>931</v>
      </c>
    </row>
    <row r="275" spans="1:4" x14ac:dyDescent="0.3">
      <c r="A275" s="7" t="s">
        <v>16</v>
      </c>
      <c r="B275">
        <v>929</v>
      </c>
      <c r="C275" t="str">
        <f t="shared" si="13"/>
        <v>Maharashtra</v>
      </c>
      <c r="D275">
        <f t="shared" si="14"/>
        <v>929</v>
      </c>
    </row>
    <row r="276" spans="1:4" x14ac:dyDescent="0.3">
      <c r="A276" s="7" t="s">
        <v>28</v>
      </c>
      <c r="B276">
        <v>928</v>
      </c>
      <c r="C276" t="str">
        <f t="shared" si="13"/>
        <v>Rajasthan</v>
      </c>
      <c r="D276">
        <f t="shared" si="14"/>
        <v>928</v>
      </c>
    </row>
    <row r="277" spans="1:4" x14ac:dyDescent="0.3">
      <c r="A277" s="7" t="s">
        <v>32</v>
      </c>
      <c r="B277">
        <v>919</v>
      </c>
      <c r="C277" t="str">
        <f t="shared" si="13"/>
        <v>Gujarat</v>
      </c>
      <c r="D277">
        <f t="shared" si="14"/>
        <v>919</v>
      </c>
    </row>
    <row r="278" spans="1:4" x14ac:dyDescent="0.3">
      <c r="A278" s="7" t="s">
        <v>18</v>
      </c>
      <c r="B278">
        <v>918</v>
      </c>
      <c r="C278" t="str">
        <f t="shared" si="13"/>
        <v>Bihar</v>
      </c>
      <c r="D278">
        <f t="shared" si="14"/>
        <v>918</v>
      </c>
    </row>
    <row r="279" spans="1:4" x14ac:dyDescent="0.3">
      <c r="A279" s="7" t="s">
        <v>13</v>
      </c>
      <c r="B279">
        <v>912</v>
      </c>
      <c r="C279" t="str">
        <f t="shared" si="13"/>
        <v>Uttar Pradesh</v>
      </c>
      <c r="D279">
        <f t="shared" si="14"/>
        <v>912</v>
      </c>
    </row>
    <row r="280" spans="1:4" x14ac:dyDescent="0.3">
      <c r="A280" s="7" t="s">
        <v>42</v>
      </c>
      <c r="B280">
        <v>895</v>
      </c>
      <c r="C280" t="str">
        <f t="shared" si="13"/>
        <v>Punjab</v>
      </c>
      <c r="D280">
        <f t="shared" si="14"/>
        <v>895</v>
      </c>
    </row>
    <row r="281" spans="1:4" x14ac:dyDescent="0.3">
      <c r="A281" s="7" t="s">
        <v>72</v>
      </c>
      <c r="B281">
        <v>890</v>
      </c>
      <c r="C281" t="str">
        <f t="shared" si="13"/>
        <v>Sikkim</v>
      </c>
      <c r="D281">
        <f t="shared" si="14"/>
        <v>890</v>
      </c>
    </row>
    <row r="282" spans="1:4" x14ac:dyDescent="0.3">
      <c r="A282" s="7" t="s">
        <v>49</v>
      </c>
      <c r="B282">
        <v>889</v>
      </c>
      <c r="C282" t="str">
        <f t="shared" si="13"/>
        <v>Jammu and Kashmir</v>
      </c>
      <c r="D282">
        <f t="shared" si="14"/>
        <v>889</v>
      </c>
    </row>
    <row r="283" spans="1:4" x14ac:dyDescent="0.3">
      <c r="A283" s="7" t="s">
        <v>46</v>
      </c>
      <c r="B283">
        <v>879</v>
      </c>
      <c r="C283" t="str">
        <f t="shared" si="13"/>
        <v>Haryana</v>
      </c>
      <c r="D283">
        <f t="shared" si="14"/>
        <v>879</v>
      </c>
    </row>
    <row r="284" spans="1:4" x14ac:dyDescent="0.3">
      <c r="A284" s="7" t="s">
        <v>74</v>
      </c>
      <c r="B284">
        <v>876</v>
      </c>
      <c r="C284" t="str">
        <f t="shared" si="13"/>
        <v>Andaman and Nicobar Islands</v>
      </c>
      <c r="D284">
        <f t="shared" si="14"/>
        <v>876</v>
      </c>
    </row>
    <row r="285" spans="1:4" x14ac:dyDescent="0.3">
      <c r="A285" s="7" t="s">
        <v>47</v>
      </c>
      <c r="B285">
        <v>868</v>
      </c>
      <c r="C285" t="str">
        <f t="shared" si="13"/>
        <v>Delhi</v>
      </c>
      <c r="D285">
        <f t="shared" si="14"/>
        <v>868</v>
      </c>
    </row>
    <row r="286" spans="1:4" x14ac:dyDescent="0.3">
      <c r="A286" s="7" t="s">
        <v>43</v>
      </c>
      <c r="B286">
        <v>818</v>
      </c>
      <c r="C286" t="str">
        <f t="shared" si="13"/>
        <v>Chandigarh</v>
      </c>
      <c r="D286">
        <f t="shared" si="14"/>
        <v>818</v>
      </c>
    </row>
    <row r="287" spans="1:4" x14ac:dyDescent="0.3">
      <c r="A287" s="7" t="s">
        <v>76</v>
      </c>
      <c r="B287">
        <v>774</v>
      </c>
      <c r="C287" t="str">
        <f t="shared" si="13"/>
        <v>Dadra and Nagar Haveli</v>
      </c>
      <c r="D287">
        <f t="shared" si="14"/>
        <v>774</v>
      </c>
    </row>
    <row r="288" spans="1:4" x14ac:dyDescent="0.3">
      <c r="A288" s="7" t="s">
        <v>78</v>
      </c>
      <c r="B288">
        <v>618</v>
      </c>
      <c r="C288" t="str">
        <f t="shared" si="13"/>
        <v>Daman and Diu</v>
      </c>
      <c r="D288">
        <f t="shared" si="14"/>
        <v>618</v>
      </c>
    </row>
    <row r="289" spans="1:2" x14ac:dyDescent="0.3">
      <c r="A289" s="7" t="s">
        <v>87</v>
      </c>
      <c r="B289">
        <v>32593</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
  <sheetViews>
    <sheetView showGridLines="0" showRowColHeaders="0" tabSelected="1" workbookViewId="0">
      <selection activeCell="T43" sqref="T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India_population2011</vt:lpstr>
      <vt:lpstr>Literacy Rate in India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2024-01-03T21:44:07Z</dcterms:created>
  <dcterms:modified xsi:type="dcterms:W3CDTF">2024-01-13T20:43:01Z</dcterms:modified>
</cp:coreProperties>
</file>