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Ex3.xml" ContentType="application/vnd.ms-office.chartex+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e33b39666776f46f/Desktop/Capstone Project/Phase1/"/>
    </mc:Choice>
  </mc:AlternateContent>
  <xr:revisionPtr revIDLastSave="0" documentId="14_{4183319A-51C0-4B23-92DB-DD674DC38008}" xr6:coauthVersionLast="47" xr6:coauthVersionMax="47" xr10:uidLastSave="{00000000-0000-0000-0000-000000000000}"/>
  <bookViews>
    <workbookView xWindow="-108" yWindow="-108" windowWidth="23256" windowHeight="13176" firstSheet="1" activeTab="3" xr2:uid="{00000000-000D-0000-FFFF-FFFF00000000}"/>
  </bookViews>
  <sheets>
    <sheet name="India_population2011" sheetId="1" r:id="rId1"/>
    <sheet name="Literacy Rate in India" sheetId="4" r:id="rId2"/>
    <sheet name="KPI" sheetId="3" r:id="rId3"/>
    <sheet name="DASHBOARD" sheetId="2" r:id="rId4"/>
  </sheets>
  <definedNames>
    <definedName name="_xlchart.v1.4" hidden="1">KPI!$D$217:$E$217</definedName>
    <definedName name="_xlchart.v1.5" hidden="1">KPI!$D$218:$E$218</definedName>
    <definedName name="_xlchart.v6.0" hidden="1">India_population2011!$B$1</definedName>
    <definedName name="_xlchart.v6.1" hidden="1">India_population2011!$B$2:$B$36</definedName>
    <definedName name="_xlchart.v6.2" hidden="1">India_population2011!$O$1</definedName>
    <definedName name="_xlchart.v6.3" hidden="1">India_population2011!$O$2:$O$36</definedName>
    <definedName name="_xlchart.v6.6" hidden="1">India_population2011!$B$1</definedName>
    <definedName name="_xlchart.v6.7" hidden="1">India_population2011!$B$2:$B$36</definedName>
    <definedName name="_xlchart.v6.8" hidden="1">India_population2011!$O$1</definedName>
    <definedName name="_xlchart.v6.9" hidden="1">India_population2011!$O$2:$O$36</definedName>
    <definedName name="Slicer_State_UT">#N/A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5" i="3" l="1"/>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54"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17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37"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96" i="3"/>
  <c r="D14" i="3"/>
  <c r="D15" i="3"/>
  <c r="D16" i="3"/>
  <c r="D17" i="3"/>
  <c r="D18" i="3"/>
  <c r="D19" i="3"/>
  <c r="D20" i="3"/>
  <c r="D21" i="3"/>
  <c r="D22" i="3"/>
  <c r="D23" i="3"/>
  <c r="D24" i="3"/>
  <c r="D25" i="3"/>
  <c r="D26" i="3"/>
  <c r="D27" i="3"/>
  <c r="D28" i="3"/>
  <c r="D29" i="3"/>
  <c r="D30" i="3"/>
  <c r="D31" i="3"/>
  <c r="D32" i="3"/>
  <c r="D33" i="3"/>
  <c r="D34" i="3"/>
  <c r="D35" i="3"/>
  <c r="D36" i="3"/>
  <c r="D37" i="3"/>
  <c r="D38"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47" i="3"/>
  <c r="D5" i="3"/>
  <c r="D6" i="3"/>
  <c r="D7" i="3"/>
  <c r="D8" i="3"/>
  <c r="D9" i="3"/>
  <c r="D10" i="3"/>
  <c r="D11" i="3"/>
  <c r="D12" i="3"/>
  <c r="D13" i="3"/>
  <c r="D4" i="3"/>
  <c r="B229" i="3"/>
  <c r="D279" i="3"/>
  <c r="D273" i="3"/>
  <c r="D224" i="3"/>
  <c r="G124" i="3"/>
  <c r="G118" i="3"/>
  <c r="G200" i="3"/>
  <c r="G188" i="3"/>
  <c r="F210" i="3"/>
  <c r="F204" i="3"/>
  <c r="D158" i="3"/>
  <c r="D152" i="3"/>
  <c r="F105" i="3"/>
  <c r="F99" i="3"/>
  <c r="F96" i="3"/>
  <c r="E19" i="3"/>
  <c r="G72" i="3"/>
  <c r="G51" i="3"/>
  <c r="F64" i="3"/>
  <c r="F57" i="3"/>
  <c r="E5" i="3"/>
  <c r="D269" i="3"/>
  <c r="G114" i="3"/>
  <c r="F179" i="3"/>
  <c r="D164" i="3"/>
  <c r="E22" i="3"/>
  <c r="G73" i="3"/>
  <c r="F55" i="3"/>
  <c r="D272" i="3"/>
  <c r="D262" i="3"/>
  <c r="G127" i="3"/>
  <c r="G125" i="3"/>
  <c r="G194" i="3"/>
  <c r="G191" i="3"/>
  <c r="F182" i="3"/>
  <c r="F211" i="3"/>
  <c r="F209" i="3"/>
  <c r="D163" i="3"/>
  <c r="D157" i="3"/>
  <c r="F110" i="3"/>
  <c r="F104" i="3"/>
  <c r="E24" i="3"/>
  <c r="E37" i="3"/>
  <c r="G66" i="3"/>
  <c r="G53" i="3"/>
  <c r="F51" i="3"/>
  <c r="F66" i="3"/>
  <c r="E4" i="3"/>
  <c r="D270" i="3"/>
  <c r="G186" i="3"/>
  <c r="F199" i="3"/>
  <c r="D165" i="3"/>
  <c r="E38" i="3"/>
  <c r="G63" i="3"/>
  <c r="F47" i="3"/>
  <c r="D276" i="3"/>
  <c r="D266" i="3"/>
  <c r="G115" i="3"/>
  <c r="G113" i="3"/>
  <c r="G182" i="3"/>
  <c r="G179" i="3"/>
  <c r="G209" i="3"/>
  <c r="F191" i="3"/>
  <c r="F197" i="3"/>
  <c r="D151" i="3"/>
  <c r="D145" i="3"/>
  <c r="F129" i="3"/>
  <c r="F123" i="3"/>
  <c r="E34" i="3"/>
  <c r="E32" i="3"/>
  <c r="G54" i="3"/>
  <c r="G75" i="3"/>
  <c r="F58" i="3"/>
  <c r="F81" i="3"/>
  <c r="D259" i="3"/>
  <c r="G104" i="3"/>
  <c r="G183" i="3"/>
  <c r="F185" i="3"/>
  <c r="F117" i="3"/>
  <c r="E21" i="3"/>
  <c r="F53" i="3"/>
  <c r="G108" i="3"/>
  <c r="G206" i="3"/>
  <c r="F188" i="3"/>
  <c r="D169" i="3"/>
  <c r="E17" i="3"/>
  <c r="F48" i="3"/>
  <c r="G101" i="3"/>
  <c r="F127" i="3"/>
  <c r="D283" i="3"/>
  <c r="G109" i="3"/>
  <c r="G201" i="3"/>
  <c r="D147" i="3"/>
  <c r="F119" i="3"/>
  <c r="G50" i="3"/>
  <c r="F77" i="3"/>
  <c r="G98" i="3"/>
  <c r="F128" i="3"/>
  <c r="D287" i="3"/>
  <c r="G97" i="3"/>
  <c r="G204" i="3"/>
  <c r="D166" i="3"/>
  <c r="F107" i="3"/>
  <c r="E27" i="3"/>
  <c r="F72" i="3"/>
  <c r="E224" i="3"/>
  <c r="D149" i="3"/>
  <c r="D264" i="3"/>
  <c r="D258" i="3"/>
  <c r="G107" i="3"/>
  <c r="G105" i="3"/>
  <c r="G96" i="3"/>
  <c r="G197" i="3"/>
  <c r="G193" i="3"/>
  <c r="F183" i="3"/>
  <c r="F189" i="3"/>
  <c r="D143" i="3"/>
  <c r="D168" i="3"/>
  <c r="F121" i="3"/>
  <c r="F115" i="3"/>
  <c r="E26" i="3"/>
  <c r="E35" i="3"/>
  <c r="G81" i="3"/>
  <c r="G67" i="3"/>
  <c r="F80" i="3"/>
  <c r="F73" i="3"/>
  <c r="E12" i="3"/>
  <c r="D286" i="3"/>
  <c r="G192" i="3"/>
  <c r="F200" i="3"/>
  <c r="F101" i="3"/>
  <c r="E15" i="3"/>
  <c r="G77" i="3"/>
  <c r="E7" i="3"/>
  <c r="D256" i="3"/>
  <c r="D278" i="3"/>
  <c r="G112" i="3"/>
  <c r="G106" i="3"/>
  <c r="G210" i="3"/>
  <c r="G207" i="3"/>
  <c r="F198" i="3"/>
  <c r="F192" i="3"/>
  <c r="D146" i="3"/>
  <c r="D140" i="3"/>
  <c r="D137" i="3"/>
  <c r="F126" i="3"/>
  <c r="F120" i="3"/>
  <c r="E25" i="3"/>
  <c r="G60" i="3"/>
  <c r="G49" i="3"/>
  <c r="F52" i="3"/>
  <c r="F79" i="3"/>
  <c r="F75" i="3"/>
  <c r="E13" i="3"/>
  <c r="G103" i="3"/>
  <c r="G189" i="3"/>
  <c r="F201" i="3"/>
  <c r="F102" i="3"/>
  <c r="E31" i="3"/>
  <c r="F60" i="3"/>
  <c r="D255" i="3"/>
  <c r="D268" i="3"/>
  <c r="D282" i="3"/>
  <c r="G100" i="3"/>
  <c r="G129" i="3"/>
  <c r="G198" i="3"/>
  <c r="G195" i="3"/>
  <c r="F186" i="3"/>
  <c r="F180" i="3"/>
  <c r="F177" i="3"/>
  <c r="D167" i="3"/>
  <c r="D161" i="3"/>
  <c r="F114" i="3"/>
  <c r="F108" i="3"/>
  <c r="E28" i="3"/>
  <c r="G48" i="3"/>
  <c r="G70" i="3"/>
  <c r="G65" i="3"/>
  <c r="F59" i="3"/>
  <c r="F78" i="3"/>
  <c r="D284" i="3"/>
  <c r="G117" i="3"/>
  <c r="G185" i="3"/>
  <c r="D154" i="3"/>
  <c r="F98" i="3"/>
  <c r="G69" i="3"/>
  <c r="E11" i="3"/>
  <c r="D254" i="3"/>
  <c r="G203" i="3"/>
  <c r="D142" i="3"/>
  <c r="F122" i="3"/>
  <c r="G56" i="3"/>
  <c r="F71" i="3"/>
  <c r="F190" i="3"/>
  <c r="G58" i="3"/>
  <c r="D277" i="3"/>
  <c r="G178" i="3"/>
  <c r="F193" i="3"/>
  <c r="F125" i="3"/>
  <c r="E16" i="3"/>
  <c r="F54" i="3"/>
  <c r="D280" i="3"/>
  <c r="G177" i="3"/>
  <c r="G74" i="3"/>
  <c r="D281" i="3"/>
  <c r="G126" i="3"/>
  <c r="F207" i="3"/>
  <c r="D160" i="3"/>
  <c r="E18" i="3"/>
  <c r="G59" i="3"/>
  <c r="E10" i="3"/>
  <c r="F184" i="3"/>
  <c r="F76" i="3"/>
  <c r="D288" i="3"/>
  <c r="D274" i="3"/>
  <c r="G123" i="3"/>
  <c r="G121" i="3"/>
  <c r="G190" i="3"/>
  <c r="G187" i="3"/>
  <c r="F178" i="3"/>
  <c r="F203" i="3"/>
  <c r="F205" i="3"/>
  <c r="D159" i="3"/>
  <c r="D153" i="3"/>
  <c r="F106" i="3"/>
  <c r="F100" i="3"/>
  <c r="E20" i="3"/>
  <c r="E29" i="3"/>
  <c r="G62" i="3"/>
  <c r="G80" i="3"/>
  <c r="F74" i="3"/>
  <c r="F62" i="3"/>
  <c r="E8" i="3"/>
  <c r="G119" i="3"/>
  <c r="G199" i="3"/>
  <c r="D138" i="3"/>
  <c r="F118" i="3"/>
  <c r="G52" i="3"/>
  <c r="F70" i="3"/>
  <c r="D267" i="3"/>
  <c r="D261" i="3"/>
  <c r="E218" i="3"/>
  <c r="G128" i="3"/>
  <c r="G122" i="3"/>
  <c r="G208" i="3"/>
  <c r="G196" i="3"/>
  <c r="F195" i="3"/>
  <c r="F208" i="3"/>
  <c r="D162" i="3"/>
  <c r="D156" i="3"/>
  <c r="F109" i="3"/>
  <c r="F103" i="3"/>
  <c r="E14" i="3"/>
  <c r="E23" i="3"/>
  <c r="G76" i="3"/>
  <c r="G55" i="3"/>
  <c r="F68" i="3"/>
  <c r="F61" i="3"/>
  <c r="E9" i="3"/>
  <c r="D275" i="3"/>
  <c r="G120" i="3"/>
  <c r="G180" i="3"/>
  <c r="D170" i="3"/>
  <c r="F111" i="3"/>
  <c r="G68" i="3"/>
  <c r="F63" i="3"/>
  <c r="D271" i="3"/>
  <c r="D265" i="3"/>
  <c r="D218" i="3"/>
  <c r="G116" i="3"/>
  <c r="G110" i="3"/>
  <c r="G184" i="3"/>
  <c r="G211" i="3"/>
  <c r="F202" i="3"/>
  <c r="F196" i="3"/>
  <c r="D150" i="3"/>
  <c r="D144" i="3"/>
  <c r="F97" i="3"/>
  <c r="F130" i="3"/>
  <c r="F124" i="3"/>
  <c r="E33" i="3"/>
  <c r="G64" i="3"/>
  <c r="G61" i="3"/>
  <c r="F56" i="3"/>
  <c r="F49" i="3"/>
  <c r="G47" i="3"/>
  <c r="D285" i="3"/>
  <c r="G130" i="3"/>
  <c r="F206" i="3"/>
  <c r="D171" i="3"/>
  <c r="F112" i="3"/>
  <c r="G79" i="3"/>
  <c r="D257" i="3"/>
  <c r="G102" i="3"/>
  <c r="F194" i="3"/>
  <c r="D139" i="3"/>
  <c r="F116" i="3"/>
  <c r="G78" i="3"/>
  <c r="F67" i="3"/>
  <c r="D260" i="3"/>
  <c r="D155" i="3"/>
  <c r="F69" i="3"/>
  <c r="G111" i="3"/>
  <c r="G205" i="3"/>
  <c r="F187" i="3"/>
  <c r="D141" i="3"/>
  <c r="E30" i="3"/>
  <c r="G71" i="3"/>
  <c r="E6" i="3"/>
  <c r="D148" i="3"/>
  <c r="F50" i="3"/>
  <c r="G99" i="3"/>
  <c r="G181" i="3"/>
  <c r="F181" i="3"/>
  <c r="F113" i="3"/>
  <c r="G57" i="3"/>
  <c r="F65" i="3"/>
  <c r="G202" i="3"/>
  <c r="E36" i="3"/>
  <c r="D263"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4">
    <bk>
      <extLst>
        <ext uri="{3e2802c4-a4d2-4d8b-9148-e3be6c30e623}">
          <xlrd:rvb i="0"/>
        </ext>
      </extLst>
    </bk>
    <bk>
      <extLst>
        <ext uri="{3e2802c4-a4d2-4d8b-9148-e3be6c30e623}">
          <xlrd:rvb i="11"/>
        </ext>
      </extLst>
    </bk>
    <bk>
      <extLst>
        <ext uri="{3e2802c4-a4d2-4d8b-9148-e3be6c30e623}">
          <xlrd:rvb i="27"/>
        </ext>
      </extLst>
    </bk>
    <bk>
      <extLst>
        <ext uri="{3e2802c4-a4d2-4d8b-9148-e3be6c30e623}">
          <xlrd:rvb i="37"/>
        </ext>
      </extLst>
    </bk>
    <bk>
      <extLst>
        <ext uri="{3e2802c4-a4d2-4d8b-9148-e3be6c30e623}">
          <xlrd:rvb i="49"/>
        </ext>
      </extLst>
    </bk>
    <bk>
      <extLst>
        <ext uri="{3e2802c4-a4d2-4d8b-9148-e3be6c30e623}">
          <xlrd:rvb i="60"/>
        </ext>
      </extLst>
    </bk>
    <bk>
      <extLst>
        <ext uri="{3e2802c4-a4d2-4d8b-9148-e3be6c30e623}">
          <xlrd:rvb i="69"/>
        </ext>
      </extLst>
    </bk>
    <bk>
      <extLst>
        <ext uri="{3e2802c4-a4d2-4d8b-9148-e3be6c30e623}">
          <xlrd:rvb i="81"/>
        </ext>
      </extLst>
    </bk>
    <bk>
      <extLst>
        <ext uri="{3e2802c4-a4d2-4d8b-9148-e3be6c30e623}">
          <xlrd:rvb i="88"/>
        </ext>
      </extLst>
    </bk>
    <bk>
      <extLst>
        <ext uri="{3e2802c4-a4d2-4d8b-9148-e3be6c30e623}">
          <xlrd:rvb i="95"/>
        </ext>
      </extLst>
    </bk>
    <bk>
      <extLst>
        <ext uri="{3e2802c4-a4d2-4d8b-9148-e3be6c30e623}">
          <xlrd:rvb i="105"/>
        </ext>
      </extLst>
    </bk>
    <bk>
      <extLst>
        <ext uri="{3e2802c4-a4d2-4d8b-9148-e3be6c30e623}">
          <xlrd:rvb i="117"/>
        </ext>
      </extLst>
    </bk>
    <bk>
      <extLst>
        <ext uri="{3e2802c4-a4d2-4d8b-9148-e3be6c30e623}">
          <xlrd:rvb i="129"/>
        </ext>
      </extLst>
    </bk>
    <bk>
      <extLst>
        <ext uri="{3e2802c4-a4d2-4d8b-9148-e3be6c30e623}">
          <xlrd:rvb i="140"/>
        </ext>
      </extLst>
    </bk>
    <bk>
      <extLst>
        <ext uri="{3e2802c4-a4d2-4d8b-9148-e3be6c30e623}">
          <xlrd:rvb i="151"/>
        </ext>
      </extLst>
    </bk>
    <bk>
      <extLst>
        <ext uri="{3e2802c4-a4d2-4d8b-9148-e3be6c30e623}">
          <xlrd:rvb i="162"/>
        </ext>
      </extLst>
    </bk>
    <bk>
      <extLst>
        <ext uri="{3e2802c4-a4d2-4d8b-9148-e3be6c30e623}">
          <xlrd:rvb i="173"/>
        </ext>
      </extLst>
    </bk>
    <bk>
      <extLst>
        <ext uri="{3e2802c4-a4d2-4d8b-9148-e3be6c30e623}">
          <xlrd:rvb i="185"/>
        </ext>
      </extLst>
    </bk>
    <bk>
      <extLst>
        <ext uri="{3e2802c4-a4d2-4d8b-9148-e3be6c30e623}">
          <xlrd:rvb i="193"/>
        </ext>
      </extLst>
    </bk>
    <bk>
      <extLst>
        <ext uri="{3e2802c4-a4d2-4d8b-9148-e3be6c30e623}">
          <xlrd:rvb i="205"/>
        </ext>
      </extLst>
    </bk>
    <bk>
      <extLst>
        <ext uri="{3e2802c4-a4d2-4d8b-9148-e3be6c30e623}">
          <xlrd:rvb i="219"/>
        </ext>
      </extLst>
    </bk>
    <bk>
      <extLst>
        <ext uri="{3e2802c4-a4d2-4d8b-9148-e3be6c30e623}">
          <xlrd:rvb i="229"/>
        </ext>
      </extLst>
    </bk>
    <bk>
      <extLst>
        <ext uri="{3e2802c4-a4d2-4d8b-9148-e3be6c30e623}">
          <xlrd:rvb i="240"/>
        </ext>
      </extLst>
    </bk>
    <bk>
      <extLst>
        <ext uri="{3e2802c4-a4d2-4d8b-9148-e3be6c30e623}">
          <xlrd:rvb i="250"/>
        </ext>
      </extLst>
    </bk>
    <bk>
      <extLst>
        <ext uri="{3e2802c4-a4d2-4d8b-9148-e3be6c30e623}">
          <xlrd:rvb i="261"/>
        </ext>
      </extLst>
    </bk>
    <bk>
      <extLst>
        <ext uri="{3e2802c4-a4d2-4d8b-9148-e3be6c30e623}">
          <xlrd:rvb i="272"/>
        </ext>
      </extLst>
    </bk>
    <bk>
      <extLst>
        <ext uri="{3e2802c4-a4d2-4d8b-9148-e3be6c30e623}">
          <xlrd:rvb i="283"/>
        </ext>
      </extLst>
    </bk>
    <bk>
      <extLst>
        <ext uri="{3e2802c4-a4d2-4d8b-9148-e3be6c30e623}">
          <xlrd:rvb i="293"/>
        </ext>
      </extLst>
    </bk>
    <bk>
      <extLst>
        <ext uri="{3e2802c4-a4d2-4d8b-9148-e3be6c30e623}">
          <xlrd:rvb i="305"/>
        </ext>
      </extLst>
    </bk>
    <bk>
      <extLst>
        <ext uri="{3e2802c4-a4d2-4d8b-9148-e3be6c30e623}">
          <xlrd:rvb i="315"/>
        </ext>
      </extLst>
    </bk>
    <bk>
      <extLst>
        <ext uri="{3e2802c4-a4d2-4d8b-9148-e3be6c30e623}">
          <xlrd:rvb i="326"/>
        </ext>
      </extLst>
    </bk>
    <bk>
      <extLst>
        <ext uri="{3e2802c4-a4d2-4d8b-9148-e3be6c30e623}">
          <xlrd:rvb i="336"/>
        </ext>
      </extLst>
    </bk>
    <bk>
      <extLst>
        <ext uri="{3e2802c4-a4d2-4d8b-9148-e3be6c30e623}">
          <xlrd:rvb i="348"/>
        </ext>
      </extLst>
    </bk>
    <bk>
      <extLst>
        <ext uri="{3e2802c4-a4d2-4d8b-9148-e3be6c30e623}">
          <xlrd:rvb i="359"/>
        </ext>
      </extLst>
    </bk>
  </futureMetadata>
  <valueMetadata count="3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valueMetadata>
</metadata>
</file>

<file path=xl/sharedStrings.xml><?xml version="1.0" encoding="utf-8"?>
<sst xmlns="http://schemas.openxmlformats.org/spreadsheetml/2006/main" count="471" uniqueCount="120">
  <si>
    <t>Rank</t>
  </si>
  <si>
    <t>State/UT</t>
  </si>
  <si>
    <t>Capital</t>
  </si>
  <si>
    <t>Type</t>
  </si>
  <si>
    <t>Population</t>
  </si>
  <si>
    <t>Percentage (%)</t>
  </si>
  <si>
    <t>Sex_Ratio</t>
  </si>
  <si>
    <t>Literacy_rate</t>
  </si>
  <si>
    <t>Rural population</t>
  </si>
  <si>
    <t>Urban population</t>
  </si>
  <si>
    <t>Area</t>
  </si>
  <si>
    <t>Density</t>
  </si>
  <si>
    <t>Decadal growth rate</t>
  </si>
  <si>
    <t>Uttar Pradesh</t>
  </si>
  <si>
    <t>Lucknow</t>
  </si>
  <si>
    <t>State</t>
  </si>
  <si>
    <t>Maharashtra</t>
  </si>
  <si>
    <t>Mumbai</t>
  </si>
  <si>
    <t>Bihar</t>
  </si>
  <si>
    <t>Patna</t>
  </si>
  <si>
    <t>West Bengal</t>
  </si>
  <si>
    <t>Kolkata</t>
  </si>
  <si>
    <t>Andhra Pradesh[a]</t>
  </si>
  <si>
    <t>Hyderabad</t>
  </si>
  <si>
    <t>Madhya Pradesh</t>
  </si>
  <si>
    <t>Bhopal</t>
  </si>
  <si>
    <t>Tamil Nadu</t>
  </si>
  <si>
    <t>Chennai</t>
  </si>
  <si>
    <t>Rajasthan</t>
  </si>
  <si>
    <t>Jaipur</t>
  </si>
  <si>
    <t>Karnataka</t>
  </si>
  <si>
    <t>Bengaluru</t>
  </si>
  <si>
    <t>Gujarat</t>
  </si>
  <si>
    <t>Gandhinagar</t>
  </si>
  <si>
    <t>Odisha</t>
  </si>
  <si>
    <t>Bhubaneshwar</t>
  </si>
  <si>
    <t>Kerala</t>
  </si>
  <si>
    <t>Thiruvananthapuram</t>
  </si>
  <si>
    <t>Jharkhand</t>
  </si>
  <si>
    <t>Ranchi</t>
  </si>
  <si>
    <t>Assam</t>
  </si>
  <si>
    <t>Dispur</t>
  </si>
  <si>
    <t>Punjab</t>
  </si>
  <si>
    <t>Chandigarh</t>
  </si>
  <si>
    <t>Chhattisgarh</t>
  </si>
  <si>
    <t>Raipur</t>
  </si>
  <si>
    <t>Haryana</t>
  </si>
  <si>
    <t>Delhi</t>
  </si>
  <si>
    <t>UT</t>
  </si>
  <si>
    <t>Jammu and Kashmir</t>
  </si>
  <si>
    <t>Jammu(winter)
Srinagar(summer)</t>
  </si>
  <si>
    <t>Uttarakhand</t>
  </si>
  <si>
    <t>Dehradun</t>
  </si>
  <si>
    <t>Himachal Pradesh</t>
  </si>
  <si>
    <t>Shimla</t>
  </si>
  <si>
    <t>Tripura</t>
  </si>
  <si>
    <t>Agartala</t>
  </si>
  <si>
    <t>Meghalaya</t>
  </si>
  <si>
    <t>Shillong</t>
  </si>
  <si>
    <t>Manipur</t>
  </si>
  <si>
    <t>Imphal</t>
  </si>
  <si>
    <t>Nagaland</t>
  </si>
  <si>
    <t>Kohima</t>
  </si>
  <si>
    <t>âˆ’0.5%</t>
  </si>
  <si>
    <t>Goa</t>
  </si>
  <si>
    <t>Panaji</t>
  </si>
  <si>
    <t>Arunachal Pradesh</t>
  </si>
  <si>
    <t>Itanagar</t>
  </si>
  <si>
    <t>Puducherry</t>
  </si>
  <si>
    <t>Pondicherry</t>
  </si>
  <si>
    <t>Mizoram</t>
  </si>
  <si>
    <t>Aizawl</t>
  </si>
  <si>
    <t>Sikkim</t>
  </si>
  <si>
    <t>Gangtok</t>
  </si>
  <si>
    <t>Andaman and Nicobar Islands</t>
  </si>
  <si>
    <t>Port Blair</t>
  </si>
  <si>
    <t>Dadra and Nagar Haveli</t>
  </si>
  <si>
    <t>Silvassa</t>
  </si>
  <si>
    <t>Daman and Diu</t>
  </si>
  <si>
    <t>Daman</t>
  </si>
  <si>
    <t>Lakshadweep</t>
  </si>
  <si>
    <t>Kavaratti</t>
  </si>
  <si>
    <t>Male Literacy_rate</t>
  </si>
  <si>
    <t>Female Literacy_rate</t>
  </si>
  <si>
    <t>Males Population</t>
  </si>
  <si>
    <t>Females Population</t>
  </si>
  <si>
    <t>Row Labels</t>
  </si>
  <si>
    <t>Grand Total</t>
  </si>
  <si>
    <t>Sum of Population</t>
  </si>
  <si>
    <t>Population by state</t>
  </si>
  <si>
    <t>Population by gender</t>
  </si>
  <si>
    <t>Sum of Urban population</t>
  </si>
  <si>
    <t>Sum of Rural population</t>
  </si>
  <si>
    <t>urban</t>
  </si>
  <si>
    <t>rural</t>
  </si>
  <si>
    <t>Count of Type</t>
  </si>
  <si>
    <t>Sum of Females Population</t>
  </si>
  <si>
    <t>Sum of Males Population</t>
  </si>
  <si>
    <t>state</t>
  </si>
  <si>
    <t>females</t>
  </si>
  <si>
    <t>males</t>
  </si>
  <si>
    <t>Sum of Literacy_rate</t>
  </si>
  <si>
    <t>literacy rate</t>
  </si>
  <si>
    <t>Sum of Male Literacy_rate</t>
  </si>
  <si>
    <t>Sum of Female Literacy_rate</t>
  </si>
  <si>
    <t>male</t>
  </si>
  <si>
    <t>female</t>
  </si>
  <si>
    <t>Male</t>
  </si>
  <si>
    <t>Female</t>
  </si>
  <si>
    <t>Rural</t>
  </si>
  <si>
    <t>Urban</t>
  </si>
  <si>
    <t>Area(Km2)</t>
  </si>
  <si>
    <t>Literacy</t>
  </si>
  <si>
    <t>l</t>
  </si>
  <si>
    <t>Serial No</t>
  </si>
  <si>
    <t>Percent_change</t>
  </si>
  <si>
    <t>Andhra Pradesh</t>
  </si>
  <si>
    <t>Orissa</t>
  </si>
  <si>
    <t>State Types</t>
  </si>
  <si>
    <t>Sum of Sex_Ratio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</si>
</sst>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0"/>
      <color rgb="FF212529"/>
      <name val="Segoe UI"/>
      <family val="2"/>
    </font>
    <font>
      <b/>
      <sz val="10"/>
      <color rgb="FFFFFFFF"/>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3" fontId="0" fillId="0" borderId="0" xfId="0" applyNumberFormat="1"/>
    <xf numFmtId="10" fontId="0" fillId="0" borderId="0" xfId="0" applyNumberFormat="1"/>
    <xf numFmtId="9" fontId="0" fillId="0" borderId="0" xfId="0" applyNumberFormat="1"/>
    <xf numFmtId="0" fontId="0" fillId="0" borderId="0" xfId="0" applyAlignment="1">
      <alignment wrapText="1"/>
    </xf>
    <xf numFmtId="0" fontId="16" fillId="0" borderId="0" xfId="0" applyFont="1"/>
    <xf numFmtId="0" fontId="0" fillId="0" borderId="0" xfId="0" pivotButton="1"/>
    <xf numFmtId="0" fontId="0" fillId="0" borderId="0" xfId="0" applyAlignment="1">
      <alignment horizontal="left"/>
    </xf>
    <xf numFmtId="0" fontId="18" fillId="0" borderId="0" xfId="0" applyFont="1"/>
    <xf numFmtId="3" fontId="19" fillId="0" borderId="0" xfId="0" applyNumberFormat="1" applyFont="1"/>
    <xf numFmtId="0" fontId="20" fillId="0" borderId="0" xfId="0" applyFont="1"/>
    <xf numFmtId="0" fontId="19" fillId="0" borderId="0" xfId="0" applyFont="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8A8A1"/>
      <color rgb="FF823E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20/07/relationships/rdRichValueWebImage" Target="richData/rdRichValueWebImage.xml"/><Relationship Id="rId5" Type="http://schemas.openxmlformats.org/officeDocument/2006/relationships/pivotCacheDefinition" Target="pivotCache/pivotCacheDefinition1.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KPI!$E$3</c:f>
              <c:strCache>
                <c:ptCount val="1"/>
                <c:pt idx="0">
                  <c:v>Population</c:v>
                </c:pt>
              </c:strCache>
            </c:strRef>
          </c:tx>
          <c:spPr>
            <a:solidFill>
              <a:schemeClr val="accent1"/>
            </a:solidFill>
            <a:ln>
              <a:noFill/>
            </a:ln>
            <a:effectLst/>
            <a:sp3d/>
          </c:spPr>
          <c:invertIfNegative val="0"/>
          <c:cat>
            <c:strRef>
              <c:f>KPI!$D$4:$D$13</c:f>
              <c:strCache>
                <c:ptCount val="10"/>
                <c:pt idx="0">
                  <c:v>Uttar Pradesh</c:v>
                </c:pt>
                <c:pt idx="1">
                  <c:v>Maharashtra</c:v>
                </c:pt>
                <c:pt idx="2">
                  <c:v>Bihar</c:v>
                </c:pt>
                <c:pt idx="3">
                  <c:v>West Bengal</c:v>
                </c:pt>
                <c:pt idx="4">
                  <c:v>Andhra Pradesh[a]</c:v>
                </c:pt>
                <c:pt idx="5">
                  <c:v>Madhya Pradesh</c:v>
                </c:pt>
                <c:pt idx="6">
                  <c:v>Tamil Nadu</c:v>
                </c:pt>
                <c:pt idx="7">
                  <c:v>Rajasthan</c:v>
                </c:pt>
                <c:pt idx="8">
                  <c:v>Karnataka</c:v>
                </c:pt>
                <c:pt idx="9">
                  <c:v>Gujarat</c:v>
                </c:pt>
              </c:strCache>
            </c:strRef>
          </c:cat>
          <c:val>
            <c:numRef>
              <c:f>KPI!$E$4:$E$13</c:f>
              <c:numCache>
                <c:formatCode>General</c:formatCode>
                <c:ptCount val="10"/>
                <c:pt idx="0">
                  <c:v>199812341</c:v>
                </c:pt>
                <c:pt idx="1">
                  <c:v>112374333</c:v>
                </c:pt>
                <c:pt idx="2">
                  <c:v>104099452</c:v>
                </c:pt>
                <c:pt idx="3">
                  <c:v>91276115</c:v>
                </c:pt>
                <c:pt idx="4">
                  <c:v>84580777</c:v>
                </c:pt>
                <c:pt idx="5">
                  <c:v>72626809</c:v>
                </c:pt>
                <c:pt idx="6">
                  <c:v>72147030</c:v>
                </c:pt>
                <c:pt idx="7">
                  <c:v>68548437</c:v>
                </c:pt>
                <c:pt idx="8">
                  <c:v>61095297</c:v>
                </c:pt>
                <c:pt idx="9">
                  <c:v>60439692</c:v>
                </c:pt>
              </c:numCache>
            </c:numRef>
          </c:val>
          <c:extLst>
            <c:ext xmlns:c16="http://schemas.microsoft.com/office/drawing/2014/chart" uri="{C3380CC4-5D6E-409C-BE32-E72D297353CC}">
              <c16:uniqueId val="{00000000-FD08-4A19-A6C1-70C87B4E6657}"/>
            </c:ext>
          </c:extLst>
        </c:ser>
        <c:dLbls>
          <c:showLegendKey val="0"/>
          <c:showVal val="0"/>
          <c:showCatName val="0"/>
          <c:showSerName val="0"/>
          <c:showPercent val="0"/>
          <c:showBubbleSize val="0"/>
        </c:dLbls>
        <c:gapWidth val="150"/>
        <c:shape val="box"/>
        <c:axId val="1522204624"/>
        <c:axId val="1085634400"/>
        <c:axId val="0"/>
      </c:bar3DChart>
      <c:catAx>
        <c:axId val="1522204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34400"/>
        <c:crosses val="autoZero"/>
        <c:auto val="1"/>
        <c:lblAlgn val="ctr"/>
        <c:lblOffset val="100"/>
        <c:noMultiLvlLbl val="0"/>
      </c:catAx>
      <c:valAx>
        <c:axId val="1085634400"/>
        <c:scaling>
          <c:orientation val="minMax"/>
        </c:scaling>
        <c:delete val="1"/>
        <c:axPos val="l"/>
        <c:numFmt formatCode="General" sourceLinked="1"/>
        <c:majorTickMark val="none"/>
        <c:minorTickMark val="none"/>
        <c:tickLblPos val="nextTo"/>
        <c:crossAx val="152220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State</a:t>
            </a:r>
            <a:r>
              <a:rPr lang="en-GB" b="1" baseline="0">
                <a:solidFill>
                  <a:sysClr val="windowText" lastClr="000000"/>
                </a:solidFill>
              </a:rPr>
              <a:t> </a:t>
            </a:r>
            <a:r>
              <a:rPr lang="en-GB" b="1">
                <a:solidFill>
                  <a:sysClr val="windowText" lastClr="000000"/>
                </a:solidFill>
              </a:rPr>
              <a:t>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KPI!$E$3</c:f>
              <c:strCache>
                <c:ptCount val="1"/>
                <c:pt idx="0">
                  <c:v>Population</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KPI!$D$4:$D$13</c:f>
              <c:strCache>
                <c:ptCount val="10"/>
                <c:pt idx="0">
                  <c:v>Uttar Pradesh</c:v>
                </c:pt>
                <c:pt idx="1">
                  <c:v>Maharashtra</c:v>
                </c:pt>
                <c:pt idx="2">
                  <c:v>Bihar</c:v>
                </c:pt>
                <c:pt idx="3">
                  <c:v>West Bengal</c:v>
                </c:pt>
                <c:pt idx="4">
                  <c:v>Andhra Pradesh[a]</c:v>
                </c:pt>
                <c:pt idx="5">
                  <c:v>Madhya Pradesh</c:v>
                </c:pt>
                <c:pt idx="6">
                  <c:v>Tamil Nadu</c:v>
                </c:pt>
                <c:pt idx="7">
                  <c:v>Rajasthan</c:v>
                </c:pt>
                <c:pt idx="8">
                  <c:v>Karnataka</c:v>
                </c:pt>
                <c:pt idx="9">
                  <c:v>Gujarat</c:v>
                </c:pt>
              </c:strCache>
            </c:strRef>
          </c:cat>
          <c:val>
            <c:numRef>
              <c:f>KPI!$E$4:$E$13</c:f>
              <c:numCache>
                <c:formatCode>General</c:formatCode>
                <c:ptCount val="10"/>
                <c:pt idx="0">
                  <c:v>199812341</c:v>
                </c:pt>
                <c:pt idx="1">
                  <c:v>112374333</c:v>
                </c:pt>
                <c:pt idx="2">
                  <c:v>104099452</c:v>
                </c:pt>
                <c:pt idx="3">
                  <c:v>91276115</c:v>
                </c:pt>
                <c:pt idx="4">
                  <c:v>84580777</c:v>
                </c:pt>
                <c:pt idx="5">
                  <c:v>72626809</c:v>
                </c:pt>
                <c:pt idx="6">
                  <c:v>72147030</c:v>
                </c:pt>
                <c:pt idx="7">
                  <c:v>68548437</c:v>
                </c:pt>
                <c:pt idx="8">
                  <c:v>61095297</c:v>
                </c:pt>
                <c:pt idx="9">
                  <c:v>60439692</c:v>
                </c:pt>
              </c:numCache>
            </c:numRef>
          </c:val>
          <c:extLst>
            <c:ext xmlns:c16="http://schemas.microsoft.com/office/drawing/2014/chart" uri="{C3380CC4-5D6E-409C-BE32-E72D297353CC}">
              <c16:uniqueId val="{00000000-EE5F-437B-96AD-F1F093365F38}"/>
            </c:ext>
          </c:extLst>
        </c:ser>
        <c:dLbls>
          <c:showLegendKey val="0"/>
          <c:showVal val="1"/>
          <c:showCatName val="0"/>
          <c:showSerName val="0"/>
          <c:showPercent val="0"/>
          <c:showBubbleSize val="0"/>
        </c:dLbls>
        <c:gapWidth val="150"/>
        <c:shape val="box"/>
        <c:axId val="1522204624"/>
        <c:axId val="1085634400"/>
        <c:axId val="0"/>
      </c:bar3DChart>
      <c:catAx>
        <c:axId val="1522204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85634400"/>
        <c:crosses val="autoZero"/>
        <c:auto val="1"/>
        <c:lblAlgn val="ctr"/>
        <c:lblOffset val="100"/>
        <c:noMultiLvlLbl val="0"/>
      </c:catAx>
      <c:valAx>
        <c:axId val="1085634400"/>
        <c:scaling>
          <c:orientation val="minMax"/>
        </c:scaling>
        <c:delete val="1"/>
        <c:axPos val="l"/>
        <c:numFmt formatCode="General" sourceLinked="1"/>
        <c:majorTickMark val="none"/>
        <c:minorTickMark val="none"/>
        <c:tickLblPos val="nextTo"/>
        <c:crossAx val="152220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4000">
          <a:schemeClr val="bg1">
            <a:lumMod val="50000"/>
          </a:schemeClr>
        </a:gs>
        <a:gs pos="60000">
          <a:schemeClr val="accent5">
            <a:lumMod val="75000"/>
          </a:schemeClr>
        </a:gs>
        <a:gs pos="84000">
          <a:srgbClr val="48A8A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State Population by Region</a:t>
            </a:r>
          </a:p>
        </c:rich>
      </c:tx>
      <c:layout>
        <c:manualLayout>
          <c:xMode val="edge"/>
          <c:yMode val="edge"/>
          <c:x val="0.42691819772528433"/>
          <c:y val="3.00842358604091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KPI!$F$46</c:f>
              <c:strCache>
                <c:ptCount val="1"/>
                <c:pt idx="0">
                  <c:v>urban</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KPI!$E$47:$E$56</c:f>
              <c:strCache>
                <c:ptCount val="10"/>
                <c:pt idx="0">
                  <c:v>Maharashtra</c:v>
                </c:pt>
                <c:pt idx="1">
                  <c:v>Uttar Pradesh</c:v>
                </c:pt>
                <c:pt idx="2">
                  <c:v>Tamil Nadu</c:v>
                </c:pt>
                <c:pt idx="3">
                  <c:v>West Bengal</c:v>
                </c:pt>
                <c:pt idx="4">
                  <c:v>Andhra Pradesh[a]</c:v>
                </c:pt>
                <c:pt idx="5">
                  <c:v>Gujarat</c:v>
                </c:pt>
                <c:pt idx="6">
                  <c:v>Karnataka</c:v>
                </c:pt>
                <c:pt idx="7">
                  <c:v>Madhya Pradesh</c:v>
                </c:pt>
                <c:pt idx="8">
                  <c:v>Rajasthan</c:v>
                </c:pt>
                <c:pt idx="9">
                  <c:v>Kerala</c:v>
                </c:pt>
              </c:strCache>
            </c:strRef>
          </c:cat>
          <c:val>
            <c:numRef>
              <c:f>KPI!$F$47:$F$56</c:f>
              <c:numCache>
                <c:formatCode>General</c:formatCode>
                <c:ptCount val="10"/>
                <c:pt idx="0">
                  <c:v>50827531</c:v>
                </c:pt>
                <c:pt idx="1">
                  <c:v>44470455</c:v>
                </c:pt>
                <c:pt idx="2">
                  <c:v>34949729</c:v>
                </c:pt>
                <c:pt idx="3">
                  <c:v>29134060</c:v>
                </c:pt>
                <c:pt idx="4">
                  <c:v>28219075</c:v>
                </c:pt>
                <c:pt idx="5">
                  <c:v>25712811</c:v>
                </c:pt>
                <c:pt idx="6">
                  <c:v>23578175</c:v>
                </c:pt>
                <c:pt idx="7">
                  <c:v>20059666</c:v>
                </c:pt>
                <c:pt idx="8">
                  <c:v>17080776</c:v>
                </c:pt>
                <c:pt idx="9">
                  <c:v>15932171</c:v>
                </c:pt>
              </c:numCache>
            </c:numRef>
          </c:val>
          <c:extLst>
            <c:ext xmlns:c16="http://schemas.microsoft.com/office/drawing/2014/chart" uri="{C3380CC4-5D6E-409C-BE32-E72D297353CC}">
              <c16:uniqueId val="{00000000-1FEE-4B1F-9A8E-0A8C8D8DF7BC}"/>
            </c:ext>
          </c:extLst>
        </c:ser>
        <c:ser>
          <c:idx val="1"/>
          <c:order val="1"/>
          <c:tx>
            <c:strRef>
              <c:f>KPI!$G$46</c:f>
              <c:strCache>
                <c:ptCount val="1"/>
                <c:pt idx="0">
                  <c:v>rural</c:v>
                </c:pt>
              </c:strCache>
            </c:strRef>
          </c:tx>
          <c:spPr>
            <a:solidFill>
              <a:schemeClr val="accent2"/>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KPI!$E$47:$E$56</c:f>
              <c:strCache>
                <c:ptCount val="10"/>
                <c:pt idx="0">
                  <c:v>Maharashtra</c:v>
                </c:pt>
                <c:pt idx="1">
                  <c:v>Uttar Pradesh</c:v>
                </c:pt>
                <c:pt idx="2">
                  <c:v>Tamil Nadu</c:v>
                </c:pt>
                <c:pt idx="3">
                  <c:v>West Bengal</c:v>
                </c:pt>
                <c:pt idx="4">
                  <c:v>Andhra Pradesh[a]</c:v>
                </c:pt>
                <c:pt idx="5">
                  <c:v>Gujarat</c:v>
                </c:pt>
                <c:pt idx="6">
                  <c:v>Karnataka</c:v>
                </c:pt>
                <c:pt idx="7">
                  <c:v>Madhya Pradesh</c:v>
                </c:pt>
                <c:pt idx="8">
                  <c:v>Rajasthan</c:v>
                </c:pt>
                <c:pt idx="9">
                  <c:v>Kerala</c:v>
                </c:pt>
              </c:strCache>
            </c:strRef>
          </c:cat>
          <c:val>
            <c:numRef>
              <c:f>KPI!$G$47:$G$56</c:f>
              <c:numCache>
                <c:formatCode>General</c:formatCode>
                <c:ptCount val="10"/>
                <c:pt idx="0">
                  <c:v>61545441</c:v>
                </c:pt>
                <c:pt idx="1">
                  <c:v>155111022</c:v>
                </c:pt>
                <c:pt idx="2">
                  <c:v>37189229</c:v>
                </c:pt>
                <c:pt idx="3">
                  <c:v>62213676</c:v>
                </c:pt>
                <c:pt idx="4">
                  <c:v>56361702</c:v>
                </c:pt>
                <c:pt idx="5">
                  <c:v>34670817</c:v>
                </c:pt>
                <c:pt idx="6">
                  <c:v>37552529</c:v>
                </c:pt>
                <c:pt idx="7">
                  <c:v>52537899</c:v>
                </c:pt>
                <c:pt idx="8">
                  <c:v>51540236</c:v>
                </c:pt>
                <c:pt idx="9">
                  <c:v>17445506</c:v>
                </c:pt>
              </c:numCache>
            </c:numRef>
          </c:val>
          <c:extLst>
            <c:ext xmlns:c16="http://schemas.microsoft.com/office/drawing/2014/chart" uri="{C3380CC4-5D6E-409C-BE32-E72D297353CC}">
              <c16:uniqueId val="{00000001-1FEE-4B1F-9A8E-0A8C8D8DF7BC}"/>
            </c:ext>
          </c:extLst>
        </c:ser>
        <c:dLbls>
          <c:showLegendKey val="0"/>
          <c:showVal val="1"/>
          <c:showCatName val="0"/>
          <c:showSerName val="0"/>
          <c:showPercent val="0"/>
          <c:showBubbleSize val="0"/>
        </c:dLbls>
        <c:gapWidth val="57"/>
        <c:shape val="box"/>
        <c:axId val="1513653232"/>
        <c:axId val="1085631920"/>
        <c:axId val="0"/>
      </c:bar3DChart>
      <c:catAx>
        <c:axId val="1513653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5631920"/>
        <c:crosses val="autoZero"/>
        <c:auto val="1"/>
        <c:lblAlgn val="ctr"/>
        <c:lblOffset val="100"/>
        <c:noMultiLvlLbl val="0"/>
      </c:catAx>
      <c:valAx>
        <c:axId val="1085631920"/>
        <c:scaling>
          <c:orientation val="minMax"/>
        </c:scaling>
        <c:delete val="1"/>
        <c:axPos val="l"/>
        <c:numFmt formatCode="General" sourceLinked="1"/>
        <c:majorTickMark val="none"/>
        <c:minorTickMark val="none"/>
        <c:tickLblPos val="nextTo"/>
        <c:crossAx val="151365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50000">
          <a:schemeClr val="accent6">
            <a:lumMod val="40000"/>
            <a:lumOff val="60000"/>
          </a:schemeClr>
        </a:gs>
        <a:gs pos="83000">
          <a:schemeClr val="accent3"/>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Analysis India_population_literacy Project.xlsx]KPI!PivotTable3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State</a:t>
            </a:r>
            <a:r>
              <a:rPr lang="en-US" b="1" baseline="0">
                <a:solidFill>
                  <a:sysClr val="windowText" lastClr="000000"/>
                </a:solidFill>
              </a:rPr>
              <a:t> Types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870259481037917E-2"/>
          <c:y val="0.18033454077565347"/>
          <c:w val="0.7562791739355933"/>
          <c:h val="0.81966545922434664"/>
        </c:manualLayout>
      </c:layout>
      <c:pie3DChart>
        <c:varyColors val="1"/>
        <c:ser>
          <c:idx val="0"/>
          <c:order val="0"/>
          <c:tx>
            <c:strRef>
              <c:f>KPI!$B$88</c:f>
              <c:strCache>
                <c:ptCount val="1"/>
                <c:pt idx="0">
                  <c:v>Total</c:v>
                </c:pt>
              </c:strCache>
            </c:strRef>
          </c:tx>
          <c:dPt>
            <c:idx val="0"/>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FF1B-40B5-99F6-12FE2DDCE4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1B-40B5-99F6-12FE2DDCE49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KPI!$A$89:$A$91</c:f>
              <c:strCache>
                <c:ptCount val="2"/>
                <c:pt idx="0">
                  <c:v>State</c:v>
                </c:pt>
                <c:pt idx="1">
                  <c:v>UT</c:v>
                </c:pt>
              </c:strCache>
            </c:strRef>
          </c:cat>
          <c:val>
            <c:numRef>
              <c:f>KPI!$B$89:$B$91</c:f>
              <c:numCache>
                <c:formatCode>General</c:formatCode>
                <c:ptCount val="2"/>
                <c:pt idx="0">
                  <c:v>28</c:v>
                </c:pt>
                <c:pt idx="1">
                  <c:v>7</c:v>
                </c:pt>
              </c:numCache>
            </c:numRef>
          </c:val>
          <c:extLst>
            <c:ext xmlns:c16="http://schemas.microsoft.com/office/drawing/2014/chart" uri="{C3380CC4-5D6E-409C-BE32-E72D297353CC}">
              <c16:uniqueId val="{00000004-FF1B-40B5-99F6-12FE2DDCE49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50000">
          <a:schemeClr val="accent2">
            <a:lumMod val="40000"/>
            <a:lumOff val="60000"/>
          </a:schemeClr>
        </a:gs>
        <a:gs pos="83000">
          <a:srgbClr val="7030A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State Population</a:t>
            </a:r>
            <a:r>
              <a:rPr lang="en-GB" b="1" baseline="0">
                <a:solidFill>
                  <a:sysClr val="windowText" lastClr="000000"/>
                </a:solidFill>
              </a:rPr>
              <a:t> By Gender</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KPI!$F$95</c:f>
              <c:strCache>
                <c:ptCount val="1"/>
                <c:pt idx="0">
                  <c:v>females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KPI!$E$96:$E$105</c:f>
              <c:strCache>
                <c:ptCount val="10"/>
                <c:pt idx="0">
                  <c:v>Lakshadweep</c:v>
                </c:pt>
                <c:pt idx="1">
                  <c:v>Daman and Diu</c:v>
                </c:pt>
                <c:pt idx="2">
                  <c:v>Dadra and Nagar Haveli</c:v>
                </c:pt>
                <c:pt idx="3">
                  <c:v>Andaman and Nicobar Islands</c:v>
                </c:pt>
                <c:pt idx="4">
                  <c:v>Sikkim</c:v>
                </c:pt>
                <c:pt idx="5">
                  <c:v>Chandigarh</c:v>
                </c:pt>
                <c:pt idx="6">
                  <c:v>Mizoram</c:v>
                </c:pt>
                <c:pt idx="7">
                  <c:v>Puducherry</c:v>
                </c:pt>
                <c:pt idx="8">
                  <c:v>Arunachal Pradesh</c:v>
                </c:pt>
                <c:pt idx="9">
                  <c:v>Goa</c:v>
                </c:pt>
              </c:strCache>
            </c:strRef>
          </c:cat>
          <c:val>
            <c:numRef>
              <c:f>KPI!$F$96:$F$105</c:f>
              <c:numCache>
                <c:formatCode>General</c:formatCode>
                <c:ptCount val="10"/>
                <c:pt idx="0">
                  <c:v>31350</c:v>
                </c:pt>
                <c:pt idx="1">
                  <c:v>92946</c:v>
                </c:pt>
                <c:pt idx="2">
                  <c:v>149949</c:v>
                </c:pt>
                <c:pt idx="3">
                  <c:v>177710</c:v>
                </c:pt>
                <c:pt idx="4">
                  <c:v>287507</c:v>
                </c:pt>
                <c:pt idx="5">
                  <c:v>474787</c:v>
                </c:pt>
                <c:pt idx="6">
                  <c:v>541867</c:v>
                </c:pt>
                <c:pt idx="7">
                  <c:v>635442</c:v>
                </c:pt>
                <c:pt idx="8">
                  <c:v>669815</c:v>
                </c:pt>
                <c:pt idx="9">
                  <c:v>719405</c:v>
                </c:pt>
              </c:numCache>
            </c:numRef>
          </c:val>
          <c:extLst>
            <c:ext xmlns:c16="http://schemas.microsoft.com/office/drawing/2014/chart" uri="{C3380CC4-5D6E-409C-BE32-E72D297353CC}">
              <c16:uniqueId val="{00000000-A762-4AEA-BEC6-57085F76C859}"/>
            </c:ext>
          </c:extLst>
        </c:ser>
        <c:ser>
          <c:idx val="1"/>
          <c:order val="1"/>
          <c:tx>
            <c:strRef>
              <c:f>KPI!$G$95</c:f>
              <c:strCache>
                <c:ptCount val="1"/>
                <c:pt idx="0">
                  <c:v>males</c:v>
                </c:pt>
              </c:strCache>
            </c:strRef>
          </c:tx>
          <c:spPr>
            <a:solidFill>
              <a:schemeClr val="accent2"/>
            </a:solidFill>
            <a:ln>
              <a:noFill/>
            </a:ln>
            <a:effectLst/>
            <a:sp3d/>
          </c:spPr>
          <c:invertIfNegative val="0"/>
          <c:dLbls>
            <c:dLbl>
              <c:idx val="0"/>
              <c:layout>
                <c:manualLayout>
                  <c:x val="0.1143452507625736"/>
                  <c:y val="0"/>
                </c:manualLayout>
              </c:layout>
              <c:showLegendKey val="0"/>
              <c:showVal val="1"/>
              <c:showCatName val="0"/>
              <c:showSerName val="0"/>
              <c:showPercent val="0"/>
              <c:showBubbleSize val="0"/>
              <c:extLst>
                <c:ext xmlns:c15="http://schemas.microsoft.com/office/drawing/2012/chart" uri="{CE6537A1-D6FC-4f65-9D91-7224C49458BB}">
                  <c15:layout>
                    <c:manualLayout>
                      <c:w val="0.19598059598059595"/>
                      <c:h val="7.0393700787401578E-2"/>
                    </c:manualLayout>
                  </c15:layout>
                </c:ext>
                <c:ext xmlns:c16="http://schemas.microsoft.com/office/drawing/2014/chart" uri="{C3380CC4-5D6E-409C-BE32-E72D297353CC}">
                  <c16:uniqueId val="{00000002-A762-4AEA-BEC6-57085F76C859}"/>
                </c:ext>
              </c:extLst>
            </c:dLbl>
            <c:dLbl>
              <c:idx val="1"/>
              <c:layout>
                <c:manualLayout>
                  <c:x val="0.1108801108801108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62-4AEA-BEC6-57085F76C859}"/>
                </c:ext>
              </c:extLst>
            </c:dLbl>
            <c:dLbl>
              <c:idx val="2"/>
              <c:layout>
                <c:manualLayout>
                  <c:x val="9.3555093555093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62-4AEA-BEC6-57085F76C859}"/>
                </c:ext>
              </c:extLst>
            </c:dLbl>
            <c:dLbl>
              <c:idx val="3"/>
              <c:layout>
                <c:manualLayout>
                  <c:x val="9.0090090090090086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62-4AEA-BEC6-57085F76C859}"/>
                </c:ext>
              </c:extLst>
            </c:dLbl>
            <c:dLbl>
              <c:idx val="4"/>
              <c:layout>
                <c:manualLayout>
                  <c:x val="9.00900900900900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762-4AEA-BEC6-57085F76C859}"/>
                </c:ext>
              </c:extLst>
            </c:dLbl>
            <c:dLbl>
              <c:idx val="5"/>
              <c:layout>
                <c:manualLayout>
                  <c:x val="0.1004851004851004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62-4AEA-BEC6-57085F76C859}"/>
                </c:ext>
              </c:extLst>
            </c:dLbl>
            <c:dLbl>
              <c:idx val="6"/>
              <c:layout>
                <c:manualLayout>
                  <c:x val="8.66250866250865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762-4AEA-BEC6-57085F76C859}"/>
                </c:ext>
              </c:extLst>
            </c:dLbl>
            <c:dLbl>
              <c:idx val="7"/>
              <c:layout>
                <c:manualLayout>
                  <c:x val="7.623007623007616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62-4AEA-BEC6-57085F76C859}"/>
                </c:ext>
              </c:extLst>
            </c:dLbl>
            <c:dLbl>
              <c:idx val="8"/>
              <c:layout>
                <c:manualLayout>
                  <c:x val="7.623007623007623E-2"/>
                  <c:y val="-4.62962962962967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762-4AEA-BEC6-57085F76C85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KPI!$E$96:$E$105</c:f>
              <c:strCache>
                <c:ptCount val="10"/>
                <c:pt idx="0">
                  <c:v>Lakshadweep</c:v>
                </c:pt>
                <c:pt idx="1">
                  <c:v>Daman and Diu</c:v>
                </c:pt>
                <c:pt idx="2">
                  <c:v>Dadra and Nagar Haveli</c:v>
                </c:pt>
                <c:pt idx="3">
                  <c:v>Andaman and Nicobar Islands</c:v>
                </c:pt>
                <c:pt idx="4">
                  <c:v>Sikkim</c:v>
                </c:pt>
                <c:pt idx="5">
                  <c:v>Chandigarh</c:v>
                </c:pt>
                <c:pt idx="6">
                  <c:v>Mizoram</c:v>
                </c:pt>
                <c:pt idx="7">
                  <c:v>Puducherry</c:v>
                </c:pt>
                <c:pt idx="8">
                  <c:v>Arunachal Pradesh</c:v>
                </c:pt>
                <c:pt idx="9">
                  <c:v>Goa</c:v>
                </c:pt>
              </c:strCache>
            </c:strRef>
          </c:cat>
          <c:val>
            <c:numRef>
              <c:f>KPI!$G$96:$G$105</c:f>
              <c:numCache>
                <c:formatCode>General</c:formatCode>
                <c:ptCount val="10"/>
                <c:pt idx="0">
                  <c:v>33123</c:v>
                </c:pt>
                <c:pt idx="1">
                  <c:v>150301</c:v>
                </c:pt>
                <c:pt idx="2">
                  <c:v>193760</c:v>
                </c:pt>
                <c:pt idx="3">
                  <c:v>202871</c:v>
                </c:pt>
                <c:pt idx="4">
                  <c:v>323070</c:v>
                </c:pt>
                <c:pt idx="5">
                  <c:v>555339</c:v>
                </c:pt>
                <c:pt idx="6">
                  <c:v>580663</c:v>
                </c:pt>
                <c:pt idx="7">
                  <c:v>612511</c:v>
                </c:pt>
                <c:pt idx="8">
                  <c:v>713912</c:v>
                </c:pt>
                <c:pt idx="9">
                  <c:v>739140</c:v>
                </c:pt>
              </c:numCache>
            </c:numRef>
          </c:val>
          <c:extLst>
            <c:ext xmlns:c16="http://schemas.microsoft.com/office/drawing/2014/chart" uri="{C3380CC4-5D6E-409C-BE32-E72D297353CC}">
              <c16:uniqueId val="{00000001-A762-4AEA-BEC6-57085F76C859}"/>
            </c:ext>
          </c:extLst>
        </c:ser>
        <c:dLbls>
          <c:showLegendKey val="0"/>
          <c:showVal val="1"/>
          <c:showCatName val="0"/>
          <c:showSerName val="0"/>
          <c:showPercent val="0"/>
          <c:showBubbleSize val="0"/>
        </c:dLbls>
        <c:gapWidth val="150"/>
        <c:shape val="box"/>
        <c:axId val="1723056272"/>
        <c:axId val="1085627952"/>
        <c:axId val="0"/>
      </c:bar3DChart>
      <c:catAx>
        <c:axId val="17230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5627952"/>
        <c:crosses val="autoZero"/>
        <c:auto val="1"/>
        <c:lblAlgn val="ctr"/>
        <c:lblOffset val="100"/>
        <c:noMultiLvlLbl val="0"/>
      </c:catAx>
      <c:valAx>
        <c:axId val="1085627952"/>
        <c:scaling>
          <c:orientation val="minMax"/>
        </c:scaling>
        <c:delete val="1"/>
        <c:axPos val="b"/>
        <c:numFmt formatCode="General" sourceLinked="1"/>
        <c:majorTickMark val="none"/>
        <c:minorTickMark val="none"/>
        <c:tickLblPos val="nextTo"/>
        <c:crossAx val="17230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50000">
          <a:srgbClr val="00B050"/>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State Literacy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gradFill>
          <a:gsLst>
            <a:gs pos="0">
              <a:schemeClr val="accent1">
                <a:lumMod val="5000"/>
                <a:lumOff val="95000"/>
              </a:schemeClr>
            </a:gs>
            <a:gs pos="50000">
              <a:srgbClr val="00B050"/>
            </a:gs>
            <a:gs pos="83000">
              <a:schemeClr val="accent1">
                <a:lumMod val="45000"/>
                <a:lumOff val="55000"/>
              </a:schemeClr>
            </a:gs>
            <a:gs pos="100000">
              <a:schemeClr val="accent1">
                <a:lumMod val="30000"/>
                <a:lumOff val="70000"/>
              </a:schemeClr>
            </a:gs>
          </a:gsLst>
          <a:lin ang="5400000" scaled="1"/>
        </a:gradFill>
        <a:ln>
          <a:noFill/>
        </a:ln>
        <a:effectLst/>
        <a:sp3d/>
      </c:spPr>
    </c:sideWall>
    <c:backWall>
      <c:thickness val="0"/>
      <c:spPr>
        <a:gradFill>
          <a:gsLst>
            <a:gs pos="0">
              <a:schemeClr val="accent1">
                <a:lumMod val="5000"/>
                <a:lumOff val="95000"/>
              </a:schemeClr>
            </a:gs>
            <a:gs pos="50000">
              <a:srgbClr val="00B050"/>
            </a:gs>
            <a:gs pos="83000">
              <a:schemeClr val="accent1">
                <a:lumMod val="45000"/>
                <a:lumOff val="55000"/>
              </a:schemeClr>
            </a:gs>
            <a:gs pos="100000">
              <a:schemeClr val="accent1">
                <a:lumMod val="30000"/>
                <a:lumOff val="70000"/>
              </a:schemeClr>
            </a:gs>
          </a:gsLst>
          <a:lin ang="5400000" scaled="1"/>
        </a:gradFill>
        <a:ln>
          <a:noFill/>
        </a:ln>
        <a:effectLst/>
        <a:sp3d/>
      </c:spPr>
    </c:backWall>
    <c:plotArea>
      <c:layout/>
      <c:bar3DChart>
        <c:barDir val="col"/>
        <c:grouping val="clustered"/>
        <c:varyColors val="0"/>
        <c:ser>
          <c:idx val="0"/>
          <c:order val="0"/>
          <c:tx>
            <c:strRef>
              <c:f>KPI!$D$136</c:f>
              <c:strCache>
                <c:ptCount val="1"/>
                <c:pt idx="0">
                  <c:v>literacy rate</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KPI!$C$137:$C$146</c:f>
              <c:strCache>
                <c:ptCount val="10"/>
                <c:pt idx="0">
                  <c:v>Kerala</c:v>
                </c:pt>
                <c:pt idx="1">
                  <c:v>Lakshadweep</c:v>
                </c:pt>
                <c:pt idx="2">
                  <c:v>Mizoram</c:v>
                </c:pt>
                <c:pt idx="3">
                  <c:v>Goa</c:v>
                </c:pt>
                <c:pt idx="4">
                  <c:v>Tripura</c:v>
                </c:pt>
                <c:pt idx="5">
                  <c:v>Daman and Diu</c:v>
                </c:pt>
                <c:pt idx="6">
                  <c:v>Andaman and Nicobar Islands</c:v>
                </c:pt>
                <c:pt idx="7">
                  <c:v>Delhi</c:v>
                </c:pt>
                <c:pt idx="8">
                  <c:v>Chandigarh</c:v>
                </c:pt>
                <c:pt idx="9">
                  <c:v>Puducherry</c:v>
                </c:pt>
              </c:strCache>
            </c:strRef>
          </c:cat>
          <c:val>
            <c:numRef>
              <c:f>KPI!$D$137:$D$146</c:f>
              <c:numCache>
                <c:formatCode>General</c:formatCode>
                <c:ptCount val="10"/>
                <c:pt idx="0">
                  <c:v>94</c:v>
                </c:pt>
                <c:pt idx="1">
                  <c:v>91.85</c:v>
                </c:pt>
                <c:pt idx="2">
                  <c:v>91.33</c:v>
                </c:pt>
                <c:pt idx="3">
                  <c:v>88.7</c:v>
                </c:pt>
                <c:pt idx="4">
                  <c:v>87.22</c:v>
                </c:pt>
                <c:pt idx="5">
                  <c:v>87.1</c:v>
                </c:pt>
                <c:pt idx="6">
                  <c:v>86.63</c:v>
                </c:pt>
                <c:pt idx="7">
                  <c:v>86.21</c:v>
                </c:pt>
                <c:pt idx="8">
                  <c:v>86.05</c:v>
                </c:pt>
                <c:pt idx="9">
                  <c:v>85.85</c:v>
                </c:pt>
              </c:numCache>
            </c:numRef>
          </c:val>
          <c:extLst>
            <c:ext xmlns:c16="http://schemas.microsoft.com/office/drawing/2014/chart" uri="{C3380CC4-5D6E-409C-BE32-E72D297353CC}">
              <c16:uniqueId val="{00000000-DA40-460F-B1F6-47F381A7FDC3}"/>
            </c:ext>
          </c:extLst>
        </c:ser>
        <c:dLbls>
          <c:showLegendKey val="0"/>
          <c:showVal val="1"/>
          <c:showCatName val="0"/>
          <c:showSerName val="0"/>
          <c:showPercent val="0"/>
          <c:showBubbleSize val="0"/>
        </c:dLbls>
        <c:gapWidth val="150"/>
        <c:shape val="box"/>
        <c:axId val="1517541360"/>
        <c:axId val="1714866656"/>
        <c:axId val="0"/>
      </c:bar3DChart>
      <c:catAx>
        <c:axId val="1517541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866656"/>
        <c:crosses val="autoZero"/>
        <c:auto val="1"/>
        <c:lblAlgn val="ctr"/>
        <c:lblOffset val="100"/>
        <c:noMultiLvlLbl val="0"/>
      </c:catAx>
      <c:valAx>
        <c:axId val="1714866656"/>
        <c:scaling>
          <c:orientation val="minMax"/>
        </c:scaling>
        <c:delete val="1"/>
        <c:axPos val="l"/>
        <c:numFmt formatCode="General" sourceLinked="1"/>
        <c:majorTickMark val="none"/>
        <c:minorTickMark val="none"/>
        <c:tickLblPos val="nextTo"/>
        <c:crossAx val="151754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50000">
          <a:srgbClr val="00B050"/>
        </a:gs>
        <a:gs pos="83000">
          <a:schemeClr val="accent2">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Literacy Rate By Gender</a:t>
            </a:r>
          </a:p>
        </c:rich>
      </c:tx>
      <c:layout>
        <c:manualLayout>
          <c:xMode val="edge"/>
          <c:yMode val="edge"/>
          <c:x val="0.30652077865266841"/>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KPI!$F$176</c:f>
              <c:strCache>
                <c:ptCount val="1"/>
                <c:pt idx="0">
                  <c:v>male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KPI!$E$177:$E$186</c:f>
              <c:strCache>
                <c:ptCount val="10"/>
                <c:pt idx="0">
                  <c:v>Kerala</c:v>
                </c:pt>
                <c:pt idx="1">
                  <c:v>Lakshadweep</c:v>
                </c:pt>
                <c:pt idx="2">
                  <c:v>Mizoram</c:v>
                </c:pt>
                <c:pt idx="3">
                  <c:v>Goa</c:v>
                </c:pt>
                <c:pt idx="4">
                  <c:v>Daman and Diu</c:v>
                </c:pt>
                <c:pt idx="5">
                  <c:v>Tripura</c:v>
                </c:pt>
                <c:pt idx="6">
                  <c:v>Puducherry</c:v>
                </c:pt>
                <c:pt idx="7">
                  <c:v>Delhi</c:v>
                </c:pt>
                <c:pt idx="8">
                  <c:v>Andaman and Nicobar Islands</c:v>
                </c:pt>
                <c:pt idx="9">
                  <c:v>Chandigarh</c:v>
                </c:pt>
              </c:strCache>
            </c:strRef>
          </c:cat>
          <c:val>
            <c:numRef>
              <c:f>KPI!$F$177:$F$186</c:f>
              <c:numCache>
                <c:formatCode>General</c:formatCode>
                <c:ptCount val="10"/>
                <c:pt idx="0">
                  <c:v>96.11</c:v>
                </c:pt>
                <c:pt idx="1">
                  <c:v>95.56</c:v>
                </c:pt>
                <c:pt idx="2">
                  <c:v>93.35</c:v>
                </c:pt>
                <c:pt idx="3">
                  <c:v>92.65</c:v>
                </c:pt>
                <c:pt idx="4">
                  <c:v>91.54</c:v>
                </c:pt>
                <c:pt idx="5">
                  <c:v>91.53</c:v>
                </c:pt>
                <c:pt idx="6">
                  <c:v>91.26</c:v>
                </c:pt>
                <c:pt idx="7">
                  <c:v>90.94</c:v>
                </c:pt>
                <c:pt idx="8">
                  <c:v>90.27</c:v>
                </c:pt>
                <c:pt idx="9">
                  <c:v>89.99</c:v>
                </c:pt>
              </c:numCache>
            </c:numRef>
          </c:val>
          <c:extLst>
            <c:ext xmlns:c16="http://schemas.microsoft.com/office/drawing/2014/chart" uri="{C3380CC4-5D6E-409C-BE32-E72D297353CC}">
              <c16:uniqueId val="{00000000-34DE-4183-AAEA-D2D8A8734841}"/>
            </c:ext>
          </c:extLst>
        </c:ser>
        <c:ser>
          <c:idx val="1"/>
          <c:order val="1"/>
          <c:tx>
            <c:strRef>
              <c:f>KPI!$G$176</c:f>
              <c:strCache>
                <c:ptCount val="1"/>
                <c:pt idx="0">
                  <c:v>female</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KPI!$E$177:$E$186</c:f>
              <c:strCache>
                <c:ptCount val="10"/>
                <c:pt idx="0">
                  <c:v>Kerala</c:v>
                </c:pt>
                <c:pt idx="1">
                  <c:v>Lakshadweep</c:v>
                </c:pt>
                <c:pt idx="2">
                  <c:v>Mizoram</c:v>
                </c:pt>
                <c:pt idx="3">
                  <c:v>Goa</c:v>
                </c:pt>
                <c:pt idx="4">
                  <c:v>Daman and Diu</c:v>
                </c:pt>
                <c:pt idx="5">
                  <c:v>Tripura</c:v>
                </c:pt>
                <c:pt idx="6">
                  <c:v>Puducherry</c:v>
                </c:pt>
                <c:pt idx="7">
                  <c:v>Delhi</c:v>
                </c:pt>
                <c:pt idx="8">
                  <c:v>Andaman and Nicobar Islands</c:v>
                </c:pt>
                <c:pt idx="9">
                  <c:v>Chandigarh</c:v>
                </c:pt>
              </c:strCache>
            </c:strRef>
          </c:cat>
          <c:val>
            <c:numRef>
              <c:f>KPI!$G$177:$G$186</c:f>
              <c:numCache>
                <c:formatCode>General</c:formatCode>
                <c:ptCount val="10"/>
                <c:pt idx="0">
                  <c:v>92.07</c:v>
                </c:pt>
                <c:pt idx="1">
                  <c:v>89.27</c:v>
                </c:pt>
                <c:pt idx="2">
                  <c:v>87.95</c:v>
                </c:pt>
                <c:pt idx="3">
                  <c:v>84.66</c:v>
                </c:pt>
                <c:pt idx="4">
                  <c:v>82.73</c:v>
                </c:pt>
                <c:pt idx="5">
                  <c:v>82.43</c:v>
                </c:pt>
                <c:pt idx="6">
                  <c:v>81.19</c:v>
                </c:pt>
                <c:pt idx="7">
                  <c:v>80.760000000000005</c:v>
                </c:pt>
                <c:pt idx="8">
                  <c:v>80.67</c:v>
                </c:pt>
                <c:pt idx="9">
                  <c:v>79.55</c:v>
                </c:pt>
              </c:numCache>
            </c:numRef>
          </c:val>
          <c:extLst>
            <c:ext xmlns:c16="http://schemas.microsoft.com/office/drawing/2014/chart" uri="{C3380CC4-5D6E-409C-BE32-E72D297353CC}">
              <c16:uniqueId val="{00000001-34DE-4183-AAEA-D2D8A8734841}"/>
            </c:ext>
          </c:extLst>
        </c:ser>
        <c:dLbls>
          <c:dLblPos val="outEnd"/>
          <c:showLegendKey val="0"/>
          <c:showVal val="1"/>
          <c:showCatName val="0"/>
          <c:showSerName val="0"/>
          <c:showPercent val="0"/>
          <c:showBubbleSize val="0"/>
        </c:dLbls>
        <c:gapWidth val="219"/>
        <c:overlap val="-27"/>
        <c:axId val="1730086176"/>
        <c:axId val="1702348480"/>
      </c:barChart>
      <c:catAx>
        <c:axId val="173008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02348480"/>
        <c:crosses val="autoZero"/>
        <c:auto val="1"/>
        <c:lblAlgn val="ctr"/>
        <c:lblOffset val="100"/>
        <c:noMultiLvlLbl val="0"/>
      </c:catAx>
      <c:valAx>
        <c:axId val="1702348480"/>
        <c:scaling>
          <c:orientation val="minMax"/>
        </c:scaling>
        <c:delete val="1"/>
        <c:axPos val="l"/>
        <c:numFmt formatCode="General" sourceLinked="1"/>
        <c:majorTickMark val="none"/>
        <c:minorTickMark val="none"/>
        <c:tickLblPos val="nextTo"/>
        <c:crossAx val="173008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4000">
          <a:schemeClr val="accent4">
            <a:lumMod val="40000"/>
            <a:lumOff val="60000"/>
          </a:schemeClr>
        </a:gs>
        <a:gs pos="60000">
          <a:schemeClr val="accent6">
            <a:lumMod val="60000"/>
            <a:lumOff val="40000"/>
          </a:schemeClr>
        </a:gs>
        <a:gs pos="84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a:solidFill>
                  <a:sysClr val="windowText" lastClr="000000"/>
                </a:solidFill>
              </a:rPr>
              <a:t>Population by Gender</a:t>
            </a:r>
          </a:p>
        </c:rich>
      </c:tx>
      <c:layout>
        <c:manualLayout>
          <c:xMode val="edge"/>
          <c:yMode val="edge"/>
          <c:x val="9.9581061982636804E-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F5-445A-8527-DEF3FA19076E}"/>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F5-445A-8527-DEF3FA19076E}"/>
              </c:ext>
            </c:extLst>
          </c:dPt>
          <c:dLbls>
            <c:dLbl>
              <c:idx val="0"/>
              <c:layout>
                <c:manualLayout>
                  <c:x val="0.22970106501110438"/>
                  <c:y val="-0.30685920577617326"/>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30138888888888882"/>
                      <c:h val="0.23835763760576859"/>
                    </c:manualLayout>
                  </c15:layout>
                </c:ext>
                <c:ext xmlns:c16="http://schemas.microsoft.com/office/drawing/2014/chart" uri="{C3380CC4-5D6E-409C-BE32-E72D297353CC}">
                  <c16:uniqueId val="{00000001-0EF5-445A-8527-DEF3FA19076E}"/>
                </c:ext>
              </c:extLst>
            </c:dLbl>
            <c:dLbl>
              <c:idx val="1"/>
              <c:layout>
                <c:manualLayout>
                  <c:x val="-2.6709401709401708E-2"/>
                  <c:y val="0.29482551143200963"/>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8536324786324785"/>
                      <c:h val="0.23835763760576859"/>
                    </c:manualLayout>
                  </c15:layout>
                </c:ext>
                <c:ext xmlns:c16="http://schemas.microsoft.com/office/drawing/2014/chart" uri="{C3380CC4-5D6E-409C-BE32-E72D297353CC}">
                  <c16:uniqueId val="{00000003-0EF5-445A-8527-DEF3FA19076E}"/>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KPI!$D$223:$E$223</c:f>
              <c:strCache>
                <c:ptCount val="2"/>
                <c:pt idx="0">
                  <c:v>Male</c:v>
                </c:pt>
                <c:pt idx="1">
                  <c:v>Female</c:v>
                </c:pt>
              </c:strCache>
            </c:strRef>
          </c:cat>
          <c:val>
            <c:numRef>
              <c:f>KPI!$D$224:$E$224</c:f>
              <c:numCache>
                <c:formatCode>General</c:formatCode>
                <c:ptCount val="2"/>
                <c:pt idx="0">
                  <c:v>623021843</c:v>
                </c:pt>
                <c:pt idx="1">
                  <c:v>587447730</c:v>
                </c:pt>
              </c:numCache>
            </c:numRef>
          </c:val>
          <c:extLst>
            <c:ext xmlns:c16="http://schemas.microsoft.com/office/drawing/2014/chart" uri="{C3380CC4-5D6E-409C-BE32-E72D297353CC}">
              <c16:uniqueId val="{00000004-0EF5-445A-8527-DEF3FA19076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Population Spread Across Region</a:t>
            </a:r>
          </a:p>
        </c:rich>
      </c:tx>
      <c:layout>
        <c:manualLayout>
          <c:xMode val="edge"/>
          <c:yMode val="edge"/>
          <c:x val="0.13994155283305243"/>
          <c:y val="2.05613761089781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68A-4F83-B9E1-131F6908A0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68A-4F83-B9E1-131F6908A021}"/>
              </c:ext>
            </c:extLst>
          </c:dPt>
          <c:dLbls>
            <c:dLbl>
              <c:idx val="0"/>
              <c:dLblPos val="bestFit"/>
              <c:showLegendKey val="0"/>
              <c:showVal val="1"/>
              <c:showCatName val="0"/>
              <c:showSerName val="0"/>
              <c:showPercent val="1"/>
              <c:showBubbleSize val="0"/>
              <c:extLst>
                <c:ext xmlns:c15="http://schemas.microsoft.com/office/drawing/2012/chart" uri="{CE6537A1-D6FC-4f65-9D91-7224C49458BB}">
                  <c15:layout>
                    <c:manualLayout>
                      <c:w val="0.40362087326943558"/>
                      <c:h val="0.21349862258953167"/>
                    </c:manualLayout>
                  </c15:layout>
                </c:ext>
                <c:ext xmlns:c16="http://schemas.microsoft.com/office/drawing/2014/chart" uri="{C3380CC4-5D6E-409C-BE32-E72D297353CC}">
                  <c16:uniqueId val="{00000001-E68A-4F83-B9E1-131F6908A021}"/>
                </c:ext>
              </c:extLst>
            </c:dLbl>
            <c:dLbl>
              <c:idx val="1"/>
              <c:layout>
                <c:manualLayout>
                  <c:x val="-5.3248136315228968E-3"/>
                  <c:y val="-3.3475051155795611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4472843450479233"/>
                      <c:h val="0.21694214876033058"/>
                    </c:manualLayout>
                  </c15:layout>
                </c:ext>
                <c:ext xmlns:c16="http://schemas.microsoft.com/office/drawing/2014/chart" uri="{C3380CC4-5D6E-409C-BE32-E72D297353CC}">
                  <c16:uniqueId val="{00000003-E68A-4F83-B9E1-131F6908A02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KPI!$D$217:$E$217</c:f>
              <c:strCache>
                <c:ptCount val="2"/>
                <c:pt idx="0">
                  <c:v>Rural</c:v>
                </c:pt>
                <c:pt idx="1">
                  <c:v>Urban</c:v>
                </c:pt>
              </c:strCache>
            </c:strRef>
          </c:cat>
          <c:val>
            <c:numRef>
              <c:f>KPI!$D$218:$E$218</c:f>
              <c:numCache>
                <c:formatCode>General</c:formatCode>
                <c:ptCount val="2"/>
                <c:pt idx="0">
                  <c:v>833652994</c:v>
                </c:pt>
                <c:pt idx="1">
                  <c:v>373542974</c:v>
                </c:pt>
              </c:numCache>
            </c:numRef>
          </c:val>
          <c:extLst>
            <c:ext xmlns:c16="http://schemas.microsoft.com/office/drawing/2014/chart" uri="{C3380CC4-5D6E-409C-BE32-E72D297353CC}">
              <c16:uniqueId val="{00000004-E68A-4F83-B9E1-131F6908A021}"/>
            </c:ext>
          </c:extLst>
        </c:ser>
        <c:dLbls>
          <c:dLblPos val="ctr"/>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4.4078974952412107E-2"/>
          <c:y val="0.88578917304758398"/>
          <c:w val="0.40065952219231377"/>
          <c:h val="7.747988113056117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6577840224295958"/>
          <c:y val="1.6103059581320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330491270807957E-2"/>
          <c:y val="0.20108727351110098"/>
          <c:w val="0.95533901745838412"/>
          <c:h val="0.34936475331887862"/>
        </c:manualLayout>
      </c:layout>
      <c:bar3DChart>
        <c:barDir val="col"/>
        <c:grouping val="standard"/>
        <c:varyColors val="0"/>
        <c:ser>
          <c:idx val="0"/>
          <c:order val="0"/>
          <c:tx>
            <c:strRef>
              <c:f>KPI!$D$253</c:f>
              <c:strCache>
                <c:ptCount val="1"/>
                <c:pt idx="0">
                  <c:v>Sex_Ratio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KPI!$C$254:$C$264</c:f>
              <c:strCache>
                <c:ptCount val="11"/>
                <c:pt idx="0">
                  <c:v>Kerala</c:v>
                </c:pt>
                <c:pt idx="1">
                  <c:v>Puducherry</c:v>
                </c:pt>
                <c:pt idx="2">
                  <c:v>Tamil Nadu</c:v>
                </c:pt>
                <c:pt idx="3">
                  <c:v>Andhra Pradesh[a]</c:v>
                </c:pt>
                <c:pt idx="4">
                  <c:v>Manipur</c:v>
                </c:pt>
                <c:pt idx="5">
                  <c:v>Chhattisgarh</c:v>
                </c:pt>
                <c:pt idx="6">
                  <c:v>Meghalaya</c:v>
                </c:pt>
                <c:pt idx="7">
                  <c:v>Odisha</c:v>
                </c:pt>
                <c:pt idx="8">
                  <c:v>Mizoram</c:v>
                </c:pt>
                <c:pt idx="9">
                  <c:v>Karnataka</c:v>
                </c:pt>
                <c:pt idx="10">
                  <c:v>Goa</c:v>
                </c:pt>
              </c:strCache>
            </c:strRef>
          </c:cat>
          <c:val>
            <c:numRef>
              <c:f>KPI!$D$254:$D$264</c:f>
              <c:numCache>
                <c:formatCode>General</c:formatCode>
                <c:ptCount val="11"/>
                <c:pt idx="0">
                  <c:v>1084</c:v>
                </c:pt>
                <c:pt idx="1">
                  <c:v>1037</c:v>
                </c:pt>
                <c:pt idx="2">
                  <c:v>996</c:v>
                </c:pt>
                <c:pt idx="3">
                  <c:v>993</c:v>
                </c:pt>
                <c:pt idx="4">
                  <c:v>992</c:v>
                </c:pt>
                <c:pt idx="5">
                  <c:v>991</c:v>
                </c:pt>
                <c:pt idx="6">
                  <c:v>989</c:v>
                </c:pt>
                <c:pt idx="7">
                  <c:v>979</c:v>
                </c:pt>
                <c:pt idx="8">
                  <c:v>976</c:v>
                </c:pt>
                <c:pt idx="9">
                  <c:v>973</c:v>
                </c:pt>
                <c:pt idx="10">
                  <c:v>973</c:v>
                </c:pt>
              </c:numCache>
            </c:numRef>
          </c:val>
          <c:extLst>
            <c:ext xmlns:c16="http://schemas.microsoft.com/office/drawing/2014/chart" uri="{C3380CC4-5D6E-409C-BE32-E72D297353CC}">
              <c16:uniqueId val="{00000000-FDC0-4B98-A51F-6E74B73B8142}"/>
            </c:ext>
          </c:extLst>
        </c:ser>
        <c:dLbls>
          <c:showLegendKey val="0"/>
          <c:showVal val="1"/>
          <c:showCatName val="0"/>
          <c:showSerName val="0"/>
          <c:showPercent val="0"/>
          <c:showBubbleSize val="0"/>
        </c:dLbls>
        <c:gapWidth val="65"/>
        <c:shape val="box"/>
        <c:axId val="400739919"/>
        <c:axId val="1965476848"/>
        <c:axId val="1836837280"/>
      </c:bar3DChart>
      <c:catAx>
        <c:axId val="4007399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965476848"/>
        <c:crosses val="autoZero"/>
        <c:auto val="1"/>
        <c:lblAlgn val="ctr"/>
        <c:lblOffset val="100"/>
        <c:noMultiLvlLbl val="0"/>
      </c:catAx>
      <c:valAx>
        <c:axId val="1965476848"/>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400739919"/>
        <c:crosses val="autoZero"/>
        <c:crossBetween val="between"/>
      </c:valAx>
      <c:serAx>
        <c:axId val="1836837280"/>
        <c:scaling>
          <c:orientation val="minMax"/>
        </c:scaling>
        <c:delete val="1"/>
        <c:axPos val="b"/>
        <c:majorTickMark val="none"/>
        <c:minorTickMark val="none"/>
        <c:tickLblPos val="nextTo"/>
        <c:crossAx val="196547684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KPI!$F$46</c:f>
              <c:strCache>
                <c:ptCount val="1"/>
                <c:pt idx="0">
                  <c:v>urban</c:v>
                </c:pt>
              </c:strCache>
            </c:strRef>
          </c:tx>
          <c:spPr>
            <a:solidFill>
              <a:schemeClr val="accent1"/>
            </a:solidFill>
            <a:ln>
              <a:noFill/>
            </a:ln>
            <a:effectLst/>
            <a:sp3d/>
          </c:spPr>
          <c:invertIfNegative val="0"/>
          <c:cat>
            <c:strRef>
              <c:f>KPI!$E$47:$E$56</c:f>
              <c:strCache>
                <c:ptCount val="10"/>
                <c:pt idx="0">
                  <c:v>Maharashtra</c:v>
                </c:pt>
                <c:pt idx="1">
                  <c:v>Uttar Pradesh</c:v>
                </c:pt>
                <c:pt idx="2">
                  <c:v>Tamil Nadu</c:v>
                </c:pt>
                <c:pt idx="3">
                  <c:v>West Bengal</c:v>
                </c:pt>
                <c:pt idx="4">
                  <c:v>Andhra Pradesh[a]</c:v>
                </c:pt>
                <c:pt idx="5">
                  <c:v>Gujarat</c:v>
                </c:pt>
                <c:pt idx="6">
                  <c:v>Karnataka</c:v>
                </c:pt>
                <c:pt idx="7">
                  <c:v>Madhya Pradesh</c:v>
                </c:pt>
                <c:pt idx="8">
                  <c:v>Rajasthan</c:v>
                </c:pt>
                <c:pt idx="9">
                  <c:v>Kerala</c:v>
                </c:pt>
              </c:strCache>
            </c:strRef>
          </c:cat>
          <c:val>
            <c:numRef>
              <c:f>KPI!$F$47:$F$56</c:f>
              <c:numCache>
                <c:formatCode>General</c:formatCode>
                <c:ptCount val="10"/>
                <c:pt idx="0">
                  <c:v>50827531</c:v>
                </c:pt>
                <c:pt idx="1">
                  <c:v>44470455</c:v>
                </c:pt>
                <c:pt idx="2">
                  <c:v>34949729</c:v>
                </c:pt>
                <c:pt idx="3">
                  <c:v>29134060</c:v>
                </c:pt>
                <c:pt idx="4">
                  <c:v>28219075</c:v>
                </c:pt>
                <c:pt idx="5">
                  <c:v>25712811</c:v>
                </c:pt>
                <c:pt idx="6">
                  <c:v>23578175</c:v>
                </c:pt>
                <c:pt idx="7">
                  <c:v>20059666</c:v>
                </c:pt>
                <c:pt idx="8">
                  <c:v>17080776</c:v>
                </c:pt>
                <c:pt idx="9">
                  <c:v>15932171</c:v>
                </c:pt>
              </c:numCache>
            </c:numRef>
          </c:val>
          <c:extLst>
            <c:ext xmlns:c16="http://schemas.microsoft.com/office/drawing/2014/chart" uri="{C3380CC4-5D6E-409C-BE32-E72D297353CC}">
              <c16:uniqueId val="{00000000-C2C1-4D8C-B4A9-69DDBC57232F}"/>
            </c:ext>
          </c:extLst>
        </c:ser>
        <c:ser>
          <c:idx val="1"/>
          <c:order val="1"/>
          <c:tx>
            <c:strRef>
              <c:f>KPI!$G$46</c:f>
              <c:strCache>
                <c:ptCount val="1"/>
                <c:pt idx="0">
                  <c:v>rural</c:v>
                </c:pt>
              </c:strCache>
            </c:strRef>
          </c:tx>
          <c:spPr>
            <a:solidFill>
              <a:schemeClr val="accent2"/>
            </a:solidFill>
            <a:ln>
              <a:noFill/>
            </a:ln>
            <a:effectLst/>
            <a:sp3d/>
          </c:spPr>
          <c:invertIfNegative val="0"/>
          <c:cat>
            <c:strRef>
              <c:f>KPI!$E$47:$E$56</c:f>
              <c:strCache>
                <c:ptCount val="10"/>
                <c:pt idx="0">
                  <c:v>Maharashtra</c:v>
                </c:pt>
                <c:pt idx="1">
                  <c:v>Uttar Pradesh</c:v>
                </c:pt>
                <c:pt idx="2">
                  <c:v>Tamil Nadu</c:v>
                </c:pt>
                <c:pt idx="3">
                  <c:v>West Bengal</c:v>
                </c:pt>
                <c:pt idx="4">
                  <c:v>Andhra Pradesh[a]</c:v>
                </c:pt>
                <c:pt idx="5">
                  <c:v>Gujarat</c:v>
                </c:pt>
                <c:pt idx="6">
                  <c:v>Karnataka</c:v>
                </c:pt>
                <c:pt idx="7">
                  <c:v>Madhya Pradesh</c:v>
                </c:pt>
                <c:pt idx="8">
                  <c:v>Rajasthan</c:v>
                </c:pt>
                <c:pt idx="9">
                  <c:v>Kerala</c:v>
                </c:pt>
              </c:strCache>
            </c:strRef>
          </c:cat>
          <c:val>
            <c:numRef>
              <c:f>KPI!$G$47:$G$56</c:f>
              <c:numCache>
                <c:formatCode>General</c:formatCode>
                <c:ptCount val="10"/>
                <c:pt idx="0">
                  <c:v>61545441</c:v>
                </c:pt>
                <c:pt idx="1">
                  <c:v>155111022</c:v>
                </c:pt>
                <c:pt idx="2">
                  <c:v>37189229</c:v>
                </c:pt>
                <c:pt idx="3">
                  <c:v>62213676</c:v>
                </c:pt>
                <c:pt idx="4">
                  <c:v>56361702</c:v>
                </c:pt>
                <c:pt idx="5">
                  <c:v>34670817</c:v>
                </c:pt>
                <c:pt idx="6">
                  <c:v>37552529</c:v>
                </c:pt>
                <c:pt idx="7">
                  <c:v>52537899</c:v>
                </c:pt>
                <c:pt idx="8">
                  <c:v>51540236</c:v>
                </c:pt>
                <c:pt idx="9">
                  <c:v>17445506</c:v>
                </c:pt>
              </c:numCache>
            </c:numRef>
          </c:val>
          <c:extLst>
            <c:ext xmlns:c16="http://schemas.microsoft.com/office/drawing/2014/chart" uri="{C3380CC4-5D6E-409C-BE32-E72D297353CC}">
              <c16:uniqueId val="{00000001-C2C1-4D8C-B4A9-69DDBC57232F}"/>
            </c:ext>
          </c:extLst>
        </c:ser>
        <c:dLbls>
          <c:showLegendKey val="0"/>
          <c:showVal val="0"/>
          <c:showCatName val="0"/>
          <c:showSerName val="0"/>
          <c:showPercent val="0"/>
          <c:showBubbleSize val="0"/>
        </c:dLbls>
        <c:gapWidth val="150"/>
        <c:shape val="box"/>
        <c:axId val="1513653232"/>
        <c:axId val="1085631920"/>
        <c:axId val="0"/>
      </c:bar3DChart>
      <c:catAx>
        <c:axId val="1513653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31920"/>
        <c:crosses val="autoZero"/>
        <c:auto val="1"/>
        <c:lblAlgn val="ctr"/>
        <c:lblOffset val="100"/>
        <c:noMultiLvlLbl val="0"/>
      </c:catAx>
      <c:valAx>
        <c:axId val="1085631920"/>
        <c:scaling>
          <c:orientation val="minMax"/>
        </c:scaling>
        <c:delete val="1"/>
        <c:axPos val="l"/>
        <c:numFmt formatCode="General" sourceLinked="1"/>
        <c:majorTickMark val="none"/>
        <c:minorTickMark val="none"/>
        <c:tickLblPos val="nextTo"/>
        <c:crossAx val="151365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Analysis India_population_literacy Project.xlsx]KPI!PivotTable3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KPI!$B$88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902-4C7A-A812-C43A072464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902-4C7A-A812-C43A0724641B}"/>
              </c:ext>
            </c:extLst>
          </c:dPt>
          <c:cat>
            <c:strRef>
              <c:f>KPI!$A$89:$A$91</c:f>
              <c:strCache>
                <c:ptCount val="2"/>
                <c:pt idx="0">
                  <c:v>State</c:v>
                </c:pt>
                <c:pt idx="1">
                  <c:v>UT</c:v>
                </c:pt>
              </c:strCache>
            </c:strRef>
          </c:cat>
          <c:val>
            <c:numRef>
              <c:f>KPI!$B$89:$B$91</c:f>
              <c:numCache>
                <c:formatCode>General</c:formatCode>
                <c:ptCount val="2"/>
                <c:pt idx="0">
                  <c:v>28</c:v>
                </c:pt>
                <c:pt idx="1">
                  <c:v>7</c:v>
                </c:pt>
              </c:numCache>
            </c:numRef>
          </c:val>
          <c:extLst>
            <c:ext xmlns:c16="http://schemas.microsoft.com/office/drawing/2014/chart" uri="{C3380CC4-5D6E-409C-BE32-E72D297353CC}">
              <c16:uniqueId val="{00000000-393C-42AC-836B-6C24DA8A584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KPI!$F$95</c:f>
              <c:strCache>
                <c:ptCount val="1"/>
                <c:pt idx="0">
                  <c:v>females</c:v>
                </c:pt>
              </c:strCache>
            </c:strRef>
          </c:tx>
          <c:spPr>
            <a:solidFill>
              <a:schemeClr val="accent1"/>
            </a:solidFill>
            <a:ln>
              <a:noFill/>
            </a:ln>
            <a:effectLst/>
            <a:sp3d/>
          </c:spPr>
          <c:invertIfNegative val="0"/>
          <c:cat>
            <c:strRef>
              <c:f>KPI!$E$96:$E$105</c:f>
              <c:strCache>
                <c:ptCount val="10"/>
                <c:pt idx="0">
                  <c:v>Lakshadweep</c:v>
                </c:pt>
                <c:pt idx="1">
                  <c:v>Daman and Diu</c:v>
                </c:pt>
                <c:pt idx="2">
                  <c:v>Dadra and Nagar Haveli</c:v>
                </c:pt>
                <c:pt idx="3">
                  <c:v>Andaman and Nicobar Islands</c:v>
                </c:pt>
                <c:pt idx="4">
                  <c:v>Sikkim</c:v>
                </c:pt>
                <c:pt idx="5">
                  <c:v>Chandigarh</c:v>
                </c:pt>
                <c:pt idx="6">
                  <c:v>Mizoram</c:v>
                </c:pt>
                <c:pt idx="7">
                  <c:v>Puducherry</c:v>
                </c:pt>
                <c:pt idx="8">
                  <c:v>Arunachal Pradesh</c:v>
                </c:pt>
                <c:pt idx="9">
                  <c:v>Goa</c:v>
                </c:pt>
              </c:strCache>
            </c:strRef>
          </c:cat>
          <c:val>
            <c:numRef>
              <c:f>KPI!$F$96:$F$105</c:f>
              <c:numCache>
                <c:formatCode>General</c:formatCode>
                <c:ptCount val="10"/>
                <c:pt idx="0">
                  <c:v>31350</c:v>
                </c:pt>
                <c:pt idx="1">
                  <c:v>92946</c:v>
                </c:pt>
                <c:pt idx="2">
                  <c:v>149949</c:v>
                </c:pt>
                <c:pt idx="3">
                  <c:v>177710</c:v>
                </c:pt>
                <c:pt idx="4">
                  <c:v>287507</c:v>
                </c:pt>
                <c:pt idx="5">
                  <c:v>474787</c:v>
                </c:pt>
                <c:pt idx="6">
                  <c:v>541867</c:v>
                </c:pt>
                <c:pt idx="7">
                  <c:v>635442</c:v>
                </c:pt>
                <c:pt idx="8">
                  <c:v>669815</c:v>
                </c:pt>
                <c:pt idx="9">
                  <c:v>719405</c:v>
                </c:pt>
              </c:numCache>
            </c:numRef>
          </c:val>
          <c:extLst>
            <c:ext xmlns:c16="http://schemas.microsoft.com/office/drawing/2014/chart" uri="{C3380CC4-5D6E-409C-BE32-E72D297353CC}">
              <c16:uniqueId val="{00000000-D889-41B6-B66F-23B20F4E9538}"/>
            </c:ext>
          </c:extLst>
        </c:ser>
        <c:ser>
          <c:idx val="1"/>
          <c:order val="1"/>
          <c:tx>
            <c:strRef>
              <c:f>KPI!$G$95</c:f>
              <c:strCache>
                <c:ptCount val="1"/>
                <c:pt idx="0">
                  <c:v>males</c:v>
                </c:pt>
              </c:strCache>
            </c:strRef>
          </c:tx>
          <c:spPr>
            <a:solidFill>
              <a:schemeClr val="accent2"/>
            </a:solidFill>
            <a:ln>
              <a:noFill/>
            </a:ln>
            <a:effectLst/>
            <a:sp3d/>
          </c:spPr>
          <c:invertIfNegative val="0"/>
          <c:cat>
            <c:strRef>
              <c:f>KPI!$E$96:$E$105</c:f>
              <c:strCache>
                <c:ptCount val="10"/>
                <c:pt idx="0">
                  <c:v>Lakshadweep</c:v>
                </c:pt>
                <c:pt idx="1">
                  <c:v>Daman and Diu</c:v>
                </c:pt>
                <c:pt idx="2">
                  <c:v>Dadra and Nagar Haveli</c:v>
                </c:pt>
                <c:pt idx="3">
                  <c:v>Andaman and Nicobar Islands</c:v>
                </c:pt>
                <c:pt idx="4">
                  <c:v>Sikkim</c:v>
                </c:pt>
                <c:pt idx="5">
                  <c:v>Chandigarh</c:v>
                </c:pt>
                <c:pt idx="6">
                  <c:v>Mizoram</c:v>
                </c:pt>
                <c:pt idx="7">
                  <c:v>Puducherry</c:v>
                </c:pt>
                <c:pt idx="8">
                  <c:v>Arunachal Pradesh</c:v>
                </c:pt>
                <c:pt idx="9">
                  <c:v>Goa</c:v>
                </c:pt>
              </c:strCache>
            </c:strRef>
          </c:cat>
          <c:val>
            <c:numRef>
              <c:f>KPI!$G$96:$G$105</c:f>
              <c:numCache>
                <c:formatCode>General</c:formatCode>
                <c:ptCount val="10"/>
                <c:pt idx="0">
                  <c:v>33123</c:v>
                </c:pt>
                <c:pt idx="1">
                  <c:v>150301</c:v>
                </c:pt>
                <c:pt idx="2">
                  <c:v>193760</c:v>
                </c:pt>
                <c:pt idx="3">
                  <c:v>202871</c:v>
                </c:pt>
                <c:pt idx="4">
                  <c:v>323070</c:v>
                </c:pt>
                <c:pt idx="5">
                  <c:v>555339</c:v>
                </c:pt>
                <c:pt idx="6">
                  <c:v>580663</c:v>
                </c:pt>
                <c:pt idx="7">
                  <c:v>612511</c:v>
                </c:pt>
                <c:pt idx="8">
                  <c:v>713912</c:v>
                </c:pt>
                <c:pt idx="9">
                  <c:v>739140</c:v>
                </c:pt>
              </c:numCache>
            </c:numRef>
          </c:val>
          <c:extLst>
            <c:ext xmlns:c16="http://schemas.microsoft.com/office/drawing/2014/chart" uri="{C3380CC4-5D6E-409C-BE32-E72D297353CC}">
              <c16:uniqueId val="{00000001-D889-41B6-B66F-23B20F4E9538}"/>
            </c:ext>
          </c:extLst>
        </c:ser>
        <c:dLbls>
          <c:showLegendKey val="0"/>
          <c:showVal val="0"/>
          <c:showCatName val="0"/>
          <c:showSerName val="0"/>
          <c:showPercent val="0"/>
          <c:showBubbleSize val="0"/>
        </c:dLbls>
        <c:gapWidth val="150"/>
        <c:shape val="box"/>
        <c:axId val="1723056272"/>
        <c:axId val="1085627952"/>
        <c:axId val="0"/>
      </c:bar3DChart>
      <c:catAx>
        <c:axId val="17230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27952"/>
        <c:crosses val="autoZero"/>
        <c:auto val="1"/>
        <c:lblAlgn val="ctr"/>
        <c:lblOffset val="100"/>
        <c:noMultiLvlLbl val="0"/>
      </c:catAx>
      <c:valAx>
        <c:axId val="1085627952"/>
        <c:scaling>
          <c:orientation val="minMax"/>
        </c:scaling>
        <c:delete val="1"/>
        <c:axPos val="b"/>
        <c:numFmt formatCode="General" sourceLinked="1"/>
        <c:majorTickMark val="none"/>
        <c:minorTickMark val="none"/>
        <c:tickLblPos val="nextTo"/>
        <c:crossAx val="17230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KPI!$D$136</c:f>
              <c:strCache>
                <c:ptCount val="1"/>
                <c:pt idx="0">
                  <c:v>literacy rate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KPI!$C$137:$C$146</c:f>
              <c:strCache>
                <c:ptCount val="10"/>
                <c:pt idx="0">
                  <c:v>Kerala</c:v>
                </c:pt>
                <c:pt idx="1">
                  <c:v>Lakshadweep</c:v>
                </c:pt>
                <c:pt idx="2">
                  <c:v>Mizoram</c:v>
                </c:pt>
                <c:pt idx="3">
                  <c:v>Goa</c:v>
                </c:pt>
                <c:pt idx="4">
                  <c:v>Tripura</c:v>
                </c:pt>
                <c:pt idx="5">
                  <c:v>Daman and Diu</c:v>
                </c:pt>
                <c:pt idx="6">
                  <c:v>Andaman and Nicobar Islands</c:v>
                </c:pt>
                <c:pt idx="7">
                  <c:v>Delhi</c:v>
                </c:pt>
                <c:pt idx="8">
                  <c:v>Chandigarh</c:v>
                </c:pt>
                <c:pt idx="9">
                  <c:v>Puducherry</c:v>
                </c:pt>
              </c:strCache>
            </c:strRef>
          </c:cat>
          <c:val>
            <c:numRef>
              <c:f>KPI!$D$137:$D$146</c:f>
              <c:numCache>
                <c:formatCode>General</c:formatCode>
                <c:ptCount val="10"/>
                <c:pt idx="0">
                  <c:v>94</c:v>
                </c:pt>
                <c:pt idx="1">
                  <c:v>91.85</c:v>
                </c:pt>
                <c:pt idx="2">
                  <c:v>91.33</c:v>
                </c:pt>
                <c:pt idx="3">
                  <c:v>88.7</c:v>
                </c:pt>
                <c:pt idx="4">
                  <c:v>87.22</c:v>
                </c:pt>
                <c:pt idx="5">
                  <c:v>87.1</c:v>
                </c:pt>
                <c:pt idx="6">
                  <c:v>86.63</c:v>
                </c:pt>
                <c:pt idx="7">
                  <c:v>86.21</c:v>
                </c:pt>
                <c:pt idx="8">
                  <c:v>86.05</c:v>
                </c:pt>
                <c:pt idx="9">
                  <c:v>85.85</c:v>
                </c:pt>
              </c:numCache>
            </c:numRef>
          </c:val>
          <c:extLst>
            <c:ext xmlns:c16="http://schemas.microsoft.com/office/drawing/2014/chart" uri="{C3380CC4-5D6E-409C-BE32-E72D297353CC}">
              <c16:uniqueId val="{00000000-58EA-444A-9BE2-A75A5440F56B}"/>
            </c:ext>
          </c:extLst>
        </c:ser>
        <c:dLbls>
          <c:showLegendKey val="0"/>
          <c:showVal val="1"/>
          <c:showCatName val="0"/>
          <c:showSerName val="0"/>
          <c:showPercent val="0"/>
          <c:showBubbleSize val="0"/>
        </c:dLbls>
        <c:gapWidth val="150"/>
        <c:shape val="box"/>
        <c:axId val="1517541360"/>
        <c:axId val="1714866656"/>
        <c:axId val="0"/>
      </c:bar3DChart>
      <c:catAx>
        <c:axId val="1517541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866656"/>
        <c:crosses val="autoZero"/>
        <c:auto val="1"/>
        <c:lblAlgn val="ctr"/>
        <c:lblOffset val="100"/>
        <c:noMultiLvlLbl val="0"/>
      </c:catAx>
      <c:valAx>
        <c:axId val="1714866656"/>
        <c:scaling>
          <c:orientation val="minMax"/>
        </c:scaling>
        <c:delete val="1"/>
        <c:axPos val="l"/>
        <c:numFmt formatCode="General" sourceLinked="1"/>
        <c:majorTickMark val="none"/>
        <c:minorTickMark val="none"/>
        <c:tickLblPos val="nextTo"/>
        <c:crossAx val="151754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Literacy Rate by Gender</a:t>
            </a:r>
          </a:p>
        </c:rich>
      </c:tx>
      <c:layout>
        <c:manualLayout>
          <c:xMode val="edge"/>
          <c:yMode val="edge"/>
          <c:x val="0.30652077865266841"/>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KPI!$F$176</c:f>
              <c:strCache>
                <c:ptCount val="1"/>
                <c:pt idx="0">
                  <c:v>male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KPI!$E$177:$E$186</c:f>
              <c:strCache>
                <c:ptCount val="10"/>
                <c:pt idx="0">
                  <c:v>Kerala</c:v>
                </c:pt>
                <c:pt idx="1">
                  <c:v>Lakshadweep</c:v>
                </c:pt>
                <c:pt idx="2">
                  <c:v>Mizoram</c:v>
                </c:pt>
                <c:pt idx="3">
                  <c:v>Goa</c:v>
                </c:pt>
                <c:pt idx="4">
                  <c:v>Daman and Diu</c:v>
                </c:pt>
                <c:pt idx="5">
                  <c:v>Tripura</c:v>
                </c:pt>
                <c:pt idx="6">
                  <c:v>Puducherry</c:v>
                </c:pt>
                <c:pt idx="7">
                  <c:v>Delhi</c:v>
                </c:pt>
                <c:pt idx="8">
                  <c:v>Andaman and Nicobar Islands</c:v>
                </c:pt>
                <c:pt idx="9">
                  <c:v>Chandigarh</c:v>
                </c:pt>
              </c:strCache>
            </c:strRef>
          </c:cat>
          <c:val>
            <c:numRef>
              <c:f>KPI!$F$177:$F$186</c:f>
              <c:numCache>
                <c:formatCode>General</c:formatCode>
                <c:ptCount val="10"/>
                <c:pt idx="0">
                  <c:v>96.11</c:v>
                </c:pt>
                <c:pt idx="1">
                  <c:v>95.56</c:v>
                </c:pt>
                <c:pt idx="2">
                  <c:v>93.35</c:v>
                </c:pt>
                <c:pt idx="3">
                  <c:v>92.65</c:v>
                </c:pt>
                <c:pt idx="4">
                  <c:v>91.54</c:v>
                </c:pt>
                <c:pt idx="5">
                  <c:v>91.53</c:v>
                </c:pt>
                <c:pt idx="6">
                  <c:v>91.26</c:v>
                </c:pt>
                <c:pt idx="7">
                  <c:v>90.94</c:v>
                </c:pt>
                <c:pt idx="8">
                  <c:v>90.27</c:v>
                </c:pt>
                <c:pt idx="9">
                  <c:v>89.99</c:v>
                </c:pt>
              </c:numCache>
            </c:numRef>
          </c:val>
          <c:extLst>
            <c:ext xmlns:c16="http://schemas.microsoft.com/office/drawing/2014/chart" uri="{C3380CC4-5D6E-409C-BE32-E72D297353CC}">
              <c16:uniqueId val="{00000000-1633-430A-9EB2-DF1CEC60100A}"/>
            </c:ext>
          </c:extLst>
        </c:ser>
        <c:ser>
          <c:idx val="1"/>
          <c:order val="1"/>
          <c:tx>
            <c:strRef>
              <c:f>KPI!$G$176</c:f>
              <c:strCache>
                <c:ptCount val="1"/>
                <c:pt idx="0">
                  <c:v>female</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KPI!$E$177:$E$186</c:f>
              <c:strCache>
                <c:ptCount val="10"/>
                <c:pt idx="0">
                  <c:v>Kerala</c:v>
                </c:pt>
                <c:pt idx="1">
                  <c:v>Lakshadweep</c:v>
                </c:pt>
                <c:pt idx="2">
                  <c:v>Mizoram</c:v>
                </c:pt>
                <c:pt idx="3">
                  <c:v>Goa</c:v>
                </c:pt>
                <c:pt idx="4">
                  <c:v>Daman and Diu</c:v>
                </c:pt>
                <c:pt idx="5">
                  <c:v>Tripura</c:v>
                </c:pt>
                <c:pt idx="6">
                  <c:v>Puducherry</c:v>
                </c:pt>
                <c:pt idx="7">
                  <c:v>Delhi</c:v>
                </c:pt>
                <c:pt idx="8">
                  <c:v>Andaman and Nicobar Islands</c:v>
                </c:pt>
                <c:pt idx="9">
                  <c:v>Chandigarh</c:v>
                </c:pt>
              </c:strCache>
            </c:strRef>
          </c:cat>
          <c:val>
            <c:numRef>
              <c:f>KPI!$G$177:$G$186</c:f>
              <c:numCache>
                <c:formatCode>General</c:formatCode>
                <c:ptCount val="10"/>
                <c:pt idx="0">
                  <c:v>92.07</c:v>
                </c:pt>
                <c:pt idx="1">
                  <c:v>89.27</c:v>
                </c:pt>
                <c:pt idx="2">
                  <c:v>87.95</c:v>
                </c:pt>
                <c:pt idx="3">
                  <c:v>84.66</c:v>
                </c:pt>
                <c:pt idx="4">
                  <c:v>82.73</c:v>
                </c:pt>
                <c:pt idx="5">
                  <c:v>82.43</c:v>
                </c:pt>
                <c:pt idx="6">
                  <c:v>81.19</c:v>
                </c:pt>
                <c:pt idx="7">
                  <c:v>80.760000000000005</c:v>
                </c:pt>
                <c:pt idx="8">
                  <c:v>80.67</c:v>
                </c:pt>
                <c:pt idx="9">
                  <c:v>79.55</c:v>
                </c:pt>
              </c:numCache>
            </c:numRef>
          </c:val>
          <c:extLst>
            <c:ext xmlns:c16="http://schemas.microsoft.com/office/drawing/2014/chart" uri="{C3380CC4-5D6E-409C-BE32-E72D297353CC}">
              <c16:uniqueId val="{00000001-1633-430A-9EB2-DF1CEC60100A}"/>
            </c:ext>
          </c:extLst>
        </c:ser>
        <c:dLbls>
          <c:dLblPos val="outEnd"/>
          <c:showLegendKey val="0"/>
          <c:showVal val="1"/>
          <c:showCatName val="0"/>
          <c:showSerName val="0"/>
          <c:showPercent val="0"/>
          <c:showBubbleSize val="0"/>
        </c:dLbls>
        <c:gapWidth val="219"/>
        <c:overlap val="-27"/>
        <c:axId val="1730086176"/>
        <c:axId val="1702348480"/>
      </c:barChart>
      <c:catAx>
        <c:axId val="173008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02348480"/>
        <c:crosses val="autoZero"/>
        <c:auto val="1"/>
        <c:lblAlgn val="ctr"/>
        <c:lblOffset val="100"/>
        <c:noMultiLvlLbl val="0"/>
      </c:catAx>
      <c:valAx>
        <c:axId val="1702348480"/>
        <c:scaling>
          <c:orientation val="minMax"/>
        </c:scaling>
        <c:delete val="1"/>
        <c:axPos val="l"/>
        <c:numFmt formatCode="General" sourceLinked="1"/>
        <c:majorTickMark val="none"/>
        <c:minorTickMark val="none"/>
        <c:tickLblPos val="nextTo"/>
        <c:crossAx val="173008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81912899185474"/>
          <c:y val="4.885993485342019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9D-41A1-BBFC-D9A779D8BA5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9D-41A1-BBFC-D9A779D8BA5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KPI!$D$223:$E$223</c:f>
              <c:strCache>
                <c:ptCount val="2"/>
                <c:pt idx="0">
                  <c:v>Male</c:v>
                </c:pt>
                <c:pt idx="1">
                  <c:v>Female</c:v>
                </c:pt>
              </c:strCache>
            </c:strRef>
          </c:cat>
          <c:val>
            <c:numRef>
              <c:f>KPI!$D$224:$E$224</c:f>
              <c:numCache>
                <c:formatCode>General</c:formatCode>
                <c:ptCount val="2"/>
                <c:pt idx="0">
                  <c:v>623021843</c:v>
                </c:pt>
                <c:pt idx="1">
                  <c:v>587447730</c:v>
                </c:pt>
              </c:numCache>
            </c:numRef>
          </c:val>
          <c:extLst>
            <c:ext xmlns:c16="http://schemas.microsoft.com/office/drawing/2014/chart" uri="{C3380CC4-5D6E-409C-BE32-E72D297353CC}">
              <c16:uniqueId val="{00000000-E70B-483F-8E7A-33B9238AE24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EC5-4A06-9946-49A9077F69C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EC5-4A06-9946-49A9077F69C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KPI!$D$217:$E$217</c:f>
              <c:strCache>
                <c:ptCount val="2"/>
                <c:pt idx="0">
                  <c:v>Rural</c:v>
                </c:pt>
                <c:pt idx="1">
                  <c:v>Urban</c:v>
                </c:pt>
              </c:strCache>
            </c:strRef>
          </c:cat>
          <c:val>
            <c:numRef>
              <c:f>KPI!$D$218:$E$218</c:f>
              <c:numCache>
                <c:formatCode>General</c:formatCode>
                <c:ptCount val="2"/>
                <c:pt idx="0">
                  <c:v>833652994</c:v>
                </c:pt>
                <c:pt idx="1">
                  <c:v>373542974</c:v>
                </c:pt>
              </c:numCache>
            </c:numRef>
          </c:val>
          <c:extLst>
            <c:ext xmlns:c16="http://schemas.microsoft.com/office/drawing/2014/chart" uri="{C3380CC4-5D6E-409C-BE32-E72D297353CC}">
              <c16:uniqueId val="{00000000-7F46-4E1A-B4ED-6F5E5197FBA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KPI!$D$253</c:f>
              <c:strCache>
                <c:ptCount val="1"/>
                <c:pt idx="0">
                  <c:v>Sex_Ratio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KPI!$C$254:$C$264</c:f>
              <c:strCache>
                <c:ptCount val="11"/>
                <c:pt idx="0">
                  <c:v>Kerala</c:v>
                </c:pt>
                <c:pt idx="1">
                  <c:v>Puducherry</c:v>
                </c:pt>
                <c:pt idx="2">
                  <c:v>Tamil Nadu</c:v>
                </c:pt>
                <c:pt idx="3">
                  <c:v>Andhra Pradesh[a]</c:v>
                </c:pt>
                <c:pt idx="4">
                  <c:v>Manipur</c:v>
                </c:pt>
                <c:pt idx="5">
                  <c:v>Chhattisgarh</c:v>
                </c:pt>
                <c:pt idx="6">
                  <c:v>Meghalaya</c:v>
                </c:pt>
                <c:pt idx="7">
                  <c:v>Odisha</c:v>
                </c:pt>
                <c:pt idx="8">
                  <c:v>Mizoram</c:v>
                </c:pt>
                <c:pt idx="9">
                  <c:v>Karnataka</c:v>
                </c:pt>
                <c:pt idx="10">
                  <c:v>Goa</c:v>
                </c:pt>
              </c:strCache>
            </c:strRef>
          </c:cat>
          <c:val>
            <c:numRef>
              <c:f>KPI!$D$254:$D$264</c:f>
              <c:numCache>
                <c:formatCode>General</c:formatCode>
                <c:ptCount val="11"/>
                <c:pt idx="0">
                  <c:v>1084</c:v>
                </c:pt>
                <c:pt idx="1">
                  <c:v>1037</c:v>
                </c:pt>
                <c:pt idx="2">
                  <c:v>996</c:v>
                </c:pt>
                <c:pt idx="3">
                  <c:v>993</c:v>
                </c:pt>
                <c:pt idx="4">
                  <c:v>992</c:v>
                </c:pt>
                <c:pt idx="5">
                  <c:v>991</c:v>
                </c:pt>
                <c:pt idx="6">
                  <c:v>989</c:v>
                </c:pt>
                <c:pt idx="7">
                  <c:v>979</c:v>
                </c:pt>
                <c:pt idx="8">
                  <c:v>976</c:v>
                </c:pt>
                <c:pt idx="9">
                  <c:v>973</c:v>
                </c:pt>
                <c:pt idx="10">
                  <c:v>973</c:v>
                </c:pt>
              </c:numCache>
            </c:numRef>
          </c:val>
          <c:extLst>
            <c:ext xmlns:c16="http://schemas.microsoft.com/office/drawing/2014/chart" uri="{C3380CC4-5D6E-409C-BE32-E72D297353CC}">
              <c16:uniqueId val="{00000000-5C26-4093-9540-5891AAF6CD5C}"/>
            </c:ext>
          </c:extLst>
        </c:ser>
        <c:dLbls>
          <c:showLegendKey val="0"/>
          <c:showVal val="1"/>
          <c:showCatName val="0"/>
          <c:showSerName val="0"/>
          <c:showPercent val="0"/>
          <c:showBubbleSize val="0"/>
        </c:dLbls>
        <c:gapWidth val="65"/>
        <c:shape val="box"/>
        <c:axId val="400739919"/>
        <c:axId val="1965476848"/>
        <c:axId val="1836837280"/>
      </c:bar3DChart>
      <c:catAx>
        <c:axId val="4007399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5476848"/>
        <c:crosses val="autoZero"/>
        <c:auto val="1"/>
        <c:lblAlgn val="ctr"/>
        <c:lblOffset val="100"/>
        <c:noMultiLvlLbl val="0"/>
      </c:catAx>
      <c:valAx>
        <c:axId val="19654768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0739919"/>
        <c:crosses val="autoZero"/>
        <c:crossBetween val="between"/>
      </c:valAx>
      <c:serAx>
        <c:axId val="18368372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547684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title pos="t" align="ctr" overlay="0"/>
    <cx:plotArea>
      <cx:plotAreaRegion>
        <cx:series layoutId="treemap" uniqueId="{07978527-C647-4993-909D-D7F8463AC19F}">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35">
          <cx:pt idx="0">7911143</cx:pt>
          <cx:pt idx="1">1569</cx:pt>
          <cx:pt idx="2">10101668</cx:pt>
          <cx:pt idx="3">2147</cx:pt>
          <cx:pt idx="4">3922</cx:pt>
          <cx:pt idx="5">7407895773574070273</cx:pt>
          <cx:pt idx="6">161482407</cx:pt>
          <cx:pt idx="7">10107373</cx:pt>
          <cx:pt idx="8">10122741</cx:pt>
          <cx:pt idx="9">10122740</cx:pt>
          <cx:pt idx="10">7903620</cx:pt>
          <cx:pt idx="11">7903232</cx:pt>
          <cx:pt idx="12">13586</cx:pt>
          <cx:pt idx="13">14030</cx:pt>
          <cx:pt idx="14"/>
          <cx:pt idx="15">161482409</cx:pt>
          <cx:pt idx="16">16217</cx:pt>
          <cx:pt idx="17">16494</cx:pt>
          <cx:pt idx="18">17968</cx:pt>
          <cx:pt idx="19">19687</cx:pt>
          <cx:pt idx="20">41826</cx:pt>
          <cx:pt idx="21">10122737</cx:pt>
          <cx:pt idx="22">10122739</cx:pt>
          <cx:pt idx="23">10107296</cx:pt>
          <cx:pt idx="24">10122736</cx:pt>
          <cx:pt idx="25">24593</cx:pt>
          <cx:pt idx="26">26311</cx:pt>
          <cx:pt idx="27">26903</cx:pt>
          <cx:pt idx="28">27243</cx:pt>
          <cx:pt idx="29">30857</cx:pt>
          <cx:pt idx="30">32665</cx:pt>
          <cx:pt idx="31">10107297</cx:pt>
          <cx:pt idx="32">34648</cx:pt>
          <cx:pt idx="33">161482408</cx:pt>
          <cx:pt idx="34">36115</cx:pt>
        </cx:lvl>
      </cx:strDim>
      <cx:strDim type="cat">
        <cx:f>_xlchart.v6.1</cx:f>
        <cx:nf>_xlchart.v6.0</cx:nf>
      </cx:strDim>
      <cx:numDim type="colorVal">
        <cx:f>_xlchart.v6.3</cx:f>
        <cx:nf>_xlchart.v6.2</cx:nf>
      </cx:numDim>
    </cx:data>
  </cx:chartData>
  <cx:chart>
    <cx:title pos="t" align="ctr" overlay="0"/>
    <cx:plotArea>
      <cx:plotAreaRegion>
        <cx:series layoutId="regionMap" uniqueId="{E005A580-29DB-4AB5-A28D-D85140B12C2D}">
          <cx:tx>
            <cx:txData>
              <cx:f>_xlchart.v6.2</cx:f>
              <cx:v>Area</cx:v>
            </cx:txData>
          </cx:tx>
          <cx:dataId val="0"/>
          <cx:layoutPr>
            <cx:geography cultureLanguage="en-US" cultureRegion="GB" attribution="Powered by Bing">
              <cx:geoCache provider="{E9337A44-BEBE-4D9F-B70C-5C5E7DAFC167}">
                <cx:binary>fHrZkuSolu2vlNXzVRUgENKxPv2ABp89xozMyhdZVGQUYtKABEj6+ibrHms7dq37vsjCE3cJwWbt
NeR/fKz/+NCf7/aX1eh+/sfH+s9fu2UZ//H77/NH92ne59+M+LDDPPy1/PYxmN+Hv/4SH5+//7Dv
QfT8dwQg/v2je7fL5/rrf/5HvBv/HKr35b3uF7FsT+7Tbs+fs9PL/P8d/V8Gf/n8+zav2/j5z1/f
fxjRV2JerPhYfv3X0OnHP3+FGYL0119+//eb/Gv4/m7iLy/vto9zUu//w68+3+fln7/S/DdCUFZk
COUA0RTjX38Jn3+P4N9AkWZZBujPCyTZr7/0g126+Nz8N0xgAQDO4wRo/NWvv8yD+3sI/kYogkUR
R3D8I8v/e3UeB73xof/v9fjX5196Zx4H0S9zvDH89Zfx/37t5/tRnJE8p4hkaVbEW6V5Ecc/3p/j
Dvz89v/JZpKMdCmWmszkuPXbQ9aqv2DeN35RFVVZPW+uSrOXdNffJrxY9m+r9T88HxUQ/b8zyHKI
IIE5yAiJL/Vz/N9mwDuS7tmuXb0MQ8NTN5VkWrNbiylgqoNzuS45ZFa571ubjqc8D/BgaXYBwzJ9
GT00dSLnuLuSvEtD6I0C1FftrG9rh9FtJAiXdFKmKgZODt3ieElSPladNaihtPgc6J5XZtShmdAX
0UP3RyGXr1Jm9OnnH7mz+xEI8KeUgD50pE3ZhreGW42+Sc86uLzgMdjraNYzxb07Cw1LQ0J+mHPx
I4P+24Yhvg9mmRkRA9vTqTsPpqswseQkyPSM0mJveDaX2cT5LUvHck97eEqD15e/L3DpUzaF4thO
8K909o2f0Y9BHy0QbE3/nPVRaJzXpHvPccerMRuyyuViqa2Tz45kHYOha+zWyUMvewbVbspxIG8Z
wvSMesxZWxDFuPEVbn3b2JHfF9LyeoFkLFewXVHeYpZBupdjpkoA0qEJqZCswBlke6LnCu7dEc7w
rMhDC7uFBT12bFKOM9Q6tnBQK3onHacs13pj2OSSmTBBRou0qOW8k1JodARtlRdqqnAicZXds4V0
JdFBMycedt+XQLbXW2skPw3USTaGUhPtT3iFj147Vgj7xvPR1mvhqw1s/b0b14PUK7lQ29f9itdq
crIr0/F7uvA7yGxDimV79mM7HMceQtbRNLDR9O8h5JWgM2CbhY9oUJaJttM1EZyUiY9f6qhgdLLL
zYr0qdDDxsYuzKeVzx1LQ1xj4MfGzT65YjH1DHhy4XDQZ2vhO5LCMolTVxXdtrJsArrMsq9QTW+d
y48L0m9jmjdq9geapbbes0Ou1o0lPv+rE+01hXKqlWpJORIFT9TqscyExwym4J51xU1ORay1AR/a
Ab37bbskGXgfk3Ia3MhWdFrIz1VKOIrvutRQbC2TPi4219nXwVbdkC7VWgwdc4l41AAzsNojgXUo
ZlCihUimNbmsK/ANHNu0BOYhh+Z9w0gf0Oa+m36uAbayIqPX5ahhtWl5yL0RzLQFZ36mH5tQkqlN
vrkUL2yQh2Jr43wUrNy+jeWE8x8cJ80Mx4OR28Jop5YKStRVQW79iea2CqpO42xxghqTt3+S1G3M
9Gnd5pRfjPgKJzJcCRsKqQ56L16nZbnqlpk016VAk65QfB8278xIvJRWN/vkzpMMsso8/rHM/aU1
aDy1BQiMD5z1k+lYz/PkmOpcMzjnZYLJWq2K/lhF+II6KE+rnEWVJ/W8T7zcDXTNFkvwAfy8TGg6
ttQ2xu7ubAtIy2RSKyvS8e5J33TtCa2pYTMdLNs1Maxd52PxVWZFaYXA5xyI6zjM8xNC6fwkxdYz
ZCxgkua8TPNhOjq9p0wAcUmVWZ7H6ZZakd+1IEUDtA5xFY1kbnWhSTO1XnG2vrUB+nNH9Iczk2cW
9rSBGomKDsCfENa2VMp/KrorVsg+LRcPkzegGUpqxcn2rCn8yGITq4gbhitYx1IAlN5bUZyA8bdt
3bZHa9fPEIqV9VIMDZ0nUpH4CRepvGXSkdJ37VvaZ+E1gz0zRdcysM/4bCbyko2LPaOI3Dmet9s6
3a1NimfRHsax7Q+thCge0qAOXTcj1meTbqBAuCo4PEqx7Jd9M7hU9LvoCnPUuBseXOZ0QxPKTwaT
sRKA1xYv+mkfqL0v4+4YXae4+UkEKGfVJVmzx6T1eUNM8jQVe3bUazGVVpmXxaL1qRvf3TINx8xP
9iZ1VtTjmPBboor5gkJyHiN4Nl08alWBlrLPe/mU9VYfzWLGk+PypZgdvK1J25aop3dulowtWdrH
Y5tGmCNcNCgT45VO83glPy8yIr4xHX9Ctglza+4+caJMAUFsXboSdNvXgQzb13zN1wpS98aVD2UA
aDqbZx9H2LxAcfW0bb+gWCpshq08jsnyEkafPJNgzzlVpBymeW6EMviEskDLVhddtRM7nFE7tl9F
bw/eM1mQ4Q+yhqVyqhA1SkbIFMH2lbh8Zt58n8Psa7QjfrT5XifkFPpW3TejTbklY1crmCy3AtTt
ANprYgfqmZgHcbF9djE0Lzcw+o9+U+eE+2cLDPyah+mlGNG3PpP7CRSUPunCsH1N0UNOaTOsW2Cp
lUW1viKxYUZItjS7WOnVGFFNXC2XbUDLBfAZjAxROTO7GFWPZOwvg9JfumA25jNMmJvx0ni0+Mvf
l1b/sYlYvjnxS9M617M2mQJTa/aV5332Oo4XOEj8JeINfO2KUg6XUc/FHxRrfiBy68qBq9dN2huQ
9I/Og+IP208sa21SGghJAwSyN5x8osK7ehLDPV9Jf95Qf0qW/QeUFNdrT7KjlOKJZ+iUQ25qHDBi
Jps9yySGh2lgBuffvS6q3Y7dQ4vTl9R48UgyxJScdWQuWnyleK/yWJXGbOG5i+0Y5mi/uG197gWW
l1WQ8djOYWCEbvDifbqxLmJ8bbLW3aAmZfDAHbKunxqw7HmdujY2FKmvg7tRhTWLb5a9rUUylem2
uCabB8P45MQJp8O7KtwF4tG9FnSBFYBSVdpP5Pz3ZUtRWaRCXIjr+lsPfVqt5BhGPJ/XXD211rbf
+M/DNBl+2Sb9I1+36dL+vGxFe0z3kZx6DKabQu10m817l8KtRmJFjRjpQcGFPExzhPM5k+aydsiU
xZaNt33YPvphaGubx++bnItqQFjE10mWKhAOSprxyANS0T8Y/ufYmhKlCa6LdnwAymnWY1wBbbaa
2HRlmxb5CYtuO84e47qzLWU+d5TpJehzEXeMOdW5gxME1AOyou6wy6rEClWFJI+UGOK9NPmYP0yF
HtnYj5+4BeoJxRK4T2rfmV4FPIRE4RIk6XpCku8MjcMT8nC5tJtMj2Hf/tQSFGcd+w6zSciqsVCf
rs2nQw7epHLmS3KzoSheZbJ3pcs3VbqijdCptomtlLxs3e6vA97HyFn7vHT7kJQKAn9cu/G+yo68
OrDrclK0/+JX/7XHkdXKMLSlhHY9D0o9I8O7yvlpOuzE8zjtwGac0SvIuy9bmywXoaw9pEXqmQZt
+mxRS9iC48tlrZblNojI+mdVKgLak4HZj0DeN6unZtfzCXbTNaO4u0ZWPFV7v0SWFntO1eeR+6a5
R+WUxIa9d/pbT1J7StPW1SAt/RgbJ1SK3Npdx2JIwlGknFyyLUf3AL61yR5exJIkpR/4Q5Js6LCk
tHiT+5CxYGnPehL+JLG4ywQg9Gc8fFUnsuEPGMKp54W/prTbDnaDOAKh98+zWCtDNWBJRJqGglnU
1KW+LEaFq0EZd+FT2j7lSR/JUR7XaGihb7pdPiY8nyID9uLSI7yck3Q6jaM6DTp59UsOjisA8JCn
68JcZ8VtCfML0NY9jtiWGiNSi7XnF5vKe4pim3A+m5/dAA9KWVmCwZNKpePKiM8ck4txJUx38OUY
fsgpEjVC1XDpaTmrHpzx/ql8x3g37C+Fb7+EKTIXpYlnkQ31LCNFchf7Iku8y/4S0JywsHFzUUNe
0yLsJcbrXkObigqD0cUV4+q2KHDBA15OYuK14Uvc7Vi9tQGdKDus7KUFdLrIjpN6XlrPWmhI7bJY
Z7Db5uumwjuFseSFLJpkoMWlG5P2niHQ3qWJONJSX2qP6IlH7CvXgKNq6ztabukgz4nfrhNa7RtU
1z0blrOdoD+FZbsN80oOcufwy55HqRhCByLFXabnbhOPRYIuRlN180OUA560kSd2LWwA9IRh29FL
OsBQ58NlnYir9xbJet8/WpzZF+7SKANHHOrJyLHx3Z6U1Hl4RCHr6m4mr6Pt0JdlBue4L+7UuuIj
fbUuxOkksRwmjo97Jw2jetMPK7qM0yvqIvEswGiPxZ4vDKKWPxrKQ73SPRI6HzJGRTdUvesoa0Ns
+ZyQvsrzTjy1s2owku+Zs66ZTAoPhdNkYBqDJzpmj92wpA/bQlXZdpGwG+7EdeY5qAzJYe1l4h5m
kHbH0OuJiSmFZWpWfog0LLz00WlhYl/DWSV6Z34I+uCxYVsUEG5Q7ZUoQW/p3u/1aiZbbgTCe+zH
5Wha8Ejxkp6XcTNMJ5OtjcbhROm9db28xONX9zj0Z7dlcQfG/OyxBOd+FN+MyI5iGl1jiOMnoPaJ
tdGmqSZI+TGjxXna6XDdnY0KUoO92fIFfh3cfrI7oCwQZQ4gKraDonpgEUfs0yq+jlmOb3Mss5Uv
6C2I8bwZOv2YCH1Juaxtv883vyN7nb3+BglKTkmY3rZE2dPMhSqtc/k5ydVcRn780Dq+l0PkdpXi
2WdhDPpMptdtS68cJfShjSX3ksr9e7cV6rQX4o/RaHRGZvmeJLk+Q+jhTwWb11qr5IQW/BnNge++
45F6SxQBj+fy3mmlqjXQpzg5ehpUiMwpPOMtoGcaVQjV+DmqTIYWmpW7t+SAQS6fEU14s5N0i+xg
YZOH0wk7PpzbZbi13VQc8hnll2GX/DiKdGEJXTOGUx7ZhDb9Afmo3RReRZ0gcLG7Unche1ErYXTZ
EcB/IvX7Oq/gGDv0taBcX0Ag8uaX6bPth69+SsiTS3fyNI1jzlCAtZiWcCRLxBoZgUR2w3gdk+4V
RZl4E3pDcVMjAvVw/ZIN4TBguhw8Fe6QwKytQuvExcTbNGEff/Rw7h83aLvSppBlyqeHCZn5i6Ur
qOB6UJHiHXqn4BvPtCrTIVlYhopQzxM3b6bra4UG8JgmUQdFYM6PyEex4Hves8nFJmNW+rq4Tp2h
xQ86bOtlGf1hcIpeECoeBYwVnSHKFuTneOonWo1JPH9adeYiBhGtKU/Z+NPikSCB5w6O85H7ZYlC
HI5Hxfcq7cyPZUHje3w6ky7lH3Mnz3KS/J5pHU93JEaHQUbauOWknMJObtmMXne+uifS028rVPjc
2mE/LLLbDwLmtJra7jE6gP2faySjsTf5qoBr3+CQd49aiqTCNj3rbj1rFC6tjKR5KUJjiz49cdnd
t2UDDIQJsz7KIab79auah9g7cLdXyxbPuyjmSonlx5yCrBFbhXkelW0SN5IDcJAZbzQa+1cvR+b4
tlemm77nOMvKlUNRrpCGEjr/SApxh9kQbTExfdU0fiD8fYW9iLbE3pezEFVCdHvjdYhAyuUhnUam
xZqXfjHpZaMaRZdtdw0MJGv05L/kCY50lRRZWuVhCSxaQ0kT7TRdTfP012C7+dANyQNMMvwQG2Z8
izRqZdEhcV2ofnfAi6v1aLzj6A3kY38IKZZNuva6XAImtYy3rm0Sec9IN3mduvkl67Q90Z/tSa9J
kxp00PP40nUguY0hfIgW6i8c3jIOQZUFuT4MiT0JLy3rLO5r4hMaZSq/Yzy+9W2alTBEqWTGcM96
wU9wlt/ydnzFuLvjvv0R1pazqeOXPS7oYclmWc+AUoZ0Fuq29ZFboDk2x7zrjoldPxIV+odpeYyo
O8auclpmfSV0SiLP8Qkzu9JNmm669Gp7z9usr9LZPlM4/VgmusRdGgQraH7vRJ9f+Qo/eViXWkP4
umhdxHYYifQY20ix67xZ4ezYLK1hoCvUo5nRUg3bSsswofkyrUPpZxsN6sH359FHNdyNefvTyZTf
0oxfk6nI2RALuskLm7PVrsW3pDW8moBMzjlBbT2jaL3phZuSmEIcQGyZ1ZCsbYU7zEtKI7XuRYIP
0R6JvUxsd9ga/ABcSsrIRfOnjVDdZHwab5K6qNkH+SOflWbYqccsnuY/p1hSfCmuKEYBbLEpjx6K
Ok+tQ69+305kScbS9CS5AbfVKZ7Xcsiy6ElOc1TceDsHlJciV/s54MyzWcUW7sbX4DAsgdV9/LZ8
ovALBr5/8a2qlY4cfXKRpAyRfR/ReqChja+OssNGnStl3pGbb9OhjtgbDfQXQX/SKsHPnmy4IeGv
OQdpxUPxIx/FEQ+RMRebjMUrpgaZ6ZN3fL2a2TU5aP/Uwu0VXvy36OsOzRxscZ63LWeq78UTXIut
lALRZp68a9p8iOiYkwgOUTXegmGpjM4qp9I+0k4fQh+iXBIbje/kljgTAxheVxVdK89PAglegcLL
xioYSjnbRwsKzAriCzao0Rx4n8wsC1Oo1Mbnup12V/EuOUPk1mO/SXk0cn8xkHSXuGj8oPs03ptk
5vr3RXYRse06nRZo4QkVw1oLr6p48r8Hu6ePBZDNMMHkIvpw7nZ1yWH06jpURMETBl95qcBt75ly
vTnAIZlYArbkcUbFt6yPDgfd4XLtooZu/OgMU0ne3bttBHEB3Ffp7Kvc9hjAmP0w+RiuYF8UDV2X
Cs8JukemjO5FQcWhb2lgf//bYg1lfeJi6+N8O0wtqGe36wdgt68xFxmPOp0fJp6kz4GAE5me7Jql
l0gNFkZA9rHE/W4s9tOp24ZzQaRgO0LmTtoERL2cXuWOtlM+wu480dBf5sKGY55BfttXFz3bbGnv
fsG05hFVnvqpx9W0QHNaCf2Wbl14GLZ0Og+8f0GTjygJW1FmAw8v0STf6ozfsIPksMVG8DA6WEYX
EdxD596LfSHN0tG1Adg3KWzzuAeZfpi166t19bqeKR4eeUStxPbFnbe2j6dk/N61tnhEm9ClNYM9
KLTBhAHT2ipdTqC1+1VKk0dxl0b5uCURXWRSMJ7r/UGRmG/EICQc0Fm7wX7YfYyIrPkN9DN8yfqE
V3bIxWlU+8oENOgonR+a6CO4SwH4UInYggnh7Weg7h0nPHq+boiPdzBpzJhFGp8GEjMYTC/CbIpl
/WAe1xZ+yHXeHnnhbHRt1bceL+bk4ZaXasrJk4qnFvVbXrktfUgn9W7y/l706DCtfVumQXwBG4iS
bYj6LG0NgwNhmZnv/bJHw3ZbBOsmvzdxkyy0nu0ZZR3Zp3pNKazTdt7LsPSymXzOGUZNivrvOkFp
k8nUlqSIR1XYUdcJJ2x3RlYw1e+jT3kUBv2B8+JlbzcXjaZOMeX7/DLzCNXGFtlltB6/qhR/01NH
b9H6KT2A6SvQpC70KqMBZDCTksuzcEBERTzqqANMFhkLX++jmkjUmvN01iAgBiKieBn0kc+x+Pke
kyIDzNTYrhvKqS/6x97r8ZS59euQk6hDihY0gIvl1cOMNCtYkorT9LHNgzuFgJazQfnHhJb0Em1M
ZjM/nlP+xltKH/steruaXjAl8z1yjvV1E+c5yfLDHh8Zw7XpOc+5L72FSXQRYtokfS9PsjOxovvo
G+U+tc86w5h1av/qSda/mr69pG12NKNxTZHhqUn8ED281gGWtzHHSUMgjANpz6AA9iyTNsZA0S+u
khkUFaatLUNsbTFhSU5ByaEZsiW5cKRcaWJAgXIF3orJDywW5H0OeXEdJ3nCCuxfhGjLXP9MQmeT
R4GKw2vejaXbovUWXeaXHaZJKYshbzo7RpJK90ObTdU27b4eE+eeV4yPAlr7gIyea0eSMib7RbPP
QJ00QK+bkuKS4+GogopNRyN0jQwTXpb5x7hCcJjh4zjF0NZpSL4WsduzOSw22j8icuw1ElKrN1LT
bmz6go+PReQxcoHhUYD+aydBdoj+axJJ+yQqF+PJ0hOysJil6DrwhJ473DgaTYAcQHEBkc5FsLEP
ok3KTKL1vsYaT8MoI8AtimmyxMCwmO8y8oE6rqRmyyBualHFxbbROodh5awbiD0TMH3n0dA9zG1Q
FZxpzFRjrDMmMETfPNwXIJ755JNvFLa1OUsxRjXcZcuTwixf1py1Q76csYG0ij7ofZrmUGI5LbXa
HDlwCyybu1SUbu5MI4kcShHG5ZCs686meekvGkSZuy9zE5IhP8SK/jZTaGPuCsJjh2J5jTQ9gIgS
t17FjFuZcE4zs0YqNQ7vmT1xH8whWLNX0aVfoqJOwj06h1uJ3DfX6/k1smHftAmJwbb6U+8GX/OY
cpbK5qBU/eQPYYt8dSGP2sHxbV/Pnqay4cO+3H9auFL1EQoR7Y7Uu72heatZ9DebsaWIRY4+VDhF
XQwpCvtcuPnDSBihIV2e0zVNWLsDdSjy8GXuenfvPcQxqkeHdnao0sW4lnkHp2gmANAd0OS+IzK2
lwi8kZ3lShxQiCVKUHEOHKvjAHtXtSKttV/XR5MO04Nx3yFdzq5L3SXGO/C6urcQxfAtMvMY/8Zu
cxioTBo/+egTzN33ITpxTRttcxH5T40xL2oahfIoM/9mtrTqZZa+pUCegxjmYzS2ACu2IrqRlmTV
Jp1ozF6gEk9b0mQ9kBW1McvWg9fn3cUE3SBy8dSctM7KbumjcuaqqMDCDzSBTzLn78WGTrtaRiaF
aVAPH2Ni+epJ1IHp4KOCAdlT9ImiZWejjvrJ6Vo7viQR+c0Ws5YAx7h1V8hljHN8ftZJ/hzj7lcj
weO8nScDYy7Fxy0Kihj7xZApKmfLIienjcilYpjG/yeBbE0x55Gnhr+iJ9TFwM6GchSJYnTh5+hy
4moupCtDgb51o98vQAcaFyLmChxFY1fl/8XZlzZJimPL/iLmARJImF17H4iFyCUil9rzC9bVVc0i
QEKIRfz669Ez704WU0S8G2ZtaV3Z1SiQ5EdHx91P5FAN1AhX0+bj7OPi5YtM3WdF+FfQT1PMaZvU
XBzbGZDMsqeine9N6PC4T6ssRqYeixocYl6Wj77sHvtwBvcJfrEdqIpN9SN0CLhnFjUblhYqnj0U
mlXx1mHxcVlXUAJUIlZ+/mUOsd6uRWF9GA/TXHrgSZ8UKf7sCHmayETjaihJ7DgocTYKF6Yc4bzA
oTp74191Mwcx6UyMMsxP3xmjDS2a79Qdv80Etcw29E8m5N0ee4sSXHanAmoCVXy0w7glE2rbpMBd
YpinN9oFR1+kUdwIv0N99zClrrdtK0fGZWA/9ZnB9JpzfU7GzJvGBwEug7v5Jq/GcdOFCN40PVa0
zuKohq5kLHA981SLEFvdeW3dbqK5JLggOJteDI8sEC/u2DdJjlNKpHTDTY+UEUyWzcLnNgoO9ewG
D4owpGI8DgDQ+4b08RSgTpq6P9wi8zdiCnSspE08NXwVyCi6EWWcPLLFhof06PXpD+Y24yajtYzD
qIvzlJAjbZ/UoJEwalwM6zlDEb9mwd6aYdh41U4HBkoNiB4q0M+bYCjyZGjSvd+VzjZ3M5G4QoGB
oq3ZW+QBcYose9+5yP/joLEkLrN0SqJW4sYs5uw+b8DWaxTu+iDywFHqHsldu42ol29TaqsX30Gh
ASWtYuNGo9iPrvsU5mV/rIPQ28h8aLZIUMR+wAX9QQ2hwi2p977V86lQ/BiokH2X9C9clYcYtNtw
MnP9EQoQ72t1FgOUyuxFJJt96XEVS04GVPSaQy3Hu6Fu2FMVCjceXE12IxcWZXnTP5jv3Fq5dyyV
u6HtHlyf/lVnlfk2DwzpkD5NiKCPljvVjnppsO0EanLEjBJF8PLJS+dh3xJXPJpiQA2ElE6C4uwT
shXx1nioGhaV2o5TX39mXf1sKvs8SEnvtJJNolIv2o6ZpLFOnRSgqv+sWhWcUEE/MNnh+JIj2RdS
g6eJopf5nIKQHHfLsGlQzqNTeZIs3/KBhxK3fLsF88ce2vOPqWVx2OV3zlC2913b9rspZVOsbNU+
DjR3NnPeYYdBlqFBiPIx8x884dHH0SLkRC7UBkJF5lgZcsod0ifcb9tdpW35UNjWj/0SWwy8ivmZ
iUcmKvWD5h6gW0zja980U+IzTu6I7hDwob+BfOYL83j94Lpz/WAE6e46QZ5bG7GHMR2+uYbLR+5w
Z3saWccOFYppx6ma5a455p2b3ZWNzSAwYcc8aue9HLu/sO2TEAda1bXTFsUfecxq8hJQGdtR2p/I
QDdpOOltWsl5x1F5EXSst4hJ9k3RP3zX/HQaW+HoHOVzn1vUl13vcxRUfDN17vzQ+p6Om0apl8lX
fF9pJEwzzeY9KeZig6p0ovyg/lrn3WvRV9+qzuVtjIPtKQX78SEN6+3o8p/TWFZfSk8mTRGqN+kz
sZ1zPzuSWsvN7PTdfR2d5SZ5+akRUfkobC0ekdh/8tORbLK5TE/EesNGgYp8LJwmPGS2zLZWpHab
1m6QBAV/YHmBBNQhm6BQ8h7iu2JTlAXO4yrrHyGlkokIqp9Imfx9WqD6GWDLbowUxa6pVXT8+4fV
c3R0SAActltoidRD40AgB9I1Ns6PoXS7V5S2ww+KhWozphtQJtXBMdR9Dc0zbQn2ssu6g4g+kg4s
rLBTfRqh2QEV36Pw0DoPU6SeOlSH74jfl4fScYu9TgcUd4bhmLLG4uYHnrzRLd+PlDI8KkfWd2br
LdX6DpzvF/CR8pBlSm1BREFB0trnwG/5HRPss5PJ8bGPzuWYtD059bxjxnRPmR4+c6i8dl0VTLHL
3Gg3CC3A4A01GPrY9ODQq1J0EBdM35WbNdAlOeohUy2iT+Mm4sxvR5N5UVpXbxULNjWz2a5lE0KG
EvbYlOLHZOxdHbR0p2TunlzpBhsBLmRb2xCneTV6G9E1/bNk3qZtG7Jt87LZurbiJx91wR5ynmMX
yG2oJwr6GBLKDhVyVG9kunVkIe8iv282QwPu0p0YOYS9cg5jPR1r5WQPUSPzh7zzCEq/2OF9qDfc
PuJOnH9qy/AHRDk6Dif6uZRBtUM524OyMh9eGju+CKccHmQfC5Lz59L28mUYFeipiM8gB0v54syF
Rcm1C7dTdgeW1Hyu+Zw/e8Z8gRYMqR1lOplomceD1W/g3us91siJJyvUrpnr6iSa+kM/pSi3k7S8
c70I0gawoac5GGOrxp+2MO13RvuHsrT0jg6jSWykThFYSxwouj94FDUJPQYnZrvjyMNgZ4eco3ZZ
s10dze3GorR9p/xxmwovfMhS7h1w2hxC0Av3f/9oZojBQMOECarsYPVZk5Rgq7YzqICtgsLkYMNw
N3ZFjfwDRT0v/Jq6Y37qOfkpbYvzMKq+VGk2HPuK3vu0J9B8ufedgYhN84gjEkgNbnRiiaM63IA7
CN3yoVBgtdk3v/UjQBGZJlPQRbp0/hh2bhoPqfkZQt0a1zKrDx6fXaS0QsWaYf3TGZqs2szPIbE6
FlUPjalxmo1zV8/9Z57qNI5yF1LH3HPjkSJfHE341Vr3hIK12VnSvbWZQVknHdUmyKLvIW9QSBjL
2EJ+N46vZeHiFAYctsSCOIZId38uIUXbdjLeJlfqs2yKAB/SuctcCV1HpuK8ak9N6ZcbpwbVPfLg
u4ua5baW5nPqu89B0wwAZbSZaPs5dMyzw/kAksm5w//jPTQo8xS6/ZRb9znSLaZj7vFq5zq/defd
nOdQJYnyNYB6zfPNRwd1wZjZSccc+mIIAWyQmFYMG0gN96nVnyFd8za9jCBA1Shw5OKJoRKZ5LGA
sHIb+Cb9gMKdeaoCdj+r6Idpsi9zPsVDZQ+TpH+gbvHBaqAYECXQAlfu1ncmf9MEmHsz+c9/f0Aa
YXIlZ1Gs6DMyge9tU3wmWfbod9MpHaZt5kXfhhyB0xv9+UNbpV9qCkkBqFrwT2ky+KBTzisZNaBa
oGzSMWvUPfWi5smpnhVODcsZDlqlNNZUBvtKdezYqRmlVJGG+5CYKua9+FCG2FEux3XXbaMXVPnu
Z9aHEJdp1IHmNmnFiLPLOuBDzgspzXkoUeyddo5tpIOTd9aZWDkWCR1kdUJ1ZMsYDVBzTRXIU2jF
IwcaucygENB3e150HmoAb5oW7AB537YQZtgW7fCn9Sw0QfUnQOq+KYo9boRI+uACuKedlFtSpSJO
6+l8v0Jmk2MCRB19zxU0ojmdUDsGJ7NVetpoOhaQFmPHgbrVuwj3UiiqCr5rtXicvPYDPu14GGZx
KKdofpks+Z52Wt5p7d5BXKoejJuaDUrU085LU3NCKTwAXxtNWyiVnUdIwenGK8B0sH7sN1WfRyjk
91ve6C9zgZzQy4KnUtkE+qRXp0Qm1Vd2jkXKLPKMyR7bSk87tyyDmKFC+ejbrn5scOTGc8GgQfeC
6lFQZje8xczoEjtFjSE0IqlsHzIJiY4P0gznzbx1sGU2I60iJE1Ael8hKDBE3oAMyGtCdiC0Jvf1
WYZX1KBMEKyaNvfikosSyyVQK6mF2RSmfwnrIkq6qUZRcSDtySDTuaOynGPYETaNRLG5yiAMbmVa
Pv39Y+JSPJl++lbUJt26wfCjVwpq57HO97Iy7WkA4X9PBYFapOWoYnIQSKnmCfdemyoSjw3Ixcdw
0B8jP+B30guH+w4bsnLLz9J00Aa2oQOFHuZgAq/YlEP5Qt0/c9d0idLgBHsfbDaY5RcU5j8X+dAf
s04lgevNT3U+TxAL792XfEYVuY76bOfOafAw1w2NM69m2wpZvY596pabXLZ6T/7WeVqdlLz7zNQw
JiLFVbfPW7BvNXtOIxIk+DQzLl1eAfl6MD5AVFRsbE6bOHDC6Yg0BJI4V+vYqb1PZmDZE/TXHcRs
KDKRJnrOx3R+nL082FQtokzd1FtGTPeQshZQyNoTSWe9FQPKKJwTPy6EIg955ZgD6es3MNvPfMgO
ZtTZD3/EtYubAsLnqnD2c+ONuNeHfzUp1MElaz/1uK0/zjosdqrrywcosOY9iCZzQA1L3YFAg5LJ
YPKE15TblHMwpWw+Fyod/w6nyX2ImuRG5GbvBw7uFSx6Qcy1D8U8y3hwansoccx5ZoihS8lPlaQ4
UzPOcKiKZIz0sIdQ0kDONuvTkDYKUpWsjQc2v6SCk5es6LKH0Qgnzibt7pwpiw4RRFybuZuqUxDN
dwYc+oaUwjhx2bX9I4D4SAfibZu51HeqSUHoaBQeeFj0WwYdfYIKercvc0jyvVmOO1nU8pAiBY+R
v3IorY25Hzxh7qcMYh8vQyaA43HaTyhk7zQqKrWx/d6dxumAYi5EGqp8mvLAxsjAIOHyoWqD4rp4
TXlRJWehvJ87ZtMNkEK05x9//xvveHSn5B7FjA7yZ9zu8KNhBx+aV4hW65+4O7dQxRB73zNXn8AY
wtlC3YNkdRvzIgxjDirqnqSswmc8THwI76cRSYmyItw2Vd0/mt79LKBfiEuvznaktWo3OyBgPVFz
qMw+16Zqt0JYZ1f1Y31Hu7HagViCqC0rybOH2bfu5DzCamK26RR8lyz9MyghYpWlGlA3s1t3ktCG
oAIdh9yYuyqyf/S4T+g6FI+VU9YbY5pun7ts3Na1930U9m2CB+DIIbNk1bxrPFo+RWMfxqEl2S4f
8+5Yki5GmiYPsmgFiHQPJpJUFUdO5+I4P49BTT96JYT8U9Go3TS6z6WIkBcVsB1FHIvGso0Rw5GH
Tb3rtVKHgKNQU6DE+tD1xVdAf4Bx5sGcf8iOOPd//xEukyPynOw+GKDJTFtozUVpIF9Nh2LTnZWB
3JSyQxWf+fd/m5r+zz89aL+4rP6Uyuoiy/9lQvufP/7fj7LGP/91/n/+/cuzi+3ff0p+yrOJrLv4
l47/zyO3/Fu/PBmWr399urND7pc//Idd7r2X7f/3P/7ilvtT9o3RMN9lhWx+8b155J376/xJfvHK
3TU/il99cue//0+XXMT+QV0P4mbqMcpdGsKH9k+XXMj/4buERpxTEHb4VzjY/uWSI8E/ENQj+OcC
SiIanP/Tv1xy4T9Y6OKXnPmMemEU+f8blxzcdu9Mcs7ZaAcWCMnLr9a0yC8gkawmtoMNCdrQebb2
S+6H0+ndNPzGBAdH4W8fj9l473wrmSPsODXg7Lqmyu67CteIGMGhexv0PKGU6I0IxcYzLN9cHjFY
GXHhtYsg2kDql4a7Wg9e+eRXbms3OTmPS5DX6rvLw6zN29l0+M7S14VuWI5ZE+5Aew/gL4qZ93E+
+/Lt8vPXJs799fksal1VQqy9A19Bj2HkMP6K64xnUVYzKBbhQAs1quWter084MoLnXfn+xdSHPYD
dh4QenoGMXPep/2Gdn1e7C4PAMvn77YCTJ2/DMCLeXQNtCY7XllZfkqLnOCEdSM4vLaatNxCWdcF
1fTh8nDeeab+bf/8n50dnmf23QopVnci6EDH9Vk2tBvu8wRaTb0ZbFQ53/o+nMotGMQJlLNlzqMv
XE6qDXRufv14+SOsvfH59+8+QZXZekAqFaBy6gcbouVf+WDvWneoUN3MjpcHWVu3Mw7eDSIB1pFb
gzu+7djXTGuGu6xbHS4/fe0VFuGh4mURdkQHO0GK4qcLq/Nj11EWuyQIwdCaxu4vD7S6XItIIZ0x
UG0eBCDoU/AuU/jZDwzbZGFUb0BGnbVyfbatwn6AG2z8dL5YXR55bQIXAUNXY6mU3wYw5zrzfBYX
oFwIpg/KgNsGWIQKH7I+DmdguAvdrMIRLUSdbaagLtIbB1jECr+0TiM75SSNtCx8NpLPzgfmUDe7
ElNXglGwiA0gEXt3nAIAiKU0GYsc92tnyAUKNyWEzM445Ye8nMmV4VZWJFhEikiCku19mybS4XO9
HzXIG6ROtRySyyuyckYEi9BAqIR6QjksMab3zaEJZePucM3ApVgVBknybcMs8N/KoU3JBKWC8sX8
UcCd/NTC5vfclTJ/um2IBfpHMXFvdIMoQR2mANnS5uIhGjkOCxFwMd24IOeFehdjcp4pwZniia6o
vUOl2H2C4h206+WXWFvvJfTTAsIfAf9vz2BPiN1yot/CWaorB8/aai8A3g9MMjjzw2SosAyTQGkb
J2sDjY6HIuFtr7DAeF8QMCO25AntBrAEleWTE3cu6L8rc7T2EguMi8gJkN+fl6DVJNq3eV+6u4Kr
3pzdBk1721zRBdKZjzqoBydoktp6PvooFp86KAOOdgiq21JCukB3HQ1QwPcZwEe9ut8GWTiqF91p
RzyQFnzdvXHyiL2gDQQJb0vW6ALvzGLKXDdgyaCxTAkuvp7ZNlPlkCtIXzkm6QLpEwi+0PiaJZ6T
ERZLvw8hkIv6VII59oezdp3q4spgK9GYnrfIOzTarMzcesReAxGk2N7te2d8hFRpGLYyY4V3ggKQ
uY/cM9707fL2Pi//b3Kpc4OP90NWE+Rkch7TBLeQ3DvJjM7dn50/5wp1VC3DFwEjRoY4V+XmEaYM
5aMlBIpKL5eHXwkQdBEgbBoi/RVOmtTMgZGKQoY8hkxtLz99LfWgiwABj+tUwLQeJcTFy+xmLx3M
jmdlZZMMvUGyL8oBEXqgM2+C04QbXHMEV8shPRd+EFwB+No7LiII7NKBQqGZJoqlHdmEc/RTTdPY
XglQazt0ET8qTULPTiVLKCnGJLMjbDy8al5hv5yTqU77K/eWldcgiwDSezrkkELSJHPn8q3krfOc
DlV2JTytPX0RO1qSNaXjsChBwwwUN3vw4yjiFtp2t2GLLCJFV7RQYk0o5Bo7pv4d3DW+/7lVhNpD
U/Qg+vw5VNmfqp47/8rKrER2sogdBFYy7CMdJiFP6z6eWeRBDCSy9udgERqvbK+1URZBY6azaPsQ
lwPYPcQuNOjO0qjM38J0c2Padm7o8z5IhOgg0ZTtNCcdpECJX4TDtlIB219G6drSL2JA6Lm5M+GA
SEq/gB3ZeKjswt1+48ZahADcoiREAICC3537mOTelyaDpfS2j76Atheqhk5VBv8Rc+aXcWh8sh0y
B56M256/wDakQEYRsAYJ/CDRneOSdo/7AL1tavwFookaAmUEnm5S9BmiNU4z64r0yr5cC77+AtIc
xWfUJ7GuEP5sydgfiAOWvs6+0kh8mLiTOCLcM4go/ZrdXZ6vlQPUX4AcZjPtjhCMJ74qv7lOgUJ9
j8YzFVUwT84ZdGimujLUCuz8BbibNMjn2XNGeNeDn7jeimFPDbR9iRlZeGUKV5DhL6BNBgbRNgid
hADgr5GRUNVR8FeXJ+u8Dr85+v0Fqk2D4DfO4Zh4FHImAPDNEeIRdp4yJjT92oGnj6O0vLLZ1pZm
gXLP1FXK57JPuiBwYqlJsM1m/yDgMtmmUqN1zlRdebG1aVtAHid+KoRHDPpIlCkklYEPk2I+iXx7
eeLWln6BejSX6oQDCn7HUb2AMDQ8m+NlBfGJaK6cVmuvsAA+CrfO4PWl2es+gxM+BfGTPSoIon/e
9AreAvrCK8AzDP60m7J+3oDo/ciYiuIqZdlte9dboD8o0dKB83TYtRWoWwLFdAzZXn/l6StJj7cA
OlEl9dOSQ/zfON+yqYHmpoueVFfCaB2Ut0VfbwFxoWbtOF34r1egEK/8s73A5SVYWWJvCe6Apz3E
AsMuGiOIIc5P726foPOo764SwkVTsKrD09u5y+JAwb2jQqh4RB+HoV9eWYa1d1iAOqcBl67vooZD
/Z+SgJJMqTPfOP0LGAsYOHiR4eGgJ+vdTHO7y6D2/iff9Qvd9b6J4Eo88hYgnqDXTGFCxEf39YFG
+sNk4PDt6AzjG/3SMVdcmaO1gRZQrnPlN5K4/Q5MRTJ27qkU7XMwld9zAvVaUV+pFq8dt+4C0t2s
DRR3Y7/LCm9P0umRi+jgVO0mFM4BTo5dPtCXughgk6a3vZq7wLibBhoeOsfsQL8if4DdrqRp3E3F
H1R4H1g03ZYhugu0t100wXzf9zt0EsvRIqhASz0N+/llIK6Ec3cBc9hFnKxw0EVSQouzz5zQxGiD
gPYFMPVf2WwrOHEXWJ96ik6FLOqT2dOgbZ25FhANTDlj28vvsLLJ3AXc/XaKavDFQxIIq14hcAr3
Cj3lzvvZi10dBcfa8jq5PNja2yxQ7xWpr+VU90mGTpX3Udl50IGXdnf56WvLsYB9r1NFMhv0iYnI
W+dMD1OHvnsN5NC3PX8J/M6WtbWOSYrcOSHqfiNp9gJn7svlx6+cTO4C7lFR1Aw96EwC6rOO8zGD
xl7mr/Au3kPRR27as6CIfw3vjegcHfG+T3QRHFvtomGWPzyZcPpy+S1+vwiQKvz6fDDZo+qQo+/O
PZ2aLv1QWO8LNN4Plx+/EqzCaIFoXsAVhxTBJhQWq4TAJLQRqTCwyshql8mySOAmJBuq0a5jKuZs
S3t4Ni8P/vsVQnPbX99tyNCTS+DJSYX08GRtBakVnEIHB9rDveJVf+WGsDbOAvQ9PPVulco+obBG
iFqguYePd1U+BCZt9NdtL7MAPmQ9LRsK3SfjoFTsaajIaoXWnr56rtB56PIgvwd8GC0AHzUhLZRT
G4jgyp9hHxT3CDjs+fLD17baAu++8Y1Gb2NEk2E8eV32RGaYXfrp9bbHL+A+U7TPTHPRJy5cJrEv
5S4d5VvV8hs//gLv6Fw3jQXB87kzPguYhcZSwsxPr5wcK5to2eJYjmmaGbSlwdHnvAwuxL89n3DT
RH+KziXNFUj8/vgI+QLunqcUmx10xISf9sHA85wN8lMKdXzWtqfeb6/kKCtLzReod3JcObTEXKFl
G7pJzTu0Ad2ndb67vNQr25QvgI1OxpZMIDl2ch4OevQfaHBlFdY++Pn377JpZQMTSoXLK/HMnerk
oUa6MEOof9sHX4C4qMyU9/Dg73z5wVWgkKOftz14AdwKNmU1C6yrJ/kf6CR4EhE73PboBWz7dkBL
3zGEQ6ErvY+zNX6CNj7d9vLT1zbkArUcQisoNSOTeOmTyGkiTfXAffjfXPfF7/wbt/0Cu2jAmDmK
us4O8fhl9jzYxsI/2g7tMTI4AhRMbpffZmVjssVpjV3ftpWLnCCYYUEA29duKLxWV6Lz35fe/yzk
hGyBXg4Xh6FoqLOb9jyZ7vKvsF3jRpy9aRiqn4Zds5POtnrRn1K5vVZpW0EEW0A5z/KWtrk18HBm
R7jM34IMbTmlk36/PGVrz19geQSPaG2TdjsvV4cCHMc2dcrXIuf2ytqvDXD+/TtI6753Qa9iAGii
n9Hy6DtkG5BpRrcdC/+hvqOBhes96na6Js+TD+u6Xx07Flx5/NqOWgDbGwtGyOSZJEKnplMog+7Q
0im8gr6VQ4ctsJ13FL6QoHd2aDIFd3vff2czfC+N88krSHfjAiwgPkU9HUWEAIImUmcDrIDWaRtw
PcOH1MruWra3ts4LjKuxpinYMZNkVP3hjMOXMZBf3bS6ku6vPH4prhsIcXVIMFUNhdGmOh/JToV0
nPSzubIaa0Ms4K1ztDmu4bpLjI8GoTN7K4vxmDb802WkrWylpZqurJlLWU66xLbkqEun2BWUF8nl
h6999gWM+0xD39pDUl8EaJfm6jseotvfOF/R4a199vOw70EcwLaakbpLfPQE3fiavEVwyty2QcPz
oO8eDjtZicITfBvUDvAzkHs5yqd2qK9AeAVk4QLCPmhOKIYdOADG9DXn4T163H5EG7B206Ip1O7y
/K8NskCyDMYmQitDnbRRQdBxRh3QFuZbKOsfTiP2l8c4C6B/QySE4QLJvfI7fNfFqJMQ5t66g/g3
8Pzz1yQEP2BGf2yHNNo2GezX2hXoEJOfW5arDxTe9wT9Ma9dUta22gLoo0MQcWmP5cr9p84Erw5l
H7uIfL78liuPXyrlzEi6HF9O0SWpQ5LMD46TUmgQf618t5LwLJVxQ8pFWKJpRjIatNRFG/3NkHYv
GdF97PMCjlh9JZqsQGapkCtmCtfYJLokQn8dQe2p5jdmyeevhHkPmNHRfgXdik7yegh6mDfD8tiG
aP0xlj4KhLetwwLyAfq5NGj3gImycFUiyFY5/QLz8cfLj1+bnvPv34F+ghC2ClF7QEQZukNtXbOB
TpVsLz99bRMtMJ/5eYBcxtdJRb0vY1m+Qr2/o466skfXPvwC7fnUKqFdNHsM/AKNeX0hIwMLoyLi
yuc/r+RvMs1ggXR0lMx4zyudzJPzUtT+R3RoeJ4amUxNv7ttihYwxlc9tKgIYIguHY4tz44SffFM
cY1YW1mBpQyu4jat0blOJ5qwP92BI+fnvnnxsrG4ciatjbA4rn02wFVYYIP2o+3itvIeshZtw6D5
v3LzWhtgkXrXE7qNT12OV6CZjknoP6W5+5Tr6MdNK7CUvBlN+55GWAEE1IfB+g8ibxKe+rftoaXI
LRqzqi/bTCeNKD5Dbf7aokFQOGRPqr3GS6xs06WoDSS/dpFz68QFFxiICtf29nHi9eOIflq3TdIC
ySi7mjQcHTTeCvmXMAsfz12oKtF+ve3xCySnE63RkajEkYq5iqMWjWqyAL3ee9rdFkfpAsqGlK1T
yqhNRDR9QjuvF+2Ll96JPl1+gZVQRBcwdl1cDpvARYd+XqGzdV62QNok6w+XH++dJ+I3kWipRivL
qJyH0uLjt+rTzOpnzdtj4XTfSeuMO1eGnwrm9/h+BbRRLAXr8aUsBs0t2vK29yMLlA9lEKY1J/g2
gEj7G6+jp2GEo/zy261M3lKr1jsNl8Ek2yQL5hwWSEZaqX7yaBBX6llrAyxOamqlG4E1bxOrOqMS
z0PjtzhN0RbsNngs9QXQj1iAoVJJFZZvw9Q8RV52n7LiNngsxQUDCmZT5ROZBH2adFF1z2SUzDy6
EqLWpif4NQmwAl3OdZ3Clo1vzMi2YmKqj/uIwdN+eYFXAtRSUIfOnC4dIwf+4nT8gbrr4xTCUdt6
5cnVrtpfHuT8aX8HkUWIYmyauDu4KiFCfwoKG8Ru2Gl8zxKaYd02whmc75IlU0F52hHYpNk8Nz/R
Sczee7Mv/kDHG3TYuG2MRZyaCo2GJxOmSuYluiyFequE/zpV3k1ioZAsAlXly7F20BQ50Q1XB9u5
aGVYyfzKWb2yk5YSu4EMxOLb+c4LHcxfXJlmB8q4uqYtWHv8IgoRnBGBb7HEUZO23Z6hSwu+LCiV
4bU78MpGXQrqwO0K2ahBJZw1JZBmEq35J9k0fwQZvTErXkrpmKh9iOw1thE1H4qse8nN/CXi3ZUa
xNokLdCcpXYkVZW1CWuit0bCgp5Teo2IXXv4+ffvINDWlnGnrxU8D45+c0LPv+tFPdy4fRYQVsbk
JSNoWpWiixLq0e5WV2jPcxlZax99gV5tHShG8BUZCZfGxFkT3InmqgTvXNr+TfDxF7BtiwniUu7L
BK2MCudThr7SbR2XUuOrcUI0JtcPTp6G7qZPGbfPHUuZumsjHw21PNqjsUbf+sITGxqlo03gUiIj
OvXYUv8x8RAtfhtU63HMC/QFvqvHNNP3aNKuy8SZ0U78mXQCvHFE/HB4c40QxYcolYE5hEGHViVF
G7p2P06RV+zCgHTNt4lRmj6b/+bsTJojxbUo/IuIQAgxbCFnj2W7bFdtiHINCJCEGIQEv/4d96oe
3emM8K7D3Q2Jxqurc88XRl795pdRY34JBSMVrDRjJ2/hMAX8R1/V8Xw10lHZrYVfywzTFpKyh9TJ
AP5jcwE3DgIPOQProHQpDzaFyR7KGnTkv/PC6hTQR5oWD/CX5AQWsAXwMBnskxL1ye5cLWTShQa/
HHsifJdc1lqFZOrcfi5aXOvt2AShDwHnZR+k8CIovLTJnIOJfBxcWIbPbFZrrV3vlwD64R4SqRVY
HbVYBKj1vkd1//TxYD/3/Pe//zVPa1RAwzPMx3j0/RTKY0/sUA5YHWDvJj83WclqKeBR5RsVRMM+
xjXPcYkTgtNfHz58/AFnEkT/JN/++oBeltM06Qmz1QF4BOFufYWQd9l2MM0/zrTqrg3xP3dP+0/Q
/de74Oo0oigoRWOhajtjTfcMEhrJ5sJc+JhzvbFaHfyqh5lColu4Jnes3KQza48BxMHfkB9pPhk5
/KM9+esrwNMgi0cxZqNSMrflXqV/a8Pdr9jDJ20+7pYzi+hadTfKzhYeH9EtofgD7fSJecPnKnui
tbxOG9tP3RzDMLFpoycFW+7XZvHaXxLwm29zS9s/H3/DmaG1ltdNrFvoZHC7KgCHTDJaVjFuD70I
FtnNQuF/U3kwlHGYLz8+fuG5RnuPNv7qGauVIL4rseEn7XfTGruv4PL8uWm41tppgCTAu8K2BmZf
n6eGRNg5rf+5YGIttINZ7zywChkv1Qpx4olq4OA5+M+fa5jVfj/UqmyKtsW5RhmYhivqf8chd74w
rc81+2rDj8GmWuSAYK4phDgaldS4Tx8vSRDPhIr+ak4HVJi0ej/yJTI5hULfIgz6Tqv52Yyw5/pc
+6z2OCAvnHE4HO+9WVG4EiXL70UaWPV+5vFsrapjAVU1h+/gnkXx5B2bVAFfUsD1/oLO44zsja1l
dSiGLopIgEoAxdbY3FcKFJIchp8BXHGH1nsqB3nrJfEU7KIR+8kpieZ+PnGPsfbCGPjvlZet9UQ2
hi2Okj1+wdwuwBYRt1nGtH4KEx7sPm7Fc69YHUqGOlRtqIjcY8+6jeG+Db/yPQdu7ePH//coZmsR
UQnHvxAOt2qf1l54oAWvDvAL/NxZhK01RBZ+icnUULkP4Zq1n8OlfwIOdTrw2KjPGdmwZBWLhKlD
AbTyJQIFVUMOkhwKEjx28/L1cy303nJ/La8AJJRlkVZooZDb62RMfZjrT8H9p56+lm72MUX8XiOy
t7ADBUEaPHPY1XClxYXxc6aD1/rMyKcLDoTY9sCcgNFg4waAPhfXjZcu1M+9YNX+iw8rxGEK1J5S
UiGQtbUF5aMBy+bCMnVmBqSrDoiGBTMswAvAzHsdxuYAP78XlPT8/FwPrHYJMcp5TM0Cm+FewYet
pH8Ao7n02881zmqTKLuFDEMTy/3kh8CZNacgGC7E+P+9Q8Dy/P/HpfQ8v7TwONovFtJo2HHsFQ++
RByo6TL43NhPVzvECCoZDBwnjH2WUNhmTBb2Mr26sEGc6dhk1fLwaId5PsHuX1OOIuKUhWw58rEO
542FW37851MdnKz6AIZJRRLRElMs8jwQ7xUQFHnj+Wm7+fgF577jXz1RgXWVVnIfCPMgWjDrR/+h
BCLk48f/U0Tz79M/S1a9AHsUIF17fAATA2Dy6YGo6b4L5dZ/R+G0btey8GamxR+/7eADeymjceaz
1jo7VSeJ10BLCXg9JQfajOVuAqH7UXHQ6T/+tHOvWG1uolLEgDQHL0VT6B0Z4KqoJTw2x4oln+uc
tbROL570C6mAGF3Ez7YTVwF8r3H4Wi4k/899wvv0/Gt7MDO8nQwAVHsE/QnPUYmuv1cx6+8WkbbT
55bA+P3lf70E1khFAUccsV/6+I0JgH45f9T1fCGSOrNKreV14eTjKh0lpSiMhrVr1neUP8VmvKRk
+O8TEYtX87wKBqV48d4FtAZkz+juNPPxtbYA0gFVGmUFwFAXRtR7s//HXFmL7dqgNm7p8SmIbm9g
RV1lRvYo2SNwxoLRz6XD5LkWW035NFrimQ0I+YkdybypDLSvWRIF3XCh3OHcsFrN+WSyhUb4jO/g
0bwhoGrdDTrowVYg+nO9vhbbAZGLXL3tgMkipWtPtU/82yDQ7FLFxrv34n/1xdrJLoLnsosig2GF
KgeJetLOZ3AlgfcjClUIA8nawU11g/t3cIHqvgDWSML2u30hDNVvILHBqDwOvYe4dAkui2YoA0dA
o1JPvOo2gNmt1ZZ3uWG1+0lhjX016Xo8zbABRsWescBJprzimS8rOKNzglKlL33Bl/mO+xDE3taa
e0CnSg/OpLSlsBenQdFOPz+1tEWrDvQLUGwD3TXbwVG4ts7CjcmfIdTLeKgsar4udOI/l3T/HvDh
v05ZqGngPQWIT+nkN4AA7BecRczJFEX60A7TK7X1N6P726hf4EYNh+RDp8bmoYGUfWskiEZubtuM
wEU+FzT8Qt+RlXBLv1TddmYcr/WQbIm64L26f1sWuI+b0ia9tgAuHCxMl18+19KrFZh7NZ2AmWnA
rmXPQwFAatCBPzB/biZGq7UXZ/pZepFt9nQZAI4NwmO3jK/A0lw4Q55ZHdfCSLgSyRKOxw2yNkqA
+9rO/bhNZ0hSNovsvOUUo3Q9OQ6pV39ONMLWYkkCKFAUTqxBctuLtmFjxQ6m67CGhrZgRKXYha3x
zFocrQIvjgwnoT1t9p0uAZpcPKzDwXzSSu0iO1y6/T03wlZLMQHzz4Dm0OwjYapHSPfDuwS40h+u
Jt6FJNiZD1mrFaHlKM0UwZ0HeMGm2RnmCFR4KGio5JIEeTJdvKI6l9NYKxdhSw2ToV6AjST/FMkr
ZNzbcaF/dE03rtfHhiRbaJRgzX4pwfffV0tsrWD0nCZImahmvyjvwIFSgldQ5o9+vnRA7hG5DUS3
c8kne2utaowprL8XEadgnHfxeEzFwHZtkkIqEZWT8C+MvDNjgq3mLMOzowouMhvXGn3t2ioEHrdV
9wIngAtx5ZkIgL3//a+QDG5vXQXkApJ+MRt3UUXKvPIA8fp4TTv39FXINFVI6FJD+B7m2cmur8Dh
qkX553MPX81LP9IEuBJRbMhUnUA0zsI2utDw5373ajK+O6oOqC4qNssSoqQLJwbSXcgVn+vT1YY6
w+mwGuCCC2Z4cNXz8ZB29339ud16LWSEzhP4a5DXNrq23Qn1k/XOVd5DKerdx21+5tev3fwKFsPT
lnrpxhmYISdKDxn1fLYVHv/98RvOLR1r9z44BPcFg03PXqn+d1B1r6ifvIXlAxjAFMzH6M5NfMpQ
ZfRb6kvj9MzKuFY3llFcelMA3hyQOGI3tYU7kQ6r40BLkuOiKLmwAp9ZpdYyR292uOKSfQUnUnrV
0/CmmIprS+2WUYpqdn2NcbeANP85J0+21jy6GpDfgYIAg2yHZ3fqvbIGXpjJsvm4s87Mk7VTH4eU
uBOhSnHVHV2XE5h5rPv2uUevZvfMnSsBRuNbAQ4gmkRhKRfs4eOHn+uH1fyeUMGxtCXgUVLHz2Bj
5N70mgzfJXIpVAUPgFjnFSAGH7/sXCOtZvwCN61hGnWF3Gjpb0Y+mz/gPqeXdIFnpuRa9JhCjh7G
DQPlJ2wX8LoIB/qiJX/MVCze5z5hLWw0kSpAPqEpauKXzDVfSHvpPvaMZpOtZY1htBAYyZV8TwDm
ma5kU0v6I44cZCBQSPQnPoN3BAlH0MKKeHF++sWOfdttYxQOjz/4YvtwPyJy7i/EsWd6a+3P57yO
wL3mnbpM+rE8gg0tq10dC+19bk+k7/34144LHBAAnITHG5MuHjsljQJXHS7vqKL/eLydicTXOsJ+
bMwyFdpsTQvDzqaY7qtC3jZF/5v5dme6SyWmZxZNutrcETIyqqnEezTwZg5Cg6YuFchI3kGG8YWL
nXMvWS0DOp7CoRjxksnY5h1Gcxss1XFeyEtKhgu75rl3rFaDkBu4xxgUK9TgwCq13A/l9BpH7DeS
PW8f98m5UbVaA9omSXyfFuMWQBzAbjwPjjtgpew+9fS1oLBM5sYPPQqzGhQQAx3al7cCNJ7nj59+
ZoFZW/aFSAVSEgH/PPqDyqqogOpsTMFAS8JLZVpnmmetKKx6S1rcnY/bAq4MX3XVw3Es8pf4Qsz1
nof9d3KBrbWEC+O2G80EI+geA9QMcM/3AbetkoPS4UGVyQuPLxU3nvuU1fRGeTpdaMKGbZUSuWO+
Ujnyz5f8E8/M7bU9H7UBXUQzDtuuLbeMsNuQQgqeDt0fA6KZqudfH/f5ufes5raxHQztwBPcgmL5
UEXlvYz5ldDdXTjMj+8FSxc2lnPvWU1v1hhgkYE931pC7npcceOK+EHYd2izKjZzdUm8dK5XVlPc
W7TsCkHhg4Vaqw14QDzHIn/JE+7cDFnN7gWlMUU19cM21sFbJcIvsOL40+ryQtR45sevdfNcctm2
OjRblvI484IQtQVL0W4/7uozq99aNi9IA1Vli+NZWxjDt3NvZvjEGgmS9xwFot+FvQ4uWfGf6e+1
ZLCYaBGSGp8CoMRP0AVukM98nQJWIvuQHLW7VIlx7qPe//7XJqt5EY9jhPd4Etmujtlbp50BBCw5
JJD6fa7lVlO9qbGwJAvA44kGhHGsJ2xQ4DaCZRbcD7K4cEF6ZnCtFYQpvChGyVgPLKuZdpIngKl5
sbguZ2I/NwvXMsJZ0ihaegtEJ3IBYBzqn0tYX8uS39loeiNde8m971z3r6b7wmW4tEgnb9NUdFnj
6ZNs/BpVTOVdPIo/qpsuHODP9f9qvqt4jkdAqfW2aiYOMCUrs3rRKusB6ct651+YO+dm5mriF2EI
7HEd4TVjx3NRNgT3NGDMfzy+/uni/9i31jpCQ+alMH2JzAlUw3GD29iZ7pqytTkMjK+tRVV747kX
FjrgXYfbtAo78AoBDSUd240MIMmPf8iZbltrDguKVxnowre8G/9EYEjCbk8/lh250bAwjLrPuQ6w
teYQVyq4uJjTdBd6LEsn72cr1NPHn3AmBFj7+TUkIEVDu3jXRUbmYWdVllpWHIpBmqtpKc0zNOHB
vpEF3338xjNjYy05JAJazAUue7ulcILlAyFjexURoZILC8O5F7z//e81bkgMzio6BV002bZDlwn/
kwGlv9r+YbXXjXOAR0/AeC/VuEnjYfO5ZlktAYDXVAWPOzTLuyVZUqL4SHYmvjBSzyyWa70h7IFQ
JjK34cahHoApkDl7fe9H8YUZea7JV/PdZ5AhUSnDDfxDdo4Fd6GqvnzcLv+9YoEO9/+9qTTpamHa
GHcKqn4VncC94EIWKJRJdwphKPL4ufe8z/G/Rk3lNTpMLLC5QGMPB5T1zup3YFD7cijlYvnNiMji
4uE++udu4d9LWLjWbcVzUKip7sSWD84qlxNRiUBvW4bSpCHrBSMYBbxD8VvO+yCNw4w2y4wo3ddh
AdQ0/CBA1WiFjrjcaVLWjczE0gCsxYvZK35QaiHNxCG6HhuwlUvbW1RlVJRcpRy8qttpADs8Ojr4
PnRQdTELdHyI8pz2qSWqB+s4AD0JfkU+fElpLf1O5xMZO6d386JJDJJ8N1kg68K0RSBfVO/o7jip
T7ShYw49gP7KQNrLhFj6b327hH+AK0CFN/ijXnwFh25ZZDWOkkuWKkfaE+zI+AkIXP9mVumIUtS5
cjhUyVR6w16xIqy+24Ro76RUHZYmi9u+OkF+GO2tCsXe+Ly/C4YZ12hNBe39kvAG0ApJ4VjbxrPc
IXtqyrx2ttwxbwmzKqyOgqfLK0chwIsigIy6cicidWyTnr0P4ZTmorLObYqCyjyq/QQsZT8XUbil
QVodYXw17RM1BDvIUjeNZr9ArL3mqLHJSexuqO12rEXJQQHM7DyJPWDe3cafegJaaJwPfo27uFk8
8CjI++5XMFzVre2y1g15CPNkMOCu4AwLKsIuBUd86MTJzQ9wtskVqVFNciVb7GhwpOZNVhkYWtoW
O4OBdXfzPVzEvgn8ITeDyYbhrcSaLnv8X91414fLW2R+DaT+BZzDG/XeUDZ1s3TBrUt0phuVz9bf
jQJtBeMwA02S/j5Nv3Bii9yDDR77uT/BTynr++pYBWgxAHaj+euQ6g1fhutkerYlv0Wb36Bo5Mic
fOubgQFsjq25n6uMVcs9qle67F02D1Z2lzvRArgaCTh8FVF7cCkKkZ03DbdAxYd5Qov2lgdlsYcA
m4osakR/DDWj8wZjEzXMZY2oD0m+fpxTNPygN/PSpbdoWuDNsavgG3Av2bbhTzoHx0G5x7oGtLS3
7CR7cV3MYR7X9HbiYufPyU1QTN/6qfxa8+k3jYC910pvUHPXoKLVoqzV4y/BXD6ZcbhnC4Zc19Es
wSXUVgn+1i7sB1HeS5iGb8OS3oi4ytvZXhnfbbgXfLU0gveznHPf5/427vhrAsMclERvmmC8FVWD
cSGnn56thwzktW1YdZvCPMqkRHy2KzV8nyaG2vaZHvxqeG5S8kgrugl1H4POrR/oAiPb1N2w4IVE
MQC1ydbV7FoFMS5qwvTrZMVN6ouHEkiSuXbXIk62TE+gbHQbTzZI6B9plO48Qm4FlxoO28PtAPsh
PvSbkvvH1q8PMLTYViY5WOL2cCu5KrnKOkDagU2+Q6FQuWmrdmt4eQRIMa+a6humW7aI4q4s55fC
Hzbg6OUL+ZbO6X0zuZ0XAcCM68gZ+ymWQQ7Jm8I/12l6q/FobYH6VXdh2x7GBZjERm+hYb43g7cz
kb4tMaQqrbaA/mwtQBVkSOtNb8RdWfUHI37H0c+ANs8ok9orwLdxrN5GDTsFxZBHffgSVBwnRp5R
edRp9Rgk4CID6l0CWJwBirAPwr7eoNbvOqD+rgFPKOsq9GnSW3E9WMYzEyRvM6l3ydTeU4OaPT3R
N1hlI4mVvAVa3y7vLA03nUqirue02vUAFGTSV/Z9xXgCiOte2eVQFsGjdBBr8BllfKjuRLgcpOU2
9ON77EbwhLGMZi1lehcZvzjEHCTRNEKthh4kYARiwaAwmwln042LpiorR/jLGS8Mvy1NoR6BjEt1
pka3FFtjAvVkatznZJDSxPdjkISPtXNpksVWmUdFqnnT8Rbd3wDWPFYos56LX2zuewDuuzHK8d+a
9nGSs3cfEgPf5KproZ+uPYJ5Lf0B1fE8aeJ9FVL+EkrgRPKApS2gBVzEXRYxNM5zasE6BaI3gY94
VYexREW9Bvg+oaN5CqdJPcu0hMctCbGkbhbYqYFJzbXcRoNfCaAp+mW86pHkvy9gjUu3cwE90Ym1
kfiR4NL5NYmRxWr7nt6G4ejdBK4N88IKhChT50q1G5zpva0kKQQzbCHNXnps/EE9aHnjOay+wcY3
KHPIbdvXVnHzXvUf5nxa1HVhqySfpVRHHuCJm8AJXx2p6AzbyAIOp8eonqf0WsuCNL8jjw3mgdQy
fAQAGwKMQHiCZqP29I/BcfejKAL1nDSjj2VCh0eHe8kbGPrNbqux6/+ehZ7Ipht0eoOattdGpt7V
GAMCuB2HjmGKTV5qNmJIUIEJLRY9haRlu2I0qt/VYkyxlpvguQqS+ttS8BbTRmDDfByHoT2OMake
+4X5P8sSBhQgPnFHryeZdn9KOVB/CySU+YZKMPe7knW/KWzZbBYBUnvvReFtU7ngFw2mUKMfaXso
iT/fVujF7w30OrCNG8EFB0f0Z+HbMbxfQITfD9iY7mUYdQ/w7FCPs+y6Q2jSHnMwjBKVj22EHFoB
YPihaF1yXHhJsimUyUuFR2GWxj3ihnBYvg7QNdSnJIjiY1d31QZcnO89CQe1bRytooc27atv74i1
IPORd/w5eoHZDSYdguM4gOdwZ+A07ABux0bczWGL+RWmChvTHIq7yLXD1gPF7Au3zL7KhLiv4eDH
T+1I5AkZdrarlLJ7PfJqBwfu4JCyeL7Fgjn9iCavH4CisPWmGcfkEJb4TfMM/do7EDlP08T7wmaU
BMxRDUFvjFbE+uF5c45tbvrau3dae1vPbMJVS5zS64VPkuXxEjZ/rE/kPauHGd7oE79S1savMS1l
7nFOcsgsaW4ZUXhLhx0MJyyegBbaULhl/WYL3Jp5DjvyGE4ctut6sMmTkLh8UT2W3tkJqh/gEuK8
HNVz3ZtxU+LTDLFj8tqnafgiqsLnNx1gxSUKdMF2e1Pwpa42gCCSOE/8kkzHxlUB2zqFAKfI3AKw
yMGhtnneLqjS8rJlcvqeQf8LUriL3TDnEYNT2A426bjN5I1fllmsuS3+CAxU62W+WERXwncyNpPZ
zlIj5XcUoR1Nv9UB3FiksFAfpRwLxH0FyzGZN1GT7iL48ORtBK56nwN05w1T3mmPmywMWRAg4FX0
oarr4Lug5SODS1A+lp1X4EDXFY/gWgEWz2gRYe2zsXxyLigVAsCkLLtjWUChu0ScIYApvIpsYzaP
Xu4jxBZXVNFebwxWwQfVl0V1beuG5albXL+Ts9NzDsSw7/1AwGPmG1+WabBPExYHdY4KERVeJ7FN
zW9jQE18tI2H4iNLhjE9KeDg+xDSHVgoL/kUyLS6qoRp4i9tCGhvm+l2NMO1nYL5BmtMMu+CqiZi
ayvppafOWOZtQJek/oPtuIWTGRr7m0aqLkGMGEw+UGsj/QpwQD3lZUMtsudC1j9K9y4WtHGQpPtQ
dqrNKnhmLZmvAvXiNwgtNo4XYEtL4Ra2GUIEjNJHIA95pqrS2xSedfNGFZotN3UP3tb9VIfObMMZ
UOxtgsHo0OaudFug7ed4wy3tm4Mq4PG7mVtV/UYJlqkPWpK6e0HfzPCOAU/S5LTivskLTPgp9zsL
I7XSHxBgEUgDoaMFeLLBHeIUFTuU+8ZDjtLlll6FwZiIg0LRldkAz7aEt2A7xm9iUFh89Fzzdqt0
5Mls0ihD31k7TQx6kaYZf3TB4Gs/Ky0lKWA5LBI/q76DsxFoKnJWj6jIbucb1IwNSd4FrReCDMhJ
eqxQqd0/NQug6Pm796h6M0R1/bFsguUW5UYlMldh0Tz5SaX5Q6pR9nHvW7UA7FYYx8ZwM2D0klPZ
9TX91UDcw6/qqKPzXkdy8g4+dXb+Woc0DL5Bohymv4htilvSTt4JGqPlZyoIzAQsSodLPywgmgKk
256A8ZuWAzxF6atAggxX2EB9RV9U7MRyW1a6M4eqgHLoPvD9JX2uy3kg7J0VGgd5G5PGRVntp0OT
pTIaphMBcrHFKq4jHCRbkRTtXeB8CGJzT89+gmgdQwrhbQtd7xLDJeC6bucleOTO74cc9SfhslXY
PBNMJLx1uqqaIS022CILnqPyC4betSc1OfnvTjkHXdd6fuY8rXVeKjgY1Fkz9zrei1qH+jgIOYyb
yUQJAkSR0JgvgMaAEfuTYZV6jROH1QGHB6gUA9pF7goi0xguhaNYvO1cyfCphOU+RWJ8hjKkwAoU
46hb+i4v0cDmGe6fDPsUUh6igtKnWXD3amG3Yp9msML7Aif3MXYqI4u2kN/aqKiWJqvxIEwgaybK
nkE17HHCBc65aR5q3wwEbF/9vqwZrxt9s2NpUIw/fG8MapeNNuyaK+uGkovMAQ2cHmCJgLyWg3VQ
ecuwZoqHtDQ2urEhdcOXQWBcH6dxseneSFgNbzobFPM1BVr0Hi6j5fDUal0gyTzj0pLCMwMb8E9e
hTK6WqY28W+REuiLnQq9oDt1pQlFgmOUGG2dWUcTjO6qrMQdoajhPjoI8vqb1kZjhQpoMC8RyaZz
1tk+JUdC02G8Y0PnqR9B5RJxHQk6IOuguBT8l7Z9314b3JgLKLfncnkuPFKPX0QjGb9FUVhNj7BW
icSN6QMwkLeN8UWEOgOPFr8XMFwczhv9ZN4mwJkrhAcJCesTr8f5fZhIGpQZxOSTvx00bDCyaZxV
8Ki8NDnRQNLuiAvCKbjxdQW0ct4Tr8HuCym73XQyhkkV6Bf2N46MEisiIJGjziRqmCnW1SoQP5tA
tvZLqBNQOcukEuSRITXt/8GU4cGReSHOZ2OPleGtTCAZr7O4aZvqbYJ21sPmRrvG2Xzo4rA/Em/y
lzf4EvPxWGg+Bnem98FSxSKe3sTtqI4DMszTNcK3iH+nUxsVL37P6PjiuxnqVTDCPYNGt7RckOvQ
i4aVaMYjsvR+1inlybskHhf3ywOdkEKPQBSKWTdFqiom8tiWJrqqChXMb00f6/I00gTFA0i+wRUV
hidcNjslqjL5zUZTkCecbgq3mxAGTfc+8RLvyR+CpDh1UtT9TVqxZtnAXtHpB+E51gr8LguuRzZE
KAdIburFxL7NbB8n0LantbE47A8p6gUcKTz/OBaDLwUupvwEhPUEO+yEky4Ab4gHKVJW4aFkNlIH
B3FpuIk495qN8hNdvIlIW5xBqfNlhzNkx4M0A+bBaQjlojFqoASqNblipAqnO6J8+H4vmifpk9MB
7KQS0vDxyaNtgmEX+x60aFXEaxjPMrogodXEw3KlRdt6DlkX1gtco5RNjf+AhUN/M1Y9fsu7+K8p
bzrQdvUTgoag1FlYx0N6gg9aPeJ2Wr2vBGWPPFWUA4QY0W3vF4HOwaIwzUvd4G5cXitT9HOa+QkG
3rPGRKPPfd3PFMkWH3sCzWNBW/8FHkmzoJtyjBkyR3E0CVRH+L5GwsmbejntG4fZ8I35vZ12QdwI
kmOXHdzJa8ux3jJk+a9ThDJ2zChRcjolwiZVm8tI4j7NQoU0bmhCiDl4w7ywK1y9xeyrT1Nt/MyI
gkwPsK2tR5nbAc4h16HXvXPxcMMYzS+NRRRkc1mIGjd0dAbUfI+dGxuOGnEBcNcFUUFvOC1Te0/A
cK8h1GADFxA6UCyoQzYp3ZS7tOZY3VH/U47fCymGsd4xqapaZQWsaXAITVqpWJsJXs8KLPYhapIs
GkPb+Xk4RN5AMrkgnYsze2NI/FIskiYn7O7SvwU3Zxh3smWmQZ8E0Fg9xtSPgzfjGQSQWTj3vvqV
TjypVV7XOMsWGZMO9hi5gtUt+9FDmBHarKAeRY4KPyNseIaCOiOO8eLz6hdYqu+KeD4mjKlMDIgD
cPtKa7XsOFkY2QFCW9VfrJekAmC5qE/9nA7TPD7j+LuYW1TYULIhqWPpkaAA1/2pUMol74I6bSM4
pzRD6F6V9grd7zB3xXJFkZgdERMmrP8TFaiJhGXdiHl64Cq25KatvcR/dq2Xxs8Na9Jj2BoF8Jy0
8TeOk/j0o+lVFW9q1zIU17h+qRFNxwVSp4WZGtDXeuOQcMAIfoks3ImfE4up+ppoSEbFxkMGeAR9
IxWT/QItZ9M+LxOsYrMR9QcyTwsqgtsZ2V2/RZQHu+tdUruqfCglEqpXo4sjeXTS5x3yt5HESSYM
ZBl8jWw56zBLm7kIWeYGIWyKkEQ3xb4PqE5Q81MPhuTLpNEFG1Q4Ou9KK1Z3+Tzp982BVAGnX1mU
tKLao56oCMtsYpXoNq6WTXRk/cjptuNLavtNh4S3LDOKgnO4oNdBCY2tbtthN/txpHYKZ9mfMJ/0
TlgS6uKnkg3n26WbC5dkKu6VeE6jmMjj3HbFdVsGOHXhXz30wYxrSpxskF3+Mgshsh78+gwlxKVB
NtGXfbDtS5yRTp12AD0jqRHginY0ox2+BBSZRH4165RWQE+iA4vTkKR9HefAEMXDDuwNx98qvN6H
C31gTPE/6s6jSXIjTdN/pY13cCAcamzYB6jQEanVBZZVmQWtNX79PsHmTg/LWF0zY3tZY5PWVZkZ
GQJw//yVd1NMQSJk8pQ2ewxK9bIlfVF71EoMpifB2hy9DY1cF0+tZqVrMNtyNniRLUx5J6uAq5Tx
xkpyTrq2IXRbTqv41JpKqF6wlCn4YuWKRY/mpjXFP+FkQywizefy1dXdHKqy8aLLKcWpkSEvw1nO
xCy9VEo/Nok7m4Cb3yalzhf6eMZcxBtzGvX4ZZ7GZj1mcZX1njLXKDGcwkiGpHOjJJvEnttiMvwG
A2vujpU5s7FWoZJ4DT0j4m1Wq2Jwp6qlrYJFGXu8E7OIxw/j2ljDU0jCjfVZ9fGU8bBMC/IXSavL
anHtitPXAjpMzzbKiKuC207nVjrhmukAgeu2qosXa620+BLC0NuPZlnNYUKXgw794M1Tz/q5Jc5o
KDZVHlMztdTROt2mmqzat/jC1moLkWSar1ZsR0XiS0aThYdplYwq9rMlmorRl8jDN479hJfCClhs
lrV1ZT0v2l2asqE6i6Zb94ulU8jglJMxmI9SOnZTEIX44m4nayizV5WAK9sNkzjPLg2NtdYjeGXE
ZaRPq8UsGnK2mm+NtJfa+7rTtPKbXnb0ncxKlMsuEv+iSx3GprD8WBGhGcdyNVP1W5uvAyZlmeqb
J5HNQ3Vc1KlQHsfRyOT9Wvdzv60rtJRc37Vo6gMnThLGtVweoid1DcvOL0OZ5s8ByEO9ERwGK9MB
X9HMAzbepQ4mjeTIIK6otWocabTKcge7YzAr6COUlOmIPMySXdr1xvJ1HO3E6JzK7GblQeqiatjG
YjKRG3C2N7iUyzgKt4sozZS9TSJX7ZFYF7sE49ZFtq9ibR7Bn7izHm1LzgtOK7YhR+UOwqIIwa8X
u9+HiWZqjrbq2BPjENj5Vpermum+sYpQA1HQVTOha1hkaan6HTrPTj/ngzzZ02mxIwi+oIvJBhSB
bib5/CwVCyZHJ1Z6rRoCpquRDblaDSV7i+MuT+HEx0jLTukSRtFlKZRuWgC1SZKgFCtjoDWhoyp7
MXy7XaMcUoWRATUPwG1VA7DHdYoPnllqsC65baeTuYOyqyvDXbXUbDsvGu1BXhyAPWtI/ckUg/WA
c7Io2GZbMWRPtQRrcsNw0Da3aZuG1qfSG/Z4r2eJpj/Gil7KD/UyZMqdJfeqNBM3SfjHF/IUw3nG
cViwwVFgyl2mebJu9NZhqsc54n7OLOOoiDVpbuV6IKsnZ7Ga/Dzv8obDoyyHspuV9dAdlsRa0pOp
AnXfhno9zc/LUMcpWFMngNOGwgK96nqcRgV6ifFhzRF6ulcxhn6MY7HKH5Zy1Z5tY3S/JmBiuLQA
yLnEmGmpQ71ttEQXgUoJ2PTF7iaRBn1ph+LQhNkIwFxrnT6NO2DxyE62iyHrodOTMq9wFgAAa922
7qLZbfMFKwQXB9zVHpBXDKeFgP8yupTIxrIjUfSD9dS0CtFgYi6Wym+Gvp988pDK0i+zRT6Cvcp3
KWtF7tgtJJOXKNL8Vkg9R9d54jjJudhQP0Npje410D3KCJYCXMpO7qRIFCNHClWd4NFKRXNUeMry
ECX6CEtmNwv5VIPINhPXeQPPghh5z2in5YdFtbJuzyKssTYaodp7xjJBZM5qLXHCyyNd97LrtHfT
qqw5Z5tzrH1TF3ISjgxUxLtGl1WPzLY4kkFiLNQU1PKyyi5lBob0qE7R/KXOuc4MN+7Zhs6SLlu5
azEGVB5czBQ6kpnU9FBcr1MWcSL9j1YVr9p18bEYsYdUBu42CEp1ZZvXSGlIaXyMuR3Jt8zuIg5y
yKNnO8dUd4k4JVWBDs0xeSDFJbxiu5TCIZdeVXuijOESWOvXqFBuQnCO+VSWZS92ZbwmZukAiHCY
6RYEnWKxp/EhUrT62tJT3diRzXMSXWpO53Q1S2uroclNzjDYZuaOJU9ns2pd2G2y1Gz0Y2bwehxt
Ysi7i0tFWpywWDt5C6lLr3addKXpRPk0vdSSCPNT1oTKc5ubBue3tJMaJ1XDQb0oVS/nx6aNRXlT
yZqZbnCgtcC+BbjoObRjLXTbLqnqj4z0Y05GMyEC26pJMpwUTSMtJ3CtOt+YfaQbN9LMqOHqjTnB
omgcQWuv0kmFdhHQFfg3Q01hEc50417UpvwKnFikTHi1ETr5xLjsDRKSPmfMMpktdlzt1MUiv9wL
q2oqdzW1NXPDjvnIWbhK5d1ih/ozMD3hErGQmOEZvxUp0DOD4UxulPGlNDvmw7iG2DAdo1tiduKu
SHV1M1RzNd1nJMJETpLnRFOKhsNWEGN6MW/10oqlDdmQ3K/JnNKYvCZa8mVd57n2OaaFsqNjlJK3
Zd7X61eWrTR0DcEr9pns7PFAQJii+lFGAeAprDr+Xlqa4tVY+i7zQ537JpcLYFgkDjK0qylJ8KJx
R++zzPxo+2wbs+kRfzswVje9OPGpZbFbsDN/iFwhcReeku701NAz1SWTbildlrcQWVXBXO+qqtmm
+8XWB/PbPDXqYTBik32lTIAAkH0sxq01shp6jZjU2LPAF8aDPhtz5HUVg69fLYk4CNLmQc2yah1O
pFHTFDJoslGBwatZY7l5uRYTT5gj6c5UcmN2TMbz7oGNR029uDVycalbOA83t1G5yk7BD8iA8532
sHatMN1CLaZoq1eS/MXKq+6VvUBTApHDC7sEEg6Zr/VRfRhmNAZe1Utz7oJF2BfIukJyJmVNP4fa
rAoni2uYXm6y5IOqkanwTKMjKsztGTtlvPuMEpvYNskGrcZOhrKTzEa+0wrsRuhW9AZ+X2llisDy
iXSJ46Aai4zKiOXPF2s45p7W94rw2qbt3/o4zNJA01gVN6YhqR/xTDkM9PPUGelm6DlbuoQJ2Pmh
JYsZR/GETMmLokFS/WKaVg5oHPUOOGXHaqdE0vKlLQVjwLI0KQw1NGt8YY3Po32lxGxtk6IWpidp
kEyOYc15z/VilvNFmhKSygopg5Ojy2w82S0BgYXXxmm7vsVmhg+fdIJPI5qRAzgNotzCVRBj9u8D
4J91zbChEmSm3QGt9zDCjhE3HrUPY2bLxj7M1gr8Zy0kt007cwR1tzTjHh03mFpFx3BJcUxjrfX8
Ks3sS47EDNktTmQkXXic666pn+YGrbflAPTbk68UOkdLp7WMNZE4NAOvpI7OZtyvDoBxV5QOupUB
jfUkD1Vj++UsjPi104cFTSXNDeQpb5ZsBD312ghyLaRWxhwlxWu1GEnSTxRyvxsr/koz9Z2u2GCO
K6qyy/0+iLYIPrd2oD7Jvmq4wlc3zHyOcNDqbjJvdMODerC2HPh88bV2ucLJjPuJ2O2vtXSIOf6s
FNNzbZy7jqcRRi+y1TpVfBihoP61DO0H2lbxfX1oRVS7HSamGSjcZ74BV0q7TZVAT9LL5cSS0T1D
0yo7S2kGn6mBQ0mJDH0ibaVyTJj0bZ8hhCWY7efP6Srj+6s3/jttIhGnlP8tiEQ5FatdkPeWiG8q
NghOtCojvDPZzapvSTUkBm7sI3NwgXxj2wUkq/53Lfbi+0CsaF57uPHWDCpW49xLYjZxM0SnwH4s
tpCihrX715/Bjz7g79SMbdMtndA0I1ijuDHvSYBJC08pgHG3WVK1008sXH8tmhTfpwsCQjZ2Mal6
YFiR6vVEZflNUif/uxfxfUtp3epjR5iKHoxmAaKrPFlNVDhmvfzED/iDN+n7ZMG+IVKijkKsrXQj
OYi7dqGdnslK+lmUwI/enu+sCj26YFg6Qw8s0fjIg5EFoLj/yW32owf/bikJ5zEhBS5BVQWQ6ljt
GDos6eNPVogfPfr17/+LllTNag3KmfdGXQvDMXub/tm1+olQ9a9F58LS/vzgRqsUE4YQLpvYtNWP
rkyue72xkB6kMC6g4hvwE2xxB+r1+V/fED96Pd/d/7EVTSbZUXpAi7b+LJq2O6eK8bM+XeVHl9J3
pgQzXTRjXCIRFJbNJtPZ5QIzoPDP58IE9ySq0uZvSqGUxiap04d0TR5ge8Posa2SsLlnf439dsk/
5lGLa7y+5tr/Udvwb1/nf48+q5t/LHPd3/+DP3+t6qVNorj/7o9/f6gK/vcf15/5z+/580/8ffNZ
nd+Lz+77b/rTz/C4f/xe771//9Mf/LJP+uV2+GyXu89uyPvfH59neP3O/+4X//b5+6M8LPXnb7+8
fxRJ6XEWbpOv/S9/fGn38dsvgHNMm1dj8b/911/yx3dcX8Vvv5zey6Qe2r/+sc/3rv/tF1v8aqKz
RkQD0KEI62qmnz5//4r6qw3CSdqMLlTbsK65ZmXFnP3bL6r+q2EDoduKUFRN13Quqa4afv+S9ivj
CpJxWcPsZLPO/vJ/n96fPqV/fmp/K4fiBolZ310f2Lxenf/ctSwWVkMRFO2pnJMs0/y+8VVvOpBx
GcZ0sArVydL2ZUjNXTf1T0XdnT1bxjcburRNuCIdvlTLo8KJze3m/JsydfF2VAd9q0fzQ29+Ftu5
kV6Rg2pB2vqmYccO6EzGHDt70Sp0N5rq1JFEfZ+k+XuuKRY1Ac+hVD8g2eYkxmC98OvIsLU27ST3
G7VTNqDcN4suhKfR66QAZHiiTzx9VO7JyMdtLyNyI8oKf06W7GPxkbe1Y4ZZfGtx8JCTLQc9+WD2
yocyp5lvyja4u3XoxKFCfL0Far/pM2nXtaGNOEjb2FIZB2WaIGuY/EUtfHOZ5S10bbkv53w/KsaI
UDr+oksZ41/ZXBbUE2Uv70NrWQI5jxQvFY2bp3l3g6hMWwxvtSLLqTvrPewTPD9kdi3rWQqbfSDP
l7JBxRp3h9wuzkvJbAjOXnl1wVNSzNRVqw7StHlQSuWk18ntWCpeviTtcS1DF84nQtoq5x5XIFAB
coOE0o52MBQE6Oq3zIgG1+jg+pUQznMcGsktyFVx7HlRifWvBJBt6TI4XU+9WLCVYBANdqd6/loX
sJ/9KD8Zkoh8m/PMi0YvTvtghUN8o3Iq3NhNjV6vBaceugc7ab/UEQp81AtFMFf9iDy9KjZFg+5T
SMl9Uy+wxeh8pqSZvcEarA3TL2pqgEs6km0zWI/FaCqHnvOpbgzR1o7thxF41n5J1PQLqa2ueipE
6hZaFoBRX9Cy7KDCTqAd50RNTmFNwqgeZKG2War8HbY0JtzlY+ZU5njWvAYGWlid+4yADtF5pVi+
6cnR1NRPD852b6PEhnKv/BUVhovm33Bq0+4d3v20qfYZ67rTdgaCzFpb3HAE+UfCc7QzfdsU0qMw
RxesN3Pp85rdaagfU9BM4oUVZDhJ5+FOfZ5CbjHILc7M8nmqk62ucnoY8uc6mZ7GedpJJVINM3q0
jeYUlaHPFblT5WhPdPqNkdioo4ozxOBmrh86MH5Hhh/z1CL8So0hqugpRPs8oDvnFQ8WDEKuGWLb
mrFBQkJ9InXMdvqK0BBdV7eVYl1P6giIS1pS/LQaJ08KQwABtea0gJfPs5vyxlaTbC9p6v0aq4g5
jnRRvE6FerE6+W16JKhPPahCRYE+xJe5mGYP8V7kBhWfWmUemYHAZtLK66AC3HGawYQMF7ToPool
7bCY422Nhg1OQYsCjABeX6h9UBUr7jtwjiV761K0Zma5kqpbnKMUqryiF0GPrOpK6Q4+RscMqESa
thWSCMQkw2HQ12bHz28jIx5dXeQ++f1nUjU57MUk6NqWdhiag6k0ys5EhavKb7KsGFuQEYCM7Pqs
6/RW0aKPRuNmTDSVq2WYxWa2m8bVh+c81aaNNQ2X9SoN1BSg51aDTiq2Rg2cqSGzaNaNns3nsoSv
jkiDOHTEKgA98MfQqNGvNOLVxJAJYhEqu06+6Kg9nXhSIgehFbqhSX8KuyAzFcOBDAFmSU1oXJ2r
F/bL9DM4Ax89PlroJEwOFepTN6eQYBIWcqJYlYDKZmcZFWurF7knoxd11kpCJdMfG3U8EHnn6Wq/
JTn1AV3oPiTny4nJ57OEeeC0QnDvLaflyDUBEFkRwode1sjEGrTU7cL5iZvN6cvxCB18rur+OS97
PtZC26VFebSy6oH3MfJMWwp3BiuqrHw2AgVwrnEIbwvUytD2OwmBuQSRMUSGfmfNmuxI6yWx02Vf
jn3nZdbsZEoZHmo1Fp5dxdO9vSLt1e2vYTirzrTEySWNuhpQNKuPAG/mkw1iSwLaqciW+GDISnY2
9XFBb1dpiHvVDiOvOe5xAY174tiyHXSxOyRaKznm4skpfSpqPEkHMWBpVQrZ2KJvLh473QaRnayM
TzAZeJ+y5Fil/TsgrRnoOSJ+nVJ2P7dinTTF69aQm2Hit1nPIlLk6j43VHWvilgvnLbqztWKMt3W
ROvYftyW+w5ZhIPQ0a0yeduCWTpZCxNMGuxW7iTFt4t7ZHJIp2lBbeLHLJcCYXWHeNAdUypWEqH8
RRoQFXB/7OwWRCIuSlcbvNYGOJeaTNlYavk+xpruaIltYauwXhtp7neJIAQP6U/qNM28bBMSC/1o
CL+hntq34FzIh2nWgQN2hCrnXzsdtSF7WqipQJt6BGqcWl97eVQd0tTvZCuLwP6NzzqERYNPWDyV
nixHbvFCGBMLmkmUsiYJCHycyJu0qXcKmujnpU5MAL4R6HXSwmejpG8hZj3qIu1k1G9KkYWndgkt
9OTz6k5J+TWN5eobGaRzO34s6mjewfV3iLQ5J44zK0qKieWopVK+yaM0Jz04LzezVT3CdSk+ML7p
tirgOURZAgQUaWAzxUHDrLGxNO5nOWVvFWuj3UtXbbykhk4E9OgWNGe7SxQ2SGEG2xOTFR4kpc29
rM24kuI2c4xCeZgKAJUBiQiS1GEv1WLdCkB8aL8pdWUCjR0MW9yj0OYecEVho8AYzMx2u9W4Qa8+
uEShb1f46FtNjnasRyrwGXQ7klI8RcbwWlTmZ/5oCoVraKkQ6hkf5EbXnt6vZGxYxb40x7McO62t
48DtkTQtVA+h2yQ9qntLpXkri3IH/kQprYHoIM48o8QRZBip4tpAGD6N0l9iPqBm5l6IzemYSeRk
xolyM3cGyucG7H0OQCWjJGE1jC6tFHMJ5rk/TlogN/klFNLz9SPWtfYA6ulSakL3CPOEGacYxfL0
Qx3mTToGpdbtVjk5Ebiw6/ujPmLoaHQkGtWa+jIKkG5p3qEyTn2uBFJSfUitfgsP7OpoRaANWsuV
a+W118gDhwuRyONxZwrrXO0KIdYDyRAgb4D81lwGYIZn5iThQpUijCSDTI6WA6DVS9v2rgqK5qyG
Jlh+RmDBmbEgtCyU/2myOpbIhoBZxwNBuJHn/oWR5Sva6MZB2LZL5jY/94pUBLaKYj1Mh8of0+7Y
N8kG4fm3Utc+8mT205EdRSVvKYq9tBEl7q8owE7v9lYaHTDYuEJZjgixqqDVRgZG2ULELtZnkUpI
EihAriOGvdmojkV5KyLVj4dZPgGVX9bIzOB17GMuj++hjKjc7KQD7D10BrpZZxhjOg46MPmyPQmD
SadpK2dA9ZhOMqVaAwLofmTYjm/W6jAMMmC0MO7UXEEvAU/rRryXOjQMznKW4UxzqYhC/ilHgzfk
EAadlOmOoZo7rTFf1+GKSOnjl4SiQC2PjimflZeNIkCA9zAmmMaKdR19yzpJhbTXy8iv6vGLkfeK
16esLnOzBDW90rKC90VPAkGWyJjNW1E3T2VNozL7YTHWEGtlubgjUgYUa8uNDrc+KNypisJ0rMyG
l/f6zTpSUSFr3EpG5l6THauR43BbRjAAbLnyKFnInr8h9FIaM/anVieKJZMNZ9Xyc9HpfK8KUUh0
8Ne+jh/KkOmjkNYbUw1iLrViz5cL10qtSzpghIrUTL2rlV2p1fPJJvwK4bNQvUozFR8SWibou9wg
rp/2EQ2aiCTWYp8Qoe2bYkTKXls9/jHdySnkc5apNXwMJjazHevzqDurujZfsEnBMqQD8ucRPt9i
BoVCVO4rW78hLfOpRFV3ggfR77KSuMlMQNJF3YX+gAJHgxZUkXSl03cjVAiCv7OC84pqxDGfgGTw
r0KOh2J25wbemnHCNt61DOjd7Lj20MYmUFr6Sxpui+GcTU9pem6XsxpRgXxoiudBuzXb28DsN8bS
nepsONjWVsFbph508zQuh1Hr3qoT24Zd3OJ4Yzu7E9q5Mm9M/VGIfaZy1FoXB7/pjmd6IY5jVO8m
+a2pY4eR/TWugia/j6MD+ZnD0bCPpXFSzH0+bNFIulGXu8OA0Ut9HeXnladvsXSGIGV69bDkn0V3
zuZj+AmyYil7ST3SIuQm5H7WFDko44MVv+bLQ98Etn1sprO27EdjS++TEl7aRfghK30g6werP1vm
rWwGSX83oz/rt2V/UEPsEzctVlCh30zpuYh2Wn9IOAoxRXZM4ut5lG6mcD/XG6cVOxityDqwHU81
ntd9mZ0UedMkR6x3vX07G77Kjy4tYwXzU9HckRB01srXUD9Q2dyqz3J97p4A0yIGFMbe7LLYD2t7
mzAunHlgTTuW8o2teUrN3YiN2kfxzTUW+vDyk+LLMS+DwzO0FSfObYifVfcR/DNBnKvRD4XPjVPH
2yo8JMUuY8vIX2bJ74TftbcD4imsKzUesYC9J9Q3a3WrTxst2i/9GedWpNwu8qZsToWMkO6sDE4y
BxnpnsIdc/TKWx4c2UyGyQQ3qOG1CP6kGD3BTs/8Rma5xYS6yfvNYAVKi5c0+P0Y7YHwZx3IMxo0
lfqkA4TAuGyS7JQUTF5HoQdxzXZzO1Db9VgPSNq1N5dsy3beaNaOm0brPbeF6062vXEjtF2n75X5
nujhlD49u8dSBjbwNNT0PmNPdDPYkhr150sXHpokdFxtOhV2UGIBH/xJZsZ29Pd08tHdjoOTGS9r
tPGYeRrTGTGhNUHWMuyhKCf3HSfqJZmftAy/0k003FjcbJBLkxc1AbTnQ/WW3Sk4X01Pbg8GjWbV
ThM3fU3yTQCz5TYEVhcO1P8OsW4f75GODeqjUr7nMJjJWWu2iuKNLTT6xa5P41UmFlimV9tYEbZj
dpjVg0GTaBEM8y6YpPOw7tqMDoIXBHN1FkhkN1gehkXGAqdpN6nAQRaQMm3UW1VyCabQe3e6uC1H
SMMrZM+WdnCDXbpPRKCZ/pXa0/jvRpuDBhIs20fltp38NN9Po7Nkbj36sHd8sqq9MRheiyDWNgMi
kpkBBNHjoajPUhYkzSbXbzyAG7616Xw5d7EwjZG78H4oQd94phK4YewPYVAAOdVcGvuZzLH4qOZb
Tk9erh5yLahHb522qMDlgjO+m7NMIjDOdT/VfWQgObOscHBf8khcUox/nEab3u3Lo6ThU3O7DjLR
0x4yPr6cLcutFLeNXC3zKIzCIzatpEM57fuUuxj+E8Yx26nfrXhjMe0lQaE4VyfGgPPUVYGLDIhW
Z7otew9Ns5V70BuIFd/bxxBt7uAXPTFmkAa4adiv3QSTWOf0b7rpQ0MDgIERJKErQXrFjiG5HPbb
6KFNvs39W6PnTn675j7EbpuejM5FWpPwiaUbtllT82oMbRjyESoMDlt6lbkV9G55inNfpjnKclwK
5sX9EuJQwnbsKO/lG8Ki8F3ideG15ZuU03W85g75FmGXQQspezipwov0ic+tUT1gIQQSIyd2eiM5
rn+Y702BgWebTvty2uXTu6A20XBHw3WN4i3qt1KPSb8aY1cLiYmb2/IjUZfKm8S6pzbubihChtDo
W8QyOYJPXQuI1D6RvHK2bqMsIi56Gr0uLfCrxOEzWlmGtXln4lKLlrmBl62/aOttwVxTKeGt3LMH
LItHFKz+piOCXLLGXbH+hNzkiJjxhuHILovis2e6MeLEyxpwS61o911DnM00D896ZPsgYYMzVvLe
FKFTzJkXZgK3pJ0vzCpV4WoNrH5YXihkoEg3ZEXTJ5RyOOro4vL0BHZ43CmKxi5/mlfeMuK6bqjd
BMRYTBSbix/V632eNt5AJUWXI4JppBaiR5pfEXc7y2Cl6CakCT5bvxDC7BtGsTiDlJ9kufek9bBs
0EEKh5oO5MDVhSbSgjUWtX1NRXQ69SQjKC1rzhz6nVZwwK0dOi03sVUd9WQ7l4guB+uMZon33KR0
m+UGgdNbUeWPoc0Sp5tvVQqXzynUyHjp+urjYR6Im5IpnAEukK30WmvQlF6tZrD4VZX5xM1d+6nF
M7ByPJaxU/CErH5ik9WwKkrqS4PyhZNKejfPhqvElSAGJHnGW1w/UfuDGopFnCxrjGRV5colZsm0
/WpFQyBrneXQqxJvQotR1bQjZyLwwpAr080ZgpJBbMrRJr88Qr812pUr8vUy845TKOSo7eS2gl3T
Tl7BVUj9cxWz3c6VdTez7sXzQyu/qNN4Qqa4cjkcp0Twxukv4CTPmvYVuZCvZZYnAeQ7qNkGkLnm
ZsmMj746dg0Z5lfsOJXXDXWyRC1G6FMH+3gVe1XiQlvfRYunygV1mFEjkBjSqO/8+1xQZ7z0bK3Y
fZGw6R7sL/0O0X3EKUyo81teSJupN19Uq5gO0rL4ZoaVZMT3noZ/NJL+vyZ6TslXcIzqW/890/Mn
cuj/JzpIyNc+7x9zQdukeP8av+d/u2nfPz67+E+k0D9++B+MkGn/KssWkbWqjbBYFtfqkX8wQqb+
q25DESmQOwLz8vUrfzBCmvarqlPvZmO0+08uSJN/1UzTsGzNUCB2VON/xAUZv8fo/ZMK4pivItUV
qmWZtqVYpvEdd7pIvbgCOPKGnPrBjWa9OQpjtLzFaqpXmIfwtScj4mCTr3VC/Ze8JVLY0vqjyEyw
YByKKwh2xZqCsOuF72+/qbFp3k/t3N5cA4QQ6ogq27apMjrDioe/qyrDyTSgw5KAY9aoqNhwsJAu
U4ow2UbH5umDqPbxHDdH0wpZpnXKssALx/g1SWJm+nS8uknCCV+arevpBh9ld7GsBeJCG42PZZTH
YDLy8otaMMwaWZ9sZEkmR4rUuK1K6MNTJbXhjvAEccnWzjpKfV9uG851mjOP133d7mkdWO0VwyeQ
vYMqLbkrlB7d5IT8hHjTpnmIkzAanSxnJZxzYibIB7IOGLay7SzqdcfUPvROsyLg7iKpuO9VHfWP
arADNAQOsI9WtLCmUsYpStVmomlU/WlgudjJ2VJ/Q7iXeOCk2i35QBxMImSuayQlTygaxSs/bF4E
dryLlenjXl4LZSuqdArkNlvu7EY3XPKAerexupmTLQlCt0nP8R7vTnYeCbUAds6VZBOLkWUaUMWb
wb/vsJLEnowif6MTu/G1CCX9oWrklhQWs9YuWjku7BiyFBCszjpUdDY6XVHzf1c4zg026PlARqpx
VI2KU2WZLxzrFmw+eNpIZCfkADGiWNgPqjW/wYCt7Be5SW7kpq7HDUL7ZavgcTpg/ZR2hHMtuwpn
zYsWG5KXV5YxOHVYxEEcxxi+DGNJ/Jh7BOA4kV7sFXusO2EtRmgdRaY/Rm13qU0NO5pAth87Kq1o
DE9dYdMP003fMB6L0otzOUdMrop5P4V2ddGtqeF3C3GrZ120GfRGuS/HOvw/3J3ZctxYlmV/JX8A
YcAFLobHBnwkfaCTTtKlF5goipjnGV/fC1RmV0iZlWFlVmVW1m8xSCQcDpx7hr3XGXZj5Kd7szNn
xyPA67A6CtT0rsHWnRNq2kjZWQKHN8lVRNufLyK/iKinZC25t3BkC3luytTwV1ZTGi3IG6TZ951S
AtFy2nbcKaKeLC8vA/stUSXNx3TssTLp7GNBI22YdIDarNplba5CckrUkDw8rXY2w5TBc2ZGueBI
on7TtDkMIsTezR0KeihXtDOcO4UX4o7rphcJ9rfBoFGopu36+PnWVsOazVEI5oyOMu4dhzeRo1JF
s5QWd5ykxoPMrNozQYvucwRMo8tsRzv62rInrS3aYxxk4jVkpFhu6yZsNl0XaR+V4bQPIxt6vkex
MpxnlLAvdKzbJ8FVkAt26fhINFFGqgkjOpuaQy7KK66fQL12u5oe9jEqGlTfgyHM2iUcyodsKuFi
+WV2gtOLjKTE6P6m4lvagkWomC5p1i3RVXAUTJ4HBmu2vcZnJyB0lOTWYWyiZcb8NTGelTpK8my+
zr2ubyxzNJ5oppsPSNwl9QLSPkzic/xaqHW6zyY6uF7JKHVVBIE8+gjvdo6AENzYrNpKnTFuaFvT
zTL7AS8ykJe16IEO5Elopm4iasbprLfh1M+yZEfb0ByoewIqkACm2etkRXLrpMAHyVOFfmeZZXKP
c9/et7ZdP1ipotCN09psDV5nfogCRf2S+nX8ZM/k2P0kgvuQ3YuQcQzbvOC4HZ5TvzDghcctGWid
tW9tocpbhudt3ZbJiGdFmLuwsXMccBr8U9RR95D8SDgUEJtr5r312ceDu2l0gTsrK8R4nKa8uxuY
S12mSA9ILBmLQigfTnNO4xwHLeMjpjZBv8WplWykLtRbgdHjroBVtWkTsiYtGaAJ5KzrPgy5Xa1t
3eZUwOm7QqSjr7rKqXd4ORAhJY7OLL6WdElqjTjWRXV67nCd78OJSlKUY9WtNKMUN792JhTDQfZ9
4EB4xSlb/0ha0q+4ctr1bCYKxxBmfTO2yjf8iua+NWk3xA42FoVH++ygia9cOYVhtFb7EdRZIH05
b3yYbl/tShuvqg8mqXWo7wDIDfuyRTgQtYp/LAxb3qV1Ne6EiZN+arvuishp8fcOcc2kEPBba9oV
PGw9Q5ykZAwmnOzRAE9xiaOEJcGtM/ik7AA7Hk22S1xnK23uh8AKA3oh2Dhggw36CYMs32SY5vXk
MqXKX/HnZRsk29TM6pDudBg7GA19aUYrW8N1isl/vPWayNkRXNZ3IsozXoVmOeRSfz9QStzn2kAk
qkx0DYoKfijDo7Jl7Xyy78t52LI60NoyCFJ3HdIOSbUj4rUBlfcpIxAz7PLR2CdDOB5Gbao3kv9D
HYIvXom5s4Rle7kzSkrsHSCNzIg6tnhxeVKqnn5FUPvRS5AqTNxtbAALbCvsSw/ZvbKN58w6aaWd
bpSOlsMsUEH4UlTrvMqAG+FT2qrQ2FcRsKEX4EO0tjphNEem9cUhMER5KXMyaxrQEeVlmIeGZ3BE
B/wmMV010yqKlcVq6Ykhc9E9RTNIBgTOxVNY9rBDugH4PrKTmm3L7FNsn5yKw1BVRXUuho6flbz5
zbyaAobtQ9ULzoRO+LBgCqrcJlYbjDx58TqCsKAIFTEQS8VX1jlEj1dNjt0JG0BDRTwPx74o7b05
N85jjfpn1eFSX5wFGdM0zDL1Ds9wex5mK7hPw7y8jRUH8OKhA3ZSKtKDMVZv7VBFawN7zvjSoc1+
yUfARFDYjX2jqHRoxiaEMQDTxQ5jpk5+mq1zBQRdHAf7KO+uqZ9zSrfTfIzi0mSnJ4oNr54N38sJ
NCv+ehetsllGj0aK8M0NGMV9RdRhuYCJkmOPeInZMJCYH9PU0SIvOQEdTORP87QYn4Ql75IoGrbq
3NmHVodyU7TJcGbFl+pRGc8s0VikjJOhQ7jponR4rEaYfqPZdZ7m49hVZ6PY5A1kjCRou22KMeYo
NYBvbqjS1jCVOnlCzjmv+7KNb1U/wfEN8OKjYuIVdls10s+JcHKS1qm8SzARbfW40M9tkcP0cjI9
ZUdzFX1TJBvB3QbI1NoZdAGdKjfE3haJHq0iJTZNCJMFkCIcNfCfaoNlHfTi4/spx4nJuIbJEBO1
0GXGONHXibLdp28jV3FdW8tcl3lLSdNlYLmCEunVyUn09pxMU3vXcZFnYqm6TuU83c1B63jAEKmo
RdBfy9jOH0zFz45hIlqP7oe1wjE4r6NRhqMnIqunQxS3OxVPwSHE90ZatXSjQUfgD4Pko5WM2v08
9zSk+S+tKdl8yUjCflLMILor5FQ+G63f3hsRGxHVycRAJ00M9poZTLSUbPmaEcHIMeZpVw3RvJJW
yWR4oMtTdQ1kEigDziZrkmCV+jLbZY7vP+EXzh5ahbUPkZ45O6mp9PKs8IXNiHJjIJB/0iYOPqMe
lIO0tOJFhLXme3qfV3gEnfjtT/XZ38Vwv4jfftO+/XPB87sS1UohkNgtarPGoQXBzBNiReT2Q0nK
mbJdOK0XvUUvepezX/Nie8Js3fXXXljCrfBmtnrVPPYsOvDYsEqiNZR45GNJbRBXC5rLn8n4i6Oy
NN55N0Bp8Tojg9nXPT23Po53DVw33BDVDJnJOXS4vrezin2SEetODOO1H61brkwhbd96FN7YJtV3
CCjlgu9vPAmsxUtsn0yjop3jMKK+QyaqbFgXNSA+lvmh0FnabRXDfGSQNLEFsbEeR3i0X0ctCt/r
fNHkBBwZEzjV3TjDAOPryY8tcBrUL90+0ETDjsQyml6NeUTj1kXVDnm5jX/HsO7MoHLe2WPacRyx
9G5bKz4NIMD/CWopET1bmvSfozDJb2pf1iszAmeILXMzs47Fwx443GDadftJqOy4Xg7xQMBhxOCI
LdZfJHhxsStCVVtx+DuruJYjhMVmfpDjuGUG1npYkEPwBbjsQNHkMYYWPyqf+7kofgwob055MjR3
lc1B3KjOq6DGewCRYWiukH20pzphBxg8B57wtK1rC4Iixj53yuJ+i6Rv9Ewev5syBeMdyUl7py0d
Wa06g20dboKEDrslI7Mqi8Uby+PDvT41bAbyZ1W6tq/ZZ8fI0GAInzlMFTXGYcYl8GRqPVWIjq4A
zR7jNo6JZD6iwxzui1hkR1MZil09Wzg3lbtMi5i4mU1IUxcWaH5Xx1H+HAFwfa/gEDxq2oiufE7t
btP6qCi1Ooz2Y6xUbwoIHsC3vrMCdabesF6h81gKBUf2Bc3QadglStYfrTnLV4bSy60+jdcAmtbK
pxBoXGx5zkZnhxaKkuYZpBFG40jLroa6+Hls5yv2uvxLRlK174SNwgtW4RljGoZ76B0ktfgd3CyC
r2qhzcxAOtJtdPo18JofFojUZ1Rs3exqWh/vE1nTJ+2DY9mqNNeK2XmXiAWex16jdV5qnIFtWoid
HfrmdRyKUXXpTDT3SSYIEjqT8Bx0aLcyC6NGc1h35btSxueGYdJK64Jyw8YZcUKSmW0SgTO5m/V6
W+p8Sh3f1KspeIQj1Umf5c+6LiseKzHKjZqF3XNmxenVb4r4fhg4kXQHivpssLkP41pAbz2rbnZh
qS9d68ybAssjNL1pW8xZuMYBnz9r9uScwji/K1pWO3lS6ee1NmntrRpbB5NTDKYoTOSZu057Pta6
Qwdrb+MDpduijh+OdcKjUlLMCwNUFpCd0i2cnL5mgRjUSll9kcn8e/oZJEocGjDsi68ZSZ8tmcVD
wANgr4A8rZOHWRbUb5UdeCBr1pkxWhvgKccyHRmeKCjQhlg76HqzHRN1X6Zm7LG27Xs+TKThRf+o
JQR0G+XFo1iK8c+g/N/dX/zf1zlMi+/fUsTpf+77WYZq2bANLV0u/6iiJ//TEbVo1n+Rk3vhNyYb
wbf6l+bhv/whf28lmn98CrhVmnWG+WdxuWX+YamG7jgaOjrbtJbtH/9oJap/IDoHK6VrwjIMJOZ/
biiapqVK2zEMrlZjUd9/QVzOefqLtvznhTtQ1XQbILRJZ+FXM4YNlbEczYjAbCNFi5+7AqMZZ3sb
bjS8+L6loh5ZM2Od5cDgGf2H2MzIHqQPpG9nM3ZQuvvpSwyiKUuZzYZopSDO3peafie06H5eGD7j
pmSwHT6CW1tl5oNP8l/WW1oyfr0Jhn0XR9CeOqLgqsk941oKCL+e/r2z8OVEhtvHzxRVVeCNr5lB
6b6qo+uw9ccjeyAIWo9R+ULXb3bOqthF7X3PqaMzdKCZf/anO1BKEZWyuSqydUI++IOUlYwQxYbs
trJeRQTcua9WofOsWveyJum9ZaPXnilBYnvXTvfMnljLWcj7tL1McHbsB0JxKlZZeBTNW4orKVJ3
CyH4hHwM06flIeItPuaUjHJRndJt1II1Yb7u3fQLr2h4bSM3Oc03XSNeetZ3g86q7in3I7wD1yKu
QBBlMuMlqqeYj0hLEQ7YNqn1kUGUXh2LnH7nKa6ODEeR2hsAOPMni8RFrR46faMZO3JaR38mmdw0
CniCazzE24KQpwwQrEpUCr3jGk0GeoHbKtEWT4K+7rZoGXuhNHSGjU+p059866BXa+qlxnTDZt1/
gTdT3tIOOMjd+N0xj3HiRcZTCliqpNRcV/F6QikxP4ylR4RDSBbB/flK3Eb+tInSjfS9mX6C6ubM
6hmBZa5+YlLJnMy/Yvwf1q3toW+vtvJoPvnnUCAY9ybDtRFjPca2O+dQiGBVejFa5mNcYYW+x7XM
mhkkdKgrUDM+TEHoDtYmZbEOh3K6r5pbNW17EJNqdV/TRSJOA5d+mAfG16eSby3XD/oELjF6WjqP
tgcBL2o2TlkiLALoWYFw4Fh9TWGoFYzKbHP0VylMOhseEQWJGageWnA7y3ZOE218ECwG+0jYZs0K
GVpC8xkazxzSSYeyFMiTPdrfm3Q8lwzg9Mk/x4KHZBdNXld5QXDkuNJ0Dw4CtSDPh+K4zneLQWb+
JSoeBrlgRN3E9n5oFGa10x2q9jEotDWmBXwDFWqVN6vnBpUp9mganMqLHENXMSPP6L7U6MK1j5z5
sFLqzH+3Ns9vSjVKq43BOx1T+NWrQXtaVgG2bX9f8LWt8+BaKg8wrQX6D/8Id9bsXQHqmXWnCJ60
C7R9jj1m4Fq+a4ov4juHOY+hjiaXJxomd7RBgWd/m7O9Iu07Ox+39Wy6fvWgzbkXlHDhm9usH8pw
DRPS7QFylsW5TR4j7Yh+iwUArj5ygqZI5zMIUx1aqvjLQlKOTVgGablKl0F2kCzJv2sW2NXnwhMg
vTRZw4TPCF6epXQe5EeQ/bwE+Npb7TrLr+RnBKKdlDc9ab9ULSk2kk9TPrNCeecjRCCXPEntFgU8
QG3HnqYOFNWtglwxA9xBm5PiKbfhJGgNw9GAjjKl5akaX0zjG2tAq/5e6b/p4mpYH1ZEE/Jacq4j
aPWssty0XbTpm/rJ1g6DTJhZvsOk4OJdC1lkrz+n2TENN7p9AvEiA0SBKS5Z57RwnxLljuaVyR9P
h0MEulgBnx4cEbuvlp8s1V1VH4f5wcl/qITR1u7WaozjjMbEpTWebDgOyRW+O1LGGMz81xQlUsST
ZX2PDs60D7jNGZoOubfpIE/yUbHGfVfdmdEmmd+Lpzxdd2LN6qI58ET9Ks/y7NBNpH3kX5Q4RoHE
4zBuRHYPOhEoCNXGcL+MF0J9k1GdXyBqd7Z18P1121tsDhJr1XIF8g9kkrgx0mOziCoibBeX3rnL
srPWJ17jbJlzy/cKGGm3YYjvoqyOlENnfMsY1mjOQRt2PJYxI5R7kZ86i82ckHnNq46yRH7LLzHT
m8TTDBdksmO4eQWvv9zopImr0up3wbCxq62mbYQB+Gpflgez35QFk2yUtcSm2RuHVUe55lU5Xw3R
nDDqZGg4AABHzSGzXDgmTvkVkVQVXXUTI9BB9SEseHBdTYT2tYfeCGWJbu7YpACMe9Zdkz8gt7bm
ofsAWyWKM92fId6oeORRxt6qK0xmussO6yWZirRub3tYh8dirYI9+7aoOS7lM0qj/OLcLVsZTkq4
I3b4FqLJk0Ra2n2XsIp37fhtlhwBrrMv9DUGk5TqFHm6fa4T4LD+g5xO8urbpyK/N/OXZt1ESEzI
kzkYw3VcbsruPCBxqxtk0TXwoPSSIrvEvDkSwRTQBs8XCtt71B/srUkOQFfsmUmgQQ3sjniO1PEl
bL8Y7SkX2rOIsRYg41GK/tTP7I6YSsWja+6NfowuEFRrbfeXKsVVlWwaicysLq7/I+ns/3fjcsvR
NG1Z7PufD8z/T/7+LfuW/42c92+n6Hvx9q3+G+hZ/rX5JYf+x0/6u59S/8PB/IhpUcewqKkLX+D/
+SmFykTQMhyw5jQ+yGv/nvJq+h/8F4Hd0viZ2P7HDJ08GfOg6dj0IYTKn9D+Kynv507I/xihWzaO
EguhgI6u2CGP5qf94m1u6MmYBfOcrZ0qLynBIpbZW04SsGaST2PFRr5URQyDrT58K02klf1Zmtqd
QG1V+C+U/tck6xyvMxPBodp5U0Qg6eVlZmiNEhtqiqZFpMZizWoGYh913Z++hH/RFdN+NYR+fgSb
lpCD35I7Jp3fPoLe+xLbTMBHyMgTDcXZW234lpjygt+fWBJaoGmU6M2EbYL0rAc9jdiRPPcvrmNp
vv12K7kOahjBHaVi+W3lkEho+A9sStvWnXiiBbHT57H3ADwzpon3BeQazAnQlh0l8hq5IGTgoFR2
vUoN/cGpmt2/v55f7dc/b4uJ9UMzpGqq9u+1TGNEok6ztOJyArRvmnXtQnmKqvwveAfOUhT9/rlN
2+TXGBbH0u+rjc3Zb9ppKqqtESVvWvWlkhmLdSoEpjzHe6ftVo6Qe9FDywlh69mZw0efSMVYqPJe
ZvYdu4dWc6EirtIftMTczTFMTbx7VSQvYQ7upp6k6crbTPreziezZSKJjNu24bvlabLOfBswoDNt
Isf8ypiELBdoI8J6DDHQ1d0mlsM6ij/gbjR7zX6Ui2lRT7Teq1nA7i1MFJf1F6emUMmo044xmKUB
3ynRTsB2EeglAUxu4Wa8tUO76nAYYnRs90BFn8M4foKubbp5gtBJVeZNXfa35XFD9wHttG0vJu6K
DJ5u3eAGwiCNC/Ni+4BDfVVcglyxXTys2EeWr0lYGUWhcWjmV9Hju5whhrk9LjTWd9iHmMGBV4pi
2togMnKGgGOTfDSoNRML+WFHKTIHV3ZA8SOV5KDM5kl28YeDeJ6id4vL/C860tqisPn1uycMYP/B
bWioBsPCX8OHNec4iKOq3Fa1Q7m0aUriRdtxVyubmzzzKaPCPPlCcJ9DcqhwKsFp4XYJLf/n0fWL
o//P7fHP9dy/XowhdfoBNhbYz4j668VkpWOVjYPFCrn7JvVx22iCN1CnyyV0BVLaoOwY0LLMaWJu
rTdIuEt9z7SZdCHoVFJCM1g3HUlGLJv7LmZmPcxsCTXadDEcLLmN8iMNA3r7Jt7h8ipZFu7StUhW
Tjtsg3R8K6ph2uom32E+sqJp6TfCdPHyToo1hnKSDGqwQTVGljP91ZfxuQL9t89vIoNiwE/ngrbI
b90LtXOMfrIQMXdApV1GPBc5EcOz1CLvouYMwoQWee+weGq4m3mF8BhVy4x6S4u19SyscoxtMMs8
ZQvMv0Am3cx8iyWbO4AI7ZO7IQnuupSGu5+Z+89I3xkjCv2DhcXSlRq3o6md65Q8gq54G2z7Skq7
Z+vFyTKsa5JMK830/yL+aL9ibJZAZ9CxESZcRuHIf0LstCJS1BoW4HZQavSFQAuhrjoJI516I2CM
s22JggogMrYB3jPFSMVfXMI/R36uYGEiqCYzIOn8Fvk7DM0DW0/SLU41Fqvh13edCD/ovw/oy2q8
379ego1jo8Fz4H/9xrHJ0zLjxUn5nO1QrHSS4umlT5mph9t+GoctzMe/er0/tzf+/juJ7UKl9Waq
qrlc05/QJ33cW30QA9ci2Hy08WIBy+8TXIeubNvbLDhaW75wMVonBw6l9/l8S7XckRRYHDr486ih
at25IrrrPZYgSYeSjQHdNk2jjyzQ9jqKvFYhaDsjJSWorIbmVfnGBj8vm6O3Dmj32rSsa9pGD13s
b6psfFHifB2zXijpym8GADscsfw1jqbTdDfO+ccQlft+2SKAb70H9VWtU2N+6evu0ox4dMEfPfuh
uc3L8CNMOIksTbwzJ3m1AtrsVedDrez2XA7gt8ykiUwuQWS+lQ3+LbXf1gYBuTLGHasI3rtQPdOS
JgZAUGf8O8PkS8pLAlANcba6ESROtszvQ8AGqw7kF62Gb5hOptqJVq2O70plaudWQmMfTui4jUoC
lYfEcMvgfa1Q6AsqvQSjhOKoXzv73QRGtwp7VcDnu+ZN5XgspSHahOj4fVQrboTrexAoymxFYtVN
viMsG71//zSKfw79ZKHETnrEpqlybv36aMRpBMOPK9n6jc5ZLSCRFrp6w4joBqAT8DYjF6aqG7hM
joFYfTRFchDIR4CvsyEAOCA1IuRrjknNZ8ddVbK91u801z8twXFZS/NXKRof9l+8RIaD2EpYmuHQ
5v31qosMplsYs8CvEOkHNLcPuCauOnRLt4fHz0gQbPnF/L1GBWSCrgGVz6dTh1Hj0dw5ytCsrIxP
pkTBG7sP18yqtk7DGZ4H/jWT6YejdidARMW4zNgKXpTGIr0IsLOOyjeW5oQrf1y8OYmxDRU0pFkr
lbUu2tuk1ZsilDk+Dd/mIeSBttOnAlPlzzRFz+2rYirMM03r1DXdxzzMVzlxibgS8QFW0WUaj7VN
nLeSrZCwUpd4j3jwLYkbMOUOq1M1g7ZvfFbTr0XigxT0C09qTGmLqb5VSnMakuqxiDBmNwufQed8
Z+p4VezoQ7X4TTFf2GeWN4U85Up5g0ywMm0EedMMQF/MNngGTb8Eqams/ch5GKJltipXbfkY5Niw
WRpEPYFSjCQo2yH9/CpE8zK2vP4CpzGdpPhteetlrF/MnvdJc8h4avmRyOgNgvjsFuq5mXiotcfB
fwHRzkMWP/olPeam4+1RHRRhtbr2Y/5yCgVg+U6CgfVP8DTYTfjRkwQ3wrh0BVoiem9aS3MYvSCH
xnJ8+Q7OibIvDn2Zvn1egTFnhwAUfVV/bQeaY3qxMho+PujS65Lgfp6xSpscVEu/hKX9DU/sxgFF
6TlWc1O0THePJG43DSCzl9s+DoFH5AvDya/bPbqSu9dy5F4bCkKhEnWja4TNLjF4BpqwfK3MDhSw
FVBG1fm+t6i6Autr95iP3Mga+v8qHbhdNNy8fKAPXlVsGDVyLGCoUZlPgmImHY6mep+VdDjHpSuX
BVc17FeDVC91ZB9xl9CMt9K3uPGv5JpvyzdspfEHgpa9iWEzZEHOcolpxu3MuFNB2z6CX/jhh4iI
bTVfD3p6KEq5N2LiUG+TKslRbvuIjNbgVa6wFhTDvhDN+2SZW0cjp2995BY+CkyeojlIPgxkcLSt
+T6r5FVP8pNkWaQX6PrgIR/lZvVYn2OetEHUm+Vp0NnvBeuEPm6IrWduFK9Pwo/E4lPqUXpQZ6Jh
IMl8y5eqZQ8hI33skgsZsQcM4Oqlvx2EfUeXzy9flZqXPzR0XGo6N5b1J/idpuRjNn6wo2xHjbn1
LVb9dPr28xsdsuJHprw0Hfz63DkX2mivPs+vNM/wzUxyBxKE4k+190uQyRqby7Scu86mvMmSj9TK
ne0ImG4VGFxRg7wF0d0tmoMNa6gFdrOEgKP7Z6FyprXzF4mxX6uIiOxPWSFVC71aSfYwazH8JgxI
ABwzFIjfaBLy+aeAjhpLZpMlekx98qEEyrW2GAWN+EUnK/jIRnn5/L5bWrX9QGMMZRa4oXG+qMgr
l2UanEpbqU90lqFqjH7wUTj87M+TaXmpppIfGxaHPATdPJSbz4M0nbM3QAC46vNvKApIs1kX4HZM
/TwJ1R4NI4d1jwJTbeWtEelmjsM3K29v0A/YFULCaLbS83MIXyH9LdO3rqCNr6OvX4CuUlGK4jUP
dMwny2M9xh9l8T6rJV4Yzn4cCrB/jeDDYjulq8nFrUZMmQZevGnZ3snabfijBsKu4N32eTFlQJix
iB0/H8kpfVMH61Rgbk8IQlpLTCt78ka+MRYUEp7wTraNs5I1lBKVlreWmdvlAkuH31hG4AR8I3z8
jBuylofSya/TbL5oxf6qpMOaJRUryF4NOKjlDEFN5RG9REjRNFTT8+dLDRWfBorCry4ynmWguE8a
Mz3WVKGxUQlxSMUJbe/ZhJTDVPnozOepKRRlrQ1+5DnGQoMYEC/6GNVKjoLlJtRNepfC+VixxuIp
Z4dZbZJmGD6fPTb9neE3aBlFu0/7bIU+cTP34IRMg7s8M+B0h167Z2WqAzskfBqj8R2FrLNhcVhY
OwoKGIZyUek8BTZfGsTjygMQszwgyH/5CawuWkJxAxS80VqUv8+SlYeeqnBcJKZ2gewE7al1vqgz
T7hAmzklME2zI0KUj1FIZOPZ1+XE7f2rwZDDKqfLzDFDyMDEtjz6mSov3egVUntm5ylrW83t8nR0
g3FRHevkVzGPJa94Lb8rRv/Sjnx4u+fD53EQsxyXJK9lvaJnmjwh11prKfbGdCcncU8LruF4o1sw
4gzV4uEHc+zLEoEiuPmbkloyyROwPdXIfNI3VyHSvrU5lze5bK9fapIUK6PZjN7nVVrJh5BELTMh
1NUg/Fl7AVzBjD/AdNOh1p0FvYQp0WxXGfW9F5kz7u1UOxfjkTU0+1EiD5SjWIG8es+17FA+hqX2
0EXO1V6SLphpVzY2X0gstkKoxAW1O7JQmK883EouWW/0S9XCQ5uCj5hB0xKrc7rMJWl6EpUbGO77
5QAuY5bEpt0hTM1THjQCrMrg4AQ9D0rzOEfdjfXLhZHdos48xZF5WrKYz/Ir4XQRebAZfY4DVBzR
z7jbYNv1xTOr0WM2ARMNYrSiMmhDbGXHUtUuVUTshdjdeSpnlq4g0Q3fzMI6YeAn+uvyMsEq9Hux
WkLY0h5aApFlisvnkbXkZWNLY63191QG9/lI+sVmtQ8lHk7LY9CowMFZ6UumUlR0eTAwNzlnLZG6
0Oob65h+tP7z59m9VByyjj/YvPrGUjeUapl10RrsBcN7DX7j59lrGzT0ZGgzN5K8r5bjZc5As5OS
YhIp+CQfSbG02A4AZ8HPOh4FAymQwlNupONBsNrJY+M1ntCCmVNNaaKU8xmRa19at0yvvVSz7rUK
6riIzvnP/hNFjTbtatE++ex4lnMBh7+5Rc5Sky3Hr7mU4qwoFm35rGXFR+dUN212oEWjtqQEiUw2
uhh+xvUyAeHEyOpbqj8lpnpCF82eivCjD4qvdUdepAUV5KYYRZSFd5irJq0LO20AmEIIUo0XK6ei
/qyp+oZ9azODFJUvlo3TE4ePxRTEv5MaYU6JZm0dGdfPtKtgJcmqUYxLZjNProof/iw8JCn9z7/9
mQ5+/rrU5IFo8pRzWL9otb8WI7VcM3SMUrljycQ3ZxAuBctHx5lQAy6SY80m2WYXoVuuezSjLqx7
6C9OxPdR8i5nPYfiZ344s42ptyk7dIdqfXkNGnCCKM11QNdYqUc+SlWf2jL7/tkprILlTOfNaU1O
Ez02vgzo8tOJnwchH5VDw/ipsdbzwCPWjRNBoSdqV3HTrpeslrcn7rHqByGRR3ZjQ9/I8yesLku+
IdiEx5haS1YKfwBfNnJonpEleifymtjhLQwpNCRerrVqmj9iXdknuA4Wmy67QURwEGFwjixSjclm
xhfINz0k+gAOf/vMe3jH3zQndasyec5787r0HwspT0LNEKsbWNMrHRUzQJGA3Ncsn21mzL7D3fRN
84vQqeSrpr6xXmRdzuEXy+BqEu3i0BD1TAUHuBG/6yOCxtapv2r0QF07MS5xlbLLa2P1M/J1bNMs
FCX4VajGAOWe0uYJ5TArvYfkuYynkyGtTQwyahcIjCktu406o02AChjfQEu+91r2KcENVgpmjrVe
Bs/GsDyCEk3IqIfjqhSp442zckm6weab+DFqVkl11II1rn+kkUFdnROoU41AiIzNBf2CNz221FVt
tzdZTxknulrtFKXfo4IHZ14ZBycW1lppg/uk0KSXXEboph1Lblqk/+i52d2TG1RNLJ37MHN/2yH2
CGWFlC7EpNWB2Qg6e6aRqIJ4iAnuEHjcxocf0HUgzGacxcHI7SniFW17rIxl+6Sriuk2PHsserAR
GurBQWUJxRaX2GukLeB2Q0P6q9AFTlhgQwsYlXeMlYpAwthbn9Ud/vPNkBhfmpHnQwsPVl/+IJ6P
7A9bq4OCEl0lTahAAvAoPPVl1K5L4EmIUfAHm07GewWKmhaoF0XlLavD+1ogylbT/lFFyxjrsfsZ
65J4JtMj1Z3rU9l0Vx2ckiXn1vVZfPLZQwX8ELwlnBHVYPc8H/iRmSSRsfsoOyRVJobRDrdY1G9V
fYDNl3lzDf2/JObByaJUpf7IMnsfYvlkYWVJA0SLIEDNYbHq02kfLkkr9puNYH9ijy4V7g/0q1xF
KzWlMStskVXVQCjhxDjwoNguMsF0cdSPts+2jYpMoi+rni5AwhHRwUAejfnWi//L2pk0x81k0fWv
OLzPDiAxL+xFzcVBHEVS2iBISsQ8J8Zf75PVbodIfhZth1c9UBJRKCDz5Xv3ntv+HqrpCtfaMV8Q
1Cua8pwqoi13r9tFFf03Y6biR7gG+KQhe5OBd9AjKYpdkP4ngG8T90+DVWG3NLpgN/Zntdmma1Ky
Q0SuJJ6VimRMm/YTmLYSXUt4ncROiF4rvx+s7N7srhKTHtkozWAXqVVZYTuwxPBk1+V1TOgYovwz
IaJlM06Ea9IZf609yBXR/OqaM1Gh7bQWZoxQSHBF0SR+VEW1I5QS2ozmraATlqRb8ihz8iWvdMAf
WxzSFNZbTM9hU1Q/a9O4S5es3nk0nAoMRKmTkcOavYylvJkb9wYrw03tUCAbMyaGCPap4V6LMVsv
tYsF3E823OGd6VP2lN1wLsfHgrMky9ylGMGF9MFPeTFD9AwGjdOJz02zfzhVRHrlnpn9pwAca5dd
Q5UpmoIoZWZCsK24aj2kWEk1PGS9eDYFwuWlzn+mSo9AFM3/3grOuei2BZVf5dco8y7qvPkdw/8r
7mWeX6QUckYKziWirR3J7jn1aKgheR6wla5i8kh4fpojgkZ2PFQtBjkSxrJkPG3JW0+1z3scbJaQ
VTqmGObVhWnD6wkvoaF/LsSlcIxwo5C7jFP33BnmrZP6P8ecSt527GIDyS3Ksv5KdzD7CNaTws1Z
qAFJAGK1OmgJVRGBuUYawAPWLMzNOvkiTPZ8GxRiS8i4KKwDUidO+zNLchlxPqgIburCy0AP207f
rKCFMbusguzPm4y0BkyprFjKSOnVZbwfrP09gJkhpwohLQyhFUsUc+iVNym17Q3mGanAwKwHIHqS
qCdMcfbNTLofxDqwA6a/swWNoo24jvOo6NaJ91M38nxdkGSxd3+aiDkBQkosKlRVxZP+z4yTQdjL
5x840F5KqkBQXsj3nRjOP4dDCbGDrOqBo5CM+EbM8Lc5IjFxhyeckSCeZu++5TCdlcNN7NNLiwfx
Oy47b2WlJHdFb/pOkXx901UYfnhGyVJyTSYYuglhVf0j7F58kS+xRBIX02WevlGHvQ00R8iH/9Ys
OP8MdntB1Dg84CVei50J44H9O9iXBrIqpKsU3VRSvkk1yJj6W4TYextF54acNeKQv3gaQpvPQd8C
HJq7p5SS2o+oVyPxgyPIGZQu+tsvpenejy3PfAOdb0UUyaZINqNCDWlV4bbCUcXcaNA2sb2+bUq4
B3KRVcD1VUxB/13pQLab0dR4l6fdv6xGZ8XYfd/pmizsKTSiwLosu59xL8+KHzAZNvWM6cZEIlM2
Mc4EfcHF7BxTxIMyH0G65UcyJNmjB8pHXV8ovQ3MMUxBSgjHV1RhffQyGuGCfuBGNBa5VTWfrquC
+6R1v/U9n6mzdBnmlwc6/vdVgcRAoNas52ohoIgf9eK7QcN0w7PXrZWXnpsZsyMvv1UdrI++QKMZ
oINfdw0ar1741c7M8ue262+FQ107F5ggDbO+g4mTG9xThkDgg5th2EXAhAw9CgTA+dJg7veTkHEW
XOaVL5pbsIrI2rLuiT7h0+xTTjjzj8lrzxuXowvYAVLuSg4m+XecExusZ8TjYOA/6+LRXVc/HI/3
w9XdDVJWaH8NNaWNh4ZUYc/LYVuahLJixmVJQjSHfrKtWv2SHuXi/gKoCOwmMkns7btj6ZGX1HbX
etoSqQ6+36C2XenQEA9pA5vW9t8vQokEKOtu9bEWPMgvMm3PUt+yDjW9QbIU6VpzJIvImyMtOfk+
6XmjPg6fJsOPScXyOcopOULxfcSyU+5165KoyrPejg82taunJwxRwZkaLWX9XHHZ69NE2QfFafvo
mGR6b0tHB0peWio5D3ULPNLj3tMSFBOtChX7qoboNFe8bWa93JeWuuivnSF/lPq76F3kD0Ts3htl
2UH3GVjYxJHqZi0iNqGJtIOdR7GcCAWHVdfsQznIbe2a38l12XZZ/tuM3YvAnmE6ke/rBewIlUvo
m0rm8zkhxSXnF7FfhigQIrBxQQrQjZ+E7VEZSBQITNu2CbURBpwEAu50Rv4wraK0ufcN64K4ULnm
GE7Rg3CEU0f8tqTZG9Uc4z0sscz8ABfpV48OmBtbRLB5AkPSExScTVTzPJyKo14fQch43sVstUji
OIEQUPBoQ+f12XZzzgVBOB2HDoowi5wo05em1ccnXvAmwb8yWu2V1ztnxCxTZuYu4Nlk7wa8eKn9
TeJpbaL5stfTrlOLLHXP7cn5oZUBg6b6GVxd6KSXEojZVEKA8oT7bUnMtYOFwtHKg6SYvulrPjXK
wOdiIGXkRJcFiGFqZlfuvrWaepdO5QzLeBOZNChP076h8+2ViCfuKfcEoUu2pYdx149id7pL3tgs
m8yqDl2k6RPCv9edXsK5Oad31qEz5RXNGP3WlU3yogeJBEntnZ6tKhy8e4X3V41np93ZkJxkup5v
F1opJnbQb/psE0zsJjH74N+HW58lLRDmDdz2libMu6ex6B9jz172Rh1zJNnbIdcapTSFdBvXVtyt
dGjp0UuOhI59k+he599/t6n1Sh9mrpqQgkMCz4PWZb0fUVm+3ziJzPo9zRwbbqGNC78RIGBbGppC
MEhs6OwK7Nm0keJdmMLpbNT+i6v4h1sQGBbcVMsC98+s7P1V5NIy+yQL+r3fTANT/Yb7PPfXoZrc
s0VO8ONmc2Mtw13u+8G1jsmtwX6m4Xbuhoepl29GTYLVUBUPDZb0ndkwtGlc4+6Ly/yscgIeREqA
jejKMOn5v79MUCwGXUCORb51P1Kcb3s3z9fkad2COqIPg2kpr+6nDrNBoIdr6UKmshPm5+XsSJCS
csTTff73i/qHQT0yKC6L6ddJ3ff+mgqKAkuVQu27FqL0i9XYFnJPuwOyXtw3NqC44vb/4Tey3rqO
j/7gk4rPV7UkzMFR+4UovbVdmyiHCb+ebPnWEEhPkwOVvMqTr2bAH/wyWnoRWDB++IqliehNT1v/
eE+aso2syS/UPrsNpwLucsK6YSj/Pp/SYu0lL6fBnAqoZZaQpgq1NvCUN3P072M2WhwIFL267isq
P9tU5biB2LIfJsYhXnvRCVZOtySZxAcpHRY39hdflPkP0hEtzHQdgwcd+cYH+dJY4WMNjbrfkw73
MyPgeW8CtW9prO5PBzJR06OtfSB4mGZIee/O/v69yc/KEcdhibERCf3bw/T+BvaSxTgss27vJ943
pattGgIXY7YxZ+tGd7+NEgYcPH6a5QZDQoOeduNfwe/OhANm1vmm699ACx97mf2aC3kI7fKCQeeF
HYxPhcv9reOvlEZwmj4uUY6DaM/hfWMdcOVHyaU/1XMED2xfBIPUghfUB4wehK5sh3jGlkIvTl+s
PvLbSp5hHlinop13oXAp5NFfLLLdAiWxyMHjGkUMACYR1RONsDdM5IS07roRcltBLZq3HFRam/E4
/boMbmBs8uwkzFRPD5HuDS4KzyBtbRmkb1YM5cS6K5b4NYbAWdfgsGHoMH+j1R+2LNi68ZVrBSgs
pjcpljO78WPEFNRLTereJrF952Z6Y0SxNfrFQc54rcbqqWOQicD+Uosoy4F6OwKhY9BvasA/SA8y
pFjuzYyy4e+PyUlC+X5L0Ppgx0YtHOBP+6jSDcxhUjR06n0UcrZr+wTyMbW0HuGMROMyJl1ePHPa
1/CzU0nl0wtmsCSgfos8/oK+Q0MQbtOsDLCgUnVEIZ3MU6VI0gZ9KeqxsKnJcYSq03sF5aoZs2zo
g48kq3sdI3lsiwJIpXc+u3jvcWQGKyGMox47DFb4IEBA5Dlf1N8/uvn5DfEcDXOxLfgRkBg+yEz6
QbE/tQMKQ1fPvloqfePBBitFyme50s8XfTLsz36LnYNjnB6nZhFFVlC7x6Qt3v5+PZ/3G8/BpOjC
EyIkB1r5+xc2dgnejbCQ7wuPuzFyKyWPnano/v79F53+pQ/fuWeYfgBdyiAY9+PaikwlbCQxAful
vvHp2DYVihIgOHwyfXCcRl6x1tlK+p07A0LDJnX8t2ZQz57HMTTR9wH4CELXkfqh5Tr7AMI3PJGq
p9s+1hyt6cmlmTqPmaRwA+t67RVoGUVt3BEABntBXeDHvdcdkkr3FPQAgin4xWnWYJTeUctcg4jD
DTvzDTylNz9Mpy/uwz89AEgZkZg6GD0d5rjv73ipBl8iHa/3nscZAzzPC7okGsZo+vQCWXR6SKob
Ew3N4qlL73RZPGdsHX0Tv82F/0Vq1ufd3fNMB5GlJS37816byx6emGnCisoZTlSzRRZ8c+8QTSFK
77LP6deM81e/1P68U2HKZYCN1hbHEibd93fBImHdN1wJWHEEi5uHSEwAHPz7G46m5cUx+2+Wx6DF
mDGfBoE+btvfS+Igc6+9C3vv1YIDAnZ6BMy5W1jtJoKQB17eVOeb1MtDU5QAbauDah/swizXpx6R
syyvy3BxOmDXEbISKomf/uK8Sq2+kLW7hyD+GHTTD1qXEpspjep4+OKO/4PKWDuStaYXUI82P7z/
8CAUkEVPrAFA16gvaDYYvxW168rgGIewGwK/68N1Ic2bGpTjJkNAYzMQufv3d/Ik5Pz4TqI15XlE
9+Y4H99+shz9sWpktT+Nj06CDwCBPP++3AyBCg88/7wz0S7tqssUrg/YZJjTOQA+g+0m1uIUPZ3y
p/57T2i4rxTXqVuBgcV5Tk+ETtoBq/xpmt/GXtHSwgNL+XuEBTWtHJKQF/1oh0DgNiqjHzOSa4zS
mUzae8wYLxMymDj6PSiEAc0stic5fIIAPHapsCxHPXmDexS1d3/qaJZauCLyjcy7K6Wwep42XDXS
6UzUje/c5TkNG9uIX/NheCwinB6zUfwiKyVfZw0Kx3YAwgdd67pIObl76UNm2Ix7OraXAlQQvQ+m
mfYA9ZmdJcoaaHtm9JbHWCyZUdnhGOwHuFXYxQ6GqvalPWIo0yubllsEM7yFxUQok72Z7Owi6m6s
8V6MQbPOBtSCE/sNAEVUFHrn4cfXpKVeL8uXYXb254qHZ8+yccug9DUwO7x/BGt/SeIWPeYeEnc3
WRcE/qbnljdMG4fmSmtxMC3s9kk6tmI1gnrCZ0gTG0fg3ElNGFyzxzEKpEih7cubGLW3g+T769Hx
bLkTrod/pqftAqR30w/5hdb7LWmbnZWqvp4sn/atQzZZUmAVno32e2dwJmdS9mIHTH3Tkcgmp1/u
MjKZTzq8MuAfXjS7VsldG08OR6OCFj6EP5qf/fe/vxr/sEz7bIccwrCAGNJwPuzTbQT9SNGN35ce
bYJ+GtF+dn60T+sQh0VAb9GW51EbFCSGeObNhIoLqz+pMKG3MXk1miE8/P2StH/qw0Hal7bnWPhS
sDlBHH3/nQWMLwO6W9XeyEd/Q/1/DDOtqDWsnT0ykHciAcdYnYm4IRaZCXDowJZ0Cf7eCpu5alCD
rXWaR3O58JrGWbUG3zK7grtqhQTDxDM+CWa2PcowA/BfF2UMf8oAPQzWk8IJf0ZLFewpX9B70lUz
0haoZuUeSq99SsHHJxUpaJx+kmh4UhVdNUQIbof2wfUP/YhB2s2ny9MsgzRjueVQdVzcQfscI3Rw
uXE7O8j90KaisWld3ZxhOFcwy2gnhA4zlq612zMkAz+5EabPoWGMj12FzqVp2m2a4KJGjw+9P4ro
W4O2jIZkh/rn3rJQVhkMAoKkgKce4E3Nl2phiq/Hae5EfRjMvHU+VpSiti+Mwd534/LF8cz6py+Q
Ey28t8Cm9nN1bfjH8XJo6LumY1zt64zJ9cBjrmf0iK1BvZuozVM/wl4LwXllhLBbUB17ANhSFimd
UM1nT99ajM6ldk7W/fVJ+bEw6lvHJHOvqinGx88uAp4NKQFtbUM3aqumQOqYkxD1PZqpI0vXroE8
ZF/U9J/LCF+6lLUsswbtno+Ni15xtizKqNoL396bIRWdXpxJi6IVw/qum7g5coy/vxKfzpseLwRH
NpolNhW14X14JWKzC+c2o7FlhLj57SXZuAHNrXGxfyVQ4k8aisL3X4o0QVxPrU0DByHrCCTdsjxe
a04cuu/VhN5PSa6Cz7ble93T6QdBPd2gJNzXEw54LVf7+8V/Oq2fLt5hGWZ90f4evUb/8Ti40CBB
zpbZvg3GOy9yibi7cMaOJ5JiloDzc6uvrq3eviJZ+Pj33/1x+edX6+UNf5EFFlR+qkCy2ulQAWVU
IBysdO0/4/+GGcFTSKfny1PPaW36s9Lw2ClYTvGkYqszAS+//6xxO1Tu0iaxlsWHMNVsDp46ln2u
BhRmduttJptxcMFIt6Y1ZxijcUFjEofO1GyTEvJDkfnk4bYIL6tj4ozgiTWWNYK1ibiRw12coNYR
fWOCUPKYxXQx1HLUNWiCXsl0HzaNqxitSlr50uxuYuLrcRIifnCRblSkvK4wJaOcWAaiNOV+dM2f
0NPEuXkorZSJqMIhzhz/JVlUucshibS4FVfJ0LpatHDT9iOE0qn/UdXjNZqvp34Z40NhPc30h3eA
H8OVYfcSBqpdH4Z24Xks1KOS3bDxEMStORO2DJMRVUQOYhlkB9tuHr6TTrOrnazZzg7D9ql7jbwX
ML2wEfhog7VwVh5RJ/Y6cYRkgxqHnO9Zew+KMa7zBq9CRQKCi7STxuiZ24iUGUd3KdOZdA6c1xHp
grsyvilcOaMGCC/y0ie/zu9fpmB5jIv0CVsIYhqWzsB4Mugf00ACbE4+8QWR0PhngstuiR9hIh0L
ynjUIUO5ru0237Lgq7VNpCmnoFUfq2SHA7g+VwTY9YlLMPZgHJOaSDEhyj2yj5oyK3ha9Hwt8Qmu
zLuY+IJg3swgapr4Wg0ck9yiKXftYh4622vhj1XplnEl4g2DQzwVRImIM8ZxWGaoDgmiTMlHXPnO
VHGfuuI8mO5EDfs1Ene1gv4aJ3KDaT9ykvDMp9uB1kFG2rNubkRjzFvLEUdZ2BX/xbIZg3P7vngR
P+4JnvQ5B4Eip1vnGnQe378YQYTTUOQBySqLitZLRXDFqSlCaXrDs8UptTPsLbshjg4Dd8ockxih
dq67tvxI7IY8/4WL4caCkgzsNvjFp0gwBmT2hhDh37c+28y5bABGeimpSINGJmarRaAMT/L4VYwp
GBGnfPGRPcB4RSTrQdsBI06jpIiRGvgp6p7cXM/K2thlW+6WjACqyRDnQdTNW4OL9s3OOyMxzF7Z
QduQK8I/FdTk+qWVulKxvE+V+91MhqfSVvyY0+DG2I8JkWM5FXrgjLchp+KtAcF55UbFFwngHxsu
mCdZ4FhdMRKySRgfVp5Q1aZjNZm/i9tl39LM43D/1Ur+6UvUv8PziBAODJQ9xocvsaEapfEZ+bux
Gy+gxQ2EaTCRmhmvE3Li3Vq++9uRhJYF4qc1wwiaBWKovz9Jn06VfFA2QpuKnsYC6/qH7SQSvpu6
MXlfQQQwIp4rhE9RQKBJCZJ6ntxDgTLTEc2zb/kAe7Hb7FHPb6oWfAWatK/82vLjER9lrz7cSs7x
uKloSb9/suemyIeUlLxd79ZiVxff+bUhXFOxCxbEGhzoyGJAKOb4OScjlybwTNJooS6yyb/tzIq6
sQSrEQYGKiBv2RJrnG/czt/ilpt2f7957j9eLI5ASQsEb/mp9v5jL84IMPZkC2LFxWe6qkXxOMxN
dxhBQ0kOJDrROEV9ZVBm4bY+NyvTgBEMKKoh0HiM5/QK+Tqv7s2UtM63OQT2Uuex2FsjKB3Sbe+a
GYzREKY2yTfzneW5W5F5yybNkVK2JtokWAWNao/m0KAl02bfcZeaKItHbzlgC7GIyIh+9CYrOSoE
0oqaattPkJrAr9z05vXIY3UsOKsWcZwfcGFHm1gCmUJgszKbqT7wiGqu6HINF/0qq2ls9QxIz4rc
tTdTCX/eSKGOANK+apMSLG3FKfbvN9n/9Cpy3mQQ6VqWhcGOKvHDEwHF126o5OjXyJSYLnE1j8JZ
9Q7+DqOO8KjLnmZC/ZyH2L9P98erzE1DrXIJFttHdRNCCQraty7mT0/NopG49UMY48sEoZ9SJ9sL
lcL0nWjj2ywP1D41cHLGPkSXVGzqqWP9L97smoPRtMi3YrGe2ykoN2JAlAcM9iAHqYE3T76lzoGR
Wlvm8ca6nalhPabYy6LdTPlw4RjVq08m3X65pE+LJ1QlWz/DQSAc3cCuox+4YSCCuWpZFbLSYwt1
21fHRsllXdRy2YSue4NsBH+Tb2ztqr2f+7w7WLVQqw6x6NoYCDasoo2vH73JCe6bkdLJW8If81I/
OAnW/aRtmcyn9WaxySbroFt5FOEXrU34YW1Vj1kxAn+0Mf77wFv+/m06n14Zvk2mupKFj0Gl9bF5
VAdBmCyJCnZ9mX+ji3KW9qKlZTJcQHu/Kwp4xUZpyQ0hlKus4elPwBispeL2KEIuQOaAsMx84GIi
yfmEbCtloVUTAZ0X1LBIa53uF/BgvtvqMiO7ZkuMDEim5ehx7luG6ckgFuI8i3wTqFN9xQosCAvm
CSgbMFxWDiwO3g+P5BuIqGd6XAbDPFxYpdCAavhxOPt3Cpr92k2+I+K8ElUYYnXPa3DZFgrKmc/w
97v2uejXPRfTs5kysjx+KvrnKYnRO3DXhhwXINJCcmuZfM+EZiW4d2igmyvTeDJRGG1mEX5lcz3R
Bd91EaACUqz4jh53ycD7aO7Gx1xIo1csy1F/GwTZ0UriKytNIJGqwthmOi0JWGqHJhoaeu2RejyI
8BXQcQt4XD03SwVcmbDZtfT1Q+dh1xLFoZnIAWI+8aP1OMxPQ8MBkGQdzFHDI7OaizFyL8PF6XYm
+b3M3EXdXg11VtPV0wtjqp6yNL6e5uKZicSyaVDiIOppLtqUzSpqEwIj6ZhxAnyb3NHZKfziazk8
O2QF+tIDEA1cdD1JvM7p5D5MtUlVXAOd6nLKWnXsLfZjhk0Y5zEzyHzCJ9QZ7jaLSBqra/bKdLba
i3q6zlSdXvva3A1QfgPYA0kjXgNmQdg+8/GpJf6DeCDnW2ab0AYGQAt5UW+rBE6DSIZLaedXZor8
xZPujfJLEo8DUuLIQti4LRpw20XynSXDc65i82C2xlVMZOq57mkCUkh3Vg603DElYW58ctcnrwDS
vaTVnYFt7Yh6SsJX4kAT3ne9c0sHc4r0zFVnWGcJ0+1dCyuVjtC0N0cLtZWOOhB2fCSkCf6GU2wd
oRlwUR5tIE4jy+jhc0XxtAtsEhLa0vjZ2Amzvx6UVWo489ppSciwRVmjSeP/G/p4galK5ZaH+ygI
f3cDhWjjssbhDricAg8xFIL6C5fU6nUThgjB7Q6jp4isvZyQxaoxY+ckB+KLl+tjD4JHm1eK1rJm
F+iy4/3+0rlunhV4dXc+U9F16tnRLrrhSaaNl1Na20DmHY5Df3+j/U9nadtkUkGBYzk+9c6pLvuj
dEhhkhLanDu7QcbFYR7VQxbwuWUQn4fJtDFqrwcNg6SjSLJ2V7bAnMmtCUnHOstLwghTrdUX/nRZ
QIVeEazLWExDHEUgbualic/hWXerqiVoVzk69g7Gc0UzLY1DBqM1XP2KJDKi40ARJXwfm6WvdpWZ
Q98sJ1JQa6ykMeocLFjlq3lojjMF1g6U8LBxQ/gAp2XTqqZrNElkikEwX42aIRKnHqmpOPVOK/be
J7x+nRXt8zTH5tqU9t04WE+1Jd/a4jgHHjrF5Bct0x7VpnMBVd/fh1gmaFN6+zHOre0YJR6lku2Q
GuBfY4/jwaa5sw3d7NjCvhuD3EYxnWO2rQkHXER5bQQtTPmh5yxL438/mhXZiWWxKSzWTPCAIbKQ
4rpxaJslYiq+qFc+kZgopsG3GraPCoWl+mPDlZl50Yqlgo1OtHQwt5QqTDB3JeF2K5lG9120/F4a
l4SapdgBiEFo2ZlndjZ+cSHyZON/1z6hueXwTJs0DlFwnUCvfzxjPp6cRkYkpfaoabfJHECACEqi
8LKM2JiFLOKM7sVaaF1e6pN53vu8iHay7ZHODK15ngZVt2s7ng69AW1MKs6q4Hv0xjJdX3bOFK4n
mpM0k/nmUxU+GgOrjwHJGS5pfec7JGzXTcEXX9uXXdE/u2VEkufQsiS1jAZ80roxaB8XhwhFbmm7
bsedG3FfnLJ6nvUj09hs6dLtLhLJwgqdetcHxTHVq2jqKoZcEptdWNwGKgXAlza7mM2NFwNBom8Q
T+36l35fWxCUj+STEPX+KunMUHgVd/ZcPfQlhbPE3bIVuJHXo9U/9QgTz7MbRjXQuvqJkG2qrE5r
BSvBeCIQ916rOGEQc1Fn1NRLH8tVDFeHMoqJZDG6DGGs6k4UOfgwghwLbzifJoaJXivunJHGala4
6OCBmYMBhrsHJ2jBUzaUTJmHX0WgwM4TanReZhmBMTr7FkUndqOCko4Xkw42ovd15+OIS1ZyG0zy
mJuRv2oTbJj0wNfeVE+7RPtgyYJP+ZO4KBeSkrKBfaGRoBDpl1EhiRY8vot8D22ULcExJPXGm+No
3S/XVj7Pu0g0N0mSiZ1htQeQLICrW6quXgfveUa0M9F+b+rWhxXCNMqD54U+28LNlyLSzSux87Lz
Yi7GXUycysZuraehuPMy9u7OTJEj84pTV1nsMl13mFv+1hBavxbGv1iAmCMkoLtW/suwzWu6YI3r
MGxQ07JBHRLsQs3sieoB+qQ6qja64fxyxXIOeteNDw5Wl8ANWyDD3U3beISpRoW7DkGSoLx/UQqM
SY8xuHOtZSNGYaw56F1I3bGIvOU8Lsx5u6DtWg+Thc7BJGAVhCvTrHB9Wm6ayqF+b1WzJsIBqWvV
k484dG92EPFVxVCJVSlt+iEJr95o07Av5Rbxd45EdLbX05xfR1HUbmUSvMEIejDc+lJF7DYREYAb
6ak1hRCwx0bOu3TG79XkYkNBzhKOraF3h3wTuEDYw8zTODHj6tQMqwPOM9xs6mbOQHM0utsk5oJO
u9f/b9z3/5aPqH/Ra1XTS4pi1f33U9pg9LvSaO13/2MLjEvNN/3vdr793fW5+g/XWv/J/9Mf/k9Y
9/1c//5v//X5V5GUm6RTbfKq/gQWmghr/tjCP1G+4R7G7fN/+aeYwNPf/Dfn0Lf/hTjIo6Oj63ST
Gel/OIca7U2zziICy/IZxem+/X84h8G/OBLR+PBZquk1ufJ/ob1N+S+KhEAD/Rj8QDr8v8EcftyZ
OETDS3QDBkk+Gkl0ku8rHbfLxWCS3rWjhT12d+jC/HuvNxdA14lqr+Xk0z6ZzNjYFH1ZYScGjkX7
KNzZhkq3uSJ+849beP3vrehPWBlcLj1r+WOPorkPqiwIUDZYCLvYMt9fk+EMbiLoQm8RyHcPmQ8k
I3SDEL5sXR/xt1o3qkUZP2SDdUarz9k7RVHsxegzXi5LVlfUq+C0G7d4AOJgMGqfkz2JbM5FxO5/
npnLuGWXay+aAF+mKLrXSfWa/28F8aoR5ACJRpBHMUU5zNnOS15joyciol+c+UBySIAxK2NOFmj8
EOK9bKbOmcxjG7rTs7SsasfofRrXBNXAc3NIvyDlzKGKRGnrA+XXIopfZLg5BPTgiQryJKJzHlgk
aY3ddZJrz3Mns/Btbgbimktdr3l+d+QFb8GvpslVU2AqdWmu75CFqOvItejD9aW3nbHmwvgX3eVo
1lFBlhXRvZVryO8I+MVuYZJ/w/xSISYwPeehow7GiV8gTx/yn51YCAWyEPV7Efxvx8nLtTsGE114
p8RGD6W7HhtS7fsGdFs2i/pH5Ljq3mnIEg7AW24U+PrzwOYgl5ej82T4i/8YyxnUNb5q0Lyt/T32
reQ+jTLxOI4NUODAbg8i9wNQ5syim4rD15Ia449xaKtDuRikUIe12kadX/wOXdFfBh7xeSmnvrXw
BgabTprtvKKPL2FbR9/wFKS7jL7Wox+KdhOnihgylQ57D4nfHp1tfWZYUXIX9exLnAZpyPVduRmL
NjnMS48vRoj0us4y9ZSkkdqXnSJSOorU2ppwGqV1Px8XxEibooni68Kh9g1G/QDkZFpR85Tb2uqK
HVZEE0GKG29chlOXUauC/TjVEen1gqGqMIf5UpBpRdJkIyGb5OYu66cJ1HgzXnQo+7ZzpMSZofhI
Ikj7GztnfhhICf+j0trQGGY8YVodWkWPFBjHUKDmgnRrycTZEoYEIDxDQiPLxqW9lUB0ZMbz2AcL
btrOa8SZOQYFyfJoZ3w/AdGcIkrv48Y9uEWEc1rZHR7dyT7WLSpHkvwKmvBWR+YWCK2UYh1fK1Ft
Zz6ary2hcPmZl+HZpinrb1WqcDUwUM1IO6Qx9rM00+KqolPN2hFqZ7uoJw9iCmXAIe1z62wGekip
iZoRLyuigICUunPbaodv0+Qv+yFF+SozNR5qJ2rPJ6sMrxYjnw6tbRLoXrXxWxFNPW8SzggzWMKL
2RyNq8WzmqeI1fcwI03jeBrmG2Q59WU52gA9yjQ+NwgzLehVQgxphjwiKc9PztxUAUAe+/61tfPm
lgXSPw4qFdddqIq96QEsDSK3gL+U9LQZFYUIULTUabG+eD1hIX6smmVLDKgXax2cgZxggKN5bZs9
aqykqZJynwrTasBzdPQ3Yj/z9oltMf0qSBhcS0cLC+pYD/Bdp5n8h4BUYKIpQx/aNwZZr6CzS9zQ
iuZif28jNXooAr5wzXBR5WYJCJ0j56UuoGto+HmgkA2dozGZr3G8CJLWwjyqz5zKzZ/9nOBj30v8
Q9W21jfbVuJSThXa4DEvbGK6p4hZ2IQcZ1uYQX8gG9rM9oVw1LMlvGLvzXbyo+yw2WPmi6qnqoz7
vWk2NthSkNbhCLl6LoryGBMXR5KdDOE3txWo55WVQ/PawAi0p6ObzkNwUUM+yn67yOr6Wx4a+26K
ArQbMheA5VQNIK7jqXwOQ1k++Dzg5/hR8HlOibgc054g2jrw7N/kfA10e2nbXEbD8JQVgThXHmQV
VvMGO0YyiKDf5J1Pur2rnz/b5GxGE69sd/QSg53Ke/mQSD/9sYQxJWtPtmt+p7quOrLEJXft4hiv
URTP5XYxY1RPQxE0b1HRWcbWGVT/QyT19DspCBMLR0bOS15aRFW69rcsmeQvSw60UuMQA1BkGhDZ
+S5/ZguXSiZd+22IfPkaGqOyr5cSKlyXSeOak35za2PCvpuLpjnYYBWJHbJdHz595TpIl6bWOIQV
SErSpXViVeE/JvxTwPO8dsXu0y3fO/QU6Rn6C+/4P5g7k+XIlXNJv1BDBgQQGLY5z2QyOdYGRhar
MAdmBICn7y9LarWO7FrL7uKa9aasjo4kJjORMfjv/nkNF21lxgb8cadV62y0E/eJdTP50DLlYM2E
Uf7sDNFTf0PCc9+1Qx099E6SjivGMXSETw6ehxJTBkvBhFbljiU0McuIrrGWWOx9a3xxWtN7Ljur
OARWS3unUnpbAVrfVHYkGLx706UN2uHTHQzA5Yy+ieB2nb+D26fW0+Q4RxRQBKLAN64wZ8rt5Ka0
cni8ixuYWKjTApDSC/o9zVwRbQgZFeUEynUjLgUnbrmqwCCQmYczIpfejK1dm1bxCBBkIhMyxEel
tffu2VGxpFnHWqqCTEqEE+unQzHed9/lNIJYFFrOuRPX6JNpcrTAkCP7IsJwF8vCshuPkeOomFts
Vo2fRaVJxTdJOgSvVk/DUVES0wTuoNc1r5shOndP0af4TPxh7j/HMWRntlLxFDTtCKhdzZt4GOXR
TwJ1YkjXf0SeTlZBMVifQ1uT63eifl2MnJDigVtyde+eyovmxTeLaMcFp9g2GnhH4ZANbIwpX89e
CS/dRxZJ0lID7WVOgk+JbdpsvgjCXDu+jYxh6YflkpyFx6Kg7ndqmbhBRbC/5sj5aKZjx+Rx7Pbc
P3CSV89d5F7j6Lnpj7puv0v2SKvH/lgGPVc6Shp795piWwza+EXV0lhUXLjwsp6mSS7FKE7ppI4l
Duu8eS7z82jcujBdl3dmNpZQqu53Xm7vPQbwXco8YhwuvdNSYcd1GMpXa433JAdwR+7baK8rRYtU
JeK9j3wD72LZc5kbVbJRubHlvIlbSxgIiOGJbmKKGRXBEW9pOvo9VuOvShwbOz7Z7mdm44abqw/q
/o4MC7GmQgCY2ivPPMURWbHtsm7X0ECQU4QR9L8r51fPjtbqq8MPrtnShXpqooLJNmYw/yr5aibB
S97cqv7QZ/OCq8Mz9UN8Xz9MPa7a7jFGFVDtQ4oxyMo+U39YZfl1Ijpiy6eA7uYCN4UZUn9tq8x/
o2m5ADfjPcYz2Qxmrr+HcfAXsXQwQTj1CsWSn+KJ3o+Z74NzaGrIEsidxda16VtlaV05Lr11UfIl
6CDbj+SSzq4u82MbQl0yObGs2oRLKcZdvkoMIG460cnZd/UZCfDkZnP57Ez0kXp2K3fQWXaG7faH
ugmtTYuevPENSrxTkyi9bIsrLnprpScS8OVcni0aLbaZzVvWGCB8XM7DTl61cNkwJJyLnuj/SuXN
Z9z5gJtbgi0clmJu49Zwidn09pBOuOLCz6KUuR1NQdmQVD5DzWLYsqgEZzghE9KwJy91ZSiaNMPH
Sre/lDYe2e2jHTlybHJ2NX7j2U+cXVqV069BQANeYvjz3hHIkEvABjxlXoDmnELUARbnMYL3qpAW
ggYEBISzDg5FNkJtgRHQEvBbSI6sAIBpGNknPoW7acLPxS5emRu4HN5+Lptq41L0xnMGGdojxkXu
ntnUAkov8kaMLeQLCyzbVO6Ya/S1NliLthLDySX1T2sHoQSeDcV7mplRxHAk9Tx8fiVqD3tTLBdz
3Pf0UNqRtQETar21MT10yrWT3exX47bDQfazlSnTGXs0OgrvMo7HpVD7uTfLpVF1zdrLuVv5zXSv
qDMbVJzGd96kLOYK96SDVddu+mDjFJWHzcYmH+zE6XRt4Arx9DYD22rgwB8UpbuMsRPh8il4Hv3B
j08j8U1y/16fLLU/tytLluUrIZUZ6gDuFS4aXAYJ8Bctr0LWT7N2nRBylbAvME+wNTLbXYtxCg4S
h9W1NPL0MbVN3BhOVdzbdbi1glGho4Wyc1o17b3p92BbAqwzH6VT0/ER4CxNKONeFknonScYwa9N
g2PTacZxU6Qq3FhpSIyUu1B3aiStQW7WwF9K4/vdD0oGielY7E1HTnzhZb50cnXMy/wlD0yTmIBp
PYjIFHzMnM5KYnSwgLEEJQ2XII7gzTnNvT+8CX2UKa3ynM7mr8TsxveexvKtrnxzPwEl4VmzjRnj
h4DX4UbVCSJpv+CIWe0MJz0Zln4cepU9YXMx6CDW2VH5SQNGEIEvtHxKjCjd9U4Fc020bWwIO84I
wUqAAYcPmKeg/nleip60mLZ3nYUxjRRJsg3Zt4795N2drKLItjYW9n1g+B9UIDhL39H1aoStcsao
vwPOsSTPCtdjLxqvXBOQb1dqngFzNkLC+AiF9WHQegxKPGUC5c7yOcXEthigt2drWeTJyVehtZg7
SHoJiNNdmLXJ1h+j9MUzgqkDLN6zovZWM+1i6infTVk5VLymxl5WXrrqo7El/1RyfCxzwerRWm+g
qEKaowpVvnpamDc7Ma290XTuxiJ1f8AlHm54G6cXa+jlUzbXLLn0QaJ3Jg0EY/aac1xwfDdpFP1J
N4baQ5aMvqpJxBsQM9Va9pQaKsNLUCCSlgwcXqhKB+2OndbbN3HGhVZgYkYt9Z+mGfOZhfViGXUd
oGK0wtNI+eIJcWDC4O0qZwXrZ3z2xoSiIlBS3ErTcW0BTl930LcORZT1kGv9dytqz2jPP8NeheTC
MTH2kou3tugewiFj7dzRh9bS6RnlfqaEZezpmercBq+iaR7wP6qdV3T9CZSrdU56ZR/dJjbWxMzy
3dhG0WuMRkZBe1UefAMu7+Tq8AQo030JpCEuUxqyWYRjvK96t/uy6fM8Zbj9qfnVyl1lWrcn2Zbe
NYcItM9LCUvYaN1dYI3c7spQRQcihVxj0mgcaW8s6nVlJfIlk2l8SodOvnGz4Uzi9pR4oRwU5ZZK
CIxk7WDTyOSIwuKE2JVvc8+Vwrezu4R8p5YgAxxdG4YXXsR+2do1kbw8LY/x4Oe/dCX1hYRU+gPc
p9hm5T3tY2e8IuTZDLi7Gp134IbVFlJfcCWf4dPzYyZ7X3JdD8KYEIMw1E8cN0yAedXhKSXWg9uz
Z0zgG26zifPeO2fpIJ7p0wrWkYjitS5Efcnhp6yFOUQXEbr9TXLG3ZstUUkzpVErg50BkJIpNVEJ
y/w2jM4+tVZTbljDDdDbsSD1q4d1aRT6IjU09YVds3uDbheruO5Yz93uV1CHwZlfq1yPeRH9ksFM
t3UyJY/j4Fa3mieBXbZqH+0kkA85zfTM4oe7hf6O0bNrm6ax7uQHCUllAJunsFByb5d3OcQMxlen
09VFUoh8GBvbu+m05E46mv6GfnU2jMRDxQY0uQz7ON+YswuhcgIiyZUW7DK35HZD73j7bExUpZlR
Fz1kYSDOImkHKsRkdsYGjprhV+0z8yC1ddP7RKfqAPEZbN7rVhvvdp/FFDZadb+ObM/GGjdVt6gu
x/eUKOBn4Ym8Xgc2xU8DraTPOvKnHZj7+bGeh+hH4xbpecjSPU3JwU+C7wPB9yHcVyKqdrYXFQ3W
kco6yGgYJ0C6E616REqjQ0CH9CfwDXYsF3lvZ3f0OtcgNF5wr8uFqutqf4egb+BRUVgeE/DONVkJ
y67ijTET8Vjg/ORKO5n6xpCUpmo6QE9WN1OUVyf5MbAr/8Wjw3VvTSBQYYRPq9Dk5tG39nToOiPb
BpVqdlWuK0DycIfTUhW30rDlyQ8DdxOEtvsjTu35ocVQiBEyAe4z0kpBGs2JDVDS1NKn64zmcaol
QH6KwzwZ5jc39PoxtMFIZtE9HZPAFn/g+BxtS+7jYlF6HQ4Wqe1ubUcVIKcR3TKmAMTrtzVe6TcL
cfGiG+WuyzjrMcmOA48wvc5kmJI03rRG1wxnbndDdEp0k7/ldVtwIK/RilrDsp4DKa0J/FUG6jMv
i/Q0tio6emFl7bBPBcexmjFiFYqo8mKcwHp7tgtLhVaGXZdNYsfRKDwQnBevWgvArKlVGievzOxz
Y5h6yzjWWPFLWuSpDLrGvfvzvASl4WArNtPy0ewSHCexbbC3NVLc+kJEh3wS4pk1QT2ko9XAKEj0
t9nU9VakhV1vSpNp4KImW7xPDM+86QLDCS7s+zeoZHP4tHy8MGnYEPWzPYn5KjNHztN91ndfVRa1
2a6LlPtmkCX8UYnG30vHHl/CadI3t3Jyf2laDPGjufJ3LItIPDoz7ja+Rr5NWeBcwqijXmgO0wub
ZPdmZrENpy7j8ILhN3mqxzoSK7Nr5CcW2oo2MDeUK6uzI3ilOtjb6VicLAkCL+sSZrNqRAkZej94
tlg3cA4N0v1RTik8NmvI6dhNY5jmRtwsdZgVRwFL7DkgIrRr5tG5qNJ1XhWPsLEowjwFj1uFC4BM
GkBBH+INtPislGdEh4wmF1zbWtza1DRn4M2W7W/xApQZHZLF/MSlrXqn94VCe809fzkGk/6e56q6
BnPtL6Omx+cfm/HzKNKEwwL4TG9JosvcuarpNmnsmZjTGj+hjc/0nXHZKjrJvSpAMhqiDMKf42HV
MVDPtlbQVPfyUg4MDLQ3bkVJW0hgf6Vsv9kjbjQ7XRjlmtBvSRT0jnarbJWeu7gNH5t5ng+Ehc0f
0NUBCKox3Ht9YR6HTGPfs11/3WJVOlZtFfPMhdmO5prmYYK8sSQfpg6s4dNOarJEcxySDuTG9ypF
6vJirXHFea5cdeXYbOq4ctaTp3kGmL+45ySw62+l0uoXW+f8lHuVOjkYJDBX8pZzTND1FZh8+FS2
tJGUTqTpJq8HtLouIq/MZTw7oH8EFCAMBjtmx3iF/S8qCGeDPHSPopXZlS9a/TQwkImWk+wGEtCQ
gxaOMVusJA7cHysrjW92W8JfRteCXhyGYWrW2o45TZptCpwill5tLoa+rb6cQsef1OCUNBsO2WPs
dcNOi17+NIuWXiM8KjCh0tiJ32b22zfJ8ITTKKmmi+rsau/GYXPDKVNmCzmp8TXXtUkqqy1wzo5+
Z37Prp6qQ9Tlrb3iU6UNsqG64KE3IQYsg8qGA5rF0lzMY0g7vQCRzki+ytp22euwe+tHMZPUSAi+
rXis7GOJy+FcGY5PHZM9ywfPDYW/Zr/1OoDUfF3b3vSPA4V1eI8x0TQrTPXVM8xedcWmKt/RNTvo
TpXVmxvlDNi0aigquN6rmRZ3gkzPKGt4Kht6WBlQ3WG+aSgunKrcJ6OaqAVUUHs9/l2fHqUXyUeV
1uauNwW3TS9O3K2RTgHWkcgN9j1S0bJuM/UF62y8aa+miXfoXZSVsA7RVGaj+hmYIyAuz6VuV88B
gTW/RzS3GSpyPYD8l2yVBgRAVsf4HmCyEWGo/fYY64k3WfYNw5ea+gZmJKaEe6elMdYLItE4Gu1o
TvaOyQ9bEBmsD40Q5EhSGLtqJYsMUzNzMhnt7Wqet1Nvqgfde8mrVjrZDL1dX82ywlPXWR8EgI2L
apriVSW+g/rkmzhzg4Qneu6dVRPU+Ie5JrvzckCvOLIrKIc+hCx+F34+llvG6REnYGEmRxncGzUK
piGHrqyAEzMxc176KgfYTnnpy/0zBggatwjYQUeAJ/VSZB0M9/lHS54IO3acnvLQVvDReBympHCP
ki54fIVpjqIfDeessdTnVLbxZ9t13i6rqubIdkXbZd+aT6xzwxYwKFdaUs7TE78qX59O6fCGpude
ykhgi2IcZD3ymzq8QmeqzrAm5BLB1dDruYkRBgcgQr/dLLPybcQKjm6lkvEQgrKQFIsOxYs00CSD
nisFtePu3snvsHZaeMpjPzjdMWkr47E2Samv6kiFBxG5yaurzPCqXVRUr7T777xwMa0aebjLuekB
Aa2hGhEfBpiDQWDoYbcha+NXiRL0pMy3v7x56C+Zjup8oa0Y5h55I9rTPUHR3MpxOKVjIUrGtaEF
ad/GGkCjI88tYOl67zJLU9Q82WLQMX1yVmZmg8Stpzh56mqfZSPwGRktxtrUxDaNInmWmYSNezek
72YXbXMZh/jCQLfF6W9RRnA6LUalfXGf70r2pmuRa23hUZ4IzmKdx9bRxTbhsKDJsnmpbHvcl7EK
CIri2f7soyI/Yx7/qNGrX3BMEa/irysONsl35QztIRzvZQmzTOYteY34WlUcd9JItrfR0e7W1la6
K83Z+T2WmfiV9m7zwlprn4pIU9fe5BMfdWQGt45cMu55psx3FjUlCxw5cVtG99Mopjz395BMw3M9
G/nzDDJ9purT7zZWG5XORo7TA9d9DtZOfmDenn5xMYnhs5VWyFWq5Qut2uw6+NO94SQapm2Nj/pZ
WVV29oYuObMectzzghTIKdnH7WDnSJMGuPct+gwcWoNH+pIKzf3GbAoGBhIuaZgrKlrTMkAlYhbr
8gzH8zlxG+vQuJZ4boyCkFYXFCVnjgzPtpV0KFhqYh2OCkTTJmwoedb3Ol4XMRIHTVU8CjlT2zAl
+kc9+PZyyG3Qsq2v/asws6IG9h+NVzOxiieJA/EmDGd8xJngfs16aj6GslOcmuJol0B2+sYZ2K0D
uHkfzRyjHdDxNcCAaeZzM3hQSiXVGkgpLTp76CDXsFy/tsWYj6vaH9OXWhTqUSO0w4Hp8+w1d8ri
B5IapmSfFdtryjv5revXmTBQqavYdR65vzLa7O3CJ3pXVCT2mqA/gLWCeJc2hbuI8rY9yNCILqFq
mDSSYHhTJr7yMuvyQzU75Q5UC+cNq63OtY+NLovC+hlStnfq/hTo5E1tHpSX5ByF4c32faInVijX
PldFNfAd7NRR1QWxd1e7+RoCVP4jxsyE9FrcM9VO8YIMn4HkZZoCy1HdC1WS6ZRYokYRcYOVr4J5
5xmJQi8MBmKbjVLZWhmYFWpX55sIbOmO31kddNnfh7/k6XXWKU4j/SRMQv02M1/JeIP1BdDvUEXz
MzRr46lqrGiLmCt3JGOps3LACaLQVZJ2eO40qDsYLIcuGi/oPnoXwH5+wiCTrz0/tG7cO/RDPWXN
kwWKljPHhOew9EP/JvIkeIsDy//tjiB1gvurQFjpc1gKKntjwwKA2lR2t5PCCbkeyOANVwOdV2ru
jyUjvFVGm/daKhnvU03ws8ZHt2LtSXesEvoEcbrfl7hEyW7DnN8PZl2X9CW7nDkSDmYbH7b81Qi0
derRPRAMpumGnIn5rweWjiPMs8SZ+14mOYrG0SqnKhTlToj5R9KTgoPb4AcH5aYjWYoJdu7dvE9L
kIFkKatxn+CHkStflPzKnaMFzT11znJKEwCmA1kwjzawVUgTgTTua2ZZnd8/kjb0XJyFk3nsYhCM
pWUPN6WaYT8K+sLroJak86u8oCgidbh2Qke38DQjH9Cz+CJGnyNlz7riIJXgseDgtkgsbtEUTNfO
regpLndq7A+r2JbNQ1SPFlVNA4XAGU8xBMkOtrlHrbLo3HTpeQkot64nhtVjc0hAsnp0q+OtRIfM
UxOrqx8eGQNzK6pA8HDARjZ4dGRi7B2ZGRcnFj+qrhg85tpoFPxibvYUBVDA8DJOTypMbsJMxXKQ
EW1QDCX2goPqWuo4O4K9HF+SOjY39BK5pHSSaCk9PX6JMG9W5txnb0FaMfeqjTB+Hwh9gtHIU71B
EGnvsXh0MoNutY1n2s5xsJRDQNdqdyUtmEcy+Ph205qFOS6mW6sG7HYUGaxSxG3GTmbf/s6ynNh3
GcnbXJMsGQjhLIVTB+sKMN3GTFXxMKdqWtYF04lpaD2TS0GP1wItxN/kjTQ2vosc1zACv0eKKAII
fLpbo8TYQqfUt3YYq4PXze0xiW1utaiPIeAnexK/59hJH4pyDh5GkqhLvnDJdjB6l8cu7ZsHE37m
gwrqxFvOrm+8gNoHvB+TuXmnkYcigpxKlMX/8lEewa7mE+NHjUG8vmvbI0zAj6zH2IlIzBFapaSt
gpAt0K1BbC2B3KWvlpjqqyNjcXKNgfPy/4i1cPurvHwWv9o/1sF/Wgn/bh785z/+/+EsFJaD6e3/
0ajctp/Fv1oR//4/+Edxsvs3kqUQdXgQXcKod5Pi34uT/YAOZAI5Ack407/jB/9pKBTe3/DHQ+jC
UAhWDx/iPw2FwvmbRT8k/wbLl7Q9679VnGz/NcUALdC0TfCHFnQKnx95tzv+K4ygIabhDFnQ7jv7
tzhU0l2cGf5uPR0sBM3wbRFy98BfPa4lfv0R4Pp4MG7We/8avJdPzeN0cU1gpvXPrk62MX6Z8tV+
16/Ta/0EM2chT+3VwNlVmoxzaieO/wNb49+Kn//x+i1oLbzJnu04OC//9fXDgBYq56neR9zmjJv9
HqhyM9u/B8/Y8O3NdnX4WJCpcDfFa/lKTnbRvqaPJsuJyxS6mL2lf0CQZhQ4YpL2tQMilZqW/2CT
/K9eJkF7yccNf8cB9fbXlymK1qrKOuE8RGHTLt5PlXuOZuvBMtIMJ88gDyhgL3bo2EcnCMb10ZMR
d5Lk7cyp2j5GZnYtg/QVGyeWqVDoo4G5aG0yC1vUeRRqyuNlT2I+Zf6cSuc/kKv+hMP+r8fzz7ss
OVC7gsw0UBzv34LOEXb1VM5MSkUkcX7jLVmlJw7plMBxCXRtltJm9M9GofxzGPX7om37w59/+vOf
Cyo+kmmqSAi6v/u+yT8n+MCEfnFSeIbeZ/iTnqo4aC+0Fx4TJ6u3JtZrbHqdd5SD8I5//sYMyTs6
prHrIT5jUKrkKWxnefrzt55r7Ir2iY7Ez3AM+2zaK7TejU/RhR5Kcg6hemsDEe7Ko0fO/YEUZftD
460sdWTezGGyFjmm7tI5eI1zxG7U7MyJQ7VdpS/kM9tZHOR+KD6BPXYr8+KcuUqGrNBKXRpvLxm/
+vE2TKwevDdB7FRA18ubkQtsGeuNYFw9CdT7NGf6L6Zb3mUpEeCZ1OlgjPhhjXSBNyW89Jy/Fy3Q
8C38AvwnlMuFZlSsOhtjwNWu6YrChaXn5wEnyo48QZ1cAqeAaLX9l0Xsv/D2/lv6hE/dsoik0Plu
Wjy3hAf/+tBGhhN1TN+TvZ1/1AoPq7lt/bRe+631m8Oo6gBUBsOPacrqizZOUzj/KhaTGACyeWAf
nCtSf76SlQgWiUn9l3IQbxicXlKc+BupEbvMKO4fohTCkK8uVtrrdUi79rLwsv+UpfmrTfnPL0P0
WEoWVVZWCs7/+su4NVSQKOrjvTh7zC8RrMaVXkqDkHxuBeEZ6hrpQ1EjNbbmoWIlx/DWluvUphwu
tvPHpF936m0Qd6vlpbkOL8yovrwP41k8/Yf3HRgmL+av3zdcxdICmIIBzrKtf/N5l7GnMXvBlrZ8
xP/saeyG5MD+gvNYIHS4PyJzHlckDdtV1c/Dbqp1vK0K69mpMv+l55O4SMP8iHI4/dlsCCR6G3PC
zKCsqx66WRSXtCQXI3iCEy3z1xFZcNURwuAYDzzEsomJNuOBAp8jCKyJ1hAZLI1G50cGu8lJhuPF
otyBeRgt5qmfF1u/RW51iYNArdMIukOOc0l19bNVj3gpOmsTcsfaAMSf34rZgd8ULxOm7UzurPxU
Uex2+vM3zwmHNTRIbIg669mRKOu1Z4Fdw8t/jvrauRrb0eQYOy9btiQ0Fsp1wZe1WGxG737yzcmJ
uTGlVfWR9Xx6nDv6pZyGZsmhMgEowVw0u6Ws6tey5D6urQfgwAmob+I8+eNUT4jpEXnzHBpIxR2O
yNN6lnTmqEvODWrNFQ9pUzbPpiU3Ni5ESC4xk5NuwS3ry+xBMWBe+PCEt2+dkoUh6rmA+XlPjpRl
wMjoismCn24qwm2pcxwTqmX8bJUkwv2n0HLU0h6PXpc+jnU3ACTRTyRcOI+jEQWkY7n1LXPVnLOq
pXJ4iHfxvXmmhCq79FsDjyWX+swcPkFLncDbZkD5hodg8MyzjMRaqevkovIy4SCxVxPzTA1sDuKN
OhIFdM+sl9U8kCRszZOWGLP8NDoWEyJtH2+gJKvlXOS0v1IgyTZZZdO6lPZ352e/4zTe6rQ9GWlf
8jXG7ddbRrGZ+HwRifV+LGk2ABbzM6P1Jai9xzBpaEnI+o1ngZYp5sI5MUGV4ATReoc6cFZFV90b
S7ulblvqNadjasS/MoLxTIMcIjj9cHH8UW3wp4xLa6AAVIx4bgk1mcvZJ/hq435byxAruf1RJw3e
xJko7YytZO686yzr77ERm4IGl26qPy1pcR+BY5e3rBDMZfgxp8FW+8lMzgXgkmTYCHva8sAj8KP6
eyFV0GPlPI/WzDbYHJVT7wPHeJvr/AEYE3a2nBka9UyBjh7iBNpCto/cCTDQY46RYIHg9ZgboLy6
cSKFDAoz5//BNo0v9vd47bnEuxJO9osqzFZTRljYx3HMDWEPiW1HNdCPIIouo7AYC+MBUNKo1hY2
Zm8ApuMXB96JZVlnNQ4q9xu6ApFcIoDFiyq9X57bfwhuhgslmONj+Rd4oJL94ITdHQi/y1ofgXH2
H++z2GUxodWRaB7u85cS8XPRQgpc4OplC7qH+L00Mnd+OByKOmAaNoF0cjv7OYxxFbWMSJapjaFY
Q3M7ZpUZrNyRWGzY802NSv67zNzDxZyyWQMxurX4zu4/AIXIBO2ENfk4t4WN0ylIsHUyNgLU6FOl
MFvcbpsXWmkV/oXuZyAo5E0o3VvFpTutWsfSK0TtaVckxZGRXby0bKPYpvGwqE3wdq4DU8C0CONV
qrhkJD6WnCmNBS1GE64DK8KF2KeMqCUmUqlifHPxpvTMZ1lUb4MX3KyGjLPSFgWmBomIySoWzuhc
zSLE/FXfVfxRfRsxnsH7ptZjp2Vgl8Bqdr2bH/uPIC3ufnPbhQxwRdmMmNNkHyL8EbrUmRnWFvn7
1lF6tDA9V2PD+yTkF61Vk9OgOEQwm9MvjZcox2O38xJAN0FQbVXEV1faVKlZ+pLawYtwGpSy8Q5H
Ix4EZ2E+11l7pBOHgWvHGHlAfFn2dgt/Dr2CYl9IJIoU2szMbBGD5KL/6auNYy7ftHSJCsuM14xn
hJHL4Kr6nLByuacapuV6Nt+aZq6XaPyYxGp/N+MBWJr3TxmwypGMwUTasK2Z8Xb1tqZylpzDyRe0
x6AtrsgTNVcKbOx791D4FNQuB/V2nJ+JofM7cMglwANNLzRq61a4A9GdcBqx2OPhSJ0WUzw4PyW8
envvJl+MTT09OoA8ikLEDwUHE1N07dnLPGwBOXwueufSk6bRdTNL7jpYEMpNFk3ztfQgz0QmNp0J
mf7odOnVoD9qS1bFODCsY3iK3W4bz805YBpy9NKi3+FL77AZF+JajHSuVgl5Wjo5vWOAOrswdMlA
jEboDcUn9rnMZLUaLKK1kjiBFfXnkgnzVaQB9R8hgQwRFMVuqHu0YqFCvGM+anukLfcwwFx5did7
bacalBZ+5NgL2vVUleMqQruXZpDu68FaZ7L8yFLVbM02BHcQZBw2Ccv2UEpMcHALx8c/znoCC/23
MxXkhUiO5RGkLoozqnMT0+6LgEbCgPQq0xrREQ4hWVtiN3LuMqlX9yYOGtv5DBYEltdxEmUHSVCL
wDv6tsZxdWyTZHpyZqYmMKPiRKVHI+aPPgmTo8rTs9kaPaw1v7/R2fFkMX//gYjSrdJ0zI/kj3Fr
zH6z6phUXGr2D+b0eumxXJbwgz2qkKrhYUDFnlL5EFRDetSVEgf8Z+MqJOj11IiqWlVD290s4g6K
PpxxLvQXNS2bNjHxPoqsJaWRhNMhraj0oeeqPgeiy4746uYNPizn1pg00hqzNL7jeeOk7LIMOZ2d
AwXqXDWumu9FLRzua3jKXMKyBbSg8ZyUfEuyqQBFO7AlwV3qPurCGNclW/e14dy/otaaJXWgabSb
k+AAV/TmmaW/DGXSX9xZUpqdjeqnqh4y1PQvrwLX2kyuhSxKzKyK8pNH3+2mj03z1nb3NIDfTw9d
7r35ja4f3PsfRpkhJXtjuaqsvH5Ih1nC027xyNvUAUIY+z9/tDLYQod7qEIpHiJAhGLOdjan1Xte
xL9OxH4X2PFNrnAJEwAa8CY/g1iNqn6rg36P2ZqCebvkLhSQtPLjsXn1BvhHkymcpx61beWID1JL
9Mt7Zk6SJAt2OgGs4UBNWZWF/cyZ0jundUyfn5T96zxT94XajhYbVi9jdy8+qot//AF3v5vwzCbi
BIZWnPjYveVkRD3Ix3S4dPc/Chk/EjUGITjNwbGJC/uUNprEt/2AYtN+ImzvbHOgSpwQ0F5ohiju
0BmrEgPn1i3h8LuNYz8yv4VLOMW8JcVr3NlAcdnlLr3t2lspNWH7jqA845BuE6iJqZ5LoKQk3fG/
qTuPHruRdcv+l57zgmTQDroHx/N4m25CpFIleu/563tR9dBXyhKkvm/QQANCIlOlSh6aCEZ8395r
L9uwPI96Wd/oAnkHcBIgyjWgpoCwHFcXT5Y8+pfvX2jmTKQV6xZxHeKm6V+8kpkW+EhxNhONnRXm
K8ckpv7QaEW0zCNRnKLIdsYo8Z/yQXmPyOtcYSCiEaZB2kegBhm0GfxjnPP2UGsSVUvCYQdvmwfa
AGA9IjWNSjYVBPMLooVw26SgKFQJCgTRQvQFzbuUo1Wh91BAMmN6Nc0XxVDLtfBbFpeD7S+H3nzO
RZHsSbLHvNelxaZvIech92+2HvGL88jnZdvkirrys8Tbem3Un+2J/5OoqbVX4qlhXcTqzBiQD49Q
nBJV9W8af6O1qXoWdYsgK9evqLkPmqSdmlI3T0bWDit9sOudAkxv5paZi2ig24XoPt2q3TSxfYZi
R1J8C207NexZ1lVEBEgVJfT4THAW62JifSLQ6+CmcEO4btutEpOphNbcqW3LeO97QCySSM0QevRM
AJU2fmgxBeZCQvKuGiVCmHbcqQNoeSsjw9pKiuby/WVNUExx7UNP2cTU/tdUQNpbm091XmVkJqCH
w0K9QEaYCfXvLxgbiTpMBkRnJLDLc/41oqLqnSjbcutVBU2/SKo4pWZIu5WdSH/F6eitZWY2aBVv
ma1uKOwSOD7tYtxKQevEGB+qTHKywrx0zVo1VPTcsUVXTgX8MNKQyPSvRL3SP2netd59zSQN8Xbc
juxMsnWTyUTX11qzVEn5K3zdWOH08WeNjHCFPN9qGWSFsSVAVgDevhD9kB+tzF7kSQxc2COc7ft3
37+AbE1mYA3rSK954RT+kzAjLChVq25pBiSPrN7mjF0m4i45hGrgPXdjuLIQDTm+OVAukDL/UWfd
qhV1d/n+E9nAr6rPbAntIcTEGyh7iD4Kil2+q5gYZlrmyqvOc5HEWL2/RtUKbH1Pr3PR9Njzhfdq
oiXlczVr1nAT5nsKsFaeDIxj9ROKdTqvmDUR+7BKyo1FsUrgM85DFnpop115/5CIFpYNpz/m1+Ke
3Msn92aa8jnZi3hrvAyZfHVP1klKIACBc6xCyn/efI9FUb+YB28vjvqVF3WeOHb9TuC4dKnVdCHT
kSswwgTaVy+AkHgyD7Ij1ch+yUV5gjOUHOOddi60xQTVZD3tXK9VtgqmNzZqaQXMgJVmx0EylEtb
X22pOve2pN1VO/NvLKhnMU2+q9CsWVmoxQ0C3OSC0eOd1wTlTYlt9kKqisHUTOZDYLv3jp3QobO8
v9QOjYLS1BWWgbybJxG7jQFrUcGwqS/DHY9myoWIvl+IyNxop3pL2F78tJj3j+Yk7Ll8r8751chP
+jfrA/lH+G7dxgsdGU2wWztPVlv6aNbKPYEgm5UM7dswKgveq/RvIvT0w2Kk4rCOw21bJzPcKMxq
GzE6lv+uvZRPwjsML8ZNDfbVaq0Ph1ReM3C62TFt9xjp6McVJF++6t8q6WB99N9M9Z44Ghy/CZjK
KuZJPaXu0tjL51hZIimtCeQs2oNfIDs+GcHRzE3HAAKIXYp8RGweNpIT3ykVZXmNqnxOyxiHKstL
DVnpQFEMKJ9x1dFdvNoWD0lM7WXtS+78NQmkW0yaHn46RrWwj/wpv9E0Vk/iIK7egw7PDLfbMQil
dXIYjHzjZHingkt8Gitlzop8lr3JD4VP6RrtOsbwGyjuo2bBdnVD0h/V/KCLTV7GK3RFoTnP1naH
u0VN7iEv+Wau1kqz6bL02fakvVvzu4nS9tco9MQC7tPMvBgsIYa5fIp3injjrGo+7i441Op7/dwT
V7zJnzJ96V87BWcbeitsupxeLm9Kpu/6CVDfTQUIqs1Tdg/aC4Gz4iPrV+Gzom/Zrxh7ccUA/uq9
iec2Osn6Mw53CtsqffdxE+09J+b27dSzJ22Ch3TNHtmjOETqqoV5lAcrOvxmv/rLtrNlNDeXxrnp
t3KBZmLJ6F/QhPDFo3jAtZ2FK6PbyJ2DAUkx3tov7sbPjjiZ34O9u4lkxFruxzRpcq9YKlverodi
kb5rH220tW7TBXDv5rV9JsYJ/liO2lV37jrL+ibGbkKptzqklPTZ87hO5l19ZmtMlq0wlxNMvlsV
2lU/YNU7l8/RY3yO3vJbdSEr1wRJy8l3j8Y4DgeNUL4+c9iFgO9+fIgQ1WbjWalTDt6ibXt+CgZ1
pRu7tGI/i0LlPSISZ17xYsnbbjE8x9FOF92M/ivSk/CSnDzEJ/nFK7cyW/P6YnbX/m2o5/ZTeS1n
NcvpcEdzfN3cU8JFtZXLss1bl/0iLI8Bfe2ILn0Oh0/pDuxmbonsbtRNeAknN7q538gbf9s3J39p
aY6EVHkzfPFiikrRrB7bdVJJq/LRPqqbtq/Oxd1ifOZP1o1VpP7iK6/VSxQ8DLeDqu9ILQXXBE5s
TdfGKLSdmYhjnoexI8lbqxi6Q6LawarKueZxRe08jWmY7yoImMY8QI1KNO8sPUZMRdhc7+6tFPrq
ORjPhrUGdy+7mPK+5SEo4SfzkkHAz8W9GDJx7iKC7elTlRd3R7jqrOCDZsxfHnJb1hRUtgzzC/6N
uXJoj9m5f0ruOb9i1NttDVcjdFSpXVJeieibuVXnCIOUzNZdL5XQmCVOn35jc7PVRqRPRWjr606y
72OFFzMIA3npe6r/wsJuFzWx9CHi+JuqDMU9V60dWLN24UM9RgzuIU9HCLlUvWq4oxWsZzS6/TP6
7gYYHgnFRd97twI6jUNyfbMKjaF+wQm3ggemT2QK45SztAusSPsr0t3XOGjlF+QswIjfYeuPKzWQ
vPnWRX9MknhirC2i18aDN6Bi61Rpm1/Ta/0kKBzKXpMsUKYi35wZH6HOMyl7Edrjl+oFKxk2zlI/
yZH85OLXXkQMKb0tsi9oMndW1mkffdM8A5JUwMNa9tLNWv+IhjB0wli7UcEF/Gr3jROOxnjzo9zh
/VTcTMZ3BeW4gBBCA+zvb41c9xfa6D/BgL/EVit2S1d+Ei0ytnVniX4ZqvzdKN/ZNCfMNlQzN5oy
nopOOyhrJRfJRlmjw5CdthnuLXD4I8zmDiny9C3VpVOJ/mThZtzbOjW7fTl9+f6dbSU3uHskqwdY
rUoyW9otQcDeolGg5blANOjJ+DRniA6fOjUpLRtjgcQgWqAztFhJTl0dhfaOPfV56qnj0069n3zq
AlFSw1E6dYbSqUeUTN2igLaRP/WPxmDsZq46t4hRWHEtsZYPer7GX0N4q4IwN1EVnzeeNDiEFiZH
u04A7u6VozL1rmBiIkGc+ln1RqO5pUxdrmTqd1k0voapA5ZQTKUflk+dsZ4WWUirDJUHXTNA3lMP
baCZ1k9dtchkZ2cAu9V6NT1UZZEd+sbLDmkeX3uEpI6p6AO/SB9XlJ3zRdHWt3jyiapRjG3kNLaY
fkl2CDbP5Hf+pSl7kiWwK1T1m0DUvYhRpg7fKs/Fi7CiX4DaVLyoFNKPfSBKtP32t1jSo3PmFlw5
vH8b10upqXbDRrOq8GAIPwGWaxRTkrm8LROEQnogm0u7Ldw9+gr8FHXBbN1QHsCXHnfUkzBeC61f
iJwqMC8n72G9jl+it+5RXeozs0i11OVnxm2tpOci2GVT9pCntiGgMXSdZRqD/SjyMwKcg2HF7s58
UCg+xP1wN6UsXbp4HwDAHGBnUCryNnFPXdFXBuhllkoNPmk/MKeGyyrMKJiGvs+aiGIHlCtPKF8r
UtsTsDn10UfyPcvTYZyHfU95QWdPMfjPhtKhzszPuqJ9KSfaSaPUjPomfu1owsd5jAqoRp2amUur
L3q82nRVNPOJ3dKbSg6I5fpr2Bz1MkUR7DJgJDwSgRnfELdvUlQnVCLjEqep+FDtfIPPhEqIj3QV
xqSkW8eCp3NRs7EYqIjPbUnETtYSdFvEK8lCjW+DV2ulOj2kyrCKIvxMSJEo/VWexRo7rlcDLGKp
eAPEuc690N6MWwD86ralZDUfx00XWrOhNNQrIlLSHTTijJtoXWMsaVvlm1bUDiE7+cZS7LehcOeG
KVWAJmQ64ybyLXkKSPEKCunIHuaJxvxkeNfA8KpT475JFTOHBIJiaWVwKvVEwYId9C9KLWOLkV1A
hbW7vIdjEZxNvMowgnjNGYlFWKfRlDTfQfYb/YsahrZj5Jc42gqrGZd5l+SLHkFOqdnnETHZfBDV
Kq+id1acUi5QHHZ9uxzxv24EwYBiWLqiCd5r5VBa9Yccl3CAPcygut+te6lEnC8QptL0DlHj5QvN
dX2ad9GHIESuL+mBdJQD5wCgvFUnNHfVI9EDA9eBoTaUvYrxZ+2ldAg1qj8Vhjs2cJSAAIhYqUEZ
qmO685piZ2DZBJoE2bzoidFtM/3SQgh45V/jmsLOrAD0IXwjG7cBvQxIOtVTU/tfS4O0BMotypZa
hbLl0edzlljigumAvap6O5Zu/tbw35rGu8VyDx16+ltQQZQaYhZFbaGz5e3KJXiWdA+d1dpAC3rz
7PaDQdzP2Q+mczttv+Q9lk490ViUAfLu5IIFIdaNlXsW41VJBu+Ef4Lkl9Y2FzqoBTTYXgI/iuCj
ynyzgtHbkU30mhY2b8rA1DHEU0xmBZZ3jbpCdFZAF26lTevVkD3T9MkevwCpllbwVLEOqvF+YMe4
gq+QMY8EeNvLp8pKJbIbwojaDxtprTfmyMxPIdE8c/SN7Mvr8JiM6hpoQjFHgKwcYLZvJPJ7kNn2
ZEWp7cvY816thOQtYcaskPBRSwmnvAQpIH69yK5pGRwQ1dgk/hRHr+bWByU1YDu3McK8Y5jt5p2C
xzaNYMiESGG9QiEaMtYPIqlnrUGpEIEQq+JYfuAlYEmLCnfRayjYk17JTjGU7VOXX8bM1vdR3IDM
ZXUxT8TXVrvTE4AwxO2iyZQoJ7dz43uFoHMe+Ea5iZuCq1iC2oV00+3M6Ytbdq8NdodNbwl1k0iT
vNoy4x2iuL1MGRCiNl8Sv0HQPnTOSENpZ+LA27l2TAd1bOlGYKrbm7L94mcUqV173Jqj0Ii+IbM5
DnxlkeR6s1TUet3TbeNTSKMzmsZeT8lVsJQwvue9BlrbHtejW1WrsY+MbRr7d9HniyZsp7R4IsrD
cJSdIvOXlOhsp24fqZ/kN2JB89xqZrxS2jWgKATYjRY+5RRu/UZhy5tGBrZqP1hXaTiuilHgYQkz
UBoekh5dsZeSsF+wXqmIlLt7DsBrFsAQ98YRVGuCmr41n8hIsaai5tLIAFIGnKGHV5Vf5uaA8Wvv
VjcLvfezGeJgEu4abqqUDbSaqIfL2psZKMCZq2bPxEn4XVNeMyncqTrpEfgR6IxPalFyyGK/v6T4
TzAe7r2YkkbogfmJVMCRTGFY2XYg7QwUAnY0VeBWQTKdzOSTsxoELy5OMdcX286vNbyvOV5Corz3
RMSli3ZCekiRsu0MFtC1XzqmHGzqRCJNRc0+wADQONGSvZcOb3WheXMhImPWS265NnF8LNApNvMw
N4J1U12KNtD3YVcdMJ2vq96C4Wx/G1OJjS4FbbugnSZnmHHksuT1KVu8BkV2jRY9rSIZHs9MaQqP
cj6rG0QFfMpnt9Mrgl86BAas1LcunoVAhM1OmK25SpOOCq70auNOOuehbKwiOzPZ+/c7+IPdIZPL
bRSZ27g6G+Oh9/Ual7lH08hP3yNoY8+p6g8bXNce010ZLMK2Nbe52v9VDbp5BD5zSV/FmPUTKKbf
2x1SgNblUZfjhEe9WqtpDi9FSRzAdsVD9Ys9QnxMu7ZHzoptneukHO60HP3tIBDLcLfzd0xZCNu1
9rVvQN2PRbkytNBeknSjrXkX23MI0M1R98tunsfqsuD9Sz/dbHbjhCuo4jzZWJEABpQHybqRe4RK
vrhHsbJuQgsTQCc92JYYK94SH5JvVcuizBEg0fXIiqx22pTucTqwVRxSpiHoBkSQGObCHa0RX13q
32uX/ymCskpiPA25INHN84C1Z+MF/GiOsrZFVvbjl+9/F0eWn86+/xdF77sNgZ/s6JWEd5usf630
ejzoOBjWsPfEWqpz8Vy39rK1ldcode17prCC1QuhntN63SBg3tekWu69JjKXQYf7jd6AscN1qe/o
HnTbTmeATT/VfvJXFtvmUvc0fYvjLiUi8k1CILBtctFus0ZRWWJkq9ZqVyUD6W5LQA8HURSzwrQB
mUxfNFP9FtCs3Hg+8KnWLm5QVmnw1sMG+QHrfT4oM8+Uai3H9RX7FE0ovzqZnvnRy6H1Rm7pm+iS
zjH7uCUyxWM/gCiHoECzfqa8j4xeRzZQxkcTQw/TMzX6uijSWx2357jI9m1U1O9ego9QcXlqho7Q
HLU2xZGG0FvkM/kLL1UeUUrrrU0QJ3s9VY2hGiU0byrqnQgxTxQI+S2t65UcdN5fkineVZiqFxF7
B7Ook8n4p+41JvsVvDLtBNqPg3imfonUS2bwGNINkzdpVOuveGp4zgjO85uKUoLypCiefM0KASQj
p4aJ0D7D/GGY+c4HzyuLIXI608XEOX35/t2/f1RbBfexyOm89MkVL0sbWWcrJUrQUq0DWFX3jJDB
PdudTAsYCB9mpraaWzb4+IoamfcqxLSBDoEOW6XAKiKOig7EWul38AQWAIW9ObVoZj8/HQFdf2ci
5POuDOMt3suAtRW8+i4x9OVzMGD99X2Q8cMIp1IvJcAVkg4ZB+1IaSsPY4hbiqt+ueopXE898Q+r
X7a99gBfwz5XKVkPDs95EWG46O0lTldenv232JPJCUEFMkusbms3AsGF0j2nVmg+EdB5tQrK8Z7O
1p/oA14CsJ+JUGQIg2+wZsbAKwArpU1nyg6Wo60j4aJmXNNOTs3COvrl4EOa8B8DNIULNLsANlic
bqV64cVWeBIAPYVC3npeYG0KUhYNemTp8PalDW4zxPAslWxaGbp+lfpnD6XPPCjdqyzH0RwP/cZq
KeYP+eg5QV9hx3dxyzbJyWBIVKmqOm2eXmmivpSqr6LbTJ8b3nJtC6lsUICQq1+V3PgileYXQ5P7
BZpXwAAGEskqWWqFGzGiwdJl/EXcy99IR8R4Cbho1IIEiW/K5wqGNUua6pw2pGsWcaZ9+NZS+OLD
VSr7bKL5ckI36RZBtpEx0V11FKTnqumXrj4ENzKBKRGxJVgbQN1QfwGgHMP2v34EeU2iHjdmkZIh
CiPM1J3B2FrZiWlWHAaoKesel/8u7aWHh29+8oPoZ68u9HNiVf2pbN7r3MRv3SkTyEOO5ikUkpUl
q8RMDsXNq4L8yBu+XpRuOs9YuT9bRB3toBCk80Ly1bsNwQ6M0Tiv9b48pZmrAyCJ4xWk8PFJn9AU
lJaFHOgn+OnelU3d3RjbRR6GELizut6auQpujWXa3G/0rWkM4JLrsX5N0q6fB5LFr6CccywEteoG
Kh1XuoPTm9n7kKCAPXAMulHqunXlN1USdG3NmvBg9rOrrCGMu5c1HWgoOi94IMhLqipxytSvT+no
rlhvb2I38M4xJIgdjK9vsHd86HGq7vCKqO6WlyurtLGCZdya9z431eWIz8Lvt8Agqz3ynWFGKwZi
t6QFbClZ0Cd0dawIaaM5QFEO6vWIVTKSwwMIwnSnSwAg8addAtMDtDDsMkESJqjrdepX25GPpWV3
UEobxR7w9+lTjILYapY3bKNAXuFGhkGGMB/PYnjMyu6JR4DZxchXupd062EcCtbr4SxqbXWuVerA
9AhGus3z9xS7zmIgyZaWSbEKk+Al1E6qHVurKKbo1g84nUPZqxa6WTouT+HK7kC4kV5w8CZBQe/X
dC7AvSmUPk292rVpfZRjuAv4pV2KNPVr2udzThM2hJI9MBrZkq7t441pepKTRmYHUk1jM5XaV9CI
gi1OjZXdc/u1kvRUj3GZ7r1SvARk7Uh1FJzr3tpWvRw9Ke5Y8+5Jsw18lblMIvOKFwI47OeoB9Sj
oTHC7Du1iDEWESlbr3qanB8sUnkhshR56J2FYV7yxGm0CmutVeifoK2uw9ILHbu3lIkCzi8iHm+N
4FLCgu00jSK2o6CT0vjaFIIWbIyRCrcx7BK2RIgp/HNYmvdYUKyvb5na/eXner/K8eJACiCN9EWr
NLEpKrPeff/CfFM0cE5glXnXEvsgiWtiRR3Kv9UZ2VQ51uG1nqrNffAtWCt9vkm0Rqbn5KY3fWhY
Qcrs6Ee13qOtKf9kEfg5V2fS2P+s+f3kxBB9g/seBbgTPCXhs9fRIqxZmKCd6yCl8XpGVf6qKtFq
ADM8VHsVQQNKlq8GTwyiHfCCUSEZf3PCoXdD6/6FBtycspk+K5EtjZqMpkK45nf+LJsuslRj+pLo
mfRHeZ1PL22aRE/VFu3ERaOLOKR/DXSuZJHN8hGTXnmVL731niVOoyy1q4pQXpzsW1tcXmDwzikc
OMM8rKcCzMW9GKV6Ld7LZuseUpP0ZcwjDeaR+l6fTdfxAM190QFBw3JM89kqaVC3rTp6sES8zCBg
dasgRztJBsysxoVw9Q/weC4X3VFtdOezXFvwZv+D5QTk9T+uiYKjR8HQIePB4cb9fE3QGqg1UvPG
GU/qpYfYFoAYOPEHko40rKDWzVyWvRlNJnpBmAUTUo7YiGEVVKCoWVe49KRts9JDfzjMDhXONJqG
l4L2IRwPx+L6LKypscimTqe9i70gOAYBjj6Gx6FiH4MIJ1KWgDsOY7TiQ7zAWOx0qrCUzrdt+KjZ
EX2T8yNxMcM7lO0FeIN0YWr7N9JwEcBCJ7YOO5nmzD54Ct7H4iBesveqg2foNOPGlheLUEogmG0j
eS1tSkICrAOJ0jP2QoAHkieQZX6NtvkitfbqYGCNj4uL5y4RK4lb9CQ+KuRX36bDy6f6Xl2tJ0Ja
29PwWNEse6IIstcuYH6mG15xw8s7TBPjqbmU9JAbkbWb2s9ZheWyeUDlIbCChLSxo83YmiALwiY9
1HX4mtG/DE4DvUyLnmYKeticI6Wi18nIh3h8sOmAXip6oT490Yh1n02PVKZXOj7St5LeKXqmeXTy
LxOPcsNMvokPPp1W98hKhuv8f6Pu/zk1cBroimLSPtBsvF228XlIsY6OpJxCvBP25AeNjjEMO6t5
WG9x+JYa5suCGfeFy/I+PFXX7ljfqDs/UrpoKP3BUM18emtUoDjBiw1FEizgKdgqG4fDkaE3iy5i
Azpgc8etrHaHgr5dTP+uIHq1VY4Ec0U5Ioi5twlpg6pPQwSibe/TUED0es9fx3o+vAnr2lwUeoU+
us8L125GdtxFTN3Em0FnMYl243NBr7FmRo6YJOa1qr6btYrsPtqrTCarsFWkGcuuRYN31wnxIc6g
BVBKibNVlzlianIeauPYPtRn6dXQTtDtykt2w1XxjNv7WeHZVk5FdNPWkgk4HFxLNgBPiWdexabB
dWTo36fyENB2rWm/arwXb50OMWAGrcBlJD0bV/su7eRL9BTW2+6b+eF/jb9a+c5FJp7cWHKyFf0a
Tm3frXGwrfdFPRyhfn6RjbeEJkvn6N0mWHU0jvOHJx4Ak5KpoTyFSszqfqufjSWOStpSX2sa0GIm
6hDRzSJUV1jJH+nDvfoPyd0oTEE9YThbi+XRBhsq7ueYTHP9mfjW6eTN1+JZvXK6Cg29bfBM3ktG
OP26JVUrxhRABsUl4ZnQX1KDOqa1yR0LahSrgY7Cziy+d9JSeQEM2M2q50p99w/FLqFJD7lMvE0X
YIhRp1+km0tyieaq2SIwGySUtA5YACJva0QLE6jQXuNCmDg8+ujo0XnS0gAFfN6Vq9jAVKy7gzGv
Ze2MmadBpDemS5ugtw0lmm+2Z1ZbKavCTZIA0SdxY+MPVJtJojY3vd+8/94iI/5pkMEZI5v4KvEm
AfD6ZE2i5uebcdZwITwVkWxBk7FVn2hpnPBKoRh6894roC9zAVtqNnzzC41I85kcjMnCpKKlv5T3
+h626HgROXMzlUO0KbvaWKsTufJE+Z7Gusuar1WBGMUdzLK2L9kfmBYqz6KfCDGqY0ZFeE1KRBKj
21X3MsOwTIbtwnXj1fcT/n+W1/FjXMf/+v/IeqvgkFdIvfjh8fhnsEfZpO8fQOV+me3xf37Bf9lx
zX8puFyNyQlmsGucojr+tuPa2r9scLWkeygEEgvtRzuu9S/VBl1NyRPJkzAEq6Qqo4/xP/+HavzL
0PAHWfxX/GWGZv1HAR+fF4FUNxRhyDzaim1N2Qg/Ly0k28/7mOajY1V2RmhGXAILthN9yrtwaeVE
Kpg5N5WuCqRif1EJ4a/aFpzEDxfwF8u+yQz346rv748BasQmJZHzm1ZAP+ROaaNEkGioak4TJPtK
Ur/o+P7+EKD2eRU1HUNTVBXouWzoqvXpVF0b0Wgh+7qTu/D4ZvbX//wUfvz1n43BHTUZt+bXxwnB
qFKkUvYHVPL7g0xr8s/XSaPwS9Qg/m4u1M/XqTAJNyuiUHc0GozgQilsuSWV0lBHa2u47R9uy2T7
+8fhdKGZLCJUyNOfbktnJG2F3p0yQ0g/uZeN/KHGinaEcpfff39mv7o7BgNBCNUClqN+ciBWcpPE
shXheHUD1CBGVszlIkEtSVMiUlSw9rhdfn/Iz3M6+busp1Xc8AxOTf/87DcyysiubDSnpKpMGMsT
S0DznFETOJvCu8NIMl5Tk8RamOnpHx7Gfz7wtqzCJ2NFNoXrfN8G/fDAp6OktDUqbzbs9pTi3H8B
Pib/YTM1vZR+vn0cRKHkgePfNAyygH4eVaon3KAoNIewRtqFcBrU2e8v4a9OQ+iKEByDhL3PD0go
I8WQ5GByV3bpqW8bcNue94eH/tcHsVRGLZtCdkE/n4ZJfbyCFSicHNE2ToZ1Y+WX/855/PsQ00f4
4XYMyDTAb3tMgyV9zeoLHp4/phL/4mYIsiZ1i2xMnb33z4cw+0qxvOkBh+XWrAN7gky33jqx5C+N
CxTdpLTmW3b1hzv0z3EFcYFkqenQwB0+zxgVZKzAC2LGVQ+TOc2z+uZ2XbSqIsi8KabUR1I2f6Ik
/HPeAHmiQmpkMDPbfn4stKSK2BllmkMi3NESwDiRiIWZ/Ie79qtzI8wePjd5V9iPPs0ZuZ1pfgXE
xjGSMyDPFV7M/8YwpZ7BK5JpQtM+X73IlbW6JsXewU2BBrsowDWnnkg/fv/4/WqgwsMwVOgxVD3+
cSK5ZDWllWqYM57x84Hn/cNT8Ksh9OMBpvfKD893pBMGO8L/d4gFjDdexo4AM0b5h6v1q9tumdP6
iWslWCX/fBRZNDjzBUcpSNo++2lAKF5u9ldNkWXn91fsU76xpTF5qwrLH/KFtSmF/tOkIOn+FOzD
3FbrWb5VCT59dYu+pVenNTHCnEQ5dJqa3gLNomaZ9n358DtNO/z+Y/ziuqqcJ28RWWV++jyNC1Uv
CgORm1PB40Vg516oF1j/+c1TIe+DEQA4oprqp4WLLUKKmkMrnNRstbdhtCRnFG61/c9PRbepBtm6
MPTvS84fHxHdyEtfRuXkhJ22rzEJmX7n/+EB+cWAJZzo38f4NM16XTqUacIxWovEEdfIhw26Q3ar
dfFOj8YRiqv94eL94plkVOEy5s3Bo/l5aIUBwZquT9NLacS2pYhBb+D3F+4Xg/enI3waWwNGWFpP
HEGz82nsGjQ8i1pbVlkKTa9FtdGLRqPQ5sbL3x/5V0+fSbkQQooB1+fz7FRiuazbLlWdaMAe3UWw
skOl/BPJ4ldXkD2KyW+j2cNL+OdRTV9+9EkJ1B0/CIkuG7v6IMDvO6U+5H8Y1b86IduEXaQahCsz
Mn8+VCdCRcqBkjlIrLRFJ3sfkKi8P9yvXxxEyLwTZdZ9rFjsTzNH4Y9aGCX0zupaRYtrK/WSBfCf
Ath/cdUAHU0UE1udeEfTUPhxxkXsU3UtJh1dyaDGKTDp9bHAex6hiP39Y/DLQ1mG4GRY0Rri01WT
xxhOY5yZju3pR8+mhkXAePuHd62YEFCfV5Ngo/59GPXnM2qg07Uk5yCTFiQPzlRBfE2QRFRNazeN
X+Patfd+nwWUnbMwPFeZTs29iT2JVFFB8NtCE2P9UiZt3kIG7aJ1GeZdMBMpxASIZYo1iyjfBfM4
TmTKR1pObmrRG+HWyBvlC9G0qELd0TDJqitatLklCJF5jEBsXJl5CEBhHEqwDvXgl5fcjJpbH3bu
iDhgUB62i3JnkYmsw4Q8RNWxcYsCvU1pvnbAxuO53uVSB1a0q7+QS6tumwTDt9154YebJDQve3fq
3/AeJfEKHXn6COOenBlleu9A0XBf875qRtigabBmvLYpoAKRnvtEEq8ovPz3ssc50jR2Ps71LK6C
ZWXqqEf6yh6gjqtlQqNQaXwSixQFqBLsEunaT7tvVRsbgmQqd2X19AMBZ1rdkd6kDDzIloExp6m1
VCQrvUZBaIFnn9Z0qLcBsRD0PGOhJhy6pAP/BsOD0ZBcb2IjWA3IKV5bhJl3ya/UJ8Dh7pPil3Q2
shautpn5CIZlYJolmVcAhxkhGDHrJWpp8qA93zybvhI+Urn638yd2W7cyLamX6VfgBsMzgQO+iIz
mcxRqVmybwjJsjiPQTJIPn1/6d0NuFxGGfv0zUFVGShU2ankEBFrrf///pxRUQIHYVXwBdbYub01
Ig6rCMreIWsvX3TMDImO3gN35n1TaKCMcj/GMkL0RjIZ3q09efO4KtuREExibjubaXMreTZIqf1M
Ur1eAsSofg9FVrPuqySyipAx9fJa09rGaeLjllxVXdR+yxnycl+LaCOnshrWHs/YcBUrGC+dmIoT
wCx6kqA50y8dchEAClYWpxuzspj5dVa60N7UtdnckI8DtadaDNB3mR4t3Uq0CPDNpUM7BjsFyWSa
RjHJxhLu3gIYs78hnmMQD8nc6HWxLgar2yur0fWgiQqTCYTHAIm0eB4lLDCoaVFb9F26b6W09Qta
QdXkARo+6ZMy5ybeozbM2cOcFigkY8ALWmrQf56c+cK00w0aEZVvyTKN+8bk8Xgv3WQUl9j14vHK
0zHX1jW5UkTkrzWEb37Sh2KkroAuyAGcRX2FgGhIA3HjYZKNBgmvJsKSKFNeWw0p0soB7btt7Qzt
D3QHgqpgkSP9rLr53uFlBOcy+RiwDGzHx5Z65jurqkWSJv3yHFNAgBA1D2SaDPsRxcmebYR2ZWk2
2j4fXCb0sAyOWtlUeD/TFFkBqjpYxuZ6aQb/DPxYrKqxbE9dTEtqwdz9rb8azjyrKl/S3q5uADxk
26X35b09yvgCClQFYDWp3C29egMQ7uI9n9o3haPiNemKS21O0TWZS1MHu0zMXe0VPgSY2AkMhF1r
AhXNbQx0cqta9d7JCtiJGectUkm9ZXgTL2RtyfFDtzvsgPBcL/xAy5q0NxJaoR8S0pDh3SfzmwfV
1M1Lm2rR0Szg2UNqIGAOKL22iWe0Vqlrdp8x8pKPgczHz25cJLONbsYskHlN8Qqd0T/iiiuhjjrN
O7Ew7Ra9c3wx7LJ6UYjvjnpjErlu5+NnlGAxE9GEZNecKjCkGTkvRNwF9M2jsJrtlmVAaP4hFlO1
h5pvEEOFSqkeZV3uLFzMZ/Lp4s1ctDizHDPXnvhAtRJkWN84dtwHsjXSwE9s+xvM8mmvD157mByG
2UzifVwJVrrmQBkdxsWdmIZhsDSAMH+MgEy2Orwfwg4caEbRTFOsGHUC/Nza/tIUQn9qC13cNdBk
dQQCrbqlSZce2mhZ9gZIuhvXyeW2UMayRXqkfa+WIv72z7vnn7a1X44DnpQsCeSW7Du2Ta3jGI9e
sfjDKVSYvzn6/mX3vP4YP50HwO71lZr5GGNE/LdGWOsfPLMGBEzAFnNNmFzGeipHZW5xTkxPfmL+
ey/8ERwfkeRtmT0WnKlqFb9dZai029LtD/biZ8x2S0Lhetn6RmhyzVyUl/O856ADeHzBXi0srf9Q
hauf8S0QYZKwK8ejpZjCpVX81Sgwq5I4BVs11ZryztGM+dmL8yWUzVTfKFNFoQU2F99O0dVHiNco
3ehYIIDJHLAyLoZ7Fz3d2lFpBCSgApllZOM2sU3tnbjNAWzIXFhQmuJ0rzQlvzU6Q/ylNLrAQzbo
rpAkt+12tFuwVK2MK29XJWN9ze2yTSnwrpv5ZWAtJJ8CZQ/48Khxqo+mHBRUZ9wSHXFQGnlFzBIL
cCQgUutBgVmtOyRsk16KIEHtss+FZsEJSaIRxWjq9na+SxrLYYicVqiSVUtw0qpbUAcmXaVvvHbK
v9Wz2+z1XtP4DllpX6WE8t0qXGOrG8CJiQ+OArez+ytwfOzXxvWSNFkijrpWDXclKouj5bT6O7K6
NDT9JT+r0ZpDGHruo3Ki5sgZpg2lQXACPoSWJD2bEN0Z6ZBBJ/tDk5qzW+ak2Wu0d4J50fOjtbBR
TaNMVkrrbiJtUijG3Ai1g8D1WYtP8oeNF5dbctSmyTx3PzZDMSKJzq47ZHndK2mnGUPIiQCJWg06
BNSX0dn3xJ+x03I8IM7eXwzx2fzYiwsIXva6+LFH6yonmXoaGRmsa1tE8EYGdw+SJZr+UDH+5mzr
UbfZlk6jlG7SL2dbBGlDaQ8ImzB6zHZY22NTb0tAEFsid1/+eSX47WfBTTU8jnHU89f//tMrWhNy
KJtcIaIyO9RZ9NnXNIasYEE/9s+f9Js1h36ecFwKC+x9vxZuLole6O0yVtIkPY+yWLOZb/6/PuLX
ob/nj5ObzOm0H/2zNuTHtlZ/+BK/WdF+/hL2L7eGOiSyZJ9PYKHwZxeIgwRAsLH+bzwB1+Y1LWYD
EO0PaORPdwXoZqq8nETKuXO78+SPzsvc2/MFQEv89M/X7HcPwBWYayPZ5R/rl2+klsUFsQnIs1V4
01mdUCbnqUDUh5jy4Z8/69ru/aU3j1eZ5pXvCpaJH/vFT1+LU2/i2Yuc9kTZd/E6L6cS4u1CGUO0
W3Uw5wrdObZKM7QWpzdXsEDmP1Tbfxsm0TTVHT7dsqhT+Rn++rwbbLUINdxhD+kJcJaNWnFbj1qO
zcDJvzh5Xad/eCh/+4meDYvEcOlI/9oDLwsMuaaphr2EDHEmNtbB6z3K+QZ1vjQoAPRv/3yVf/Oi
0Rp0YYqy6zl/6/74pHYvcV86+6G2gFYm24x8sn/+iN88NNTKnkEP0PfE397lZY5mYbeds69aEGTS
zV+44y38IEv7wyf99svYtu6xYjAp9X5Zn+YKdCHnbGefdARxMnlhl5Def94G5Nbw8tIvo7v6a1/V
w7AtBZvH3ir85nw1qwG8TE2CXP7jy8Yz5+seZFRd/1tnPXLQ0SDUhilVu4/kWamN3lBdmBwP/6Cf
+80NcgFXC5OHnP7Ir8s6NTIxrFqFn0UjCBUiUEhXAd2ro/V/WKp+0wl0PcFX4oljjP3rJ8XW0hda
Wet7nhcZkMFYH4jkeRiWKUwzG8xpoZerRTe1/9bnMhujAcQR4NeOFru4Ddxm0PdWZTlBbGb+jZqU
AYOwKMRTIolawgShprsEAtAfNs3f7QLcQv4CB0vEwi8PZZQIERVJiaqslmVzp8Bcooo3xzqsatVd
Izpzfdki2vvPXwf6LPQJHWbGPECsG39dvgZ7MaqkHoE/VxiLSZqyy/kP7f2/PTrXj8DFxkJteaxa
10X8p0UazcYSc3gd9g72BdSU9TkZMBf38fM/vwy/WRex/KNOQHxCt/DXUw7RVWMh3G6gG+LtDE9e
tMXAHUfequnu/vmj/raIMG32uWqMZxwUEX8bJuATF0NGwVj0ac7jaTeAApc/vNy//ZArzfk6ezad
X1vGSdLmRGlgqRSL/kM5Omc7M7X8//TNvo79LOYVxrWxzzzor7eHsSbkqsYe94kcGkwjpUYYlSLl
CLasrcrNjyv3H0mizum3rpb1Z/9risBf9E6Pdcnfv/4v1w/6HxY0QH42Oxdn65+eob/JndZJ8tb3
qYzfuuTn0IGffvO/pU6e9a/rUq7bnme6P0Qc/0/q5On/Mv4NwqYTjufkKoKq6u6Hnol4gatIgTtJ
KxIBEj/L/5U6CfdfrsVo13MQSTH8Yrr2v//rL0py4hr+8u//C18+Ao2qlwilXPOvr7OL8Md2LaaG
BoduZuL6df3+6XXWo2zM+WcCYUE0M3h52KvglHH/whtAu/Dazp25menY76GcdLN9mZJq2FLdxkfN
6O5FBnKhuHY9bR/lMDy/M8mO5i3JxmvgKs3NoNShkr13gfNYn6ap3jac4A6Z0UTbXH1y9CTK2l4E
fyTtJ9FU74W+eADoAQzIwridEJ2arSZPOcFIq8matuQePid2vdOct2gZiUkaoKF0t4mWgT0YCty/
Ot4rfNf6J+7vZEWf9okOsROYjQSlZGttmA6Yt4nkxfjIjcaevk2gR9TOHQ3oaNXW5NRGkfmloSGU
4o6folNbWC9WERchTS3m3dXZmVpzlc8CqKoBILlG9VuZ4MwNhmmJHE+eABPmyW2XLtNKkvc8Jwvw
2mo8KmwCRm9jzkJQAcD+cSzm7xPNc6ixOOOS/klIVexkEdKjjcJUNU9uk+4bWZihmwLRN0ac9zSq
yP7r+5WQJqpKN38rsrbZJJMgtaY0jvYJ5uYIkOgHbrcHZgLDIqvqz4xzTth15O0k3w13MGAjLWRZ
xtBv1ciVtAftwZPtI3FW3hGI6joHR3LSIweXbwCvkJYh7hTAvsEwpxtjkTPGXz+cupocJNPgyNo0
296s3TA23WyNSAakXF6uCM1xA6Laibhq/TUKGpDFND+Z/C+rGGIk/TBzO/jF1Y4PsF+2HS2JmKiY
xP/adQzn8/xNN8ZlNWLsXzf6ENIfoSf96WewCSWIH6vIAWMtyO6HaZ8xBF8RmvCKPTwHRFnYGNOq
mmvs4+sZDTKc9DELiHj290PpvCZpvS8SXz9MBhR2NvAzNJU1d3m61WVVwQYFECH0pg+MxD2N8HLe
eT8eTT/fsxl3Ty2SbnL80voeT8FtTmv50MF0cUro9W3zVXLFk5b8UFjz0ZuM79q0fZyw8++z4dFB
Df9u1Olat+v2qLegBiPrvotx/ZmZaYS9SbXay/K9jXQyfhJz3kcRtO3CQtE9Ln2JeC/GzOUVxKua
ROJhXFDHYk7vACXykMduQkwz5I6miqKVGcXLriSo86DRSV8VLuptqA4qlLXAc8mlHo3quWKC4ZKr
Q0ZtgAOyCUhIJ7J5V1TFN6gvxlboIPocwuPXtPJXKu4+h07dOJ5/8rlCqw6KgRulJUgoQ8f+pfAN
D7uaCQbtZLnpK0zrjdGuB4KBHHGZSNQeiMLi0Wdq0QMAKSX2L/heDbwwsokOdZGqo8UD2ntpzmc4
X4q8g3hMxGyX+CauqiLFkY4/woyuCeiD6x+ALt7qRF8BIEEpjdrjdUzIAUr94dWrSRUkG6j4ahuM
QyJLD5mbVHyCPsGI8B/86rUE9jyQ1floZtJC/r5kO92NuqNhAIWAmSJZGNxa5MjviR0CC12bDO6d
aatmmPIU40Tt+eWpBMC45OYlS5WGs8/vmXW4YeNXtOcIkyvghqznGLQiHtnnJcvOlbNPXSA+EPhX
c+8mocYAg4Sh5xa+CVG38HsdF56spcenpIDAm1pFs2uisJCRfVa+ui/nqNxK7pzvDmAhAKB0Wjj5
9jdYKfFl0IrjiD7g3e1aEIVKPybWtOyuxH6zlcuGsUyyikWp9nUR39cQJY7eNDxk+gbtX3fTuO0h
p5EGFczH65FB3Z2svIHLG/X7olMgF61vNDT3nm4/Zb3/ZW7guPSJc3QTcjaLDiRbXFdwFz7MIZGr
xAV76GW1WseCgQFm5uxKRlZ+4W4WGEp2j1tPwTmdfEhyaXebgULe1E4LnLBaDsTWfvMG4x4a/Ndu
HD+MKT+358bOvw1xD7JfFgxNk1fdPNSLicMYh/JG+XDojQxJAhhOfDysWUevUaTPxcWxJ6+V5lqv
07xcJHEZ3AaT0fy6AHMB6sfAHBg9SwYxzCcJLIxiyL9+H++tOD0MDgFVvYw+Rmf5TsmBmzuzVrEO
+2WoJ9DEAMmx4+LZnz13PaKU2ZgKLwP8Txu/4ACMz1vUZ58A6xfFMzrPe5OLH0pVx0zKagzRik5r
W8Ozg6g0zMPez0gTz+nO2HUECF6n7Ssc7wmkhRk45cJGMNybSDdXQgzPmt/vjHwArsp00iMIF9dW
nm3zwXksCR4/RB65B1rrb9zWT0lTj+9iEGVwBXLauFbaBBWsrTOQ+LMO3J8Iwas0ocuPhWjxYdjT
BxmV2crCG9E0tcX4lBG1N0zxF4tgiOymrwACW3Vx3ymnXnWgiY91sdzDvyKIvRRHb87MjRGZmN21
/tCllnkY2hn1v6Zumz5FHBPj4/CZ5+wLE3arDZkjXNyFfqFvbwynxvV//UW0kXVjcvvn6jWSHgAE
OQTjyE6v5ewVrtFGu1E4UIyr4lhHdQ3oy2Bu+GNybFfFzsqqQI0Mw5o2zdftaDu7SIChEXYhn8H8
iW2G8m1bk+q8c7ofSev6ezKL6nFKvjcQlzBu1c6NPRHgnBRgIIQHDzauJZg4L9piIsyPWlHpp8oF
7jorNexYqMyjO9s7PBI9KZZld4QDe0v+u39cYvP7uFgApluGgwMoHL2mOT7Ms4Hzyw8ziBu+SJcb
t7u0oh+OSjYfQ+ZnB7a5NZLX2wqY9BYQzHvZfZn1hVj0cc1+nZ+dLr7IobV3ZLSpUC+dNQ3/nPBy
WGKLjO/12MbhrWlM20rnfIU439p28cW84jbapAj1rB2I9FAe0RS+F8T5+EBZrl1AjM0kViwbwXO1
1nQchkauf9hbIZZpV183v3UO5t8Tonst8P3H2sg1oXnOVDV+TY2m28w4+CPAi5vc7XzgvwCfleUu
m3qYGQ94YMf7zJBr7o52lHOfh0SFi0DT25M75B1A0iZfj/68HP1Ef5dEG4aWN9TH3odr6ZJbmekQ
Fn3D1W5yEwIhkoHD3JTxxXJOnTSqIGW6ivkZU5eu4gMOnC0YIiMA2DMRxecA1CbodXTfM1079cVw
B6Pungz2LfOWc+m5zzYssbh7z6d4g7hw1zvDF0YhrxyT8EfFOgNOSEhjH7jW9zQXOlPF9tEUlQmF
DFUHOYjxajG7Zi8xzN4a1hxYEhABUQckvjiggxmYiFu8kBz+SI4vATnAxJ0e2oXDXqsiLHSRd9+N
WX3fDIY8VBaoGx220dYqLWuTE5D4CEkHvJZ6sg35dXFBHEQWam+azl9oQO/cTJR33mKQnRDhkTSg
2AXNmPPqEiMQYDQadr6GOt2tPC9IxuhhtFPnlg38YPriplb6+DiSjsG0UpLjrA+XzB+gNEqAaSj3
2AOITw69cmhuGJxXgTZa8SbvKu0WCtl73M46YWLFKUpGeZ5iW55bLe3PtbZ8mMgagittBalte1fS
6wyKieQGTpiEcrI03semba9JqJieI96IVQVO6SC04qlVw+N1/rYZWoKr6/mejsoNJBDWR7g4636U
3z2u98awZ8IrZri/cQMSkOk253Z3M2hkc46v5dS0jOCro6Zxlmw065SOdIwr4T/5lYdSoEy+GnFD
YMXSB6TZfkHkA5UFkj9DRWgxnW4/G974sMwWx3Kjo+TEqTnp0a2e6jeqb55wZ4RYX89iWvLnfNoU
OvE1ZVz1R69TxjpyJ47txTX2k2P06JfFTezWb3RaN2xK392MhugwGlfo3gR8t8WVXTLQtiA1kWhv
pOozavCJTe7wXJTTyfOuAcQUSDmK80Na4R6F44Cn3ArTtvFXVtxyMFyYxnuoZtaO8OA8Te6a+d+r
psn09tkngPZEOFUStj7vsClHwLaTgKjWEPtqy87ZoFtZkdE47wccb5HsrBV1BQDvxbtBasTylayq
RDxVc1NtDWc866k8y+uGiWHu7LsQmXqTw25MOaHM4rWPiGKLR7qIPfntFUwnhBr3Zu+Klayj1xwK
oxs7p3QuH1FfHAo3fzRM9cDJDzJ+m5K0Q7BR1HAw4qSWT+pkO8PXPjI5HlwNhzz/mP+ytWZo1YuD
dAhSU5bd4ze5s1q4BqLOxU5NCIc5wLOWLKMTFlaus8pvEF0Mp3Tywd64/aOtmDYiHujzbZbWOQRe
t9yi97QQcsn2UnaUqZYWjUSpttp6IkP2FmK14uoYrDgtqM3SOep9aq5bmqYQV93xXJMoQDuZwGEZ
Hzq2rBAuKweC2BkvpZXcttd4kMFa1K3KgIYY8rMkjO1YxT78MW6xraXeBh9Wc29ff+mM6b02BbjM
usQJNMbMUYfEeSG4Zdel0XBDC+2xNSBrFH52yXLeYp7A8VSB7zBJDDpZ46w2VjbUG6MUE7ouYPML
ieK7aYoUBYBzLuDmbiEsVZd6tI+iL99NOCjPQ+i2UpxpUpDJM4GSXkb7kcRkDu3aV+Uaz5OEMzxR
U+T1/JzZyVtjNIxh9XE1JtZrFBEtnOvuTooyVKAoXrPYcVdl7ydbdxnOiqbLyavDntnSYZn6mygu
o9BTY9gjsjmZPtGqsdcEORw7Il04NFutusnzQVsbg5K7yiIOe1RUt5boRmCM5j7Kx2tkCGwutk29
vT7qpzoWBiP5aGS1IFLBKKFJe8lVsEWQ9YalZHrU7PJLQoxZCDfkFfyFc2qr8mi4oGNVIfK91Osu
KDSZHTS5WCvZGU4gWrVsmyQXK11vtPchRtjNDvKMQs/d5MoFF9xlxsq4dra1ad4UpCocMkpcWVFR
gZ2gAo+M7igAD2cRrYt2gUZpJIu5EqYm1lNhgX/Qibj6wWDIvlSzMwa10EaWPvfGiy2ikIgeRswj
CBZP+4nMXmJ1m8ztbmSOodYcj9nS1CfipdQ5o9O+ViY8RZyqp1oOSaDbI4Fb9L0vvUMugLC1s4Av
XsI5IVij8h4KsFhBlA7ZtnGTt9SO7dsqJiRZRX7x0jmatS453oe5j7BAzgp2s6DOpXv21nCAx0xL
SpfZIMK0FwixHTV/GDkt0RE49YJpNtMjhN5Vr9uw7qZ0BS6dQoPEjYsOhI1QJg4LPYpCtgKwlaTy
nrs+PXQTXEkoWV8cvwpjHpYkL/rzslh2qC1LtZlrJGtd2bWHVC+KvTfab0o3m9MkOnfNvCoKKjfp
964fOrHlP6WJQcxuBDXT7qmJM2UML8OV5aNpVfu1GBWEgqXaM+Sygq5OPkpVEG8TSx5OIVA4dOVi
ryjfRNY6XyEFQU9epAMbwzN40W1gWktzkUl5qUZwOwglPPKnBDYunQo/KWiFtKVyQ2cuxyc1Q/aO
t1NOC4OqpVvBLECZmlyalMVHNb61jSNtYWMlNiNjKFnOmThNavYOnRWfsuna2uvnifACriTyw+/e
RF0CTdEFaeRcMAtlm7LkUJqqq4TGLCTlkyeORq0CxyH5nF5TuV1aikyzLnXYe14JHzK9L+gvlLkP
AU3k0FGrxkVH61ebSrfkprQjsAEEMnBcILY6FmkXlDOsw8Tq1EbUFGlp7zyX+WzuZEpXwEvQetpZ
5Z86WjMxeiG4tIUKkTU+YkMrH1zeaSMLmmGcH2Bm0YtY3PSYeHeCtxrSIA0+zeckaXYViIniEBUN
5v2UrpEkrnzjZO09eTTmISEzdEck+9femPpjPyizoTPoFSQsbwbySJ5BesXu/AYUWtITVGGfuFRn
4JkQVDxCDLVvkCuCdGXxP5GCh8/DZp2OM0Kim+wEKUitOIbEIdC+3K5oJERee7ZESkqG1T5cpYs5
6sS72bqWcMbDqIMk0AzzNe7JISlMtqp5yW8cK7I2cAKb49TFVye//K5dv1EznqTQ7zO3cMLFkQMs
jeEyp8oKE7jbU1pxchvLEjVi0q0bWwdAZcBJznKtv/V8b+ciOt7bZScAVjYIrLyEA3IHcX8oGXaR
+N2d0kzdZhrIBzfCt7/46kFFtbHtxbKpZLutoqtgaYZOT0McmTDXS8XlA5qltyh3oc9H0ztzlUNf
u8dumI6LnX0dln07+d9q5EGBXo/ffyh/6mnK9lrXk2dUeKFnbnXiboOuMBKY+BZf2fsAsPW6DNqt
VdX6pnOlvjGHflr3KjtalbqbmQOtjI6U8p4JGOfr4d7Ne28tI7oXmZVuaxNhZskyMBJkeP3hU3Pe
NKp5WAz5QFbjoYh9kqY1/U1QQPNIQossy5OhNd56MVPal070bnYaSsBmCPBYfQH2U4QjUal9d7En
4hZ6Sce4J7CkrvpdksjQXb41UkspdlN7paptUzg6jqX+siT5KcuR6dYEwiWjHXaum23o8ouVIz8m
h2OvP6ZikxaJsxGG2KaIrmhtE9nSJN2jL5bA9sf3JdHLQ/nVbbRbF2ov7CigpX1nEyBCAzbXUHV1
JnwjdGM2hR5dD+eLjCfSyYQeBzoBlvXg1AHa6u3k+bfiBUJxecpmwtb02txrkpyU3C4ugxUd6cGg
A/5Imm+NP6d7J15ucu1zcDjaXDV6U8bx3TRi+DvuS9oq7Zg5ZDmYlQ1MZnhbakoP+n40t9rkOFiq
ZDMVWiCXUZwt+Idwdj/SDDRk1vS4ZKH77qlx2wB2JilXMXFPeYVrrcwAjFKFHEF+koonNbmRwGwP
7fWXrIn3RkGFTNpVVFKljkkG8cuqqcXFxmhtwkj9F7stmiNcOJ26uPkaZUl7MNyR7dkzPki0MYMO
2+6x85HnSvOOKB5eV45myBWga1bwqxpvDCw6Lq2VUyN7SwcyDD2ya5cu26uCxtV/X0h/S5Tx5OvF
29DMB8cwTlGNwlZY1o46CRHMPJ8TZ/4a2e2lIuN4pSd7joA3vQnuRWQP45RNsMNdkODqbW6LMJu8
V3xBJHVui2W4bZpveXQ9pMHpnBGsbhUPT97ogBXYNGyjXzOw/IYcVAYSZesuKrjRC1hHgfwGpgjr
R0xzVNXUk6PHw8HDmwj3vWxGBNlj4RDcNoA+KZBP1C6tfreBklSngBnr13xknuLuZut50Fz+MAO0
0xTA5GeVbpFbj5I/0KrjB392Hx0jP3l98xqL/KtnttZW77On1vcuSeatk8a4W2IE4iZV+rG11Htv
ey+lql+7ZSKis+IklrO+GAH5mfSgu+FkscKDlz9I0XibSrEcxGv6UVGg4wrYZM6TVzFdQldF8Hsj
Nt6Akw4Dw2VUWrVdvLE7Yi9EGqs3YjV4mrrROzqCBGz6QVygWLcLQ9Lb87z9rHCfVNH02PkPuVVo
KyO2ohswYq9mYRsvjOigFcXyWw1BGRaZ+iBxIN1qaf5GIuKb44n87ktvcvrP2jZaZbFybrqBsCbH
eAPNcSW77IRMq8cBrEY5pNyDRC2hSnhpPB9Ol2BVPRTtNPMscVjQhuYDHLm583O9C4Ro4UIX6bDR
CkoZTAsEqZjmU90NL7IovyI+7tZwzXJsKd+1hmNaL5kFpRg/Vi4QnVVM+2w39Wm8/vGHYs1b1nM2
tjcFtNHF86ZLYrTsavNMeoxJAzMifTWpNSNAEGRA4kx3Ml6MEwPPsNNKQv70TnNR0l+rgLwMgOGu
mScBq6UZa/XMTujscDnmmw4uiDkO2im1O9wjUckgrB+9Y9I+l34VlMUQIMvVsQZqN00u7hjAE0rT
zSemItmZnGmoPLkIlWTGYteEKtmzB6fMPg2kEa2GxFV3vmfeFK1hh1MkxIYu/jMs1uzOxr6zdvPm
xqFSOvqOJndtpzPf6/N1SpgskScEj7YACTpOoDvB/eYrQyhNSLJdRxaZf5o9mODCZWgxYtkxqf3W
kwwnq+uEqyhpr9K6X/ulFCz/LszKZtf2SrziI2JT0P17DKeMDwsDKbIcnrq6kgdFMkWo9/Dk8Vuc
2XizB782PwqyGDYLRfU61YdnleTJ8wZ8fLMuBQOJJs45PxKRGFb5tWTTWdedyPv0I5ceHpWoHKPl
I8+pirt8Ldx6fup6znV5OubX/KwiNFu+Ym3ZHNlLRqCRSZASjTDMLkt/oDklV+RvdTsu3rYBqUgr
P7o1FtunnXBosCNcGm2JD9oBUY658ookDQj7WALldSEMTrugYijG/M4YlQcKiwKNwHNeaVf/XGLI
SqhsxhU5aZfB6/JbxozPLdapU+dD6hwb8SmbeEaeLejCZMOhZ2QV4qp/ZvBUnurT0DXFF73Rn2Do
B3NnWy9uZDw3rnQg8wO3aeqB8qptBmh5jFYpFYNc1ScrzpbNNDYnbSIKLmV4nBES2Q33dSKWM/aV
J+m0YqvTH42EXZ29pjo2lfU+GXN98FNV3C45QMPIvB2G7IYWIozD0SdU2JkZL0jL30gc87Cvc/on
wvBo5Lf62mzaT6+evldX0rowk+VhHL0X4bvPSMuXW+1AgAlzHjlg32mfykbH+nvyXM74ZBGRyTqV
vKSs8hu7t99ivDnrqSk+J6fipJTAlx9qFdZm/xkPpDPqlVeFECjsTQpMaz1TCdJWQxDuZ/6auc0G
Dvs9KqA4BJdBV2ndonxfWWxrYbwUDJAGchRak4DinjmiZlAZwzDflEv3PXdGO2Dm6UHCth1CjmQs
SS6ZawCJDRClqI9CfS6HE/2QmqZIQ1bn0G1zYbe7gQTjqNDpiJfXA7Lx0bcj5elEesRiE2ShDJ91
3Gak1NkeAHxu+Mpo3Ijx1vjdAgLup9AsF+Xvi8x392TsQZwksR7+O+ncctebF9Jp/Z3ezvJ+0Sor
LPphOabadim+F7z3D2b2csUSr32UhqkdlaFR1+DgInMHmLbDrZXL9TxeE7fHZj1P2QuA4nmj0csO
bM8hgcFojY2ELbsyGU2nGkg5xzdVWOo0rGaDqJey76JdKTCkLCoOsJB0B/vakiQ+40jzgdFYn9yL
nLLddheyTSmSV43lvw8p+46gDdViowg6B6Zo3eskPs1xtIp4af2GGC4nXz4h/6+YFhkUu0AjI0QN
BClxpQAwaQFJbC36xBeztA+c5L6RaISvT6NdNTnNC0TW6aQYNylBp6hKEvVE6ss50MuW0GD0ygeE
DYTO1vMxnS1OezgRQndoXQyC/4e689iOHMnS9KvMAwyqIQxq0wsArujupFMzuMEJMhjQyqAMePr+
PKq6JzO6Ttb0sjc8lZUZ4U7AxL3//YX9o2z7ICdzdGvqj0nC+Kla9XNRFZg7ty/1mqMKHuEtJB2g
kW/147YLRVMz6SOOwSxq8zio8hlpY7lbgb7hFGw9maEBWcgnRfL+vdku5AFGmE0BDcLX8L2rR1dZ
Tee2JHdl6T7GlS0c05+otKqjIYmnCDvxraZVZqj5qBzcJsdBVlYh7OpHe7EpG3AKCqThv3kzxVna
Vc/XtR9A8ssiMcPa8D6smkleTpxn4CTLY6tbHz4RWpY5NlRk+RThDnrfKMxLCzFpuy4uP92lzTck
lRHgF78IL5/vk7zDaY9NgGEIK4QMTH8FFGz1u1/brKTs50v3Byz5lkhAZNv6JdarTWHtisQS52rS
5/0s4wqTCcBh9YJlDsHP7Yq1aAEWOMkoybqj+HvXw6f3rniY5YRr8bhICuyf1QrMpua0DZSl46SY
La821q0shxl37XbiKF99qqWsrDcApsdkir1z0bwxmzd3/ZR+LXXibpQ2cGgsDGxyfReXi0MxOe+7
tY/P3vSWYcO+Myob+9OJgoM4Qf9UTIxjkawHOK0hBWxxuy8WOA+Ybt5oifhuGZANzVzkR6ZBZtiz
c/eJY6TkP3A8W0YbI65x0GROsjhrvUI7R+jDq9uiZoaCnGal+UZBo2+7jpZhIezjTfP1Sz8zsKqy
YomGUesf+8rc8mt/xIQLnAUgwJ1QisvCugEuHJ/Mwb8tRaox8VDJrnTrx2ax+hu/yJFwmRnDyMkl
1ohcnF5k/k4v8uzYUtH7ca8eU61KI68hbgNd8rmt8qiX+XAZoDd1hEkfQA3f+ONcKIOyNwlhXOE8
QpQa+xGJpxvfSDJ+zyvnCzbIMyN8vFEWAgN8QbiB6azq/OuHKDDu9zwwvGWM6Sd5mD5H1pKZ3kl6
bYN1LJGW40yV1C7OzuIYwCdgvV9i/Vkv+ibSSe3FCpYj3qXX6KrMOvZm+zHhxHaTFlN/D/C4Gybh
nse6THbdOgB7jsRQqnLY6auYH/oaQHRmHtbrt3QCKTU2pzxa4zIujJNVtA9+inG/nWB7TBUyRsag
hm2sW1+eO+XnhX2CczAoX309RJI5Kge7PRHws8EsKcPwvjpnLTVpua7Y3WIUvQPqVlHtTzeGkMam
XoV+Ec3YHVD0OUGm8k3pV9lXo/kvE0jqyU7SJEK/R7DmKoliKPHYHZLhoDL/PsVle9daA7Wt3S0b
JCIeN8pc7d2pGsKWC34i6ILIpHRH1gcESyl0wqFd9zBdgad4gqtQFYl30dweDeNkRhlgCfbmHokS
mrQ2ggJnU87VEjUFQxBIynJjEd+aZ3l7P/g1mFjV3+RFLzYWZsSRK5PmZm12TmZnd3NuUn6PSR2W
05jdYXY17XnZr7neQ6m7/iA0/tANot97UKqdwZ3AQvXkujJhlXSnwnf7fQmLaZvOMARS81yJvHzH
5lUS55K6tocn4srwyqbosYZmX8eAH0TbvVPMFvvi6qHuXXkwOX2EqxKHu2dVW8mY1mkz2NYEVB8B
iIubOBmw75Mtj9Z9K6FSJbCfnoaMbaKgdSRx8rF0Z7Pwn2GcFKDsOTE71eruNV9Om1zi8ouG7k4p
W1zGqhe73nciWQ7fwT2J+KutLBqT7susdBzfOYOjIoOHwhnSnkeunztZ1BFYYn5yvJWgOqdf6eAL
1N7KozRxY3q63I00X3P3cezg0Y4x+qvLxoafWFa7dtC3tpWsz82YHx1dK/YI5iDjVcsFe8Js33UN
Q9qCUCerkxpVPjm+Tjae5WgK8PDyIc2olnujn7ZdlaIQxz7OGikxewTlYbUm4CbrVeKmredyqcC4
6tWLNDMmQwXFTTS1fUzaXlK9iCbK4Z60Iu8hZY0kOE4ew6mVb4Oj/I3eK9hQFm8Pv+52A+xYbvUu
Ti7uBOEhG6bzaqU4w/veIckqoia0dZ9NzUNjONVN1q9vS9eWu8Ua851Zld9AzuvI9+J6Z9prfTYB
sAdjxnJ9ItBd6i2Rc2vKuLHD2NFo1+UWifkDXMfhKBdSKWBv0WHqp04nJEFLx2tK00/7fogRR+ap
jVu0c+1xpHwS4/xZZxPJMOhrmzpCTt2HHKLJdmzanxpF+WDarxY8p32aVxCG0gFam/bCG6YPS6Et
Ye+0q5CkR3CcX+njzp03ujcE3EQFc2kyxc2FHC0b5x0DFgixxI6bN/tRyLM0mvSuc+1zToYaTcvq
bvoHsgS2BelofdrfxqVjHnnCHcSTBXYXyYaEV3iHodgTNIibw/Qx+xVYJ/fn2hOl1TH0TMspEgwh
Q3Tr57r3eopDGHzSXk+6nnAjuQgUGfTMoewSI/JxKdmT4/Q+ok6mHCzGwFjXc14rGZh003dOASCE
drFPs5vKcN/EoqPPbIZ6046kE/pUDloMNVMzk0ux1tnJ8amSMqi3pKCjaYdbJB7SJd9ZhInsW23Y
ThNWBqNbvWhFGuRr9km4XnPUlqCbuQfS1ev3tpbu8YgwotnOn5ZybMJyAdbvY0XRqb77Qw5xspxP
JVMsAisCs+l3TguboRpxSO+g9AfThN9Fvmi7oiJbEcYW2+vYJJrYdALJ+9i8+FLQK/0Q0O23nW+9
K4tQBhqYDSewu2WJp7qFt/kEO9Sb8q20Lc6gTqEWh4yZZioaecER5BTKWwHubxd8K9CxcpHyKHP/
hwW4feUXfOkzGVHJMr3aGcmSjPFJ4Ir7LIQCOUEMxtNay42f9mrfrOvVy7tSXmTrzrzZjIJHv5Rc
IOZorTfectsZJKg7VjZC9eN19hRV7cQMpqgvs9nDFdnOY9fsMdYLIGYSWGiPz12cW0e/Gj6apoqY
mW9du3mgOHPCdsmqMzNMKuOVHrYlXSlJvVOex+a5sMGUSQzYl6UPVIJkC5Hp9cHPcNLsnpKS2URJ
o830cHVdJh1Dx6QBlnKXT8HaLENkEKSTTM6Dlb1PUyyO40yVXzKiLGYya0qiFSja8RROJji6vizg
R/jupSSq77ts8u9uAZ/GGrDHzeV3o4i3upuYt/kiY6Q7PtQut3lJwA4wQNn7qZyO8aB/WlempZHZ
3TcSSj057qhr6jeJiUFUrC3cr9Lfe/QAkWP7ap9OHiNxi4y7ghccGSkhVFOudr092cDtACmA+IRA
KloCIeFJznoK2p44FfjxtNyn/bBuoJ+Z0a9/NGNnubc6HYgoroidTZmvkL3c0nJ5jz1Jv6M3/XCA
/kw0a3v0Ew9Kt4+ax2hZLANZ0QMgMZG6bWccjdZ/II203jlyrjbossqNhVcHqCgVDQC63TXFd4sm
Q8fcXLOnnxiBBlyj9P/rroFse8S9Q+6bPI43cVueTMxP9hDlAy+Wct8uFNVtc5usPomQ4IPh2Do3
tqE1m3lg4qLVBBdBUQDY4Hqp7OdphTyGB5rU+p9ZI2FztGfTsg5zZphPMYDdDURpDntVt89josEH
67yjPbBllyGv7rDTD6plbTed7nn7pXC0Q2xBMfIcZzO7MKpsT/dIz1pPyoT7upbN/ITPQREmS20e
lnqEVCPQa/VLpx1Tox0iDVgltGKwX40ijqx0K9sN1W2a6+L46wecynqXdtNjJlyOhd470/JaR6+8
okULk9P/uQzlnwtM/qgv+ff/P6XK/yJnXoReBoKOf/tPycd/06m8fvXD/wm+6uR7+UeZyj/+3D/c
ePW/6TAEHWH6AiNJ+Pj/JVGx/3aVYnvo9pAAey4f9Z8KFfdvpoVDrq+7aIxcPNj+S6FiGn+zhQ4i
hX+uB3ItzP+JQsVABfMHTTCoJwArXG7cfVGTolf9TZ+CYjTpSo/oYLPOv2VVeXaF/qQce0+8JEmR
MXwXDdHEcqv5gua0eWw6ffeHR3b5uwD5jyqZX7rw/6dL/vUdkKGZWPl4OtIq8VvWQG6qGOss391J
pkLb1vZ/kiwPasT8psPdKPI/pzkmJRCSmMIHcNu/uC7GZmrBnH3Kc9KQO/adBfBuetaGYEci55KZ
ALZ0JccHXiQRztaByRybynDvFiA5DPyonlcYgxZ1vCSwijM+JTRmbzPvilaHfy1ktYdupuBNxUh3
JD+ogK0Y/rVZk7qLcRDdAChGgxOQRi27XYz8IoYpC2I18I0OvFqi3oT28dcP7JeR1+8PDB8GT+B4
afq2e32pn98fGFEjQjL+r9/3mciXytvZsXhap2OqIVEo9D0DGz8gzWK/aMuEv1TCUU5+Jz7H7SYl
uzA07fpErARDLL/cD215nPXs/V98uasC7vcvd3UO0XXTMXAj/O3LFV7nxCofGQ/rUHyYWG88BE2e
mX4as/dka5KAjHWFitX1N5XLV9QS7emvv8Ofhe5/X1Diqqd3LR+zNf+qffzD83FZGQDcubezGntv
F/OrKqHPT1J/FSDYc1aidtFhkIwkYv/1J/9Zmvrrk21UlTjJQQ3DMPK37SRNaegq9/yd5WJLpROM
A1jyqjwFdl92bsgCDf76E/+bwAxtJacBshrQRkyaf9s8NDRQmOzY3dnENwZdsaDvKOmiq+zzrz/o
nzxUH6dsA50xbSruCH9+qLa28qSvu9T1ys9aADRr+c+B1UfRCym9vmStcRDmv3B8+M1089cT9Q2c
fBB1ClvHxPbPH6tG0TRuL9ydVrmfhmvdlUt5kyztM56Pb/QMZ8gq9HsO1mS5s//rX9nlmP19LSPx
RFyNFzUuwN5vrzNjELJK5D3MkNxbdplPSWp1EV6ChAo6c3wz9yv0xcgtfYapKtP3y9Bm9HEnvX/O
MoNKqvC2iSkec40hdFqo18nohlBiwLP79d+DZlUhLj70CwXzGI20Um0kwleRjUzyhWH03S6fPKbU
9KB0aaF0shmOrCi319hIfNX6NMzs+XXF/nvTOuLDrdpbTZChMwzQDByjCF28uULTiZtjbKWnDMx9
T8IsuVJKGzkgDAh3DUU+A4idrtNYmqr6aEprCWLgiGjp1osyiGRfeqIvkhWoHAo3mVWgJLm1plGe
cVg2dRcBsRH2YrGlU4xklph2uYd9t8HM9A0juRHypsILqzHKf/GeftkN/nbm+DhOc5nq4urT+tt7
mmuoUoSZIYlzip9arbVB3tmczvaxUnQQ5nRxRuebtxTvAg+0yVQ7pRRxGsPNUjQXRHGnpmkvZrWA
/zrGduga2sfkJfO/MA/62YlQGoTeFrnbB+DmNrl4kE0m/mv4Ubd06TBO3fry14vvn658n/tdYMuP
Yx6u+386xWS+iNqOS38HKfjGyONwmmCkO3K8g2N4S4ZztpCY1AhDACXZ0V9/+vUv//MTxaiDwoMD
ycOZ9feVn7Yp2G3uE2TVdE9kTlw0v4AJ5xAAUb07tX5OoSX8i8OTc+QqoP/9Y1FW405CreQ61m8n
d1dBmnTNng2HhHDTVyBR2bTli+hXa/Z36c+vsJo5TEHzeB9oYhbNzfawjjfo/m7JxYDLnOa7ZimX
gCjJM4026/2kozygZ+6ANRKuZgykgU8Wgsw8wAZP70IarsBSk9ppAsfMeaFfnx37VvMGuGUOIZEz
KWlJUaNzocebWnJHaMkCbCLLgBTpNNSbLBi7+Rqe1oawzb4xbWJoBH4Qt9qT5dhP69rvmMz8hKje
EmKU+kEupwdbdbBlCqYQlXoldUXDiurBGfzPbCIMttQ/c20PA2drQ4oYR04IF9yvsFmoPmnYAnhA
t+hOm3Lf1HJX+s3bSqMztvC8RFWbUUskKu5Op2vVYyA7MWTcb8UMLdCZIWa6JsI7j0ujr2NSYdUH
yEwRrV57qs1yDpIZ9IUq576bnddrJSNb2B5Slu9VIrjDfWwe2uTVnAnCy/TqtmyVTqr396bn/zCg
XjaQalGsPMi52HvI5tVKpLelvibPcoAJGSr9kr9kktnY9JaDbxUaKrDRQdY3QxVT5kqSTVq9g47k
W5AUxFKBhnVRLOCb9dNrNUE0TzD7GtDedvBWwr4uf1bxsjUIWYZq9VgO+2Hifdpl9bnm46NPlGRv
rCBpi3pwGj5NxnzIAv5hDAXBoEy4R5ulBSF1Nl20l0v5c51qWFfTDlrEhvb1FlrzusVQ5DTa0oj6
3ORhZN0uzhacRWPvKVacJ6YTzcWI8KZGaSOBPkaKX4Zl2luRJyitOEC6gs8XkqVUxcPO1CWVWuJ+
N7oOC0lKUtwkh49ea7YczNBqYsRGQMNYDjypfsDoS+VRaTDyawU6hYy/UFp1QDnwhK0zYAGB26jA
i8/ezV8qEN5AF81FDaQ+WbqaWYD8CXQ1vOPlB1nVYduPN4lyIqWteug13RwBLAwMnQWaD4YdXudf
cBNsmJs2WzLmcOcyZRPNBArAZkV3aCPCiD3Ji/IKJnm988pBmm0G/jFS43hmOjAR8W7kS+QXg7XR
bfGVwiUPDOIFWULsX3PSjs3YZ5DN828F9xZ7r0r2Rp3ugQEyIIkgH+i0uwY6fqkYvptD8nxdMYY3
hlafknnkuq/NjAC1HV3E6qNOpJBG+rCm+5t2caeNHRN43jrWXqdxuw5PXrEQKKLZhReeFC31cRb2
k7YtpEEyo4kkpSCyPJCm39K2Jz80C4KbT9WCiRsxbU4LKp+ryCw1Hz1I6m6z643KCR4ULqPNmXw9
mDQH5o9e8Th34qNPr3O4OF4CGxNFY4Q3hniI7FJJO2J7DNIJ7wXaQU1k3Muc3YRFLUNw5qIIMfI9
doXIFxS6BuoBtrzNRmrbizNQ5UNY5dPgZObAlXsyXxB2kcVmZEZGHHGPhY8Rikq7yriLrV+x9lut
fcmgpgYFzMnQb7uL7oHDFFR4FQs5refXwsw+47G9VCWPqNCry9QzS0v04mpAG821vIsHGCoScly7
7MqaKdWUrgcc1hDkOPUctTXlr16kYTcMc5TOw77Rtdeq6BncKLjGfI2cX9psW5qt691aaRMHUE0n
U1bt0WFDOnF3VJXxBjkLIvWqfbQtb6YEFowauB2ys2z+wPw6wt4PbaadxtIWWzWgCZry+aadq2Hb
SeMMFzlhui5fcDbsiM9saBSWV0uxFSFEQB0CNsQ/cEcHRUBuQmLvyCYJBhNEpyX3kv0wkVPT/PTl
SN5sNrhBPzkovxyYbs1iy8DvS4A57pTYRS8vlvrdmVSg2z2zRAG2ihLvlgVDJDLs0WaNup6ZR+31
dEO5+aQl/T2xCcd4vp5SPT8SnweSefmnIyp/M/s9hc10wNUXlifdzKywSDDHdvtrkXAxMeJG4d72
+j5uxW7Ul7spI/jJwnalhdISmU1+T5ukcR0uIOcItOwCzrvoNppRnYQ/9KF/MFcknlVzcWIu25gi
i+IHIlKnIt3Sb2ExH8xC3jnoTFVuh17GaTrizVkUeRfoq/vi4+o4AZYvfnmnz4Zxbk1YAUtnyEMz
kZuZwGrdrGp51EpOBwPQM9ASuw/Rlc2RUtBcGzQREwFmRakehF9/X6z0Ww0HZJ9Z13E1DEbNrKzA
MZvvtc8CGgaP8x+f+gzZmTW1Gg1/daGkODMG+cRpUcMUwThDMXvVCw/LUmc61BbTm8IknpArcza7
70ayPhLkXkcKIcAmSU5ezc7rRXXBkqIMOsFdoi9Q4US+RZHMsuRtbueBW0iBmuvs97gZzkOTRKrQ
38eCI+TXFTtNLLCuW3mBHfRBspGYjdYYUcBNd1pdbhvUszWwr67lnPlCnOo6vSt8kmNLcz4ww6fS
uZ7orhbb4WSwxIYFMfRoMQuQHBFIl43tqk2ngoHBDNgZ2Knjw2gpYeTdNjqy/84Ve4RA00ZJj7xJ
X56WeYCkca1gJr5omxDrioonTEQjbya9fRQJIIa9zMfV6N9ygryDPOP3sK3HMtZV0FYxKcxrk0YC
WnujGcx1gO6dNXG3Tgu/DAPco4JMvxmb+EsfjAcsaH8mVkPhkHPSeu3wOinqauLxjLI+pQV/X5ZN
jPUldnRGQ39jpXyqqKpH2UDgFwnUKh2CLUj0jINDbOlQpRAnTRqK3QXuj+9pDjzw7Ll1ICfYw68w
QG322luvtV573lmUy7EPy6Taz1pSPcB5YHTqoNgEUI3c3j24baNfrMHA1UBrGMN3aXPQMiONViE1
kqrVxyThAc6GJ7cECd/YuIPsDNkMgVMUry2x6RuUJ1ngpDMmhUuJlEQrIjMnYpthb3ubF/m81dBb
2RM14y9wTS+57ntUgjSGCdtsHnaoA+/o2VBTaTZ2ivWb0Wn5BYovPInXFEjqZqiI8sk6UjFxZclg
WkZeQe+3KuihMIixY4VXlz2uRmryIFJ9L0wSKa0BFrbpnZHRmiH5Wz1T/OHOhHtTx0164E2vERkk
9dZVztYypmU3dfpwM8UAgksxjLRLHOYF5a1TbNy0PGQes7cYJmuEFbe50xy/pPZqGccD8Lui/JEh
YgV5r8odWd07pxtfCzydMSJkzqhuJ9AYaE8XdtwO24ZxK4t5N+vu1oiNC64HRsRL+NK8dYNoKtgC
rLSwrLSbtF0uhWheRwzQCg+7kmzQCDT2/SFU2ZaqZToQFR06uNSTzgzEb1VoIoWL+Go24UKq4X4Q
9QXDj4HStYD/Z7+u1npsbesrzq4w4Zl5AKaxNsyN2O8vkFuvtKZrSBn0YHji/jCiM7GwYGfA69s5
EYLjFXLD4EJQP8Fd5IpPTJlsYLbd2R3FUs4Jbmoepq5H6Kk/e7qpyKhp7ZoilnhtWEOAygt98aLu
K5mk0ONPloTipNW4zy+l9zRD+QlL6NxRXoQmSgH8ta1yL9cX6Q0O8t2uCHEeOKcofDbmfPaMdN8P
rEZd4AoEhaMaJrXRfeZYTSf2Wm6/ODTWoZLGc0Z3LrzlY80dajoDLwdvamXY2fNpnPWv2XkaHCs+
OJm4hTgOFlBFpOz4wYDHw7Yuh2Nqrd2mre9jDC0jq0o/ygFmjt77R9+Fv1gL2mlDaieL0fCQaBer
LRh16xyhollvHMd80Rs6DzfhKa0ZMqb0pRAIVzH4osseX/AoniLL7v0gRoYdsNxXsBgjGLQ0O8YJ
hqBlhte8beiM/6L6h6cwOanM9GxMECzN/H5uNexPlNpmkwHdft1Y9iiOOEag9oMdgmE/5am8rI46
LYyNt0mvPS22h1EO1HvN7tzIb80f6L0aqELxaeKADC3fIqO32/gaSk3Qqqux+3o0OzxvuFIosR/x
ECeTIY3v3Sl7mrOjG0/A2f1j25kjhNvc2Mzj+5xYRjDV7lZC26ECAWAwkqfZmyA3Y4MSZyg4oMJ/
2V31qWnylGYE5M31g+ddq6RhpbhCvmk019XjM3yN2/yRhgBrmNne+nUfFkx30Z02ZAl71c4fYgx7
MkzQvatHhtXXCBbX4WAq6HF2m0cmqnZuV6jndcedkI8y6NsMqRISxMj0G7Tn6lEY3r3dmdrGhr+V
4FWgleSwYgBBS3Qty2Ytu7pmoMBL7gnje8x5NPjujNRYJ2sa3uyJ8T+7DUCqI3K6z51tLWcjwvbj
y3YSFxY8Jc7au2Zk1vDzEwsYvo0dJzTS59Gwt/D0i8hX633du19YaufEV7rnTte3zGERtslkp0Oj
W5LbUQC+ZWLutsYC9WcgJsAoE3RS89sy7uerm7qdbuWIo4iKyyqoTQoQ6swYbU8wfv36F7g+t5Gq
PWPLEO+hVJq3M1IPzaegDUvj1KdV4H812n7N7voElghmq4cpW8OMtj4oQADypioCeOb3WoweRX0o
5a8bDhIgCnmkFoFAo9Hhm/3yA24vxRR+LcGQXSEMgfEgthlRzTmHsAkZldBnXuR4lU0qdsN8mrSo
7Rp63NX6IRpoHdZQv7kTnk9LeiyZJnPMRTrMuqCuqx+GfxjaGRcHlZ70vP2GF21ordOtDtAQVG57
7JyGVF2PYtnOkDtVLCuzSOJwVi9yYhNq+jYmwtuoli+hlk1TaeCCwn3oRP2DYc/OmownfIEH7Mbk
W+5qH10KFdcZD17ThLCSSA3IiJzFein0dGJtcZh+hJZ5B+lsK6Ue00ENNHJ8r8j3dyUJpZssR+Vm
hgYtCiWt3OcN2zVr70RXXQ97rKvh6Q9wPeNVD4yUxr514W0wIWJoG+/mmv6oWPaOVsURPguSXTbx
S0DQqhGhy7H16Yd/xjjF+oU1bQp7hAhRljd0y0OQQdRFZD9UGwk2gCSxxWQT4otK569eopCdkRqv
KavQUpJUj3E5l3iXh7ySIugYxdNgqiv778B+ea1gQ+2pA+4x3eByh3Y/Mybo5MlNkZ05ZsJdKVCR
kdWR+eBNXBMJpmTwbPeFV+P3BKs10+9jD1URnh0H6OR30r3CmMNdTrR24qPX7sZnA35kMOxbT12G
dNLx5qQYxLrr1VpxEmf5iMY+Dk1dRG7r0hCORoiT1vc5n+2gwCiLT6w+8ZHbNxZXe6XU55g2XykK
rrkQXLvjJ7ODIO4NdtMgP4lw2A1sYvzRMqSykEHyBSOX2aYnT43qPKvyyslB2ZPEYx55a16Grqw+
SJUMnQbenzM3Xx29ydaPqcFSkxoSWSPptvT8Xg8LWJRYF4h8VxAKQBEJU7Nz9beh8h+8VfdCWdh0
FDFxDKYbR7ZNmm3OKL3BgCOanfbVar8xbMCp3rSh7NfJZ17jYJYK/U4ZMT0EqSiOg91962wziDO1
boIyZSl5bK59g4mx5AXyrjvb98nUE5+j5GRyVH+b+WXUToV/Y+FvEJmZQtzTrYe+r+58OGzckGkA
lrdpXe+MJyzk5OE+N+D3+Z12n7rDu/+5xI88rHU3zPDP4/FzfDDKFQQp4XyXNUqArHgrr5byfdFw
98013d6MNAnx1K0/1JfYEDD0/emUSHHf2bdN/azXcjvgZxpWWol6MvG4bDvEqlg/NMQk8I0yMMlm
fRtLMrCJK9pYrvWewYus6/XqGID1ujK/mz2M97qoD4tbT3Q5/d7FAmyTpuUmr0zk+oN9HGu04Wbh
3yMbgKc2QVQb4vsJ1iFqGquGn5C9lUBjuxiWTzjo+mveYDLQ+HT09HNMkBhjniezWG64QzY5jKBw
8Rq0fHP8BVWVi8FvaZx7i45XTw7NQ9JYZ21hAtQUJayKwn3PZIYOqvafPNXYp7nhxsoXfY9cXecS
hIilbZ2eT8SHLlgYSuNw5IojqjGSxymaiXaG+6Wp+7FdnWAtylsn0ze+Kp86wMl7n48e7VmDtNO0
O9BRVCUWYQU4/kVxV0Yl2GjYGuyy2ePGVLNKoRIbbdCHleCYS2sw3wSNbewN4lDUfQShEGkwogts
UgVUnRTlFDT8dITUhyZWGytYPGtXQrR1OpoR8mAcVftILKs2wh34p1voZ1he1L6t92lqiXoZaix0
HI75jQfyCGlsYGSVVM02F9i2gMNg9bJ2VwOy98rK7U1Os1xp5noyFQ77UjAgJmomGHMPKvxotLCL
1/hY6/rJdsflSF3vHXp3wJuj/s4oaG/XrffczeiM9XSEAutlYQEsj9eyxwm/agnUpGAixWm3VAJj
Fd090EiAKyRAtfmy8AEYs0SzkXikurvvid5fYcgaFwbZEn1tkNNdQopAPWv9yBTlbm/ZZ0sfbvEW
mrR2D9frRzZjnJeTG7RZ6zu3HW/RVafhmJusjT7uTqiFKU9gGwvZcpAWika1zj55jyCb5asej2DF
Nm4qGvzxorTd0E/MHz1Tj1lA4k+JWsCrGni/2jSi38Cagj2vuSEGzEvk4nSwGy3zXOLCQAqK4cT9
Bp06HlbDs5lIeeMqhIjOKKuAx3ctoXcS7WbQ9U67dWkWllVBd7xSgH1dgQS51LnuNZIJnd8wPen9
qN+wbn5CjKaCJUMzBLdiYFCNoDA2vGiQuBIqciD64WQWyATJ+Tj4qf5ABMR+rtJkEws7DaseGGPR
mWxI6wF5/LvB6GufWN8FvOwp9eMIpSs6zbqaQgXMLw2CmK69n2Y037D1fMtJ2aljY4iyvjjNrnwz
veE517FfnLMq4ip5Uz4HUq8AZImVaiDPNd1GDAm3K6o622XeWTdasTG5QMBLH9ORZt3gIua6PKga
JenSjg+zEgrUuHhFQTXgPj5XAXbSe0rNTiG4WNYJXSEF6uycGQAyyIgREVniZ+y6yRHI++SwHVBG
64gzCvtrXpInLOYxrcke0oSkIr/N6qgPs6asEHAMEkg6/WCYvlUVfJNaWhpyU7Av2AzFZizzx7kE
74NmCssxr7/Bt/8BV1nDrUEzNm5Wn7vmOJm6GS5UhFCuATtraRcho8vvnds/X82LQ1Po5LG6mGSW
TbBIZ9nZKiG7hOXYe+/Kvis7qg2efZRW6b4Tw/O6+vouqwkEgV9oqbkNNc2j4BD2Ia7MhY5ffmWS
DYdjChZPTALMfuD3bnJokGB7W6kvlzIr8JnEidRzFRcdpoaq5PydHToOGHxI5u70sr30ejJu/4Ok
82qOFEmj6C8iIoHEvZZ3KlXJSy+EWt3CexISfv0eZl86dmImeqUqyPzMvefm1WCuM3/A2dnSsqkE
ea7AiRFCBzoWpKWEs/FkwwEkLSu8qbQsceRSUbEHVmFnbJhf3OIFxNClVEe8HD9IMs0n9IYnIijQ
4wHL2/WFOmkH27BI2neyUnIvH/gN299KIYfsDLVp/T+Ez2Nra3irG29BQvjyj2RispbFnudcY5LE
A2/BiVxN7FoUVS8hC+9zoecFbQZRrymuFlAS7MQa6wnz1cCpPxQVAIEL1iND+N1YcIB7jPdXqbPU
oIj0dhGEHUaj4XubIoxsE/46N50/QdthsO5df8O3xlTQvPA93nB/lswZ4+AMRb9ZG7Pt7TWefaPS
ywidK1ZH0INQ+zHT+sifQX9FYDD7F2/IX7l4/zhS6lNmcwT61rI/QMx+JExpG5NTxJvD6Z0zimUs
JB5AQr2KpkYgBfTDyjJAsZak36EUbKVWhybSYp9a7R51ceWN8mMg164XkK+60CKsqcu/LKxTrGo0
6x0kr3YQvdWl+Qy19bGNXQUbcNym4cAksskDxuHl3nTky9hJa+dZv0EwvNao+LEQMbFfUjjMsE62
jXJ/U2n2KxuV68bMyq9R4nqty3zrFSxGY4Ulqcq5MEJEthMewT5kOUdoFnVhyezU8TftzKp1Wlid
AnziAaN/yQuChdpbRbkjtqAil0JjQOyBNj6bqtvgIuWeRgVoamifrTwuNzFjioRMKQzp4yl3JmYO
EIMS2/L2P5IieUf7CopKAKsV4wez+atKkpPjhu7KH4MHoteOhAQwI3Hp0IK+sfei6X5kRdWo4dlx
CSIHzur0NjMQ4C986KY83AZ1Nj2UpHZx/TA2npt3ovucvc8wCUbtzjGnHWZVtl6KcQopZumOsnyL
qPkvtglro0Undhm9iOllGfp4d8NrBZTBGux1B5lT2UQrDX+cOLn3U1tgB3KNbcLKOw/BC5qZde2L
BHtBTIvXWC9ZwDxvmbdfoyWbsF8+VkcY6yoK/nYVhIzCfXHHYQf1qGE+mb0bMblNnQkzoXHzY9De
VUwFnpUt1DLD5Xy1Iy5StS+8wcXXwnc4huNxGAqLUnz4LfE8rtK44DENxJVHsXqVPkvrEtOnYxPI
lCRw3rqsXTGRRmSNxZgdWfNe2s7PpPQ7yQ9q3ajyDe69serH4pGLOduyxLplBFfhF3SobRU3d+1a
kETa4mFYrr4UYkdbOD9+PGZQC7d+XN5Ni5bCY6BF9bcIiKcdpRkbnn5axaDy+pRU9aCd8VAxMHSR
uJhTO+M9svEgzniD0FDto2xLLjodBqCgVRG7BowP+YIEmVGA16J8dt76wdmUKUaJVpisII2LZ0gW
COcezikKwe7Lkc5fiim11tnwFprTG22nPxQAwVLfYI3oR+tRpt9mAechxl1RRBbVvPNoyPhUTNV+
iWYpGk7JueJwGeK6wwn2OGl9HM1OYJxMPnyjwVdpreYGgaZZ5jDfcGQioGLuORO2vYZGzjWvaGJm
+Z331Utd8QvH1vwaRtajHxow0XL5J2lCvRkE+zrMYH8Nj06Th+I2BfXXmOCU89W7G/Fol360mmYX
97M4TbOxVwOCfs/1PkLVwg9gE1BN5UrY1oXoW1z6drWTWAXiUe08xV7fSbn050jRx7Y0mLUGI9h5
ZG8a8jWvmAF2NXW17iB4NmXzITD51zYKT2diqF4a/pcIx03bTV9FPn5x2aJvQM6RpJIFE5HgeJbT
v0WoHlKv3GnTOaAoeCzt+asZsNu6dnHSITMZK01IUeyubYBajjZObgujO+tScMsj2Nioif+6Jt2M
KcAzUm5nZdSIK4vcbo8OrHX4UuV5Ch2qNkq0JkW24CeQxzsWkYRwjodF+Bc5jrGdAnIFG3mPQByu
graiFU2mbxE94jxq1xND8saQRyO9DGgEcLiAh1fF78BHcjRLRN0ZulyqOf+hyeCBpzhCV9NgM7kq
WpcQ0PjHTS1UDy13RanIh3Qa2KHg29ts2kZDP++a2Zt4MNhexqJ8dQTnZ6fLdDOUxT/XDdeFB9qn
HUqJjYl9JpwkoKTMc9dsYNiE9eqvbP2TJ5uJ4ig96TmawYZncJQgPa5COnbkFmutvEuLvXldNVzb
NdVVNphPZuld3ZgrnExBrax7ne4ITvibOX26ivv0zjLHWU2i/SKxeMdbZa5E1vDtJ+E9rhnIyms/
OUfLedGO+84yaNhFUQE0niXdegwpSS196lSmT76lz5HARlM85JlnHiDK4VrI0LugOFmRFUXwIP7b
sCz/xAMj8hjlD+ET70wIX0dqJmjOB1zRdMBjxisNXG+Q96zr9bPSn1MMSZvIwps7MQJ3HKamANsx
f+fuIWmNKxL9ryE2BuxDj0YTeM8tY4i4i38x8uLJsOF4iQB+sf2Cw3E8eQUwZiR6nGNyHQ4C2KSz
lQ7wNAOTIpO1DfnXpJs6GWcQxbaln4XIoV8Mj1jE1kk75GujE3zCziFx3/KmH9ZDy/QD6tg6XBZa
LZ7iUrjlrgEkskKBBE8/zEgbcOdVWzkkCeTwymqRQs/uRwfCK5NfXMt0pK94HIxVzUMDYM+jDs1y
VkBge+YepYORZztOyWmPOebBhvgOc7j5540p9aSyo1XqAQSbyaJOi/nqVu3VUgPLQIY8fcO1H/8H
FDLU1s8rZ2VNETAm5koDLYjFIAeeSrfr0+hFjA4m/HJ4a1IvuZiGRdCvZkWg92aP8yiLtmPW/FiR
3x79MKjQToyvkGMR1rQ0PXiWPas61kV/yewwodHr9UKoQCLjlG8eYJMoRMJpe2ILcoqcGPS0fNKs
2Ev712iWR3OentH2/kPkZ3Mw1P621yPT+voV15hJ1mXyPY0aqcaI8sSMX3wYtSszY2enNLLvNCi+
ZsVV5OI4DyPGyZU4W45+Trx03mdhdDCsAFyzOaEbaR0EV+EOK2h1SGrgge6bi7CngE/chuHX3C5M
tjpGt5xMOb6caBsp77E1rbc8TRoYJlw1WWjPxII6zGWDhBxFRbZqxFwgizgawqZCNtRAbscGW/LC
2zbPn0cxs6pqXF2A4AZeE+z3Nd7sjBk3s9dlVzA/5ZBT2e/JS0S4EfIabzFFko7N1nYTWMZO9vHV
6vh77YUMnZZoM0yF2o0nPvONZGMa3i9A69OU2PVaToPAwVrThyMhsHq/InQSFVkq23jP9fIEFLxh
DOOtPcIC6Eg2ldngiOQHWQ3OkTYG+2AiPwojeirc6t1zMGmPo8nWNx+KdTi5zENlHVB5kysDJkpF
HvCEaTK2gTfsStFd2G6JKyPPM0oT2pOs2hZupG6/bUk6Bo0iqoBqizx0WnntVG8F07+UhfqmDbnE
RpZL9jCh2vV43BlDopqoK389ghVdMz1DEQQuhJ59+AAGRIvqXKCF/G2x+Jw9+7uXeh/28d1T5d3m
6nYac9WWnJNAT4a1Vwzbwis0g2ydbPIax9JAyHPQu9N6kMA+mzl8q5wOfy9qXyGZ2mJE+C2cbl9P
xa3X8avugEDYjt9syuYhUx0cfnvdA+4tzwoly9qfW7GqNHHCmc8VLAvEM3QgjGh/xRxhg+qsK6XX
3pgsTonltiK148EpBsabc71uUzZH3gccs20boEQdBXvWuj5N/WkGX6QaPs0sqr4TgeuO7NttJ1KH
dc10U8J8qqP2BR4oYlUDjiVz7tEbzq1Txzs8iNSGnMY53BG2xxPzOOxb8yaKy+faMXZjWMq1bhKe
mRK4CdJCYL4wtpRRoF9BSRLW/a0u2nti2e8qCvbFzKVi94Ds7aHcgr1+nC1QZHCywb+7N82IZ8W8
cWWFiyBoFNs8QoVggRFjH8GMxQYFjVj7NMbozJzMRPzmjD6Llwy7gCYB1Q+oxypjE9cMxfIxPxbM
I8+It/56I0b3NsZiO9TRUwteclUMRrAz8k8GWWwpu4fUdr6znE2W2ZjlEVbO3oTxdM7d8l8EvIYu
9TvEXF2lwQYj5BGaH3NmnJK5n3z2cXDUzes4TmdP1OyZnXKfi5LWvKiQtu3RR0j2f/27g8RpHTIC
MQvjOgv57VFoyxRXp+jPIu5/Nefhutflj7L/EEuZ4CO0EUQDp3EVWCE9Spo+kYQILyIOFcP7UGnx
PcFfrIDR17a3wpY60vHooynMPR2j3Br3qaUxrsYaGESLNzXzPifTK/bID6PNbNjzzrHy45gv8TBj
Ckub8tEX6Cg8VzOnubtyck/ms8vcks05teOouh2I1rXTWtELcCuFJCa4JSxXV0PG0DC1NA8E0g7B
IhVZ4U7PIGnr4C0rhj9GXzHVToPzEDQRcQfOjVMs5/STb5r94xH2wsm26K/TSKlTM4Vb127e82kI
D1Uwv8u8/rT6kScWPOja5HVKe4r8LozItbCPfKjGJa0Xj5Hf0aOBDLE61k4Nel4oFls4mIDNFO7X
SL+aQcJ/B6JqHYx3MzXOcy+bF5UwJddBcW0NXLi5eS45ekGLv6LfCdZEcNDQWiwG6/REPnJ2RDb2
3KUmw3LJ64oo5UJ6RbOSUK9PxvzeFcUiiF5XxU3AEN+lQ4VXedIBKjQPrpqD8ZLljqr1iEuT/jrR
+TXt7H9NIf5pNpehiaa5LJlimnB1t/GEmDALfHSrUVHsoGJFa2z0yBjcRUERVnsjNnZda6p7U6VP
ZGw/NCq3mMUw/XC7nZ17N7q9D421GGV7cDLK6lSE2JJdcn9q4NZV7VYXs2+eiHI76ZgRy9w8hjKm
sgnHkJuVNg9tIp/P9EGMOeQjfs24p7MIZncLDcqZ6KbRHDVbu8pgCTdrMndDICHGA7FmzAsOsR5p
24O/vfpXF4F3VWmyxkv11LjQNscZIg90EcygTTZHnNgB3xCUzNUQhA+DAySuYl869KbeEyB/b1Ry
JruEePsJLlQ5vCQNz8jgMl/q4qNHcuJqnNs9Be/EtsBTay9BhZuV9rcvDXeDkov6NmZwL9y/Pvne
G1R8HBCmzfQCNlkeh2C7O+cx7YBB4wXgH5jWV52lyc+xEmRAxBz5anlB1o6asrdQ56iiXS87FB7y
lMb9oOqvn5nAJ1MbHKcqWcaA4sh0qVmz7XCOymKoEcWPjGSKc56k2Y7DSpAt0B9k1htPceUkz56Z
HmJJa5yjfz+EAAzYtqZb2wDLDr+QPdpCLM355U4gQ1/isXmd88CE/oybVdfliJDBms+AA+azzj2S
xMMQo4gkWr1SwUNqqRNAs+mcjvMvtsPk2NbFcBhG6w+5z+OZwm08S2Oct6DOudhHdG2Rb0YbA+/a
i2ae+siG7SGAyLmIBLfGJG8Z1+KuWQhkJUIiMN7Oew+/cp8W1XyJZaURbJHTluYVE0M7vov8c1YZ
MmlfG+ys5g1Xa7CTLuiGhERq1JHyOnUBYyo5/3XDeyBDsLN9eXLBijhtdo9EQGfTkojC8StEjIhl
YFlQpCMamLC7zLHJoDUbIEdmIZnYZB4gQAbDYOp1O7ErFRkmcxzoAL8i2OdcIdsqUsml8JloUzQd
YxMih2y8bcjXwKi1ekkNBqCMyCXx6sHJL1+CjtOZj+Gzm6oYSq9mJ6jrTYRBEB18+R6LW0izsSkc
3z4xnNoYvrYXV8K3NlltTYM5refE/dYFyiD0uAvQzuJeScSDlabeoxycpx5lIjD8qyk+44azthHW
kqeCx6ytOHcgcTYZEzeB5HhNLhmnBeq8TSUYX6kq/5IUuknMhYxA39u6PuJpMAmXInR3XqHcTZOX
RDHVGqjU/OygJ1k7hvU0mqHi5wyzs5nguMF1EMH76hMQ8uGFQ5mOOqAQtQZGnUWNYD9jp9p7/H/F
HmvHVtOeqpSIgM6EUAcu8JhDg3J8NCWWHN9GUEB8z2yqRQQXA38oYicYcCsLEnUJsPTRJhPW6/Jm
02b51oLfsElnpXeuxOjQOcJmF4Y6Pc4ifiKRrKX6lEDo1xb1U1kxJ++pD7c67I4tjqR17RyZbRZn
uGoXYsDmk7PM3KRtXky7YAqqmY0sAi9yd7al4y2cVXKFPLQstzpkv9mgzks1P9GoSNEGl9twC6hs
2k3JEFy6bH5OYgaRljrEE795rGzIKqF7yLKYjVCon7uR9ImijNFYHweL6qIb5QKTHY9y9lcRUG+b
/V06aWPjjNhTSqu+t/nExasKgOfwhQkn5vabBRIgtl0yGF9xmjHncbNoB/IavUUHDGQkoMUQHdSX
GJ4EsTxbdAI+0RwLAz/tnB1ACKTqKYvLFhYWY54DY2AmPBpBDnZRoOboF/laCV+fEwhpsMTaySZH
o/4XskHa/5f1ZCXqHuix4FGB+hXBk3cdTiXuSBLIpCyPool/nLgpHuJ03vUK/q1n0UokrUy3bR8c
Z/a5h9mOqn1SjX9aJaGtWK/CzJ5S9gKkQTDxa9JqObLzs1m6zPG6iAJA/kn7YZM6EmubAHvSkeXO
jZ3e8XuArMhxIIdfcnQY/t0zI8B+kl1ig8iwEh1jKNsn+hcKXFlscqNEBy5tXjHrGsoSytp4NbrG
2JnzI614tW1LDwYNOJUcRuwyu8pkne2HRFyYJF3yUdKpQPTZuEF7QqxuHmf9E2sWZk3NmdLh6gDp
/Jw3LC99Tuq1zChI6/nJkgSgsbRD7mewmXGmG/v7rZQJmq7xccJkSXVQnhw/v3VwspDMAeK2Kg44
w56cLVPYkRNJZxvZLcyu6NzrwLv4OOMgQjHqsZL0V7e4GkIb8l7l4wUtfzkxk6PPR5ui63O8ZKe1
QCPWvdmad6yU9ts81A/wcMRtb3lMV6PBfeNc35fKyNbu5MWbBIMk1+h2TNA5xsDI9wyAHj1jeM8h
5G6rYTglDcDW0X+TMVWg2Sy6XKA86yKlvJcaGRrt/rat/cXT/UVeyEayS9kpDGCMVH6LrOh2OAid
lZZMMMYO2YUO8iMLdPS7lZ/tpmmxmapD5DMRX6xEcebnO6/Om23mhr9k3f4uFfSY0ykiuAYk7iDq
CqNmk08pVbuCdAFlA4WWca0q62NGzO+3wXQYkGvgEWVPxE6frKwhfYRTYayUZR6XNKQzemscn3G9
4Zk2bWc6ZWP+igtFXwrm7VWWJa8OpJJmih7Nou5OlgzeM3aX2oYyGpUFlZVrGMhDV8Qk4EQFgcoS
3vYx+fzzSb9YOSSarYP5o+3Yi7QdRaPrwnxHkfSIjTg8hbb9BC3nBioNVkbmfYjB+hdIxi12h6jV
igrjaNveFehEw0M04Y4yEFK1TIx71p9D098JvRgvdaXvPTA+dpH+TDhBKW5Wmv30aANP//2Tj4YK
CNBsA8ddaroK8beSDgY/pMfELxk8o7X3MeHWOy20k7uZN/MhjOEH5ctbNkNxQd4D2CwyaB9A6iBl
6gP/lPph/KDMdFwrcNNenDzC75jWFjbun3jRaQq4ZkHe7+qOtqcTQiNdc6M9Thx5GjKnfcCc8Zr0
6VfnU+0wUCLRai7+laJ/G1Uh/kZeT5kmmieO/maZqxmkqLB8UCYC3m75w2yuogrzi2qiK4WId8gN
Cj67Dl5BL66celYXb/kjsqKHJOsgmbZ9uiZFzj51JXwDENPtao7rc+L35xpC7Sr0YTUb+nmUPZan
NnNR6ZZ7ZJvmhoCgnI2a4e9SZjrrskAgV/mghLxlStrmOfOWieIiAbGe2A+ySN5E6ZGE9TKZ7t8q
kMRSocvPl5Agm31Vp6yj18XmeqyI8MmDJIax5f+bvfRP5fenrGyuHjvl22AD/xFRBNEZg4lvyr0B
RM5LElYwOaC6euP4Gc9asShNR5uXKib/LK6/mgkRgluqjUCBFWoqm0kr1u8Z2puEgfV1zk3F2jm+
Rw0blUZx1/qem7+KYWZL45QwzEe2YWnL1J3KJqPemuObaggdMf36o3Kt9MzMKNz1jlU/dU6Qrk2j
V99pWh7Mtkmu7uS86wc3kg/eUj6ar3jdnueAOK+B2aY7tbAmvLe+Bqfv1+qGkOqQGvLZClGK1C4l
xdzUr30n77EVI+iJ9b5tygNE6m3s6PUY2GdUNMYqjtA+ANRnhKPVep6LL0hWZ+7BESmn/RYz44NF
aY+HqOwKWMiAhyCRgcvdtlaBIIZ9Vz31e8RsNA98mBwTMIquXYjsi594FWgEojbHgnNduoWER2/d
BdUJfRTLTEsc0xh4mYONCRqUjfIV87ZRQWT2t6SlPVeWyedPyVkqhgraKp5cH6HVSCsc1PZHAm2x
g3+LmGe42ob7q9Es27wQ5L3hXbJRegD+402DkDOHHtANMps0oI1VOpSP8wj22h+G+lZPWbYG1vMz
tDwBawxGzZHlNkmKj9PIIp3YHJw0obF2ivrTztBAdIMNXXWpu9XEIq9jt42yxCCNtnOPrJjzXAk8
XUigOhd20ggYNa08ZiPtW4cw/sMos3ozz3V7stgW+m1+JSIXocskDWihrBJzeYdI4SPeQiRZmPIy
AgxCAOecp6L9iXlVNtS8aLI4I0NAaQx4FvT2fK9Sn32Khx2m4JHb5iLqtw7ic3Cm6VaYbMa78cbX
+uh2SEXYjV9Y8EF4soJDJ/Vdax7blpKA5lMbZzszfTy4n3Fl/4yKk7pvO3E1h5YN+UTBQQ/xwJ02
P56R++mNY8gPJfV3Ey3bldAonlP2efAtmSNW/idVnv+d8j/GsLGOOiyLfcyZfcH+Em/06BJ6wi84
8r5sECW+xh5yaTiztDPRhTULb1E4osuuo3VvlcFGjOJQywlOMWij1Mc3HSgRoG8RPcEY/rCb2cdQ
B9X6PE0dz6X7nWBU5F30zVc8TDH76WDlCBRmMCZWk7Tze4Qbf9P5bBTmEZCpmPA1sspSbbXLcVds
2gKtfGP1mqsTdU6XIDcLPTpZO6iRRxrhN13e0HCJzWSj+fEV7Ie5jToWo8Gs7hSmTCUIKqaSWUc1
l09Yh+oUmgFyN+iBntcRiAgedaPi9OYlNXNNcwEUz/0zFCwpvORaQQ9bicovn0jkvMConNbCVNNh
nBGMAweLjnrG2TfL0WT8TiGRxCPRdBDZ8sKueBFoXzl7yGVSmMt1INPNWITdWUSjDWTQAKY3V/Y5
jhm7YthRT27qXEyKn1VCU/vqzq54cHLxD/Zhcgpnl/Sk3Ph0aFOuKbUrzuaRPqKdTtJpOaLUJnSZ
IVshmUj9fCBUjOyqKq5w7xZAKJdxtyjC4cEvmuFBBg22eXVMiTaV6WPXNIis4j0cdUb5pVCn1uuX
CJTwpCeOHEwb/sYr2DhMEMvWfV1meyugNg8Yaq2ytsuvov40S2Vf2Ng3pxEjUKDygciVMLqQBHtO
o+BuuGK4eGZ3b5C4H/PCpD6IcKAl8Z5mgCuHGjQuw/yz9QVvS9E+1gNELNlnmzwg6cgbzeHSm9mn
xgp3NMNYbG3BFr5DTrWJhijbCJSt2gvnUy+pjMLKO6PkGyhpZHbM/jH3jVGjNh9TEefPZCX5kXnq
sDTTdqLTwAyKSKkNflv8y4+ZxW1k2Ejpi+wT6fa3zO38oifS9Roi+/rZHG91burNOCYhnPae3XeW
PphRhoUp4vaepoI+JCE8pMvbXTexgGd7OJ2EK84lCmpc/2lG56iDs23jJDKsaqDo4BiCyxSsLVWT
NWqp9CAVB2yXZNdm4onIFuoeWkKkneZDteiEw8Jr95YitzWT4AdZ6ORNcgis8RQXKgcf1332PSwR
TcByxfrlwQjMgztZ2LC619EiOoBjuVl7kDIdrb+cZth6toWWtSZ5LQxx29ENrhitCrT09W1u/1CF
Ms6dEH7FLirU1OE5gKPU94QX1PX4gYyadrhJn5uhfDIhchJHnLJhZH0SZNgBkpirQdLZTNG96rlJ
G3N0zgwLVgMu8q9RyF/lOu6ubUbqBMqp4eqiLV2Gw2fUKJ+250IYR5Qh+PCIGdnJjsU46SDdevQw
rnbRb+zmB9w+3GWAD/yOjpodxydpeS9Qg649cHC7MFGlokBjXOvqI4HHLeq05q+b4RAuzeovg8HM
YMTkgGZdCa8lgMop1xlYalJF4Gk6zDbMatEDU7GlARdt0rCm9W2eEBjOvDg0ch06EJPdl+iHa9cH
r3Hg17sGEfKY4WIxQiR4uQc8wCc/bKwbnh0rvjUoVAdMOIAk7b+zIx8Bhn4OWPQiO/mVtX0f+3FV
t+5XnCO+CJYAD8wqgaef7CrEs54QOxN+ty07RTZbNXhtdAF998eUD0FITmSJcbYM+LddPf6Z7eoe
z9XXgr2AoosktbiELUS9gW39qie4ayZWuRoJTrabD39Kg1VreRmal/AlITMHi+lqUFm3idEIriSo
QNoZ3xlIlhRHIcKK7fXGaVkpOfk/QhzyxV3PqYQ6HZnupkjIjGiIKuxNSOupgUvAtlzGK2MPEpzU
yeWpsWa051qt1Ni++GxoZtSQtYTEY04JeEl9ICEc7cjosY1BFd2oHtB61K8NBzB8XJHnHQRbBInc
F2ECRoHYW20giY1pDUp2QpvIcv21jddhoAK6keKgW0JjCoWRvC5m1AkYM1dG4OwqIsngkuMwCAi5
6nOWeixju0wumAH/2Tvp4jg1ksfNxBJWOnfYElffcVACCqZydenUW4gPZkTereFGL2arGnZfQMEH
/2TNxqNvLSJOKDSCHhVwz5dkxY9vZAE9a5vtRrBQ/wqeUQTQ+yJ5ghRzkYZnHts5jSm4lbUK/DG+
9y1hIwl0ARI7J/RlfU4fbDmAzKpXECnFjVGS8MVycdILskW5MsW6GZ2NKiIm/JMY9GYHMOO3FQz3
4X48WWlDReYZFKnptzugKbBqsVQFOflUg5ZHKh9sOxAgEZ/RhkJKjCfk/DwlgG2jnemO/Us5zoc5
7u/UlG+KlyZCYwqtwKFGLmV+oLOD7TvpHmotwgdDpTVzVVgH7ZI9LUeN70psJKUqb6E4QAQK0M+x
nPBDpT9o/9ZQfNS3jOx7ExPDAaf4SNIOv5cuTr333LCDPc12jSEky/i5PYRyW7L82A8a0hhWnHy4
xKAZ1MwS2bQf0iLyH4TSFzuF2f6vIfWIsSBeQZtZgBM8WnphQBesFVEA3jyESrLHBB1X3mtj4AXx
PX87SfmqNAqifojVSeBhubG8u43GNML79PWmL/snw4f0aBN5VMzjdn7QDtOXSd9i0KvFTuDRqJiB
bj0LC/FwdOz+udPzi2QWt0G49RPYiHLM5nXocF2MNnOOMX/WHTm8ATjpmZsc8Y3xwnlWsdGJ3uyI
uHedC/TuSRNtCkJYOeFXnjB+g5pmj0nBtxLFOcbyl5TNLW2Go9fMP4E37W0Uo5DGsl9RF9cIK8++
a7GXCwMfJPuyRvnnngXtg+dGjz4zZdLnq6vftODK0W/HCXQSFXoUocyMzuYnC11qfz3Yu2FW4UOW
ldvOYg0UO9JneM4PPLduf9HDgbiwRwPaziuk4HQ/QSNfA5jHcxYvjlEXZgHnDYUK6k/ICiJ8TK1o
1dBl7FXER43g6KPwx+xiMenF+BCcZrCHB9Apl4AM5ZOfF8mx1AyfZBM8eOx2Q/o2uiZfnB2H7sOr
recpF+LIGPG7IVpxmoNiG2mJTg9Vs+7HhyHKX8wqxJfnaMQClV1fZF7MJy2bdNm+/U2jktaTlRv0
gj915rIJI/EsbRuL92bZ0qGoGyA5xw0duilGfWlQtFkVwqDO5luK1bjmdGcsSiTRE7/qToRL0YZn
8di04yNz4upFAg9wgoQw0eFJ+G548rqCZ3IidZbRlXMO+rna+XaEZIzMKXeKizcztH5EG5yLMKpf
HRR6th9MvKWIR5rMwb+V2OELxenWT8CeRsWXgLKy8WOnONa62Ok0I/i+wKVABv18IC74VtsiOaVR
bF7maTrNHd8F5Blnnzi0eRN+1gsi34FF/GNgu+doIoCHbMxD1MsCu1DFpxfQkwzTzNGKIm7BUVLT
K5KN8aMwc0BvwXhoMvUvNPejCnNmPILDEx3TxSSSvCiwByoL0qChjuGyxIQckkPo6B3b5S21GjDr
82oULXiM2I8O/MDonVoqB5ETNzWmg3OdZHvQ0M2+ZpkcXcA/rfJmfHfedNG9fQCC9oNEQr/VXnpv
WveHmeR0CPL8nQgVLHhWkp3SzrxrDuuzHRi/WvbfZevpB607cxfNzjPdPKIkAOFXHYt/nqQ76a2K
9dYQ2Ej3CSJh+Id5Yok860wiejkvsMf5L5NnWnvp1nuziSWXyZA8BIX3ZgxOfI2mq14kNmbtPtL/
ccullUZPkKdXLptDTubqvq8FtLmlPgbTMyInLBCaCcMF2cDAXmT2eVZtclZ5c1bNIG+Cp33rlZ63
9XsPo3iSXwblZP//g3TXnN04UcOWJ7Mt+qmfFnH+u7tAiXPW39hrHUiduO17JDDboajyZythD0do
Yt+oCZ7eC1kl8S1Z/mDabhXNdHF5Rg+YuOKtCkPuicwrXoKe5S+QomTT/o+9M+uNHNmu9X85z2Y7
GMEhCPj4QTlPytSsqheiSlXFeZ756/1R7Xvdp233hV8vDDQSLak0ZCYZEXvvtb6lODaWSYNC3M/b
S9Jg2y2cdjsO9Q+ZOAkh9/e2QTQjoqKfISGAmG5o1ODLUViq1inN2a6u1zXjuufcWqZGozrWNck5
eQ16H65Le5+0wbeKS173wUpZCik2MIeuSMyVqf2XJiYBocEx0ChkEHQvEbUB9c09tRsa4w38URSL
LwIKNMP0+Quytg98lvlAc0e1wtv2doMUhfNl1tG8H8IWJDlY77s27/E9d3W6EZLbQcxrBF7mT0Qy
y0zgxAa/KH/V9DPrlXtSERk0DFjqbQqHAu++6m9eHDcHgSnOCkV9ToneNFRDWUXw8C6h3UDvublJ
tGO7LPYefaP2zlMg35Ybmtb1+No1DrJJ3ezIYAkutptVu6HndJxWKHf8L44OHmYPW2bKVG7jmSWs
BzONLhYLXoYvugsNfZaeWIJ1UpT2EFpCndHRAHThydHcJDk7OwHAa8gGZCURV7Ny4uYyzvjyGjP+
EDlzwQbeKbftCc2UPnkKMe4gyptZIMsNMziwDrYjhRyTnjaknC4PMGAagGSZTp4N1Ji0wNMPIjWf
PAqAvIb311rJ2jZxMHKMfhn9MdoZfvXRlzo5mLyNcB6bDcgScZc7DlPMlvwKpvacsbt+C8bBXkWN
sg86OSpjbw4PYfTImWpa84xQdfmufZKGc+6olHEafZPhr6aan8y6voX0aEtzefI5D2FDhh3vJHaW
3Cu+Og1ybY2o42UtaBp0WWAcUFx2hwLFtLvhlObfrBjBG1DTXZXRRIsiTA4COUA7SbnLnR9BiLop
nN8KTCwbLZoGh6c4BRaq7cbFBhDSPyk7+4yxwb+xbxIoxBwpQ8fdhuk5kjkNnOcGshqtREKzZnvv
ksFGfafWnNpuVbCgrKYFRvGtqJlJtItSHoJ7GsxktQc+N7kpq5se6FCDIBhwK7L75eXGD92FNvNs
kbV6J8xY7y37neEyR47c3jD5/hWH6MsQf6zjSpJQMHAAG3kShMx4rOVyVcAhnxxOnBXuNNZk5gJB
RB/x6uZksfDEgaskwPf4WTtBtnaKMGxfmo/TzEShGjUFnrC/P4pNJ/hTkhkqCH1hoFnRcqhqNMPQ
gB8qkmTXVMG+Lpnn+APgk3pC5GyPACJS71uvQfCMZvDezPiOhpqLtqrc98zE3eiPYgXj5aOIFJrP
+ZSmoCh6twOIhOIvNiDmWx0mVXPMSV71Nl7V/YA3xuhdw5UAReE06cBkGx8mGPhfReDeajN9ZuaC
uin7Wg0qQs8IEaL7DAuj+EpDd98DbljNzJc4sqxTeliA/KJfsmHI7zowVbAN5xgKW918j0vOXPC2
4O96WO2cll6hRXQE9axPalUcCCbOEbt46VK5lKxHdQsAbpxRqoOSpyVAh3RyfjTZ+GQXE8UnRfVU
g/gfTAOxbfE2mCxx0xJsGYThNw6J3ciXGQRfA8NwiUBDDjxKVi8cTqt+mhBYpK+znEgnqEkNshi1
2Rl1Rg4F6q6RPaS/ikqmldm1lVgIXLShPhManH88ZARcW15IMjiiuqCHnBh7/TaL+tce+K1Z8soz
cU+nkABu+lxO85VMuXEnoRWgai5v/bx8ywQN2ebUja+SU2v7mbbTCUQE1taimAmILmvZW1cmbeO+
M36GXXw2gb4CLR5k9ot75ow5H6BZDtGF88flrzmcn8TLIp2CIj/8+PvfFv6tJyzaEbSbpYUTbOH/
/oFlHOJ/Ksuw0rveV+PG9xqAboD2ejP44C5fTR6TGcRKqPYWAFYjovPQNrdcOe/QLX4sSuWVMyKB
Hmrr6HL+Rsa+k+WzcuVlztLyiDX4gg4iWs3F9yIcvrBVPiZJDx07Kx4E6QHQUDgkImVgZ/FK/b03
T7A5m/8HxthU/5kbzRPVjhRQsaU09Z9AvzNrpo68Ue84aad3fgvusAzwIU42Yh3kAAj13vu6cXZa
kuutesL3CBEE1lbYMAN6ru3avgRds2dSxMRzASF7rGCKPhgFXf5Q5IxHlM/kHCYbLUa5dubyO7qK
tCwAr9C1ivWxDXDY1vTzTcJfWYKKkyqcY9py09TVU1oi+RgXGknjJA+9Sr+A0Hk30uE6GMZyGdE+
YRKIF8J/nfmRdwxqTyTy2KtpQLCXhNXe8w18HuZQ79BLEynLaeNoFTspgCt2yib9KOGXh+poKA9h
drmsMCwYKGBPKBDxcxoxc4+Wz5KGxGnvDFNXIIoJPC5Zxvk6ev28cUobECPYoqOa9BvGBXhD26Du
ioMF+Rakzbo2nEPmOuOdG6NfaNL2KW3VAaGnS+MT3wooLUeFb43T3s9x8gtwzq+8ij9KgYMw5vYl
RcnASzodRMCgojJ2sMjgUzhciTJOr6k3bRsn/tqWyxgWD1W1zDyHftwz0PTumKbT/5DyxTUBAqTP
5DHCjsNL0wPsqgxMCmP/METiDT4eCkpaIaxr4mNsqnKjM4fTjbSOoeA3Kp5xbG7/+q77hFn/6a7z
LOHB66fPpJgm/uNdl+WNxQVpwd7VPgl6nCtKmpxwQginoKmBoqByIGVkP4qm9neYVLGFsaVrdNk4
IquLHrsfs5vJde3SRV48oKR9fqUEwtec/mrMusFU5rzhvQaB4mDc8KK9U6PdkHEh1yFIoAzjK1Nk
fkKBR5bcvMdsTPmSXf3KBVl9rZGeMFHMe1EzocCvvZikilcnDvjlbA6j7b+7Y/fsL1aUEoTwihER
2wSUTVAtPI26OYoFruaXaMTdIlte2INnA9e26LdKnqnOYA5NjgkwhYPpX7/C9n9xu3u2SRqC5hHM
8ILe/sO6FuW9D0qx9nZ18x720ZtZHlOjPU3kcK3jkNaPaTo9Ipf0ANsQtK5Ffm4SMOw3J8Hh0foy
NBTBbk+scpWs274HvRcGH55NU6czmHAWMQyHsnxlpkcbbdy7Uf8RRNyh6Te7gSFqBhdFTg60umPZ
tG95xpXrme6blsN+cHhhMAZjEQMLYAsfdUt6/tw7OfRjGHHTNV2UA3/tR1oidqvir1HO6UhHdc5e
9POvX6wldOLPWGRQOY5mYQQXil38H1+sQIaGQ56Utxtl8XVS8YeJrBBQ7evXsVmOFAyNYYOnX6fB
/6WtkTH2ElhjWxufRIC1sPu3v/6D3P+C0+x5lhTLYm0Kz/zTH1TG3Bz0fLydixCM4U30TadPaQIx
yhrW1TAcc2F8mXsAnnOoD7l/7Mr6iTgJjlkSER/6eap7bo9JqQ8gpzIO6QKU+GU6wqtHbgEmXF+j
rDxaC5TTklBNfW2/K+gdZIVljKiTH8nPOBo4jqX9W6aLY5EM+OzY79Zd45lc8jChpuxZFj6onApT
/2KgS+UFBsaw9gAq3vXEWoLNaB+HwK0flvTEIQPg6RgMyAdVr4wfOUG4C3H2ba7G4IJOUJiL8DtI
Odpk3lqpdJfl6XlZ6FTF9dZb0ZdgpPZzTRIOwolNiXcG+tzXobSfwnJ+/+v3wVo2xT+uU65gtmWj
OwRTCy9S/SlsAV3mDAGedargr1xnU0k2BXjbkfZY6ybnMnm0qvQhiqIPCLCHSeTfY58TfUoIgzXE
1Wpc8MoMPfI7PMB30qAKiCHARhMXOMtx1IGHRrmgBo3MXdvrprWmJclgoyYqkX566R2O00RefGQp
7k+jKh5GWgRruKob9G965UTBtVluTphNvBCl/n0d+WeCZYKfxe3359p8BrB8FOVUR4zX//Thvz4X
Gf/9y/I9//ff/ON3/P8XTWMSKcOS+d9H05x+1t/Sb39Mpfn3b/k9lcZ1f1NkGghMGorzG+vw/0ml
ca3fiEPRWjiEeNDM+EMsjSl/c4X+TIBY9kTPZlloiq4N//43/RunU2F6ZFG45CFLx/kfxdKwmP/5
yibQgp1BsMZYxD84f9ofvA6VYgLKcqN88uH7EAbiW6YG/5KRerXyTahROJeNS8HCyGjIMveJmaLD
d1NgP+3zDNPxGIUMpxbKWGQ0az06KNwolREiExMLcK5cMwdCcuCoNxqUW+0V+EmjHDdZk5lHBatS
0YDF0UHf3IOoybgvP0rRnNBPxqUWyLwplcVI69xwtY2BqicdN2uhNk7Wte/ERku99qxq3sTcoo0O
6q2yHQIv82SrA6u/tWBrQjws1YI4I5JkNVSzcSrjdMMIuTjTlA+4Ty9IYi3oji2RZLqKXog0Rcvb
PU/B9DGi27iqreEmV3qSzVtth8C9FCOJgqK0Cu3kOS4ZgZDQep4rxHJoYUCTiNBfjwEKAam8R9Jw
7a2i5borl+MBzujwsTFY24AhP8xhI4+YhwlVbJPyAYvUazEW4X0IY+2Y91DupMzuizoBQCgKGDlj
evMin9xhlZT73q+yTdoP+b43kWt7RssLJonDTjIhjgQJb/us7x8NS6AxeLOQyr6FdX5zhMP+W8r8
UOCLQatWkzdo1y1MwKrYBtrfGjAcEC5Z3b2K0KXDeBsZWFeHoQyTLwOFZBqk8tRbGM16MtrvvCJW
RxlV5xHBx3smkwwk0qju+1Sql47y31Nt8D7Cbj4FJuTC2USUI5rx5Ithk3vCOKMLxt4krRc5dC6Q
MrmoSPNr5cmcRrZxsjHyn3qfKSOixFNMJbcul9iCBYpghlxnzMsdECppR89Rvwp3Nq/IM62LDkTy
2OX9JRNksFpLN7918FLJPvri6XCHmzl7DJT/YjThuGVTvY7C2rCyj0P+JSRXb51wxiLgtN2mJWIF
PWGjQk1+sevK2beCEVBeLfEoUECEi16+xnlRQA7adR1Rd3n4Peldf5XmHBWCEarqhLGrq8jsS3Gl
H3EWXnQ816SwRvO5khYi5IRbw+iS00zI7wpVZ7y5NG0+PrPhN4+NZMOIm+iMyAxjYqPZ1lXwZtHl
x2bQbFQ51nRHbYS8+P7vmbp9sYOuOmYjd4WvplsRM9lOIiDWTcW7b2LNelNL1kk16/MyxLnPrXki
pdl/0qVfXamQUR0WiDmtBMSFWs5IPRnsILTUnd217nZaAgXjnKO8lcqfrlm+CSvXd/MojKMnuU7T
PHUA18Uw2YwQczt2wcgNE1QEQj2ZKWH1NkIAF6Ce6YzuqTc6czsQq4TpAfNvbtjlwZs981RYQKRr
YAsbM5fiMpOSesxTckly0i8Z6VgH2KHqLAH3b7vmqzaS8ToSVkH1PWEGm1oIka4rwhM2HLzO9Tpt
xHO1pL01Y2id+hYMLJZ95mJmPUGI6usN6zSHHye5MNHoL67ZsgZxE9J4g+4BWfIln/tmkXbdT/PQ
P+iKPzir4E+FY75t3EAdZJgaO0FsHsCG6dGHpzIohzjTVmOWbnnVei8aj22SdAcMkw/CCeI9wG7V
Qtn0fX1FttMeGsGYpsEXbPiRdU2AW1g4F65G59Fjz9E8uhO3VCnBpFcCfBTDi3GNiwgjpQz8tTJd
LH91f4nM0dsnfgOAtvbWPQUJUAIknrVZnTOsui8S/uvTgCczKa131BjBxRBZe239CJI2Z5dEutPW
tm310BltgPlMnlXjCQw8QbnT6fAUWsFIZ3xks2jR2DD8MFczkKoHn0ASpkzn0JEu0PZlbQ/YUqY4
r3Ywbxjxhyk2z8LSix8/2KoRupFw8+yUhSDKYjSPlL3mVmQp4QgmOZCJHb/Ttn52BQeuIgSdyXma
Sta1nv0EDwPnXipCUgDuh0puzkoXxgU84w+zwwHS1MmjjnCSqnbYlr0vzwaTqjE3+jWeeSbeKCgI
S7AQ88NU2Q683hsnp20HbjLakQa7sPCGdwfsxxebtq0fB8mzmXTmuUzndpWivX1uG2M/oNhE0oVq
2EWctXbnIlmHlpEfrEQdgkS2hwpqcDR/GuWdA7Zd/+rjz5pdkb5ENP77X/3I/8Yxe7Lnjck1S5xz
bisSzbOKhbPDxF4ZPSE22gvhMDp7UhuItKwgdsXImuymxMdGeltrXQruMEqKu2jo5XNBJ8JufXzc
GADRe0TTfRvRyyNFGO6JR+U9Rk0NOfUUBD4riT8D8Risi6+nPcxtDVeau2QkXmptThnd6TBincM7
1HeqvLgh1R0qqKHCE8F+xGkZs8xgSjarkBdiqNRwVBX76aBXcZCaP8z3qsDzrZF50sItHyye7aGs
J1TksMyvebGABZpLyytzGZPpa56Z3yPhktcE6HlLXhaYscxhWGZ228ybvrm6bQ/+kgZvjsXwNHUT
CXRlf3biHjm6638Yo/09dJp2PQsgM2T1PLRBrG5wq4FINgMgzo4bOU2wuucthgrLfWVn08TdsKTE
fVNuDANwAHIrjAnJ9BrPuj1DKnfWnmpcwox75yiDveXj4xEYqo6CUxne2Qo/viX2sdliaObivZ/S
8chyyufjMv6pZhmgq8/dfaxpZ6miaUr4ptvGnz043NgDo+Xh8/86DGJ0WZcUuggZCs2Mx4KiYwXW
dDhMIRP1Fv3q1aXZakJK3Oft1G2pGDCp5Ro+HCM4Se4OMhrtrFxSv4+duZAF2lBvZUaE7dD5+X6c
GV72y/wnrXSz1XFU7zw0k8B/M+DVuR+wd8cgXHoFS9wHENFU3RmORYvZos+DlePNB7b79N6f6nSJ
+PD2ZHCJzbgkwoRRE5wMns4DDXsMPuAKMKeX6Ofn+h7DeYuws+63bo0gMtDuJiusbt81AkhC298l
iFwHA8BeZBMUCKd2PuWe8eCDwjg0WUciBQIN05qPwWDIQ6BR3BjMGZilAGsZWnTC5dLcrkReHaqx
b/dj4UN3aQjOZmpNekPZz2djKl5AdqujE1q/jKkbcKq7/tbDvL5RA2Z5VFPBD68P9nE63WKj+AqN
u9tPSBIZJCqm65jAIVrBGUXvUN0b5EJr1TYnGMHrrCpMZK/h4rcrxJm++Q2pTwCixmvQ5bnBNchN
wCUMJnG5yY1jOONlZgu7A5wVrbzUHk4cUcA1ceQ8G4RRAsv0bj4CwxcBCRJ+az/sCGR4lW5d72aF
+UrGHJYtEYP7ikvsfcCW1yKDfmrOvs0LCNdIZ3jGtJcAnVBR8Ty7U3/2GgeUhwn6OpwyRoYOQn4Q
zLyg9FFN576Zi+7eH7FKg1kBYe13W45y3gP9ZMIG3Fad0oeMSJfnZsi856JyTgkcMnIDOOQ1MnvJ
Woft/tErmo8wLLtrKPTOL9NyZccKzINTnDKvzJ9Dtiu4uQ2x3YOXPUMdjbbCrJDqtm67B3cwsTZL
cTXgsgZWxQjGjqAyS/Yb2rSp/4g6qX5o2Pz6avQfPz+VJiLZcGEy1ln+BdxMNtV8cLbmJDnZxeS3
21JzO85kdieTOIRQh+7SDHYEGqV6PRd0bVWVfkd/d3Orplw7juccyllMm07nzE+bYbwFFsFMBWOF
F8PmBNH6UMVk0he3eTpWGPc3oU6ag9kH/t6sGKu5Mtw7cyZX7M2ctsYY5l1tazxFnfni2ng4TAzl
O6tmEpRbzpd67p5UKr80RDTtPn8FFcl5qMJsDXH1FKEaPs6Dyz8Oxa1NLaxDzVhv6Mxs6kqsl0RH
7HCIczBq0DuyyADRnXirvBxqH1zG4rVgkBMGRzV8MUX1lJTTTSvgJzp86kMyqi3jzpc4M8zApF3U
HNOZH184bK1xrT4MqAQQOHaMl3e17AB6w/cdw0NsM0awAD2vKmbTiBEe+rEJuXaAU+FvqB85dlSP
VZPbqzDjuPYfnzMoSLHPd9fUjrytrsNfgax+jqCXvUwcBp2+DBVEPDPkXNaGybM9sQrErbGkAOjn
z/CNLkTa3uGlTdPsyA5RvVhAOh9FBagYhu9LVPBrtUMYMwrtitV87dWIC6YQ+sr4c+oCjgIm23E4
VtNVeVH2CCspxwmQvQyfX9RDtrajBOVmVAL8Qx2B+p0OfTt0sHhgbQNKAuMSXuKae3/WuBMtXamt
2y/Gb7o6m3o5lpthds7LUp7SqU1vaT1iOKyNYCcnK70JZnmbOUT2I6tY3leZw9ihKp1d1nbmvQtt
+n40jWqfa448QZc24LDs9Zw3MUamXGfswtldMLfNIbQG2uetMp+7mT5txJTk+PkhkCVzQ182Zd3j
q5TocIIYCZHSwIdtJ+J7p6leK/BdT0w6bF3LK8kkX8eMezStA7wIqryfOITNQV0/fT6Umnei7sVw
/PyQ9S87OkR3oTo125VJaBZTThnfHLdgFysffWCeN/re8zGJ+peoHK2bMdKDqFtQEo6T7SztN/eF
L76DkC9PmTt/CaT/gCFmOPoWyPg2LaMrxc8JnEi4brlY1pUZHiHSOhc2+XeExgxpXOfVpJ2GLs08
0ifdUI4Dq3BjDd6Lc+jkOOqGaWSj36zCD2617dJer6wjiif3MiHkWPula6zchn8cU2RvK1ari4Zw
cwp9qjZqlfPvD2kAMHXw7Y3sxurMuDHf58N4ZWlcQvGCbGstn7dz3e4JEr7XlEWXz4cwRANNuPcZ
zrB3rGSxZ+ecQZN31dc5ma3DpMzmpuh6sF7H9/D1EAQTYkXJipq1p2fZqjB+/nyoyOPCbG+tepMX
3Imz+tmolilGZcrj54eRg7epxIeB7AD5PBFC0Zm6ZThWVQ60pO6t59ae0msSqquTSfX8+YDZqY9d
ikQnPaLxTZ4jMmFA5LTOyhaoz7oqbnd0IxBo9wEAvjT1j6AOr6M9FEdf928ez+lxzMNLNLAPBYMK
6DIsFMek3UgX21E2KAr7O46f033QBuScZA+5OxSnsDfdmxkB++njfP4+OumVKK7wVSJP2blLRRaw
2pLVw2SuQV6t7dT5GCOuvrGo3+0wBgWMOoY+Vnqmq5RcjCL11hSmOY0huet8denFSNKe3WFXhPZv
NDA+W47+HIC6/D7BHngUOu7gE8/uM0UAqonOj37KmuLAtogrh8i3JiQ5WaFuoiUUiGLnZZwEXae2
tn3Dej871TViDu9hGwZDgTmizQHZSUmKTV1jgteEIE1LJVoWxToLIcob0VbNSJ3VGL61BTEGdQCn
E4NAfJ+6OF37cgh2amTiHca4GSbqiSiFAOPhncfEkfX3Rjh463+S8YLLFE21GSuT/o0VfDDf35Od
BcWhgSXyT3ZJalZXdtWmytVHiPsqrfDy22LpVBtArdCz5ne+BdmpVV8+m63/25d+nsqff//btx8Z
aOSoYQr/0f6xyUxTmRnEf9+Wxtbxrf7P3/B7U1rr35SgF73EpdtEGS8aAUITWtrL6jdFphNtZals
RV+YdvF/ZKUTNq09Eg6059B6JpP535vS0vqN73BAqnCaU8ug6n/SlJa2uzSd/zhu4fdoZZomiHTL
42f+edzSO2mTe5kCgvmg52HY6mzSa3LIoLCRgWNXRXemB3cwDW2sWPqonnJjg7SZftfg3qRvJ0eB
YKp3wHbXuPPZ3xC44/uDCiGz4t5JBnJe9WCu0OBPx6J26kNls0TjEj0BBB1P1DyAgQPzQu2N+gcR
ZllRj/RluC8UZaE0ZYr2yNoapUA7NkxXk8VqPcppvp9aql0n/lmKwn4pM/mDpF/KLz0/Cmf+mWrT
OeGedE/QXzYZYaCHtMMH4IU8jNP3xA6ivTEuuADEcNEA+agYRzo3XnL1/HLvCGLM2kTc03eBsgGM
66ZQYll+9ebJzr6UeFdmEW8LvQCANdLtYNqJWdYbDVjeQ5Ga+YvXv1bnzpryt8oPHvqZQ0UnbpoU
6G3kE10UwIftLAwkPnSgbeLQ6Qo6pfe9iC/eNEU7d4jknlDRdU10LvA3c8Nkr191DXZ6z03P6Rid
NfyMdVUJ1LydTDYgjOmo4XTZQYIEeR4yvZIDjlpSGAKGh7jxUnxixyK0Y5YzOoepS5IyRih48EsM
BIer4CQj4pFapLhaj/iSE461Y86yyCil3vQutHdEUBmajsDeZQ0ZZB4nhbLr6OhBYL4DBLZL2lCd
bd/bFhlEBItG7M225AcFCTaj1oJ5ktKvQR65Y0C/myYsLpVPBFzBuf5YCjwiNbi6S6swuOcTjby0
xpFfJuV7EkXdVk3GE3PxasdswGcG2kiy+RJzCxor3rOJ0XucSW5uxolmSpH+kEU1He2Ak79tN78m
8izpghP+SYJsWNKPs2kxIHEr+vMwQsaIgcxH4DF2aQZKSWu5pZbP9j71rxOSTJaliBYzcsRXUZ4Q
XlsgXHBc67uD8475A9CdcS6G04g5h2OWs8WsOa7DJS1omummO34oD54OXOS1OltjbyV4rvavDhBg
dLg29xEmn/NA/xZfXHD0hVthDMPfITyYjBWm0bspUN0xlFQ80g3OXg/WMhsIiwuAT6xmg/yjJM/y
tWnThKgWc1lcNubBAXGFdGy+hyyk9zaVOzZuSlLfv+QB8+l8oOoh2wziUK6vbDb0+TEIZ6KwzgWy
w2CiudmHLm08zioXM6Vh2KJwm5EIJb6PuJlx+bkrTOarGJsAj9Q/JuKxIq4jCH/Tr7JL9t2cNt+s
qUGHWovu5JJidx+Nzg8wFcEu9KfscbSGt1x/j2KUciSwXWSm44tv1jbKJIIN2EW9NaTC4C6LIwPf
nfOKs54kDM6PK51k34KmJiykzRqaBfFJq+hSRG20It7SPpSqeHScI2YN+N7F1JxtosXqvjmPgS3P
ZR25ax1EDwS4se5x7Y7WmjlSv6dqIMABFlxd9zRRMZwKI55ZFptzbJOpWU6Uj9GxasNym6W1yVaM
ABIrUE9vuibTAguvorN6zJvnsrKDRxEFghsmgdo2B5vMjb19m4lyM08sk3am5C7GZFE2WbTrmmVe
5zHjIBDQfwoJcaPAcaJdnlr1vnor05FZRlM8i762dmhKHyCOw7O3iOro+jg5KJ1dokKYR6b/A7Od
+YoQ1Fk1VWrvw2L8Rn+sewbSnebj0ZdFdxjysl8PpvXcmRF90ZnqN7RRQMnFbOeaBatW433Ykz0d
UkIHeA94CcKk7E9krNi6eJCopm0ve20KBnet/SPPgNdGo1sfFWkDWy/x3pPOhryTpd97z3EJsl30
+6z8m8JseC9hGIHwoiMpQlCKVJnQVQNNbEBypgnePxuSaweXc75W+GS/zkowzosAXCoP9pYws21c
m94pd80PVPkhF02VnTSs2r7r7UM+weRsOv+bHwTlDbweYUSLVlm0L13g4HkAdwGANLF3ABDKDZbs
FUOqYF2b9Qf+kue4vgZYou+suYJa5LXkVdu0EbqvhpkM+8lDKEf5co7q+y6cwmNk4DEyS+xhEedH
LEgNWEqR7NsovlS6oucI0Acz2iky4hXRny7NKGHtrTEcV2YRScKTEcwSuID0dlgo/+zWoIUcYJqV
s2SV8dBJkoZ7jbMOnbreu3DJts2IMriaOBhaAFxgegziOnWhf3D9yVibGSHFGcmtkMvAciCfxmJt
17tSzgXvFcmVXW5Oa0I0a1BLZHCWgdhLX79VjUpOPvPJrKj9TU62+jAku9QS1LVVsQMIoXbBW4J6
CcbZeAQgRHGN0HRVl465cuAZ0TQi8c9rEqKxGEjVWRYgf28QbY6khmY9QVGIfdYhL8uW0GBqCT3c
5T3d3RJRNt5pXlJxm5bJLNCCAl49PSRjpEeZE9xZurCkekGfIYffbhZ59DwiDgVisHhe8RaTEJPO
E7GJsXfvFz8yxOoHVE/Wukm1ep8dUOfQSoKs808GGVrcQiQWLHAGP70NZuwcsHUF16hrH/LQnC+f
D8EwPtQL4CHu+/BIP/JQjDaFaWIhcBfefqbxex1WTDf9fVyXEcSIEN8j7hgM/AtPAoshnY2iPmB6
/pIO1Ze8MVAU5dlw+XxAariKF0SFhFUxwKwQQEpgffb3CYhWdq3oFGrxjoCOZhbAC1S9j7WVIBNo
xNJQm3HBJE9ERYHwOImFmQH2Y0cd7WxtvBnbymRKAgXkrmYOFy7MDbxN79Ob5x1L85VhHmEF1vBU
CjTZ6LfJyJ7anTWBklBZ+VVD98iCp5mdLktptTKkIebaEQVroHrFPgwbhL9wAJW9kA1HdgN6ck50
h4AXfqYYDo5AY1DBnDEwToIegWpccKGqFzXVLx7JlEuFw5Ezcel/jVtRBs/NQjLpiuCtEhgdahhr
9Ee2NdCTslMvFGgoLx6miwsWRS58FCiUGyZt43e2cQd1hJU9WYZut8wi7FNYNe9JNvnYMjp1s0dq
MVbBhthx4BYGtMyj0Tk4ChZiS72wW8KF4tJm6VZOqjoNpQdlYWG9qGF5Ronz3UdQURMpthDAHnMI
MdGYRWuDzr3p40L2ZpQE6VStS5Hf0xbZgufDxxkfw8aEc0bFGbQQ09s2Tx9c6Z0qJmcTtJoRYTwe
55BxNEbTnoyPVQ3bJl5I0WIybgkMgHzB3wwq/kaTDQKxe/Ls7BXj5EUiPO4VIoOIGwcWBDAkmB4r
vFjBHloB2E5igwnxiUieJK1pbSX9YdYlLONs6lYspyBT5K1Y2D0qHk+G4JnHnKXHRZHIW6eOQhAh
nLr5dDSQJjoLD8haHhSIoMaU3ousfwYjHFWWkpNu0ukMPrjlesPMVE4PpXKQXfm13KQkgt9B064f
ewGX2Y3tn3VdvwSPXSfx5Szmmc+Hyku/pnF/M3AC3QOZSji01NOOfBXzIQoRjJZD0249GPgHXPN1
OMuPkEk0aUCVf5UDTAa0ur0sIthYsjjFDnYMKTkR0g+Mz4mJ/aUYdQptHz8BIuZir8ogeahVFiFx
6V+4V8erKKW/Y/IHkqf9N/bOa8lx5MzCr6IXwAR8ArckQVd05c0NoqoNvEsACfP0+6FnJM1MxGp3
7/dCralpqauaJDJ/c853cOVFYpjO2AkgFC88qHaBRaWDBTHJZff060tQQfqNROZ6q5jWHTlQCim0
oy4tYA+8BhHnA7EL0TN6qOIEjleR80OxlfgICtEPFgPnMrtjTjVJqn2DU8gikEDXZqD3cXYei+5d
V7YOaxEkapc+DSVmY0OKeU3DuknTOtpOLuS+WcTyXMwxQgA+kK451zvLdB7SzvmQA5EVVgEeReVv
1dyS9iDPDKIu2LwOcCeWjDC/37sVa1RdjKS/SPuhKvwU8yI3rDsYXaDnUcPhvrjKtHU9Ktygku8f
tg69TPuSRaiS4EsYQLblpnMznKWLMQ6jcHVH7jl25fqaDjE7NMDxdwNT9YiHPO77m8PJsAZseaaQ
g904Y0aziuFKzfLVk952R8dlgWQHx5WSNwAM8yYZeEOYmqKAkAoDDOFEmlf4PkRUJ6OFkKRFHN3H
VDRTXNEfxCyHQm3K8Pn6ANyyjoA557vltz2U/pbkTcPdMUm8mdTSFITjT9sqX8s2f9OZYRftML1M
IMVTZzg5svxQjTbSZ6GvHCEswtXg0JquoyIapa22hEODB85bixUTMD63PKvEb3ey+G46B97sM8Ue
6XrZ/Aor/zub82tOg70FXP5QD9YJzyce7nx6xi9oBaUOoonEwRY6+nxl5AfQVdrfmDLxeWnUWyPI
GdToAabE2/H3qjYqdrQNMMVviROTcojgiVVMOewLnfuV9MgTH244r8kLycPhlrvCyaLiqKLxp0xq
0KVWdK1ykxjkrDsl+AtWPUE2rFAKc5eDX5lj0d63NRgQtFNf3bJ+jsT8YNNzG7JTe4mq3gjt9kR/
ZUhqlVlg7+9UtSPYYeAjYYIFJTAWJAPvNC7CkXnwWqRRcu7kkpan190GTyfxZbCa9iHrdz6fKEEz
SnZlnQYTa2g6hG8MWbjRmfmavnhll8cDSshW6iSBPcVfVhgdUgQe7DijO5Y5EAY6bh7wf0dGx6dG
iOqFVnNgLeSold7Hzj40SZOxFXPLKM73rtU9mVbqEcLHXMHnFeTPbd/LtCQvcxTj8tg+JZFh7EWY
9qeOwFSCeiW0+L4KHEIWJQnWx8kUVx6bUzVo94NOtFqPFAwfpTZtSPa0VoXg/tAjErhSya2pJfYp
KU9NNGNwi5piPbl7w/Y5t1h4bRs3hj9rW29+t40NaIud570TV4QowEYxgWnM5i6HCx9G9higfUGz
FN8lrepuCfKYtHdINbWoPnxIbzw9DYGLY9VtSyuMN4UL5jdOCMWZwAYEcaTA//XpU6Rfkh6mzZDh
olXMUTxJUkIyGEfSQ9Ba9eiWfbt9T9Bw7CJTI1432uNesmV0UbBFPTuTD7rTpNu5nK/EpHHzQ8Kg
u2BpQJV3p6NVuVN5cfFMUHv8N/iL5N3mykVWGEWRHYBFSzeNW1RB9CxUd/TRLHBpP9YO+zAOsenI
/iB5yojSIXyZOVespcSTsdMfGm0KWhhZvRc9GF+VA1TUrvdSEWNaKivbol6o1qoYf+aN8cNSHJDA
OnN8cVhvhugbQFloRJ7+iY/xgqi62ZG2opOfWel7SDLIPOkGc5uEMmOcBVwVewNfzrqVhkcYNf5Z
Wy1pm13OzIZwMqc0m23Y53h3BsJ8Re14e9eEvu+5Gx7mctf148/WcdRzMzZiayXZwWFVtqlJrff6
Kr3FPW9XBXh3HdkcxHGbVHeaDQs3yYE8KgC6nY2anRiQdcXnfeeTeMlxAPGpjgDMj++SnMUgqp1L
D/cSLIraaLriGRnzNe9yvDL6JIhDjzEMNpOhbfxAVd6rjKeHUbAWTxJFatapkKZFg8YwgOYh3PRR
QcHPe2F7gwVBj1oEoW9gVIqbKJPbxOmeS5lyYqTRu0KMuEltoOfojlBgMEYvHtscn7KvE1hOc9da
LSz5gfFRrIIOCxaLtpgPy5yyjyBUoq40smChhu0UW8ltHAlKgHS6IVTVY/iihbtc9BO6cMhEu2EM
PwaOkiBKy2uVCO/O6KS5otGA9EMSdavacEvZ+ALmWjDhdx+rgbJX6pFJe3JTymqgsDMO822x4Glu
M6n1564X3KuRespf7fglzENGhPTEQHp4BJnUHvx23hoZB5eKyBsYdaJiuI83eG0/RF5u8URYmzHE
k6oq+zvOhY+4cl7TkSCzKppS+Ha+dyBuxzEIKbB4aaWeKrTrCKyc9LErspSnEnLSXL3QzP0wIl6l
zKbOkKHao7lCYlMM3yVZ6rbWXNxQWfDz+3FXG3C+Ey6ICJXEPvPtXdXM7ZE4lUNTeAlDgP4a0YGQ
m4Y9t/U1+64c87uhlXw2oMPQxqTO1nUKMqZdv1yN4PMpPPFzoQvJKRkB7JiKTD5g1kwyW8Zp8HBL
5NRHKBsA5Ra0H90N91K+ZxmWPnTY7AN0DsV+ZEZHXW0yHeMh77NDs6ocQc1VWJCPM4vP7ddgIrsS
XrLtvHxf0U7A4WjAHB9GrW+P3YQPr1DLzxEhMU6IyG1cbRuOLkdb3p2gBl4S8gAZj2Iu0HC+W+Z7
6EEYMHs4EMUYXbzQC9gf32uVGe6F038XfUd5FatDvAiZ8UzpUqi9Rk2K/oIpm67OTmXDh7PPA/jT
o+0GpZm1u2IYn0eSpCBgPJQFt3Qkxmjj9x1QbfquIsLhzoiPQSdBCco7R7AI+VRi0BhyHMJzPeJP
L6eglMAvgB1Yfn6bwbEiMIiCySoBgHKmDSmKh1lruY6szg+8mlQ0o0Wr24yUmJ0fq42wlpltz8/u
v5K1kuJx5xxUc3FC4vhejvoGJs+7gsFnZ8R7wBVmIT6DHaBxRNIldmaXjdAON3YNIL9pOpQVTSix
aVuPphlqDwnH7R3gwLfIp5uzOXEV49PO8Z8jbOlQtAg1Bae+jozhAxQvZhtSNKT3BncNpIFpPjpS
3kvNvEd8cS17EuBH1Eq89idZWDetcVpMiule5ynw+2gtXP15pPkmXTo88T6iKME9WKExIHwsWWXu
o1sx8siz4UH53K6Jsldu1D2wrVwqoQV4MgjuEb3eQB5hkumnDJ21gE6TLDUutoDYoOF1WrAkanDa
O67CeLGm+uQRP9QteOTCRGtfxOqI98BFIM15kiHpP7sqP4EdKgOYbsAwK9s5daDPUN0LyApuuGG2
AFAl7m9gjG62Ei28qvZSz2fPAY7bl2stn8IL/dQ5JWL96JWk8M7Qr9myksNifWM7Xp+YK+0KDF6H
3sqPRimbHUyUBXHGiiBOiSRo9mQxAx1jvR4AIQYSmRMcE149vJOnCjqoHRU28yhu4dqOQEKjBcKp
s+4FQ4bIZALYSwJgGHkPQVyARzacDcjgmzFL8A4UIm2aP4O3rFiMM5qdXJbWBTNTXzRP7IVI7sh8
pCHKVJuZvWtoQb2OieRrC566PIXdn+TDWwHUYsgOHSjHkekDVihgXi2TbCIzeCAZJx2h6LmuAdBT
oNJXZnctJZFfBWunTePlWIAZ/TCD1EV/rnub75szm+KvS60pWrikFG6s7vZeP7wTpDHdDdTSvl6X
917H49cOQdMkoMIBMreOXW8TraS6DvsN4Xn3GnatvmMhMbZEKrHZwH6fsCyC1UKCTWr3ZJfpxENj
j8Tb6+5lC8MhJRa5MNCVjXzr0kAwNqHUnjn6QcwtWGo0EbogpginSyDbDJOpsDPiZtRTSvgiWqMa
gHW6LbTp4KHuClqqmMCSw5bSvFoAojmDhm+CsxE0fE7yzGGMyd00Fs8d5yipOdl2TBD46FVK70Po
R5Foh4S7sE7j9lT0r6GefeWGlW4zFA9rk4i9nebNPw27THgwMctljR5tU49gFQ2A/nkai4e6rpyX
FiRFkPb6hpFJRdiSZXDypkR5Obq/Y/lGGcM07DFdCL0DygcGnAetHmHGCRj9bC2usuR87hQRZgsf
OEo6/0bdit9tes+tbqcbxqvKpItSvTiCn8zWnpOaGxToVDbldTKjbyAT1UpzrX0p0ldqyRV8rwkb
cxXvBwgGCbAF6GSKiVqzzl1MdxgRIHTarC4G7NRt84QWe5nmE1SRaNobHytYAHpJaF6oswMc9vJs
vJB8ybycysSX6Jlq8kedvrowPOfTSLZQa5Yoslk7xO5j30O9NsfkOuDl9ibShRsWqBQezj2okg9b
Nzd9OsAhgtZfj+WhZhWxMho+psBzCeqJkbziCo1Rjkyt+DHo5pH1FbZjLpgVI2k/8b68JpWr5QOj
NPvLKebPZtTuyTf+GCwmBD2DJ2zMkhT5AaSRii+G/5DrjYURm4u4N8SHjYItMerxnfHNBhEP9Dpb
2E8AbYARgc6PLHn0zBJXoiVjQgFD+QCz8z7BTbJid+JcYM84T/jxAi+bny2qoT0oUF7GEeC94zfz
nU0bgfJbg60wkd2hxeU2yzlSKeUObGK8g2irXV5aw3kq4/H865+YkI7nXnYfWpdF+B3++ZuRqcyN
P7Sk8haduOhLY0SOCtaZ+QdEZOeYJkRnhL1F/Tp20b3Ei7XNzKG5FEDWd0sylNOpu44uDk4Fg0YD
HA62HZqj1tP7h2hs1UNI9BnBEgEaK9LURHcuZ9Aejrk1Y4pToG8LxU2yDTM7RRy8cYykRyto5enV
zwlq0sTsrefBNBk+8XSOE6rgykvhiw6LWEwx8bTiUWf2SeXRqnhvF22xE4Q2gNLbW6VmXsGgRack
684kUZvXQiD3HiZ5siLnq5sHf9vrZDEMQyBCx9ypediGvhVvTBbK5eyC42L72gtEaYOhAj/nWWBa
HjCoOVdVCTQPOJ3TMeuXFgekqreLTuqg/DRcmUPh3uJofk6H3LpUmp/etxEnKNseDEQmpFn2WLwJ
DDHYF/FWdF/sBA9aCZHAzT/SfMk6HhEA9U6hraGeB20BrI8UgzjIJoq4LO8f2zZ709jSeITV88ow
jU7T6VvTUrk7dfE8NQFcBxJtkslgI+Pph2SR5YVdeEhr/YgcmEweSw8apD+pL+OdUyH6QtJ4MPq+
XpV9NOyYHSR6JS7xwCWSvswjSVGOVfVbpat7TdFCx7USnInlGtkr/l2mVkpDcDk+1bUFbjqyIyLg
jIvn988p7oidNdhqz0oVccSScyeGcr7JfiJNrLjY7oBFe0Lsler9GwmvD02m2h1bNlIu/XTf2wnp
2fVAUZ2rY0gsH1EzRYjQYurmEjYWkI/Kt54EWqM7WHkInR6jwRgDjtslg93Ab9xhcYuIJ7XhaHWF
eswc5O4RPEpWJuwzgVDfJ2iMQZvUbA1MVF32gn+dS5uNQq9Vp2gGPeEJm8VEcqJODa+jEGptMT/a
FhFLYK3eaG31qQhQeSjpPJXQXhXckr2a9etY6Oyt3YkGkmxrBlx4lNP8YjGvW805/P45RGIttBe2
/zRvte+T506mbT7BTyjvHAGuRmOYpifNagS/WtP2r1xHwSadSBMfGZEUI++al/Q3IyLrWUTlt8Qn
TkkxPZu8eU0inlwnJve+qdFx4Gtut0aCrEIVgZNxUjLsHnbdMLdrxzDSoI4JWw0ZG5GXApRzQTtv
BK5kdKvxocnQT5ABF4jMaE+/fmkJ09tlRcnMClTOqkrYdOHnu+/A+oDdawlx9FrmsLS3ucU62Y8+
evD2+CwR25q5PMNsIcmx/opEeGQdfGlG6ZBE278hIMAjouxt7zuv08jPYVjZF/TQeZXT7Ae5n9nb
Nsn686DeCfJyKc6nK0uwrR7JOrDR3VPLgE8Z5MDUoz22YJAQErLY97JuN2WKPD94nVV4nlTnPw4q
/Ckmd5cylcYqmLk73fadTSK+WlI4eU51IiTuCJTauEuGAtRMTAwxc08zYU/VzuXa1TTMQlLx8CfR
tu0ow6z4bDDI3iSROUCZtakifD4j6fwwlwUpph3IR5hVAX44YkmAlS1J7ATa2bSDTcWXk+w5KZka
ZyOFgulRWhclRiKOYSZCS2b2yIYrs6sP3dbfe9UKJDbNN7/y72cbMqHpdo8DqLENlvVXrQYmkRD9
wMsaaCr8zktLLH0GaACf/doDRQJsvydyBosNs0EbEnBcMDuVpKeGDGUOuvHSDhgqSmP+LqRPAIVL
MnNhOJdW5oTpCib1ZBBMeRkFDOiho5ZM4kfrlpZweqV4m803w06+3CHnb1nHDADY26xM6V9EyvqA
tUC4ydqWdPX2bNbcMLYi6q1eYi58+eqxDvETJmPXOMb2NLOdqJL4lMbWIcScR46Q/6OnnVsC569N
Er9k4sMTHn0bQS+qJII0STDw2NqWU3IO2IjWjJMD1bu7CYnLaJsn9LcEMsodcJlzYsevIXmeK2CA
JLDD09gkgN1XzhDZjFDCO7wOzgY4zAcmCCQ67dWzGGMVEoFBCaZ7oa6wDUBMZJKZivqaCTp/fNva
ZyNM0rUu5TlqSK+pGaLSIeyzijRWlrKoTJNjEpFl7DJUUigoE695cf1nt3ZO4JKi3mSYpWZubvB4
Qxw95XG864Vuri1duAwR9ANBUUiPndd89u5y+CLM99cQv+U61O6SZn6oBu+8LIQSwuVxcxTM2hCz
9pp8N13jNcyIy2LZNmwSq9mYLbIZoUcfiQEA1N/BQwaOYW9K3GfQhJu7MWPDzCYsnadg0LvDtBDs
bC/6SgToMw3EsTa2FzJN8twlbk9nKKo87SnVkZlV4zJcmRZE7+gf0j7cy1TscI2xiBvPCToSNm8h
9Zb1rTMf8qI4d0Z9qm0E8/PV48+PLUnSAUwe4VhB1mIwcuXFRCeEP+QAMIvIBCJoVpqwdlVvsPtj
7umnfGcvDxEkLXqbWAvRbeQHkcBDGYz8vSaMqrZCfzNtqHrXPfNNrhQea4sF98oznZe5BbdYfyJu
toj+w/wXWi28BHTrJt6wfNlnVm3HRosOu9WBbwt9387009yJB793t1nI/Esvw3WaqqtKm9sg4mcw
gEyPWczYg7Zp6+LeBK/DsR6dVN5yK4/3hJ1ki8ZFrviksygi7V12EVxrqgaiB9ZT5+08s7rWvUtH
r3Uf0KrTSzdbNpxHUjqhCcmTZoQfIzTtO1dYd+xdyqeen2Y3RU26mTsj6A2vP44O1RMq3R7nZ/LA
kc8mSLovZeXNR3D+2JH98DC71leBQXubdPYzR0RzTNha1SlJAaK0Ot6T/Dwj/VhzTS1byyHSnyCa
Xu0xosFK6PyLfc0mmFeXUB/PLu9mgw0lIt6ooCDF6PxFkBt7hoKgrqJuSuoV/EuBgHsIV1uVW8zm
JtBUbMptexjdV8sbo701ot5eCBasmQfmDHnz3AKf2tXKyJ67WP8gPMZcNy2SOU9XiBFEm+x13BgV
kT7YEJNjNnZ85jOYbn2JQWwaDRNbA1EKUxdO+GXlxR5/VERJPBLXzULUhUYfsbwyRmINRj8yN57H
KNdBPpnO+pkEtuTis9yYzPQhH7lZgJSxz0TF1mcDIoXqiuSp2/FmkZVnqxKhvH6DK1KeurBBsyav
kr7vTkDS1kFWMypj7NUk28qkBzfqskFeiFc46SZ5p5fHAeMwYuhmw2gxAYsabWmMtV1S9E+sqrUb
wOWDW8lhrw9AtxM2ORI82q3wUaNavCr1FIGtzTliiCBoiIg+i2Qj+jDdgcN+NJAe3smI5rBm5Z5m
Y7FH54PMEdMYw4fa2LoA+E5DSexX5Hb5cUnzGiiy7RKzeCl47jTDaI8p3lZmbDqqAJvgApZ1rV/+
TIviaHRzyrOZfI2x900AZa2YerHirR4dXe3syFtDVcxWRQLrIDK8cwNTsybPBW0EPRM+g0E3DgMX
EkvrZ1ivuFZO5dL3y92E5Uvp8xfEnRc1I2gj2bKuHjQHXQEqAQdAK4PViW2HQJQumXlt7dKONlYc
HfrmdbAQ8GUCCk0oxIPMqt0vdeqY2LhpXKaqdpJ/NqlxsI32HHUFhAM1Adv0zB9mPTtBVQuIliTD
8plW8UGBVZggBp9EB14qrIsdUQHWFQA5lCfA47XJPsERfPAsDtRdb+c5jZX8CfCdjjQujnpnIcBL
HTRBzV5bSOCu45Bao8txG8Ieziexd2ggV27cURCiZ3h2Uh44oy/WnTVFb5FSr07LxrXPxgeRJgEu
g2THEpfS2wmZfBgpK34K60pY3q0tK7GuGQcfKsH7yb4gz8z5EX0aPaRbfy9KloxaX681ucxdOq7Q
1MoO/6+9Lzuezf9Bew/LxTSF5f8n/f35RxTDhZn+Sob51//xdx2+D+fF0U3Lpao3Lfgr/JF/6PD9
3zzE98sY0BN//E5ZyYUAY7q/6VwIvu8LzyV8wQdi1f4OhzGd33RTdwzfdFwHhpYv/i86fB7uv8rw
QdNACrQYdLkeaERhe/z+n9hhZNh2ngO8bj+a/hM0izRobWVs8fB3T8AInIOJ3HnddM3PmlCCO4f5
422qjb1kO6GFsruaqNwOdiXnBYksN0avQcfzDTLPvS7eWpolzn2WeOdZWR/S0s1dwv6it/VTkkw+
GIIJ51nuXMDUs/5Uy3ZIpfWWl3Jkdjy88+Gu5DqPxFFLHZfSGVl7VnUdBsq0OIgZUlPXPQ2I4R5s
PXFAxRAz4lbbdPLnF/i1tPDEFh979trXQVYz1YMeSC02nzw3h0tiu+BIyUd/JfoJFFbXES+S1Jdq
ah7Ja4/3om2nLd+aJUDc7WtnxMmkeZ+9YY1XNJ7ODTG7e4tKKq/ZjV/yQrZ3yahlu66K7LM+X2f3
aPWofis2bIEOLh3xtay3TAR0JkRK7tgM0k8uXzatL3exX8KQRxTxyEo1cKMxuoE86R9SPF9hMWy8
nmAAzWiZQMbWN6SxEMftbxVgAPCOVXtzk2lnSNbOyC+KmxcL4gcHtIj5qP9Er3DpgSUytQDaDgwZ
svAlZXt5aHruE0qXL712v5xw/j7J8wy0YFUgtSv97FWLqc5sb3yjwXjo2H0wGNe/JVN2nQRR35PZ
XJpaRoc2ZXGRsSswFlZyU3oPw8yKds5e/e4hnNMNNveVUGh4J1Pbw0lEpyqSbpXD5NjOeBoJbW5f
4txLrxFaRBqcI/cqCRVp4t7zP3pOiLo6VqLxLk6HtiZqwaQjJC4zZmIopnywd1R1YZoBdYuIDKPZ
clYp4JMNkEIaFj5K27B9eEPTKV4yCL/oOSQqzeHYCyIJWHF0gSbHn4LN9TD6DNqZF01yeCVtEo6Z
qx/mynz2JL/hfYNgPKwn9MFbMYGGBZb2nNbgHkLaWgQLIFGmujt16WIA4kY+oE7tIkzHSpvJ50At
N/gyJ8gXzz+k8FUl1XzoNOBo3bIv6gYSsYzxTkeOLdXS+vFxAw2xwW4GWenTNMm68H3ERViQ19wl
KGImSjjRz+GtWfTXDciYM2K8bVc44jauu6RAkYmiJdTxr5iJOR/tf/3y7y9bg6hsYvrWyKLrOzgY
FXSWZpmFN1a9N41IfzAH46WLe0YOyOXX6ucca/Z7kyPPtUffC/SGglo590qxtrNiz2LMnNINtjoI
EXKTD7JnBTY35X3kWZ9GMkAw64DuJJb+QaRNvrJrGvm5nSEGjNzgc+X6Kz10EDLmbNEowk0mKt1H
EQ7WpXE4tupeG58G5SA2nUX7OerFCfnZLa5ClvSWC6qgHvRTXMf5xbDhTqMATbO+exU5SYMjTl60
uLk62BhfDzKXH3nF/Jk91Dc/NOW1byfWd077kOYx9QTXB5W5AnrndNO+kd59TA7SY8wjsdCJKSPM
n67lIriZLcR26Ld6hL0xPyDpXqZfbeveMA+qttQx6id4PW9GKwryj3PlHAffFMEIG+JXig/MZz5+
HeZLY3DunNBx7tyKPaxN/G9AbGhz6vtcntiZuI1l3mq8tKQ4hv7T4BvMKfwg6mvr1cpCi26ynHad
0xGGoTvfoX0VdPz9HGDSGfYVDeoRPyn1i2ZL+/jr63//8uvfDSlq2akSEfryTtzaji91k3HXuAjJ
NAg4Tz1zLQ4inU2ZpzaMyJrLXDr80hbRyk6j7tBj7CblnH1tZkIwyv1vZmO72770n3vUqTdPzDsZ
GeZT6AKlrES+y8qxDXRE73ui072VvdTEE83U2kiMoJuKYe1YUX+Zyt5HT+dau2bgI+jHCDiMPtzM
slFkaZGDMxX1Z4PWKRhFGuNdIXi7990beQ/6wVaJvQtldWrKpHnm+VikAMV3BeTemr2cUt8cDiNj
87KcxpMkGfMkXlCf37exEhff739oUyGOZUc/GnqCAGXfIUdHRNOrUtmn1PClGf3Ubd36bGhOFNh5
b6xA1VdB8Q4kx3wOu8Q6xuzsIRc8Tt2Af6CwntsuWk9LLFKRgYq3XMZEdTwC5czl2mPSfAhxhGiS
mRU90qExvZhxGypJxP8oLjwD/pkOkZrbLQbDs53sHqyB/c2eajKxGi7dsmaQlGdVeCzDyluN1WnJ
tN5mSDo4/cNNJdjA1xzpq372nnpmZ0EZCQOTvMdAySVhAo9hvIk18ldbbvidxYGZ6SnhPGRWb22f
QXLjhQWLzvlNE6K5inkwHpJ8hnpesqbiVA+0Ldib7KqjOfz9l2lwJtxm4pEy9zGtgWC01TCyhGFt
PUnREbPCOxq7Mc55XSfhcCD+AWP/Wlhjx+C66W6Lb6jTrQQp73SaaoQMczyg8vBIbmAhigRPE+GF
N+2MdWc69cMMbwAqhhZzXE9T81NB/sxbGkvd8uWW3Xy1GpCTE8+XvmlRPR2yhNsPRy4ShASffHPo
9NkOlERlX3nqSldO2NudBxdto2H5orSqP9GyPUFMKdBeQwJhYfzR4eroRsgJhLywAnDKWxT2dcCe
FOsbmDkA8mVQTiSTO1fR6i9xZdhYEghbdCy/vBi/RI4WPUYNQqQtmfugqXEPTEnV2mhtMMuurHaG
JW5pRuMbgwQ7piFCqzQb2o2Vu9HRj0e8I83WxX5umvm9T8rUlPBqyoRtsNkbQLIYHhHqsipHL901
TpHu6nEZ0swrJsVg3UJik3uGiXgJ2/MEtG5IEmMXZUv8HgEBK9sEA95BrmIKnH9qvt8ijQcbBCEO
ZXEdnus2D2Y5k0TmEihh5MUPW58/ix4mIVBWZlOj567aBvvXHGoxP3xnHCaEmXd2ik6eu3LtlLN+
07xyyYEd+82gomOne3zwJbRAUfZBgYRznRqqZmvOMn4yUasTKa7a6rVVqGamWTKnjjUJjQ9ueQnn
y4nhw3Q1vCM0UJjNKQOTmMkRrLlqqnZo4ILYmT8cg9UnfZ0imWvcNWXF216riRXXcOpn28SXSoJU
hvDZyO6kKfpDsaRSal0diDg3ArOJDyPpuqsGb3ca86fmAwN/vQRbxvDhkMd+vRkLFDdeGr1gUVyb
I+rJvmuuVdxNK+KRXqWT9PcjgBZfvphDeyGKtUWJx8C00UjiwrO+tTBv3PH4vdeR6QdDEx0gaeEq
yB2ADXWDM4aFT5JO0cFpiV0bNYgC8xz5Z0b5DLThEnjRIBeXe4SYd8Hoga+oVRztNdJMG8vdm3bL
niLFrlu0ns+pHcwAH9YGlUqjouroNASx1wsT1cntH2R/MOvu5/TWzFPNeWenW//dzdV1IGx+65nj
R23codK6Tfq0TwkrDgxPvdR9SS5Vph4pcYfAMFukR2O6IlcJtrURxywljA/HgaatTxb6Avxh+9ij
+Lc0/KKzSlZlqYyV0HY4k8OTWy1hQ+JYD7a4trHcxy4mmhrhzL4v511WJ26wSHZdtO39QDtQV2+q
yuxj3nrkaMn3Jib/oyI2BTWafWrm/EWyMfAkbwwlzktsp/LIziev0ukxMd23qrSBsLe81f/frf8v
u3VdWAKE6n/vlt98fpef//gsv//j8hl9yn/sP9WPPPmzfZ6i7Y8/5Q+uq/UbfbuHeANNgav7Fr3x
7627MH/zDdtmHSccG/Oth7n+n627jrve8SFL/7LWm3/q3PXfdAjoOvsh6GK/HPm/yLp/Z/P+++t/
lH1xq6CktqQX/LVvtx2fCQGTAR9iND+I/jfEf5p25mih3gwGOk8H5DNawrVrx1ujNdlh2bs/vVZ/
oIH//O2sv9OR0VAzfzc8vqkBLt/92/eLCj70NQnngVNWW18wzu+BwI2vrXeJrYfYMFeajgWV/6DR
23pQ7SGzbtDhc0Asy9luePWtLTBXdnkxGTNPkUzPQkxfsfWWg6ArsG8AL2PHG6Ij/XRLc/+f/wbL
K/8X4MCvv4FlLtMO/iqgDP466cCYXvlu0YSsXkG+Zw0AMxPDKO7+9Dpqw2P6OLDsMSIZzMjChFas
XeluPbYQPr4XnbrT8depy4/YO4jHX8n1QlONbht5DnEtodv/zmP+C475r6/534YzvMqgGyymRPQn
7ED1v/3IBc07VFBAJ+3cxzsu0INi44nt3v/QxN4HSncd6TkwPaV0iP5MdjEi8nHIjrIriXWtQnwe
zMuBGlEezLSRaabswxyXH/rsJ2fPxQxbw9rCRt14YxMYGqRqmyFwLcptTuSHh+MTRe3wYYY/UURv
suGX7pfjFqI1Oym3hceJgQujowmrO+0+GFvhFwPTFsEc9RgdVfPGfTMwjxLYWprOWW80XEQpMitW
d6SMaF9mQUtFaMN0mLJPx80ZbLPkokerPH9V/Yiw6YQwrRzN3tiNomZS6yOCTj5wiPvYEso1RO61
HL8aMlbwga4Z6rDPGhnClzRgsHJN8GkLsnjlkcQVddRFdY5nUR7twTqixctNe2/9F3lnttw2tl7h
V8kLoAszNm5JgDMpUdRg+WaXZMmY5xlPnw89nLidzsnp5CZVqeqyy21TokhwY+9/rfWthPst8rVi
OacgtPe0p9y0pr8rR2ffQ/8qLXMrJtC8HJ9H6ltwYM/zV9Uwjmol9suTyjlBqOQ1TJ6wYPuaIbVb
YUuNLNBjOusnmWB0ZCKfFveG4WzGxtg11JOneBFwyHH8jevdaJ1N2Z2zElaSUfz2bMHP+ZJv3avB
sWj4PX9ZPisLJhwFY40wQ+qQ2Kd6EcCdDO6CSv2CGREWoomzz1o3LrvdFrTM7HeYJEXz3imYBekG
dUK068kCK/g+zLye5akocYtx9Xeu6RnyPajkKsrY10STH8/gsGB2xYqxq40crwkfVitgCANdT7zb
Re6FG5eXONdXjbVxrZYWijuteh/FQQR3JH72+YyvFXDVwI9nkc4Zy9EvTVpk3KsykOCC66hEt2Rg
tA0qseQDiX7SUfHOT9LH0jfNd8wEnGV6CEv9KifpYHNJlOhe1BqIjFAD8D0RQe/gpxLMITPhbKJs
XNdl9hX3ABuqgeNPrjwLSNMn7Lhfs5KN3DgxrMEEj/YCdROz19nSqiuHaCBeicUrHfDxmdmu0qFZ
pBvTsJwNkKFmz+GsXo8dkW4rlJRz9Dgvlf571uNbRFUnhB7me0vJkn2ejLhKFH4oMQL5UEqETdw7
1VoxNevJ4N9gI/FpK0JB0OdNMTJ+HMxbRU3oU9mg9Og9u3rqMadSwYVoYS8bej59kYvXiJ6zr+NE
56MtFZrbnG9mSH7QkFm9daKM+FuJ09INScDklmeUwO0U3LoXgII0FBllswebFRx6xX4EFxifRQK2
QbMbx4u1BVwvRHzgWG8daOKY1pZUXkd7FFfaqTk4dfYT060zRqXcr0I+qi678aiw2teeMIBUm+DU
lS9hX0YnozPu0JOQTQxt2gVJdc/q058VE3BkK8qvf39DdI6+1UVTfG//Z1T7P6HwweX/ji3y3tq3
P/0BKiiywrX7rKeHz6ZL2z9u7su//Ff/8t8+/+XtDtmwH26Ayzf5/cGXtwyq0CORt67+WZoA+7M8
7B/ShMGGRNNUQW+UyV7mj/2Nq/0CLp7mD1vw944muPH8sb8xf+H2ifRg8xDECZ2/an6XJtgV6S5y
gmUAHBIqt6s/XoM/lQ/89QZHuD8RgpAmQNUbfEFIRdyxVTZZP0oTQdJptWpq3Y4c902vhi89A5A4
Nr5GKjnDulQfJ2zMtPGeW6jV1NqRTOsJT4ZMLvBqlMcKmN1wJKEBj1CIL/EEv6THEzJonEeDFuJA
afadV8IUc1P1mADIVvizO3AOI8X9ESw8kuoK5uyxHe3O02JwDtnwFjy4+mT7AhmY5XiDy+8zWQ6n
NeQWCNIMwgCgyugu1cetY+F+hqvZQfE5NGq2ifRR9RvRPkXI3atRvmUify0tZd9EU+jP1nSNnScV
JsJanZznaaJcdElmKvlDg0WSFb28oXLKFWlDJOmvamC816P0kU8+KOm9GCmW/jQkYjXZzgsOSLqU
nDH2QoCEnfVh2T1DqQydEk+wbI1hrRbs2excwXIV9F+jJmXIVpwGS9bHGuTRtl/BL7dJygT3gfZ1
mM2KSSakO71nnY8Z3bRSu7Rpax9MQa+yLY4hC+QuYgOycip9Pzgqw217jHYR5TKaKrcdzUQrCL4c
0xJl8NLefIhViAG5GxFZq/TyWmsaq3S3E+WwyXq4tk2vFTsHWgtkDWkX5zRIWHNDTMTMenlT+xbX
pUzu43GUfA9ucXk24bTHjZIqZKEr4sklBa77oUDNsp3g6rozPgk1xpdkgS0KdOAWE4dnrIkEvTn7
soM09qptYv+MAgDiRJ/tfNhGIRPIas7WpmxM37WHcxnGl9l6Is+tcpKMtDPOqcHrRQTmtEQCI7rD
sJ5oehwQJRkYs3ruiLPdVoxlo0JhIIShrqLJqa0JlUWl84l1fl9OTbppdZcK5bjArkgPseeUNShL
gD8Mzcp0n3LT7kvN3MaMFZ1AwFmfD3LIjrXNITtu0rsGj9QGpuMS9mHWO2kBO9ikY8ZRVcQIdaIZ
NVaf9ks9uuzKM3xesFdeaIy4ZIqvu+TzSjyPFCJSI5Uyl1+b1bPeKl8LkLSbTMPqjBNhnePx4d1l
pjVQPt/qYQ0ANN3OnKm1vFB4I2iC0NpSW8vUPjjD4mnm4tHaYRuU8MHDeWIi5WzKJI/8yVa+LQ45
0pjoMWlIpkzDc6SpBekewC6rzqZonkbKbpW1ICQqgUzFrJ0CVit6imbpDdaS6p8/ICGIlSAnBO+w
ekAaIDNLMg9xxaBRsQ9fnBb6QlOve0XhfyREOaJc3Ntud8walRb1hJFRmLWoV1xok5Kskz79bsHm
BoAPVTkN8Wi4XzWNpocBbGuVgfYEqGHCRZ3DnlFjlzLcEk53giYAW7zBFpSE8r3PVCQsuqrimolr
4uA066ao2OYtJaUkAiInfYxs+9F0qcyM0nbvpPoXR0FuMNm+T7WGh1Vikotrlju3jN50SCxbbf60
qvCtdEhvVBVTGr0gLA/cmcOX+x3U+nZOXMO3JRuU0GTbRvwz3may/HQmadEgMD9Wwxh50Ge3adyO
q1qdLsjU1Tqbawdxaqa1OCffNpTVYYwNb7bOmVWMyLbdozo4EGM7LJ1pHD7DVu8L2mFfZLMoH4zL
VlHdXEEETorqHJtqOhpUv/Fow0tYvVcYu/FGfmEdf9cCl3SrVMYNEtCn0t6o+XjoJ/dxHmPK+BQu
NXGcDBfGMNmqPjTBXagE1GQhyeVYjrJP2bVCc0ZFKG0idELbYoyOmStixm5YhlUBEXFQAuPOHiDn
12bsPhG2xwRa2tk3u2s3Um/tU4Jz06fJ86GeOWLIEIJDYJOA7WzIDZbC668qo5foyl3tcAjnreEG
xGmQpkiwPHl0bZUpWKv50G+SyKUDzGxuhRks8pLBJK4YgfmXDPE7QoFVDAugFVypgbqF9ppso7mh
YDgMudETwcfAVXGCPRND1HZuPZyDEuuw4NLx69Zc44Ds1oUlJYT2V27bERYd7C4KU9GVXuoo7lbz
PGryKYjDaKtruJDUXEk3U4uoGsfDoWmplhqn59a0n9I6IUHrMkYfUzwAw3hhTELmIojWhTIcrRkP
s1SC10JPAXqCZSNwhw7Tal/mOkBNlx3YHnR4f9DXMtEr9thNcKgCY6eYZnW16yr0wyZV1h0Dt1MU
JrtS0K9aVjV5KdD2mOc+RRYYy0VxGcY2XhWzm2GbRtwxLMRZIKRxwI48geSHOdsB1ZlzyIkiipKq
6LEKnde2sQ/2LKcD2GP0rGpf0s3dtyBuhbTA0Ci5uYk0zLzRfMWGiDZk4e/Lwm4dBpIZpNOCNaNb
8wkQDVz/2ZpfwlndX0oVmIkM83A7l5gKNUC1BL+5q08zJdbB+5BpH50C7EzBwsMRSj0sC6Lqlmu1
kfiHNYPJNanmQgrlpuRAiYZRu3WgvjR9tLEEdlvZC4ExGL8WORDpx0kZ77OUk6xWc+soocmtJUSD
zqKigujW/dSNjecWve0ZeOS6oCMdy7JQx2Z6tCJLrlKVShKV7HIdQjZwMv6RliD+xC4Giqi9N2dS
a44itHVMCEC1rAwcaugFbCJIwcUG8/t3gy32gxlmNxLWxYXxa06VX4md1MnuR14UiPYnE3PbNoma
ah1gAV4KGTJfL8OPMkd6yYEywyzH0aCOZ8ZFkH9mi2zVeO+KRNm2EWZiJZrNowFiHO1VbAoX64Fd
DWRyKCV0zJ5UThWMW00j2ye7710Wv/SqCcNNAFixBXUtSmANF7e5KIreHJN4tjZoeYOnJmwIHc7S
asrxj/3ERCCuCLctUdz1jN1wxLvMOwbBrmSP0jnVvrOwvLom1XS6lnhVp3+2DTpW03PQlW6+D5ey
FqFL1jNgGY4FYQN0Cp6G/Au7NNz1AebDlqk7TSzSEwbbGxf1wK+K8GbQ38NUXUULmATedUpV+5hQ
fYNyDPaGQQgmey4RtYPv/lrJXN9MeTx5lsplUlUZ9mtteuQa2PR5rq+HIb9vpqDe22X+mQ/yvYs0
QEjN5Kx1nNVkiYBlvbi5FOAa0MDAIFVzwA/dUhoB4XpLyIMkXQxVW2G3o85I9yLXPAR/4dWj/ZYk
lg98eS1m9m5ahoKk4teFo+GVlvWAINjhTHHJrVpcs2w/z3PUPow2n8xK9WcjpwU6njZRgNetNac3
AoiYdeP+SYg58iClsI6V3VOuLyxJPPlaA4DKbAaLuN78PBYbtSHuWcVsBpjWd4CSoXLUFaSN4mYM
9ICnrz34mBV06xfcxhOaqyjOhNeZA/VI0CmdMYWFw723XMwVFaM6BQsdn2m92Zi2EsHC4ZOPuUEo
r0pWOSuZQanJY1XxDKpN58j6nONiWhlaZnpytj4yeunRWvDc1rhMmgEWnpMZjyPA4tYwXhL402s4
mUSR6luA85R2jEwmplfk8hmUScoyED0WFkA9Dt++0ZlvtVl+LjXCsbvube5Xbprv5hnre87NTHDX
DLjL6Y31Yo0WVQ1jeDTimAQTTCoKtF3zGPIRG5MmXRMuFRujYJQHg/kU9/ZOsgHAyVMD+jhVqYEp
p2zkqRjzAzEK0xO2Sz9SDmJ815pt5Oml+G418TnjVM92qP/E8rVXZHljDH7XG0zkrIkcOsUXCuGM
nrbb2JnBF6BxUVd8cZ1o5kTlfo5OBS+Dzza8mvghtvN5Q0xGddklVumuHazOx0Qwb8CgQAyw/Uq3
Br9Tymw1Qfn0tPyBxEGGFuaqXilr6lCsIWX84b5OVbkyKs0gbkOfilt+yBjf0qCPq2CwbpWVvEsH
acWo0HOFeIFarrDyGHTbFNRh0wMgiCt580S2d5SHLBw/Yg5Ds7yoEl9/00HaK4HWuYF9N4VbVceX
UB4sV9nVJPA9o2daLbKIWWogaEpUX5MsEFiaCOXOmZJvLaW7aSUDqDlQtqzCV8XSnlPdCQkVys9J
JyQ68O26MgSjgLnLjQ6Fy0i6wcmAJJV/BoZ+HUVz0fDrryZuB/TqCJ0QD1OZrmEVnReFs0IC64q5
Z3WuHiwscZeA3jGPDF8T40fQ8qe4SL8VQcZOZyGqmfRQuNiF8vw11lVC13F1B5tyB8GZgbfiJ112
LJTCn5i8D6b1oeFfWBWEzpjP5Ou+Ex9/fzTz+P+xbfBXg6jJMOOfaVXZW/6rVuVF3U8SFbbU5cG/
S1SLEKUjXDkmkXCcav9wlzrqL7hKf1CvmK78McJRf+FvHF3YjHc0okx8uT9GOKhXtoHxlEneb52F
f2eE4/5cbWqBeDaZIPGfqQnr5wlOWQMpNXPN9LU4+t459sWpydbZ7mMsCVuoAATxTI/4MCQ8Iv1a
zvarU2O9dr+GA7RHTQlgPM7PCbGhMrI2hJb8+DQjprJ8rEfc3YEEqjioz5VuAPwNgNZb26VfjbA5
NHksNuVRq9d2Jzb2oPgyBWPBsrqM2eny3Ce2wW7UulhYhobKvJpMMsyFABO8j9w2ccj4Iq1uQilv
MyMWckZrE28h/UartH2f0xsxDj/OZjKlNhuU4eyUYg9S5qSVJr1q43NpMHZo6eBDDaYTDJivzcEY
SJQuH2dKlTwhzUfu9bt6gBAjKXlxQs411PPtZjmAwApSWoocYG+EECKr/wrv4lEV9ZfY5GULVHNr
SHsPU9kXWftNYVWryowqntT/4er7C/VPW0ZtP8K6f30jweSggXKt6WIZ1f3gEp7A5jShSqxuCToE
GFQzJzsFQ3XHXurOwfGxCiHKJ7PjL+JYz7vzz5+A+VdyJ4Eq1bZIT8A1/6kkN6pcUbh6JH2Fk3jJ
HFl0NN2ry0BvsixamWifkEQJO+gUcTU/93lknPAlKXuYOjgiV59YNesN8WN73VNxs2GQn/mygMzP
ja+roCnbIlD2KuyYbMZPYFpp5m3zgYBoUmvNiiYNfzDciTMRnS5YineEmo+EKONV6EjV7xr9G8FZ
Gl3H+dqp0XZuIjxSuvYCdvcoCVhRD3DMq7A6FFUZHP/+Yvqvzbn/N0vu/81R+LIgokb/k9X0kzKy
v1hFedDvqygFrobL1WALm2uL3/8YhDs2Hn1m0C5FrAixfxL6Bd2uzkLY11DgVUbU/7GKil/Q+HkU
E2ym64al/51VVFd/vvhVoTO3N03NNkxg+eIn7T3KyZ3z/KptlzRHt5+L+9h9G9Qo2TazLM/m+JRZ
9a2paJ2YNbHUVwJSlh0h59hIsViOw2M/1rkHf1TZ1FR2oRR2ND+GjGykzOstqNn7ycQdbQ1d8zTI
+HMoneZJi+pH6mzWxGqC+ya2wGEmFMAo3YNe16T+GKJrzE+68TrYOaykFNW/lem5TPMT0ivEPUOX
+zoIWNeKu8yYpyuTPmbrDL6q3r3rM+rxtGpwLmKBkmhsbdIGSbdZovsTnjnwepSGJF5uNmiwjfU+
d2Zz4Xp4aomVvjf6sQ2XSpfmZXDSamubBDhnDvqRr8dsyic5XsYAknHYvOLHME8kPjigVr7sScYX
aX/MDYBWonsh0g232xjI5Ytq8lUW2zD1Q73+lrtk3kK382xqMHOnKu5E9hrb9peuZH6rDXiM9gYd
rT65aFkxtx4wfKtYxZm41vwE+BPTYvziJI99P9G/PuXY8YI33RlCKDhIaS7QoOqdU8HMdKVmplmT
COwBYjL6HDpyrXHGPcalholIckMzIQPgjKOBvItkUgFOVFbRyOTdVULqx2hjyqwRu38NNcTsgOgx
BLU3jcAoYLTHPhtubTgfDat27wRuiJWGRfc4AmNaVxT6wffoDojh5iru9GyrYZ/aCINRS2HgHJR5
x0IIVnadKUlyitWxO2kct+FSzcwj6GyfirHcaq2KAkqO2x8ipEOeRHVoAuSDOnsmovFoE332KXpo
yIncuTDAqJd1z6EY1LMeEnB3g2bvkIp4KcP5oBs0vTKXmzwE8hZjSfQyagD0Ekb4aSxROHg3CHKE
ZBsfq4JQaVDUB6AWud/VOtMvh1FAW+X9LiPeZS409o5CWkB6DC8nmHRV2yUwhrCBEcB8MDD0E9kL
n9ohdDcg7FJ2HpV+NrsOo8NgelM42cdR9uke880V4sOmnchKjLaWHP7+mv6/Wa3/VOG9/SwWXbD5
WQP9P7ukG6zB//WSvli4Urxc/3lVXx73u7xp/aJjt2LpVm138WSxafnNvuUuDSiIm2xM/5N9y0bD
XNZY18bZQmc3D/pjb2z9orGicxZd0lwOt52/s6pjF/vz7hj11EVhNRy+IHYonuby9z9sqvDiOoVB
ccHe6SuDrLVnTyRMgihVXgxGap6tV86+HAz5kjPAnCtLY2/L3ImpPXSs2JA+3ZRHSRp9pQ3J7KWK
nqzyyP3URBKsC1V/oEgWMTAW3wyLTEkXgKTTxoU2BoHOiLNvkqInYubq2ihlBkZPPwxFiFtbDro/
xRYQepX1BveoA6DIbveWI1/nIXG3MVmIlSiqt1mttW3j6gQ2MI9gn6ZLBF8IR899hSsEtLaXW+50
5OXBjN7QpsIdCDsDqeKzrtX7cL6pQ6r7MnZ2zdiTJNGw5g6DtsMTta5rwI5BnR+Ez0GDEQ8pAp/k
5aVrZogSxFn1A51a+sGQA/UPjmThLxQsyYkIsdEw+OQIAMdCOpGzyeP2LZiT6ITIBJFFC9J1Y+J+
CYBDPIWJsHdGRzZNCwflOMehdmTNwZFfs74OgO6ohdrD6+oPok6Gg+64za4EmpEDk1BxYCjJBSpe
eGys8BwuA4qEeNGI5kUedijXAS0ld/C1gHL1wUeoleRV2uGmpbnpqcEoj7GA08CA2ouIfx8ceZfA
1Vl16GVUYrFO44uZQWWSTykXuxUn+skAvZl+t+togw1XwYwehB7BmEduvaeIgdQ+yVvc/S1DI/tS
ju1J8mYmav8M94hah0LFRB+KRyV1aXvGvbUG63WdrJ1jOkfK4XbgkfFlleTTDflo6u0uoV8FV/gx
SE55oSdHXBDjqmViWo3g/vOIP4STQgbcEEzzu49cDpg6IgkuSmK3TbIOc7JJPW3SotAW4EhAA8Om
V4PJxv+0KTPjuZi4UrnvMNbF97JSy7t8ktSGMJ31zcp8dW088kneJS81pbt4cZbK4OWPZjJewC1s
86Tf5EsnUO68BQ6q6gIDpmDvIIipiZmBqUx7HEpt/sRJNPbYEVL197RMdxcCQlGS3Erhh8wJSYZb
g8MgbzAwJzYRgEJEHxP7RJAQAbzxOn5A1z4y09816aF2TXhnwUNYDvdZrpzVyPRpxn6qymhjLea4
EPHECWVJeJsot10mNysQGtnrlxleIPTNDreSXc/vxJxa9Of8BPpgvxm4BXqNkjONUXWotF2TeKKS
QN007a4h45OEh1Hj45CotL1MDTgefTGO6Vr6Panau6L5GmQpZ+PeDVdUKvdldoE6RDtsvfISOh/y
Kb9va0+vVxZSGJOporwMmaqugDSk2z5x/YkcnR1xzRmDPZ7k8GQXWYQTNH8ZqqT0ZO/MfpBKElUd
7gBBKw2D/W4LekVbGey+VvRr3gq935Xk2vkilCiFYYqZsNhGeC3NWUar1B32OfgGS5LjXnISoju1
FF3GgjhHz0+atPcK/fDwSEX+QjLW66lOH4anAror/OVqk9b2exwq4qyP9JaRbiKToTNBGHA9LvJ+
WN+iI9W5X90a1OpcJTtD1v2K8mZYp7NSbiNASu0HeHVvZEC2wId7xs0z71/lhsp+gjOF2Z3tJZB3
M2+3HWdQcPf3IziXvKzOVuTwMiIaLL3Sy/8QTgZsmXTk0HUrtuKerNwrjYn9qsgJmPOWymeL6lql
m/dRBXi5uBKF2o8jMHjkRQgDXHyADJfeq2gt1fhQowLwvqmqFmyGgAktoNh+m6bzNRc7LlCl4WkB
Nd73BS0SKkq1a0P1nzFENAwVIZaEg6/TwND3xFKLjY72mpiIanwQV1ZAsC7jxyIRRyQDKFANJCva
h0EOwWm4KHO8m+yeQ4Z9HRPlPZtACSRDPK3hygFhV3b47CgtSTkUTHz0i84w/Vx/R/q9dx3mvhIq
hwkywMgniFSGc/0NeV8jjqlsn2vN4gMNyI0P6GEEq7RuHOoFxmj6YiazrzfdixFmRF8enDz+klpz
urKNxjO5NJiQQ06eiN7BM9iNWXJLLWGBY1DXdiyLO5nS3ZsVD4lj61uNgXUMenPF9ZSu4UQ8zwxX
VxgAXN+paJgysAoRZ36LxuBlSLvk1DQt+1oQCGt8f6k/2mcdrnnMVHaRx9k2Iibt+7m6r1kq1Dqh
ywqDI1FnG/BOxziklS+Gc2GADPWO3OYFlMjSu7FuSm6Hvlt4NRKc67UlBGQfz44JRyF/Wa8yijHp
/vBAGkHgeQA3E6Z7Eb9RVgKjx2zujPmhKR5G7vyaJNVBexT8CE5/2XNkEzyjDsJLvwXFtjOuQL2N
9pAnT4IahYSqizMQy6T5VimguoIvHeDMjVaBcq0+M/UrGQ9csiAOESR5dhTlNnsFfA89a5G38era
q2H4hEfzu9q/KwaQXT0+U4Pq1S1htdTKQJ0yTFYueUmAbQDJ1p6U5ovBGz3bO+Rmg/gbMclCFs9J
fqudh6F/mFiFu+yWBve5JCHzrYw4keVAO2ofBZhWr9h9D/HzlPLNCTgcFiURJMwopedyGo2Hik2G
cecyq1G7B6p0yQ1rIUTk3PYSQCnsBwzroHY0DhHf9Kps10Tfc/NOKVFlYwoUTll1UuGrkWzTqCxY
KHo9rapuSSNywjbiYsE4ieVdGQXnbCUTSBrM8jULlmgVrgazWwWYV+v7mC/Axmy1iU3wcvpHgvsm
GdFxHJqoGFqNagm9a9objfWoPvFmbeb4Iavbey933wgqRccZbnOR7WIHfyvmq9xzaAhKMAhEcnrk
TebUZqRPwUg2Ge/TxG2gpa+WDDGWpWlVGRm8uYzO06LzzA7/Gr9jXrb4/KMjbRT3bFIXteRh8L/F
HNyCdnee5Srn3NkgsA7ESovC5+B4dJovk6GuBu6EcfQmcbIp1rcpedGdL0xS+H5faGh+WUp2a+3e
04e3kIZql+QY0zFid4d84PC9Bd+7yk8y/wjKZ6E+ZmDiXNdr+mfNuIT2qaFtkohtaX0bxCXvbzaH
Mlu/ggJzhucsvFrG955M+2I2UrVXzRrWxXc3DC4VoJ5kVD+L1IGWlAGycyfN5UYknL3LKHGfTiym
TZbUrIh7uvOG1ym5h3KWPI3u9HUuB+0O+/2nlYcxLpSw/BaWlc2txFBPajjKVa/N7g5LyJ4aYP02
2bZ6LpgC2gYIMsWM1TdMoSSPOtW5kta0ANk0yY5zLW0g+l1gB3eNHN1t41Cr8esvM50FbPYwmyQ9
+nQFhPDOhWXvBSVMVadmpoq9A2kmdV4oKJruGuaHjKRz9dYbRbbJHD05RXq1Zw3V9j2YUk+Es/KG
fGURM/8GpVNfZ53ZXgCNinUPMWTENXUw8W/geMigq1Q1LQtREl6jlBKWQlSv82ws4LMpATy+UC5/
BVwCoU5wLqI+jhaetzbO8pnNcmadC1SoXZEgq7XNpqbT70NJx36VpZF5UxSYdxYuuiP+4OpMEQ2e
90qbDhhTCdclVW8zu5g3rmn071bikE4E9l4F7S0HtOLp7WQ/NH0yemYvtYMs+/jYcBQhPr5q7RI3
PnYnCvHYqGc1ux3NARQLlP8StuySJmPAHB8RvqvdqvUsMdZf0XIfiPx2tyTBwpkhov26I8XDER+D
iF900TiHgp68XB8fzCKzj1mGyyDQ8PxrgxEfLBYyPq5TYb4peaH65pSkOCTEybR13Wd7095lRcg5
ycKJY9hYWVy9Ls+WqS98VEHEfWI9Uq3xuwv5EXumKhkoy65hC1f5EebQbdLhgksUpdqSDH21lyTZ
pMV7JYoZGS1GIZd8NVqi9uCkSNocz+KoNB8LFZsLgxPuZFqO97yrICJobsa6JvHwZLbJ5qrNabQp
mnNDl8QLF/HZVFgvIS0Y59Q2xs2s8LZLPIbcmlrnWEWC/qG8VPymcbRrFlYtBZqS40CO7yqaa6zh
tdjaVMmzey+CI0TcBDJPep04TR8Dh8BD6RjUsgR4YmABYl7tjZodD/lDCzDFaabhaJXXhsXOI25I
OoQb9och9HZiDJky3kdLrjzTnWprFNM2MhvjQgi/ujhtP670qh7WcHHVW9FwQ3BmrFdsSqBHOcn8
CEuKMG0s3Qc0Y0RePj3XhiOv2jWk/PMiONm6l4Ez4U6CUUVnHrkeKnlUBV9BbUBJty4hxoTyjjzs
K8LeLzYRfl9KnEr3jnDLM2O5Sz73Z2yQVKGDQ1upLM1TW7+ndnmA6EyEVCyqkyRQXFXWOitK0rBj
DizS4ADoKkW3tmnQtDuW8Qi2Hw0icEkaTh9K6xA9r4ZL2p3ITYIx14qtMbpEfztV7FBcAIcG75PV
s7uqUbCAu3nG8CZqY1iFLSdGKntvqqJtM624ZO1b1yevPRg93ttrlxn2pg4DDr+huEchvKk9brgW
kyonyuX+xszTGfOPuCKQM2ey9YzRvOIahVaYUIdOJfhGrZuZl9q9sTl9KSLjseojqE3hgTISk0Vi
2qkBFj1qGtnqrBRhYBUIsRbVoAUvM+kJTCLhHmYSNj6smKEOkjWhxIRUT3JM7ZrHd8PgaULFv9vi
2ykTJ90FVf0tCaAj6bECIolOoFM3sv2bcHL7oiDyPOo9O4i6/8C8GIVq8R3w8jdtBP1ZTVJ4apbI
s/U/iRf8fxzROa5q2Po/FV22xduPw7l/POJ3xcX8RaeXmGgl+ontECb4YzbnGL/YFqKxQ6pkmb8t
ocvfdWvNWsQYIo8okEQv0an/MZvTTMQYcEgqU3yYSDaBhb8RPfh18vaj3Lk8MxQdQebOZi73s27N
cL6nehuCMdYWzxSYrUq8KS6TkBRqQtbTJ2NiJklc5a1hGaxl+I7fcykFLL/8MNb8C+UVEelPwutv
z4SnQv5N5aVaEoI/zAjTwGgSJulYS0ymabMZfO9/XfAGZfxv0oamxSv78/eyBBovUhPhJevntGGH
Ed4w4H36GA6S9ez008oygRWmc0e9QEUFsEgzY9PF+kFjT7nHWnlIZNCfOzd9yaeKM5AwPqVjh5ex
eGXQSMorbLM7m8bdiuLNnYJ9lnosR/PUEbczTvqdBmWefJJJklCxqZ9ffilTY0eTi7ZTElqUK+rR
7FYO+44p6DpWG+p7qYb1cLLSV1F354jp6kU3UXSSumNoleBnccuL1Q8tQfTJ3CMuHbGkVe/s9j5V
a1gpuW5eNM0N7zT6ZvbtKMUuzrNbRuL7MrAN8dOgWO6mOQiOuPuqqVm46tyo2cYJ9B29bemGncP7
KLLbZ7LyhO2JY6nRtElh2l7p1573w4CTiQxVcU3B39yXHUGEuD8W03Atzaa/ZhPgwjxUlhXXfNbm
psaxaX/gtg+f3OnUg/CT2pB5UaMZHjSu8MgtOTiOGec7pKcdL6+BG5vzhNRpXwhIt+4DOwLqmjvg
o2H+4U4bzc2oK6o3Kprz0NvMYJ3JZ1ieHya7eipaNz1htrtOBbNNzg1bQPkxyvfAdnH55deNY7/s
Hu2BeEApC0ZieHsdfF4lWqk/jXz/JoZYPFo1diTiGdugzwJodCU6zkD9LZmZ+aiAuF8LxzR9R4eL
L+SkelNdR2dHB3ilicLTQF/hLpv2iIXdkaJOZ1vNEKPsqfQBlBX8CGVxn4wumI1Gu+HKJ0nXF86q
mtSRsE0DPzBhW0Rrqnb6d/bOYzlypM2yLzQoczgcahuSjGCQQU3mBkZmJiEcyqGBp58TNdP/ZFXX
VPXfuzGbdRozFOD4xL3n4t951hXMi6yNFy5RrJi1Tj/91rv2Y6zSMXxmDoAVtTdAkvKGKNYnP5gZ
I/l0MWFtPU1lyUgvvR+T5GvIyJ5KmnIL2YehS3GvGb0f6sk+kJP9EfazvR4Qj8ydf61r5ABeQ+7R
BGcQqTelydAel42AykvJMjDdr9+GmsjEhVcKhLzn09MSRogzR3jY5REPSsOoCN3vJL4NDcOuKv4s
Sd8j+OAL1ItDSf5SeeLT6HUJ5+MS45Ah5mZTEFcvbd2QwB211wbsmh4dhwuJTZU0zs7yeKHSpJ8B
vnh7+l5Ih6WhFnS1FATgsSUREjISF7bFM0rUNxaDMJAnsiGCoLqWCXlMRX0Kq/FxAnizSH12k/pH
GtmveUv4FNG7jGuST1gtWI6scDtE0IY0sp7e4zf0ytvZULp2PU1n83H5tn5/Ad/jK6NkvQQRl6R1
rsmkJXztifjh+2B2v4MOPhHVuEIT/8LQ68sfrCdhO/dun32VGQmeY3s2Wsy4SWosToKh6cBF2fjZ
6xLM6yoheZS9cEALxWvsc2+8V2nLbjT56KsGmo9q3pjD+GX4JetdMvIFX/Q/6Vjd9NDr7Yhv1x0q
KB3uYbKCJ0Hx4vun4HIdWYP/VLt5txqi86y5BNw4XElSpsa2fLWsV1uztXaesTSxxcgViGtkPxzh
YZh9r35MrrhnuHr2Dwn52jY5k+wCump+7eldL48UKl2HOfVwO1RiI6Sntzpq3lyRfQ0YNx2uBx2m
NwNs2BQz/SVq74ZQ3nRt9+GL+lbNxU0ZR0+B5ZGixJdmFHbQkGSBkn7BSD6oRQTN1QSwA0u7Juia
keml1xs4y7zsHpjchTqbU8zFjOtCup39UnX9uceUxeF769eRubNJsSE8bjxZHnHshM6Zzr2tzU87
dO+82LnX7fWUTec4CF6GSexaBExRBo+IfGI5h7s6NjxQ0/TLTqjjNUGgq2ZiFZIj6lG2dV9G+EKc
GuxZd09Sy1Wk6uMSwNVKWQ8A5g24EC9SqOiIEAOmi2eTXrF241ljtGnfAlbaPkify5fV9fy/S77c
tlNyuHwjTh+fJzxvpYeAypLFW4Ca1sn150weG951dd/6HgFAlNAdoi7eOsmYcGdNfxA1/n9cWhxv
q3xMP1ux7PFSN7wKGPJNPTRven4cY/upELxPsoPILKp3JvU+87a/LsphF47eN0tYP3u2/5Gtnuqe
KVKgEEC7tj4FpTwP/nAuYnw6WvNjTZeLi3v8kIjivhHh08CYlXkNuZyMPOF4Bag3kHF2zA8B+bLM
qF7+/0L6v2K3vdSu0pG/FG7/yW2777OP5qP7c8X7+1/9q+JVvgtHxHaVH/yqMfIC9soAPQMB0wPj
rIP47j+Umuo36mAoThe15uVveBP/sY0Wv9k2HhJhKympVWz171S8fy4zKS3pXQX7beSkPjCGP5aZ
KOsGDw6Xv+3QvaAiWmZCl+dabjInyTa/fDN/UdKykP9DmSlYeFPfS8o+5iPu76SRX0raFpFfNqIh
3M6jqT4tg8K/TpegZ1HHQicm6X7/9y9o/9UrsrFXWJKhuMAw+dOnKxYd9Bpcnm9PyCvx+15cXFZS
jNw/TonhY/Bfszgs9omDDwvhdo+hsZwde1+ChSOhTcVHJuPkAZexuLXYWzFun3R9+oc3+kdFADI2
vppL4+O6XArILREf/FrtZz6jGAYF/jbymdDSgXn7wOvYMiDVwpPbzXXOwHnAVUwbfqkOyEew+Dkf
4r7Xz2XFhD+elurr79+WvLzsr+3Q72/LcYSPFM7hSuQq/PVtIRsXdRbieO4Rtp66EVjcepRV8uWN
XUocrhUeHNauR6Gz8ZmYX7AEsR9cJZPyX+UcF3czhgXbrq9FYt1nNmcYdhHi2wek9hDWQ/0DuiDD
cJmZqxzX4mcf23pfoPN/+PtPAs/nLz5K4HPf0Moo5HuXHuiXiy9IF6j5PS6yus+Tm2Ya4501hfYh
t5OI3XPp33siNwXsr755sKp2/EHCEggb/FehXuUmf8zH5Ea01baDLo0PwLv4qmN4Zjnk0sy+ikV2
V8FBTSFNbEXJfK0vbYGezU9P0M2gcyTLuVQJA7jiOVOu/aSd7IqA1ytrhmqXteG4rV2s6U5mDgj1
obpBJW/7hGU93upmSXf9cHTD+8EEr7rDZ5UZi4nTLB/7xjvOA2KJoHgkH2Bn9YCiO4G32N1VNhlT
rCdG1nhpHz+V6UMHeIwHGWsM5l854r1VOXZ3XSreWpuQWLig+Hnn7zEB5qu0HUHEFxV2Wn60Vews
L1XdH5PQ2wk/2Pm++iTq70dCfDy28KfMtMe2bi/yVzK3U+iw0NG8PtnVogVUKpxnXIU/PMItqXqx
mhlb3yxL9NDxFF4hIkEl7fv+tp9x7ch8dE4OO0mcz6SQXII+nfroemY5MZLmPk1gLR1tT2bkvqV1
x6YzJn53/fdXzuW4//M94KPkRK9jO7YDtfmPF07tF61229nd2pFT3FVCl7sqAyiKZnTvFOh2fD+2
HsOqCKYtzl7dIj/Lxy/P5M3nZIrhGc2Y9SMUo77yExXTTMCTWbldUWysiAKnSqr2ahjG6i1eSvyh
cV3MP8J+tB97+q4jMUnWG7ks8Y1Y5obdMVEAK3tJ3K0Pov0Y6D7bdb0n/umG+Ytbn3Po8vgDEOFy
APzpYweCIKLLre+YcD65mgSEdSYtdV3zCDtbsxeywmCoGdmsoEnbadgDLxObFN+qD/aigud8aJsv
eCH259//In9xqAeXA1PyW3iCHv+P74zpMnGZ7uhuxwA/GP7ErwSBpRED6KEp/oeT+S++BoZBErqF
AMfEk+uPL1YlEqfw3LlbNsz+W9w0/padWH713/hIv7zKnw4nmMep1zoNcnYnTX8KoCYsni/ZFejh
q9VlkL/7+xe0L8/1P53sqNDgeVFDoKD6nZn1y3HIFZrVtTTutnQdeWQrhinbbXt0BvPivgToMGIe
OEG9SWQh2N2K8oyRsNn8+2+DDFowZoy5EN/9rv7/5W3gKnZrgq6RIcSgNwg9fZFu57N+Zem7hKxR
cLXGm9zrh0ta0rPuhn96B//Z4GBTS7lshxH2icC//Psv70BOKJnnPPO2OQQOJP19258MUUxrHqcB
VdA4E4BKZ+Flg3OP5CulSrCJ3w170Ab/cNb8uRjDbMFcjQJA4d+jHrxUCb+8l0Ut2vQel1gSo1rw
Ota47NAlQ53a+YeX+vNN9DtFjqc6xyN0NxQRf3yphHxHWB406/6FAtrlmX9d2NN4ctqov+JbCv/p
e4a29qdLDpsSJwp1H6eo71Js/vElR9m5srDHaJtHZj63McnqYTSNb1ZaLe0qT6N4W4yOueYoJXPR
b5CbdaiT9GxHW5uB057agnWanIDnsgi46nQjgDaG7XogmP5IAqODy4cZ8prjI9sHxSyGLeotbz1D
wfwuEae/Jm0RrEn17bb2YqtDFIfzyzwwo2Nzou0VrqaCyDMisk8jOuAffEPJbaea+mfROeo9UmyI
Da7QbhDz99DCtzjKqFjni1fsawtWRVNNlaI4iLlqGn/YZ13qbic0EWuTODm0EFUelAOXnAyTCJRK
ZngnmVpQ3ATJE8OtdtU6OjixlSFJiVXkpqsLhHJEdWBhXUyH3mhSksBR9izPFelYFk2inbJQzDo4
y+CNs4PIx4ZoHQ+UOeiuCez9FIbmesYtLnonYJZKIfqSykrvRjXPNwKK4K7tu+HEvMh+ga/v3A8E
pbtsspz+uwLpex0GTrxmpCJvKBj6XWlHLLV0XbABt/FGhvhsbzPMkVc2TP9zNwTFj7JdWhIDW7QU
tdD6Nl4ilJM5ucsupKxDmwf2W2lqJsiyxdw6YhF+MLkezhZhfIjs4gtRDRbbvEmaQZAdzPDUieb+
ucbAjq3cL59Qe1dXZGvrWwuH+NUyNRZCnya97SFnMTKWApdB4e/jxatvo8Xqt3oEwsP0wP6wIlSo
bpP2p3yR3Sa3c3dl1bPzbeqLeK1m1A9ZbBGMOC/9O1OZcmsxHjgMma8pqnT1nRiu4UmGXYQSU5mX
nGEm4ZIQT9kPvvbs+U5LHelHq3KG98Yx3feJofDF0S0N/lmXEGUkUSOhAoJk3tEG/jISHBXFjbuL
4pG4b6AF7xOKQMKIuGxPCaDB52bO2ftbQ76tsYevmW9lKH+ANTdh412Jof09txIirsN0UkH3fQ+N
sxzhpi6MeZxlK5C57nrajRs0iJiMm5HjBtvvXufQ8fQEqZ8vbhlBk9XRTkIieBwuXPdhAsuqnSC4
i9pab+cLiXeyYdZ1eHDWadFZq7Zy9b6sneWugXZxaBnB+avR9dGDgOR+oTu+bG1dexva0HGScBxx
l1rmtpridBu6BJrA/eWFZVG/ViYZzgbuLEjxMtu5imik2QKFS25w+5zEIj545K2eob7k98ov8t3o
tdONjCHaQMd5SPI0ua4ccoqIlgi2UXnRQZKggG1/kt+dEWziSEgpOl+Jqku03a20CnwwEd+Mt6ti
Tx1ItLxIoi/Z9qumYD6KZBdTgBTTLdgRm1DbFH1PZUX3cxDBR84bEx8LTtxL5igC7iyLq12igdGB
Ryb0SRmz7hKN4VnI9CpP6/C2TabhNBRFmG6a3mnvEiBPDBXzpnOfGBa3vFyXyCvyc8rbuA/Zs8gR
IvPoLHLdaw8sOS0thn6DP1IMUJ4qx+L+sUkIVonb3eBrlNuqUR8GU/t7ibz0ToNyvhbS9t/xVzdX
Ngrplzia8F4ChYKYYcM76iVBr9ilul04Bcy3vDr5CG0rO+Q5g/fILNFh0p3Yp1pgrRGVn60r28qP
7MuttW60OIFtSonbZpr8FHRk3XsW2bS+rIJ9l8XOgxfr4Fg3+XycrSL+EFNVUFdO+pDWrnmbfLjk
KMvtB8xL7AT0JXQskdleNV36LahcFueimTdpWUP4X+oQSoaKbslSq07SJ2oHiW/85nbNcAsPq323
Zrr23sGBvrLRHTJac0YiAlDp8kChYYM7sG2inDQgA6onsCcO+mHZDHMFS1LU+wJG05GM7IDo5mGM
joMdwA9OEoLM8prSsKwGwMIZnHdQOuRIZjGcQTd3rButGrJ3Q6TnRG4hiU0HBnVjL+QT3AKQiSV+
T2sKLpJn7eyLQjCZH8hCPfgI+MFFoqaYrmcSmsV6iXX5XkJs4LPnyw9+rIV9hmV3BZByVZ+ymASJ
MhCvZRnILWGwA2GEVrd2WKeeABT4LsT9pnwkKtPemj7Rb7pI/a/BGcQTM2EC5WKEn2YM2L+wy+JZ
qDPxXLHIuu2guDzTJ3hAyLym3vvcQvHKbwcCupwwevEb335oCMu7sUleOlhRGZ2maWp/tG4qitUA
GPCJWNL4bAnl/nQmEX5n2QUEYQK+VBXwxmygKJvGK8HnxK7HoFaPy7uZnPnDmSKir0HWMCX3rPE0
BYF3bVvTssuNO2xB/JB4N8JoW2UIs45xEhBdBWT5q2TiwqIhaK+UhaaTNHMHQFhcxgRG5c2uFH3w
RusSnaJCYZ1XchRH7iW2IiNIwrXbynHVwK0kywrh56rU1Ccrvwbvn5F58545afkyBBPRoXNVGVQu
rsVv20WN+zj2nXPUIrVudYImXRRjsa3J60P0EFnuuyoB6RIBV73NUakPYxFjBUbBfQaiE+7domMt
kwQFLwrX1dlyDhjKI2MtdxNeBYUKc8oO9GNyx04tP3QDYKFOpjOSxGLIrmO/63cewT+XhAYfVR/W
J1YZkh7jRgc5ImZ3NDzB2uigypGg9ra0zMM06eI7GiVQVFaffHVe0b/4kRUhVE5YypGMHuhu0+mE
vAjiNL+aithaEqys6QZEFc/awC1PXVMnj6CgkPPVaXOAB8WQhHyMsQI71aO9B6mcEYPIunUdjLI/
81pENzL50g8TWJRq1YzCwa81jj+1WdoPDMH4SjzkymVd+1eo+SEAtdpkNMhy2lSKQEuAIfxIbhQ2
2zydxxebinnrwJhdlw2gz5X0I/2A56/5VgtZ3xH/x+foMHsV+aC3fU1SNYT/ZfwxCRR9GC88dhIt
3+GS9/LbomqQgXYIa2jtFj3WbM3G6CGWl9QdckDOTeEOsCya2SAYcNRyHYLtggwoeCCmqrokF054
HqzpkvJhp4V6K22neUFwJY5OxYKJmzgHCkLly75lmIiDpBT+6qSuvxl8fuclMmpPlQFOnw1hde0u
wjlhfSaaTVhe/yRZzXxVdl7tQ6vjk1PbPWRFEHzMqiKgPDHJo5LOtCUWsPmZqxqAbTL4Z9Pq4os2
S972WkrOTQHR1c7j7/1kWd+KGFxNPxbG5YFpy8NisLLUmRU++0vXPdXETjgc6pPZ6Ag4b27p+ioZ
xul5FHOKojAjcCJIBYfBOOjNOJcX2SK8pyQOlpsc5s+tvcTmvmLlmq18sQSvCfULjn6/fa9zW7yq
fgq+w+8gVcEfEEnqOgqIDR2UtQ3UXF4T4sdWC/lQeje08fCiFVOTiSCOQzu34hz0MoEc35h7e+FJ
0RIsAIFWD+GRcab4qoOQNL8lA9XlcGXdJxYm/nI1jPMQbxqpSDHXDXEfq8niFlm3bQHqPVPC3jqi
J6i0MosIN5c173OP0GVD3CaQV/BsfJiioHi1jTPc8WOHr6MM+A2Be11OVBTnx2AR8jQytuM4IS6E
2wGZwGkkze+bSGJy+UYFpmCb2B0h7G6qCsR+XTah/3SK18nrZgw0U1FtoHKZ7xCoohJ3blmKPWyz
i2LAdqnjAqfWEUJxhwkkyo5unxsnERtSVHpzHKRNeSmDyDwwGoimCSdK0TJosMK5WQ7hnHpolyPb
nwENa1LadUyBcQc4oguOIz6I+Ia/0y+plRrUmEPVBSi7TUYcUZTIitQNzDDTAq+sM6OpCXtdKLww
w6Iwsfya3ITQRAUkrMrXZ0YLEVL91PVYQWDZNZ4/PEdRW9wS8j0/5WLqznVu+u1oISAfjY8Mm4gU
pvR0XkSbeuV001TEvw/8UjhUypq8ntkn2lCMg3MDrmB5ldiIvxIkP6duIGmGI8l2Twl9qqCXj/ub
ps1zME1xq8rt3BdBc0tQ4Xxr9DxREYqqOgzuIAinjgr/iicpIF4TVfUdAa3J3RA65j0QLZW8P5rg
M8saSDeSs+m18iRuGR/RynVXDTGJJmq6WxI6xHZaiKrleAqfW4MJIGnS+DnuueIYY6Vb4ZHCCP9s
ycF3zu6HlUl7U8pq64yAzBDvkWOihnAHhuzdNwsIK9VN+9GFhsl+FHmLEw6AePqp2wGKsw59QHib
djUMhTrO3Xolmym/mkEyX88FWcfN3IYl4+JluUHVWj37lTdcIaZ0nits2JS/PNa+ylx9+OMlUlIZ
99PDQLJtAxQN41h1V1WS6qs5Tf2z0IyyeOiINsQBkacPxdDw6KTsQ/uqmoVY7B4Wx0ZNw3ICjWU+
yXcdP4QG9JmbZdjGCQRCM2M/L9omPsiZ4Bc4+NipBZg7AOK8q3Y2N0gywxuZedZPszhpvPKkPV2l
7HZ3vtXVu7IQ+KY7CvfvXV5Xh7mVxdZ3q+KTSTt4dLUgw+3BgVmfeZZyyCuWGuGDGNNhOS58xc4K
yAr6Atb1lyV4SKdtpmUVwslEeR0Vr0HoY6dwCD+flcc/VLKkofK68iHobdtBQ0XPBNYxzoid6AZY
lVbXghwnDiPaklb35assWcvezs/C+M5bQB12aC9WkcBOuY3QDW2Dcb7DOPNjCN2r3lPoGWcW685Y
EfYqogBzReubQ1yENEpEgYKkqKkjIrWJ4y5cQcQ3G2WhkRFlMH9zAnb2NJDNlkeZtScJE1LgBAm1
y0ukmyOPbq73XjtYN7LiC0P6sos6BEpc8/IJTSYGzT6mmncAOjl+hEOE4c06zmMDbhUJAmVG7jgb
9J0hFfVg+o3JfZ/qKy4ArPKzA0Y17N8DnulrEwXNKU2t9qoJHFKOQi23nWVbd5jH6l3LobtqdJ28
VhM5hVgt2AptCWsNHgfPT66lIvi0zuYMhG/gN/vR1vycbAuwcE0MTHxcQaop2mf2Fh5dY2reBttD
Uz6BoYy52LaEmbPR6IMLSBsuKAuF3rZIUR0CAvSw96Dep23u1nUe4VPK5XyLI1d+NZ2oH+O4Xx4s
K/ZfWJhW7bqJln5G/ZsjOotFte4mPiycftv+sSCj2tgpic9NGQd3uSemZ9cy3TfkOzEC66zusWTy
/F/ZRcWnSX2cRPQ8UYK1RcXrIiq6Z7RpndhZcWZHe5Ku5yvWfvwGcwv2Zdek4wCZz5fHPIkisp/o
bMdVP0luCthZFnL/ObslXyY65KnGd6vr+GzjdzrYDe+OMkVGhiWTtJ8vK5YV3ptqZ6oZjn/cZeqs
qMvZEelZ3MRxIh5qaj8C/hwgWDN7sbaugLzWfKa7RNZnv1HqqbA6mKqlE/btiiGS/CxHT/6MrCV+
xJxT7NuOhAUWI59B7C7HsVT9fmB5cyPmMH2IXH86111R78OiEbss6b4sy/aA8LVqxqELdV0mRBUI
FDfbUtTJuS0q7/IgzYYH8L/q5+xKfImpO1yrOuQZFfRdw7XrBd3tEjmK8FTMuv08dy9eGmb3+VjV
r42caZdGB9LrhhAn7Ky9MwviBqIINTqQ9zoML/PoVp94vzGXbyzuM6uZ16p27LuuyMf94LPzohcl
VzDJwmmdda73NNmABDvhXqKWZfpeqEh9cXkQlTcAkKYmNB4utjkdH12bbCoxMbXdAYBLpzXtKoFe
YVjW15EJyE3qLZj8pN7BT0/0Ti2zuU3Zu3xzbcshcSNh+OfHZBHlkBsrHjePBUPkT4YEaTSsmwGu
0sdMnJX/nM+hPAULm5QKImHWYEsoU0oLMg8DedFEji80b+Eajd/S/ex9k9fkS4SsJL/H2rPHd18y
Nr0NorT2t1RG7WGWELTngMDoy4nJSaXigiyJyajmR8qJ9D6y3TrV0TRvtM9msVFhX0AbpS0auilu
t0oFEmRs6yRYVTPPebcq4ZldUzHt69m5bGo6yxfEoJyvynKR9JAz+hReckb9uS3f3HiMPxv8zFQc
leGnnyxn0+sCsBOD8ITrSFSHwjWyW7XS7a97jAm70MA4I/gU40VgYq+671BjMCIelgX56CBIWksW
h4mpyxyHQD34tqljzl0Xt3eIM4tjHvnRS9mTrrZi9FBWPL6qcePGfXrGiUk2uJ0RWt7g8D/Odm3b
IIRatYPunL31mYWs0mi1jqauBi7dt8lDI5PqzZA+sFMjg5OUwfSas+hnJklvw0HAL0QYMYMVgtsr
t+FLUYwcXJXI5ylzHTS8WSs+axgxVyafgZQgsNS7orrsmE3uUuYgejpW/Vh7R46TnNbqclQWbRzd
OXPSfscqNB7pPCPyWGNS2qaGrC2CIFBE31vWVOEkmxQzXQK5Zn3t9aP1MLMhrTmhrYwRxzj79grA
oHNd67liFuZG2NpYZjMLjEubxLCy7NS1T+lwvyxLflAekAM3k+ZHFnO5boqCjDAemIHeLcEYTTtV
UNGamWcldYN/g4eheJaT1zb7jLQEkjVtp/6WcrasccLr+zAOL7+Yu2BGdQnDBNBbjMsDYfD6oiBr
IR0mXOOBFjAQygr7u5yz7G308T7kfZ0/keYw4f/ozAM9E13m0IAn8IrI1+RvgC3ZG1+Vw0ba5N3M
FlwX9s48wrU/kKe9ECyOKyyvcMvmFbj6jo5z0wPnzuA0FumHq9Ee4FgM1FtSEj+34rFZhnhQ2+iu
glcKk7SYjnHZheuRMPsHNgp425u02ibLNOyXYpJ3vX2JI+mwBglX2me3ls2LwNOzDVhKbLSVZzvo
RFxrSQRnRjOs5E5H4lZ44ePQZUyv6P/pqUS4LS6mNl8bedJuDgi5aujTtUHcWeiEE743/o6peLCt
ahAy7oC/neLaekHCSiZ2V2D/GtJG70ffU862g6Gbb5o0cR+XzuRr0GHtzdClwYENvSK7sa/3vedV
HBmdS5VVyQPGnf6SbJjKfWPl8xOYNACHlXDwc4wlcoDVLDLyRJBo9/ntdBnamt5SDy6g9buh6ToI
rwHqnFU11PLGCnLqhrEywUcuQnaKvVD5h5rY811VhoHlpjPGmk/hwuZhX1NPw91NMN6srTifcbvY
7dn5vUQeiyC5Bl8XP/sGfxDiBYaBmyrEV7i2Qt8/29MS3pAmFl0p6pufI3bMh0r61kM+wr9b253t
vvWN75wL7XqPqvbFO9h961UNfrZRkWw2YvGsA4WLf/TIjVvTLFRQtOGT72cvyx4s321e0aM2OxUU
hgkXjKfrWFjFVef19mMYL9AWIqFxei/zI6Qbl+42x0q3DMu6c0KYkIGf70iGHVcR5SByxC4fD522
42MM+3cTWtLbqiyy1uyYiDxL1XC0OnTW8Pa58620tcCuhcPtNMiZ8CBtfeg49l6ELmCGtiK8i5vl
R8O6zV0pi7DURFlITCfTX5Qr8eLvCGzk9pLJjJlKNe/lYtlfWTM+LpAVHkq/pdLPJgmxH30zyP4y
ZTg8+oPsjpwd4hwPsR6RSXgLHGAp6iP0J2qNBTLrK0pI71OMDhfgNIc+FDgPHYqb4F0MKEKPguMH
lqurroTHhHrVzKm712jhXocmtPfSh7Ity+g9r64KZVebdmzqY5/MzSatsgm0eG8GYoP4/69nACpP
DrFzDzpr5wdKz/4NRHR7dmMwxYBD6GI2eSUmTNxaSWbFLSzvOCnAQcTjXhhTfw5D1O7MiK4HK2u6
Y6teH0YoXpupF/nONAkd6DSYQdOGjbQBTB2P2vOsc889jBMzXjDvEi3zUqVIcVdqrkBT1HilGreb
N7GO+nvHjuVRhTaHVxG3u1YgOPWAmX52oR7JzUgu06Ys5VlBb1w67Juy9Din7byfh47s6MAqdqjU
kHgMIrkrGwJYjX85LOCC09H5bvBhzVYJr6tX79NYTPeCWeNGNeT2rtzU9u9dnaov4/Thqx+G6c96
FBbGaDN7V74d1Htlwnw/255/aZDUVRtM2U7ZnUTKnFkIv+Ngbw0oojiVM8iLUYcM2C7aV7dceHho
uaxy2D7b/7FUAiviWEbbEHPGN2wNEj+wQ4HsL3LTTZ7330iT+S/Yvf5fYi057kUN+X8HLV19NPNH
+fGrsNX+X3/zv2Wt/m8u6CLlsp0kFgYO3r+MXOo35TkeJApe4ndC3r9krQ5sUpQNLOEZPQcXicP/
kbX6v3lEvvBPmIzCSyTNv+Pj8oM/6/3QHqH4DF3fUYJG3LnIun7RUmhbchKQFbFPhXyuJ8aIxIqI
oBufKlrOPcySej82S/NNXkboGTl0QEt2hdCfldLjLWbWlcOILnIxCXTmeZI3C+FVrc7J1wjab30d
WDhKYSHJrLuZNZiUqPK2hXyLwt7eD7NUUHU6j3FR/AS+u9gO/uit07DqzjZQhFuc6eul0icSjt19
09igR2THTjGXG6/2B7IxA5JN7DHbgbCh/Fkin5BZRawbKbC7MfeilcdoExAg1JIWyMZ2JJuMz+bc
tiQSh5OmJSs9BIQdrIrEI6bNw0RL2hUJv5aSu3JiItF47rLpsS5/YF/dGlUtJ6ttHiAUwa+venb8
8Ef2Dj0b3RNKDct57S7EGvqG8+jb5V0sajKEc2hPUofTgTnTSysgd9D6F81zW8unvKciCBgajz65
MYbJKbLb/uTGQE/Lhgxmd5Mac8dWkYHopO6kx8yL1Ne++xiIb121iSfXflcddIU4cTHU7KX2d/wf
X2qOmAGPRJEbR29EGjrrugTGAlmaBdelgPE2lqWcjaI2NNPBctxlLwZK7VFvxyF8C9PpQEV38RGX
m8IJazJbfFoyv3yzARhmuSTjCoBRgwKS78qgRKxphSPJ965fvTgMt2DjAFCpzKxH5ewUA6UVzfrZ
xS+QG3/aNfi5Jiv9BsmGVR/zoDq8s906Pqim/xllQ7XhtYddS5eSEfO6gsGAhD+2vheWvIZFejPN
Yt51Lrw6TaUWR/ZTmp354J+NY79Wjc6vLfwStLj8o0+ImSAWvk0ZwZHzFK89MmBWqtyPwA758dMb
uTDuoPO4xzPn7mVfXAUMUrxguUqw5DNKmI++TO9iMGlIWIA1KP0OxIzAtaQ5pir70UYyu8v65of6
appTmRCi52omolCryGe2jzUz7JXToWSJZOysCDBEHxse7KC7y3zzMaTpfZqG1/mSLYeeHLTIZhm+
kG+LOAsgSs3z2wrY3/HLjXz9FutzQuVcQ+xda1EjRLo8VPB1V0tqbi2nISPI6/dzznbNgUAwCEUB
19/ndVOvusXaTCZP7lUMPylS3/8ndeexJLeSJdEvQhu02MwiFVKL0qwNjEWyoIFAQAa+fg7YZtM2
vRibWc6iyx6bj48lMhE3/LofH+lZ39m03uI+xgrsm0c0e64rWaTAXVOuHGQZVCP9hXgIk9j8OqbO
3YhnwDtxdfORDdYYvyjM4O00FJ84EPMjDm1WMYhOq1Zm98zqYMVo7iNAphgc/7uIUlqLEN7o1aDf
oGt2zWxwnyDNzuaDnU5DxMvoLL4w8W3DwHy1y4RFTdK+go+jGwFEJxdfGdaJBztCx8dLWq/jguRF
OzLn1SaT/YtFLck2mu2AMgwYoGqhgcqFC8rU9BwXr76hi8uoM1MP/U96v+t7RBBdLfBCdBB5YZTY
aXANoY4XTHqgDpMFeuhAP2wWDKK7ABH7BY04wEi0edXfJdTEdsEnygWkWCmQii1sRRj71Z4eCHCL
dQ9gFwAj1rv2NCxQxgYOwNaGDn1soPqnC7qRlCs7vvFHtEAdG+iOymie87J4L525wwNFuVc/6y5r
CR2iSJy9i6E7RLkkZhi4+oUqY7bNjvknru8Db4tdamPz8YX3QlD3rY2Su2nSWoOCSbuCB5rS5EKG
KDuJkFoAH/9qqYfC7q9D6fXnki/l7M/C5U44sVClyTfUfcThqXOobhlICjg93mQnFv3RXaoPGsqJ
4LQNJ5+n2Epy+N0mQz9JqZ4DCHWntrojU3jYm2Ry6hc4J+wN3NTwOv0F3JksCE8DG1eyQD1HcY8d
8PX5yMQax4zsyDsw7Dk/WL32FLGz0DWTYjjSBskU6AomfecL9NRL2icf7gS7bGhpZE4q87m59gQt
1sDyGgp37I+xz5+i2GaB0Ppy1dkWIOngo8uMX5YenKQYDcQLAkS129ukcpN1ypC50hP20XhbvjrO
AvQgNqrz/GwCNeicBdXtZeQ/I5J3U87zP7rWQZOuxyH6yrNKgixc0FOeD/bsE9Ev25gFtRBY83a1
RQEpUYulLpk2SKWLLUfhvBpIxZpcRcNeWTwc8eZpoMHXCBbfMuu/mQ/RfQ8Cdtc6SMsfZRM8c20g
BogtxKxkwXjK+q5S/YNHE2ZswodIE98Oa36Qb/HHpIxnCv3kQU7Oa8xSjd8Vz5x49aaOUdGvVhf/
SGWMjkyJUCGAyrW6vlbBR+UuqmJG4yIxzbVXZsgqtCCALPP1+t3RjJ9CuIB1MSvh0CaMfDam6l71
+KbmIazrlNf/qGYcBc1za5yAJp694cNO7WukYH8P0BDjBmqKV9Ec13fetx0XBU4E9uIZm8zYquHu
5izjk2p+KkwEFS0GysMTjA4BY/jkfdxsZo19no50RNkoCvY0dhBaaXTKBhQC/1fpVI/S6e317BQA
omiGbKXVrgacwuuZrcrKKQJ+yrzYY2FGm8KUAH52hjv9bMa2g5UEdBDrgFgNIFmaWANBCGULNDD1
J400d77BjTPvIJr1SRaajUCmi1IQFRmIlEHnSmZb0F70TBKtMMovnJHUtkfr1FMnKDYPrj0jsgUE
reRPJCfEm0Yd04yTvxu1MpR2fdNGwCSI8GD7WjyjLLnOVEttUh8WJXucYct9clqnln+Kau1KKaW1
wRlNk4Hd1psBDX9lB/M1HrRj7jqkUoxi1Q20346DR1iUujproM4vEcmPLOh4W3PNAYh4LiJAm7zp
u7g4d9RjcAULHrYQXxBU+o1WUFtiyGRd+clDBU60w6rIpRM8ll1rfxgWa9oTSZPN07aUkBwZ0E5g
TKwb5se71YJC8eoItge9oonzx/Yz6jqACa+Dgs7RKmtfZO/nB6ZqaMH+AITYz46zFV+SvK8xxOgJ
SWerhT3YPToX2sZQasY+qi2HS9GhzgfvOZmevbij1BgW4ioYtGcvIOivFfK3NiUK2cl/av0Pmqkh
Y+YRamMefWfBTCFvvXWC5I8c53knSucQ284NMc1787KfWj/l22Si8a6msqL3ICGqTv2YWQOrxDu7
cHyehZ5Ne/AD9FwJjbZRfh+/+X7KF+nNciai+/iSSlyt0chwtEwNk5X3NFawPM6ilH0S4C82OwRT
jjaq5soa/VfsiUtvkb4v+FHtIJg8ZYrQQfHQXfQuiKDLfp0PBcM1m31Q+9yEx5E3bNlXKWZCRXkU
PBxVgRL7SNJiOxR/EgiWp9oXJqWNfnuheWvbqB45iq3fZhqqXaJ6dWqbEd98Lg4WAJd95c7012Ac
sFHyNkR2caH19o7msTdG5OQQEwGn7qRyzPqt1tTLTPfZ2Umcbz0oFZui9FrkKtvXkTI3MZimceFN
9JZN73NO1ridC/ECTNl1mkvQniMx+S+JokFVOVjgcixrulv8SMdCnvyY879INDg8mU3njgu4MWic
6N7p+YabfBEGlo1mhbliTza3PNnRmBxVJXGtFCraTUV0TFpTPFL7ocvfMtLq0zTI4jwsH7JqF3kG
S4gUEp2KY+PYeuKjtHy5HS16pHtwmFhrRx2ylPGDpF36o031R9TgaWlnOp91PCwHXGY+b9Nsfnhc
bkBjJvMh5vUKgs8IGyO/mxU3kbrgNm9hul2zowaQRAPStuFxvhbUv+0T3M+AxemIKafuOtL9u8tN
3tc9iwXWYzWtPl6SnyMX70bR+eNugEz6BC/wnXXkB/YjRVVYn730iK0OmeAhFlQuzGXDcITSZwju
Z7EhrrEJO2fCswEgl+FG078wzY+4OXDs6Z2uXWrP03ki+HtagLHogQFjQZrK02w26YrQwvQWTNOL
TKq9zQrqRUdDvM6VxuscGELitwh9hAt3HLgJjJ0ALw5K03b2tc+5Du6VE5l3J+vnHboaz+jE2LOo
KHGb4OqQhmPu9Aw1FEDo78Kt/YNr8mypR3HR0gp+RC25EzpzjMWuvSe+24S1KdxtksQe1u26W9uj
b32y8HoytQOjZn4Df81ZKTTYVnMscOUxM7n8kPeAepPQtrut5dXxrusYSXPn78tPgANL5300RsXL
ll4wlNzWaX4h/vFvBPKNm0iwm3mJHXoCLk/zBMjUpAqtduzxxZ4MM0SdZrjR9WyXBhV6tJMEIQv6
z6kFK8Se1r+kJchCr1LvxaAHV6MJ9qATnJ0n2wdgkRu7q+WOeWOFfSwEmmyA1/5izqCkbNhGngqs
p2D5kI64kNL6tykc/NKIxrgH8LPGfsIPl8IIt7C6c2xAiMyTNyOFHxjlKeXOQ1a+D06MBy046YNj
ngIMv2uTRNR+KkDV8jjHMNj5xc5rZ/cRx2h8wE2KwfQfE/WJQOfvVrGsTNgOhFPmKWZnbFiREZ+b
tP5Jpty/4Oa9dPpgPXckDtfooG6IGmiGVWNYB/bVKa9u7ZnHlP6z83gMWtyTPAdm5GxOwwnIQLZ3
2uhT5jzgyBXjZ7br4eZKgGuLWxN/j/6j8bQPplnvd5vhZs/p/CJdRsPKKEw6pjkMWNwZmzTgRi2a
WW77mL5DURaI9JFIw8IeMR1UenMaNcAIQyrMz4B7npgc74sEwHJNxz3OxowyaHBwj7qHNyenkIyY
+1K68/TU+K+VcUS1m661X6lrnWJjsxhQr+P4QMUvPzMt3U6yhVedGsG7WYyPOKEjy1HVMeD79JG4
8RZX1LnjiT8yWTJgBHWV7oK0FpdBdN6upB1kVcdKXOAhMN9ActhzTujXhDnTBQuW4yI7iKl/m1Tr
w6OrPY4LvcTdGBu8geRbwlLtR2z90ktHP3Jku5tS1B2d9XFJHyX6rk4rSyaQ341yNskUkI0YB9zo
vKOSO0GhAYrcygt1dtGbjqfQC2Rl+Co4Cz6yJUwC1f6Xmeh7VRfGb5ktNbdadq2X3YkVmMNWc1MB
1yJVb7HWJRsD9tF2wlKzHAtiH/EprQpa0zo99vg5pyszhnAHqLvmGxbhy2cCQO+qrb0lyvc+lvKq
uih+Woye9fRwZiv5tvpp0/zBAml/2G017fx6Kjiba8SMvGtvHR2Rs+zUubcNYGhla9zE0tqmmXFz
84oGCvWcFTvc+D9MJyHbUWVhNGVDqFP/PvEYO+PxBma71LmXMn7toe2vKh8mWVUZLD39Psyw168t
k3XZ0HTou6RrbmxTi1NTpd9NHDL1jW/WYmLQHFfjhh/sVeGkS12rsWeSH0OzFnxHcH/m47r0uvy8
mBLW6BnLZP6MbJA8wXdF+GLNII063cpcs0IewsRyZcRDu0hhPbZ5SA4z28mmJO1RYsP0rGzBeYzu
wVLCXk2mLTZ9X+ObVtV0qIP42k2ocUwy58LMC9gzPA/9CWXBtzE2VaA2W1pxYYxqyd3yypMokzeq
XQEemcWefUx6i/yGOdr3zp1pgw7G4bIRTWHsXCI9NPVq1i0f9ny/nLtMZAaa1L23ShN3qIrLXjCw
9v1Iu6dep2XI+JaCiUNCGLMKgrO72J5IVPuzGWwd2Uc7X01ZSJ8g/hxlaa94SV7BRVIHqFvdVjgS
MG+uur1fBsm+Y7KnybQ3TlpmTcgAmz7WLMCrRk34FlQl6WKGRWWtKbK1w76wWxZyCpoeBvwrIUQT
JaezdlhTHFQfnXi/ncuThgF6m2F244DJFq+kf4ZJw/7KKTjoC3PVpekqQsfEbp92r3iWDnQ+fsxR
lL01FWa5ruydg7TbAMO1O+0bWwvrNpu3fqahBrbuLlPRUoeEH5IrOZ214Jkcu97W/TUxzfckt4xj
nJy4PHfXoGloE1o86LNuG09t86NWEYWKqVtthW5rp78f6CAHCF87ZeiNgwytH8bo5JcExQZBtR45
hXghsFN5TjCQ9zG6CXbOC6gF0L9wOzdWrJKNP5NuFILPZugSY83LgrCZ1eo7s2qCHfz2Q48ZFfmE
4BawMa7antvtJVstVZbFUVllwCc5ELTP9N9a4KpD3evv5dgrvrJUcLX0n4shPU7zZNx6q9zqZjyv
fXIb1ArmgGQjt7vbRTcyv1lrGP5EZVv7F2YHdRcaCmEVcPQq4OG73vDqq7XsiZ9z2yN4QUkJcApc
lV3w3gM2rIUZh7LTm7XUW+ssetZNyiEboZUddcX8ANn4WBtWa9nZVh3l2rvM7/TfHbbpUojupHQe
TNkaPhYyNI4ijMeB5X5FiCsbnCTphtTEobAH82C5g3ci4M6/xbi+phAP0FbZfppdM+y83HbXVTd+
kX+owrqii7eBfOgoJWge58o16r5/MJdXTZA1+hsqmihMOPQu5V5EUVa23QPmqYjJEdfp3gPilfOc
rIu2ifZ+NXhh1SY+sctmR2ZiQeEPNdkkpW+tEg0bC8CnEYuvORsOc1BZTw4bj63p0Qptese87yaq
KXli1a1EjgooDGsrib+q6s+BgmAzdnV3Lv1nSFKbCDy8a7jRrRza4WhTB7hOhqrZ5TZU8M5pGE9w
Yp2HhDuyZOWKWUvlR577LZdazBQTgIDdSl81snG5ZdR3TKTDU+BXaO6NvI1eP9wSXun8xKDDSvQc
eAR3VorTxqXZ64J26pwbZz9OqLaUOI+hSq1PB3HgotgEP/+OI6/cV1ZpHdNk2uV6s8CRqXQ048gl
ZBgGc/GNwRHUw6D1oRNPVagFzvRiYWgT9Vg/N+74gpxXPas6OLLEnXYigJI+BUzMpSmevRlHIUAp
Jo0snrCtTcgDmBw+uUBsccH9Nsusp8Iy9x7YZ+wNnig6h5df0twcbDvDByc6RckOV2Wzj6iO+dHN
H8E0Wpd4+ZRLNwQ0kbz+/WCO/tYE8zpQ2pvl8dYYhQWxnME5luDmtVjNpJb67iwKkPA50gabV2Bs
k+F1R3cQNKt2XMd5iWxZB4zwTvv8WkKsrkzwIHOR36xlkP77T13gMP3U8d7L3Guu5+3JVYW18t3Z
C6lOfQsUsZ6Ghciz+wWEouOSGfd3RvR14fDjw6fmvxciBqTv1dWFfTh7nJEr0AQE3yvaMzppS09Z
8zJD3j1inMOb3+i3yI2bHT3QNHVYr+X8pNjsXEn0aCs3ywHRdyCF+OqyXWXUycbJ5+hQ+BHFTD2N
8ZYH+HlkOh5TTjxDnbpIGAxN9U1R587j1z178GRYzE8+WHpzXxNJOKIM4TXB5sE77DOD+vXA8vxl
iGq86Vm9iQrqDwYvvyW9kNdukLguSabt4UyJkBeMwOzOfj2jI91VJvWxXq2vNVzou5hMz9ae5sOU
Z8NKG4PgAzz2Z4fbGHbbeKYVyjvHTfk+p1XCIOLtaUj6w446fthjhMNrcc+NQ3wsS2F9BHG8YmNh
d8BGrPwZjjIo7eXDmBCugEFjbFPhn6BKl3Qg57+7EpLWbI0312+094y4LI5p+Q2A95j01nNbea/o
2cM1qTtnj6CrDgatsAPhgC1jKY8U284OvdZshkbltwBSHnR3VVxJIp8ElRZ76jmaVaflPteAD5+a
3FNagl7zRdWc7ITxiesFrni+6fWSAcJCfBps4K9uw4NAHzNtj43GRtAppzVOiJ0zZlQUaVa/RRxZ
jAQ8rsVElksS8OSNwCtIpO2jV0V0m/sMineWnJ2MRmfN4pDD+7Q2lCr3EyPbNaqw0Nk0GUzM9T2l
KuanDQAn9HL9JUqV/VS4vJJSVgVnTWK3x7LCdlLXkHGmqS0OdkdqeKItzx0kdVsx1PyuILyIzzSs
YrEDBkQzL7UBT66eRbuYVRxmLWQnpxuhxmlvml1q+6S1c2CcDWxfc0xBGEb9IcnEcZLB/NNUZ4K9
HJJVw/7/MXN+4UsqSBEV9c2dANFaeftWGkwBdmznu9TU2g3Ol/Iw9gMzyGjQJqg96XVFl6IwtBNm
cQiB7BRdh9mvJ7ejmywPghaHjubnR1fv+100tNAHfXigqZmrHQ/uK/EO65HiM/ak2a/nZIpf65HR
zwfLmNJsjuBdJRdpmHfia8WeYoGl8SyLDlHVbNkJ7HLMJsQv6s9kJkJZ14NxyANUYqGPG36l1lWk
1Ba9D4dWk1BdFmCVGMEm5w3xFtjZPAkswsXgI7CWZVS5KP9Gclx7H5RPd4ukeQDLpH3QOEgxPBXF
buiC3wGekryIX6QhNpbdiAcWc+2Zq8W0RvtmF9DAbeQ1neAF5lGBvFnL3tiYTJKbbKqSTdJRd7Oy
yMegntGOOS2Til8TQwCbV+6LrP89Cucscn148UDToK+WKUc3ZhCvTbp9agenunLiK7lgTmToUbtI
G4ZdrQAD19EoTm1BKII8PXrRVPNkpb5jRSk7hM+kw+pGZIHXbMShk2Vv8H4V6THn11/jw9KAFf+p
7//EYrR/7Qa/aqEkdTndv/3yP/4X7o//XQ3j/yePCOWtvglq5X/yiRyTnzJP/r2R619/8p9uEd/7
R+D4mEUsY0Ew+QZ2jH9WcvlLJZdu2wCmnL+2j/9CoDn/MH3Pp2sdg8nCR/uXVcT4RwCsg65aLEf6
Yj75v3hFaN76d+4G4FPMKD4I3OVzxLvy370ieqlncaSxmUnFdag1l9RF0LxbAU3wGZ1TthZbG5K3
W1nbznfrBvu41cSfrPUvDlFO4XsjynYQha4yaKXxup+z8KqjkXh0gEf4J9NuaWbIuOeLyqmufhJ/
MspdjDlj2Z79VBVNh2VPPdJsW/PDIdk5TB47Ds6Bz6p50bEv/1RlV2wxbDthahdPjmt/C9AG6xHH
6EpWzkGHg8HBxbVhxjLJLVFgSBjPqdb/rIMWvbLXcFAbgcd/ljyIXcJ40z58KT8GifsRqRf+ILcv
CMssV4AMW+imXaGVF5gMuFhjZSyq6m/Di3d0BdYb4eP6Mi2i9ZVN+dbIojH5oWkseYvAzy7SZHM3
xsHvJIbKMaVHTXDGNXq98mV55P6cb+oufrX9D5SsXzns81UKSdJbtpARnS+1EuWLWQ8J5/+QXks4
l2OnTdsFvvJR9G2ILjHt9M6g0XdIPwdYQF+YiC+TOFMIYz2TdZ8vM4uc1reKtVvruBcaMsdWkd14
/HFqD5ScWevE46zwo9F+MJqagPG1wzT59uPv/wWF4DjhKVv1TD43q/fVrq5LY0esBo3ZtctdolnR
A0WZTvKpGN+LgscYFYXJgTM/xrtO/Ye0E+s1x5y+VV4w73TZv6rELM5qttGAtfRYarF+9BSbLbt3
XuthV5bEBmQbUOirT+c6az9ibK/PipZxtvUNKzV2a/jqm59e8GZZ2Ik7kBgMysYGtZ+FZp/E4DgZ
3+n1yprA4C5ZuaGdMiXjJAYA0msu1P0IR8oVwn96dabgbTac9JK4VN1rzOdaLJv9ZOrEbdBqpFFu
yBFnp0zRziakM2xaIm73vx9shQmjyCEXIIXntIvOdLWZ+Q826Mault50KZX7lhvckln3dqfJIFPu
0gzBlrte44H5KQqv3ku05RWGw0dUeRPaXPFaSO8SdZM6p3mFnlyqI8mcJaiuf3asgxx9cm56J1ha
Ej6HLECfnTllCZI0/VIaUozVmc22d+hLy6KGuQQwGdtqDO/9QdOs45hD9XKDUOIqb1kbg3MtoBYM
+g46Ev0zXYiyBxk1MO5Fj10JWw4+sbxhYahIzHhTgWm/YLJOOuJYDBDDvsznDxDZzLuYo6iXSqXr
ngFXeNwfJwd1DC226sw9LxHjnI1Gd0wo1JR6nXM0O8lxkQxPgVHtQLJOe4iB9bbo+/IzSG8VgBq6
iYs3NF5734BgWeNGVSQWBONBLF71YQitqitIjyfda8TOObDoRHVMZPVGn8XSa5Kuuyro12VZYQSm
+MsgZXjzoQzbWN9fLMN+6pK+PBiRwuQFtrhADHzWEw5Y11yYTCXJUavOQ5J+e3YK8OOEK684b0jm
UXZhyPacIOOHge2ESver59ky3vSKGx5B4V2lCF/0moIXEfXz0S2H4ZSmy5ZzpO6gMOw3MWXjpUrz
TVsib9lRgIgQKi8lqVno+qHzhEl3HjUsna+fErpi2e1QzTbHwcVzsIQUZXpgVpZHht2znpbQlzMH
8aSFVDaw8nVnPOFDrEYip0kT2u6wHXxejwMW6o1Boo5rMx3eKRY5xF0Xrzn3sDVowyyMURBfg5Ep
v8UdPBnJuUh5knpR2x7o7OPaBoDc6agbmBsTs0jNztn80U7SZjUGha8zXOIkUE4cVkBXgqlXzEaw
0aPoqmm9fR0i1DobH3vhDesIAthAA5FBZ9scld8GPQia1A5DbP5KCbe4RYsyWOBgrk98F36KhnPA
17XvuVvKsUYkYVJHqiAzK4X7W5bjz1niDEs77WVhknDtIDPXZi0ig3ieLDpTuqqAkGnArM0w7lf5
L9sS0A2a6UXvxTN/J2anTzFKa6vya1Ka+/SYqfne0ZYSnJQhxXZIShpw0lA0w1MjiF+ofCYmL2Mu
d7NzIxCAljVSWGGOLf1UzlHQPnbsXe0VzS9asTIMY2ljrDcwUEx4yhjH75nJImfgYLOj9NAXVPis
/Ty45LiFLxZWRjYOyvVJcqBIMkFTyKS5DaxcyuK9DEumb3MBshoPwKCrZuPoVC+G5pTHwJL31Jy9
fZSMYZ06jzGLxk/Pltupa9RHVsJEhiwa7Ig663vd6Tb5RvAsfkY3AG4YQEvNtFZQ1ddVNNfCmHac
lrhnpQbWYYOzcjBaps2SII7ix6z0t2YE4y6C7sVokDB6MwUDlbu3PtW8U+046OOaQizYFlhgDo3P
px2lDlYeyxzXCkZA3kd72afOLmn8P7XQGm4aPKbK0sd4mrBrCaQW7JvAfneM2biwzcM3FyXBJcjO
LN+aeznXrzbRqfWUmd7GjTCMSiJA4Vji0VmMC1HHsF/WhrPVMZocA4Ob6dvguke5yOJjmnGTcQCp
+r1PejnC/upE9ac/z3yD601AcJ4QVHbvC2pGcTGxxWrWXpy9INZTD8hLm0LrpTen3XgOmU6rDngf
JBdVdKxCZghCjvfS4aDHJwaMxJ4XaAxZBAIPuO3Yvzg7o4NrsVR2r0gtOasqcCSi1CvUzvpuFvwW
Lsk1y995w96XjCqBDwNzP6+dYd11pHQlQbYtvtpyNd+KsdLXo8t+m0Mt778yuxJr1k40DmFL2Gi3
IOvMtbEAuG2rUSFjDEFHV3+JneEjiNoPpgVMrOQpsL+nBwsr+7qJydNiCv5yxvpc5YSugLzgkMRs
y64XXIL74tT6fvKYpAheD/mTdOxHy/9GffQ3leNcO1V8CWahSVJPhBt50yXZR7qCEmnn5opuqGdD
uHuX1BoBwxa3fL7gRwy1g3aSbKasDSVE19VAfGCtNWmoGYMF46j4VWnJMzPwFya/dTEZEYsOMqR5
uVXDXKzzwIKdbcLvB7ZASD42ix2SOndP5kYsNyTxz0GJW4ZYX77TKH2kaua35g4xeeXqtwOlgO7x
ODkaBpS0uMWGRLOQ3ln7RmlbE+S+I2BaS8+65JE6NtBM9W44usXVi8xTm1MYFkMBn0T+bfLd13V3
O+oAJenXID3O/Edp51b2UwMBpPgeko41RxJvrTTj7LWCF8oLPzoZYChU7z5CejLNIUwa5VmQh96m
VHfJ/sDNryrJUz35qj1tmyp+2BgzzpPZpmuQogvH3/Mg2teTxGJgbXsmw3mKtthjXoTltKsZjrtu
u9sYPewvtVuT/BkH9+YaS/xLMwpqBqat7D6Med7LDhgsToiEAAZ2dVLmAMnNyD3AC6UBC668F1uP
v18ephZ8gRMhMisWe6Brf/4S9U2P4gkbI0jWRi8EBc1tVZqHcY6P3lR917716mIqBHf95ZdAz/Kr
B/d9emuS+TM3g3A055eSFxUOvXMiSxgE1E051zQzH96g8R80/xL1cRcd9L75+AtiD2j15ruI4M5X
Zvfe9Z988+ILrt43WJQPHdDDqh1ZL1rA2WHbZ/m3HNTP2t+xb6uCLzr6Xhz8xcINXtKZWgho5XGR
fekNN4vSdK5Ga1ObG73Isjwng/ZHLH7f8rZUMKRV+0FuZhc12ReS1Bca31PKz5HiAN5TLNqOLX/I
oyRu+UoXCDuRg0ckXLL302bu/T+e3obNhFk7Z4/nKo7J5e8PFqS7NqfrFq+EYCxmjiW8Pgz+yitk
SEDrq45b3u9181FV6ReyOTla7P/FGRnyA7WeNIq2pUblUWPc1Yvuvnx5TVN8d4V/KCTSXaKlX1UA
6X7kc0+SR5KPT7pdX83wGitfAkopQWehcrMCE0YKKAXPeRPDHulrR3y2pk9c2nFOk0ofXAuxmrfv
mOhIy448SmoYBGClOClLDO3uJNhcZZzMOhqIvdBm6XmVkxbDB1ijkmNGmmBeDTE9rEp+YZq4Rx3S
alxqxEAj754Lk7IQwnQbWVNTmtI7gUN8ypfFrakgTujJr9EL7vOk791pnMA1tNRTzE0I0uqXjann
6JvjkWKCPRs/bhvFe6KKntQV9gdYGRwJcjIuS81wmyZhA+PhItP8avVWv05qM+MGlsJSHrtmoyUo
nD6VYBTWSSzzgjaQuszyMI9IGBDmPDRDr44Y6uAoRGmKD7mrNvaQQYIqtZDzCgxD1qDcp/PdoNkl
9DFHbUjQT3dcHjul1LxGWmoWnhj32bnMf3BRHt32F12I7i3olvphpSHyTZJlAu3R5H3z5mjmG5tr
xDOP24/G7jFHiWPGt5x3aEAPHcHaU8LtqMMYcfS5Pmh9zBMb294mwCGI/xo3hJUDKXPK9IeVacMZ
hBy3cEflGwMkY5UDiBnbeh+IsfhBpcux8Azt7mC46HG20Q3uvSmR0oRstA8/rsdzzaCrjzIFRaGM
05QMw3kUw8Ek73iA8MCKstx55ehc/Y4D2QVCEGpQM3aTkUdrcoC4tPJ02IyKDknaFMYDh9O1SrGC
S78KiICGAmPClnrD/MYv/LEMuyLAQVY2wwWxZLiAymtXqdlHB9vkRZrqUXBs0LoD1ga5qenraXpz
HOm9IeGyIer97ZS69X4clbj1sf9G8FhuFenWo+jT98Bf/v7IUa9gj7/6Tj7nRtM/IQ39KpOooTxU
4iZ0mBDdPI6OHrxD6oupDwM/0oR+3ztriijsixU0hywZs4tf5AZMjtFYVW0LD0H3rQONPem+dmNt
Lwx8zIbbHvy0TvEOY9z30Eyv7XB2jcR9inRe1qnQNqaW39nosvF2sOoKGskDAkdEFKL+yOSQh3UT
lvO+yRISF63WP2ohl6hJu82RS66W7De5leundPmgldUfh618SJ1THcoWoDviBd72mkSdNXnpCxJU
ts3YOcoe0E1Ah4pWR8WeWqOLVOjAMqIIOY69laub8zmyghXrHmOn9b7xygZYrjXL/YmlhZY7Qdi8
pfY0hR66w03QPSgyKmiapLMqTSmUBW/JLpgxRHTBxozRWlmErkf649ftEHMa2sQfEnNXFt0rsUKN
mljvYjhwS1o14BSWyj8HXc6PwNBpEIqcP7Wl/M/lHwg2bZCokGEYp55J83Y8yWnLLLRX6qzsTUhH
/HxjQLloE1lOKnvisAoS/TrqiENT4n3wAFyCuCyYqglNfphpKc8kIUlrYHcRIb85yTO5VKLgbU5o
PL4hX2PekVsT5ek/yTuTJbmNNFu/SlnvIYNjcAcWvYlAzFPOmeQGlskkMc8znv5+kNRlEuuWqmV3
eWtBK01kJAJwuP/nnO9s4Bp5NKsvwG5XerOTuqsiDmkVNbcwjyABwqa418TMe0AvNkklOg+PGD5d
ReQSKO8+kKB9Fra6PveON/UXA4PRU+Fo+wFHECMK21kBTBGnYCJ7WtPVDA6pWFexW+xBHt45w7Fy
Bs64PegThkYDTUnjSzSX81bUOpOTpJw3bdxqhECqL3YdB5vGnugBTJJtwPBqPTlAjJpSCsi1XPtI
C6j8qYdjytHmEr7qGA13gZHvMgu83jCUyU7pO5/iR3x74RcOpcmJicur21sz5zEMVllZrzOnh6Q6
9v4avm3haTE08X7JeSm3QmQH3YrQytbenzReoiFLyaDfbMghGNwmi2nkaMCVCioCxUbq7KnUmiFk
pNGugER0/fUXOQhjTbU2YfEMzKzRDFQr9qa+KmmfWFsQP2nfbtC9sGF6Eh9/Mp2kHc77kkM3oaX4
4uqUqMquulS0G23CPmQiFCvmW+FEdUtwRS+QZ2BR69h3+n0o66/jYO0z0ezMGdc/JhP2vcFtUvET
GtM3MUeBN9P5ANOu3GgEsXdOI9ATcgy00IWeLYzBHgEJFDC9uKOn9T3WiJniRLcPirh3SCUAolwZ
7umP+aZpNXJF1vNM8UCeLLCfbLyml7qV5Vcx5bnHzdCdHGBPTzVnOlfwwifYz/44nT3h8lzLtgKC
KxptG0GH2ODCqbyBjg42delH2uEy9BP3zUp91Cpnqo+xKvnWqs/GaRJgWMmLIRQJj7G4f42Ssufs
j0iVFSmDW/zAFD5J4KYJtx005FVkl8DXZp4fcJyswcJ6shi3EXAKuoMt+qOa1loadk9CdO9O61r7
1p7lug6nGwGy/gS3VBxVkl4II8QHpDrsFYv6q6ziXvS1tcua4qlKGdDVr3M/1PshnrEdz9jb7Wn2
H2WFENQ3UX6smoxzCFXmrbN4GlOjI9HVlZtFAdhLUloUFrmbxpCz5+pt8KC0xxrSGTN0sl+1ghPk
2wQxxkRbd2Mm1mBRS+Box2oK93ALmDTnzRlCKc4XDXN2U1ONXjPNtuk08ikW2WPE07jYdxOzJzeI
7qs6Ut4U2AZjluZM4pIR9tScp9pSnpKkk4qHuFVAX6I2WrtmdOkZfsKkaVZhU9tXN8neFfcFXCCh
bQfGm9lUajuDwwEOjZw+79lo94y3bB4+puF0MbmXOAYp2X6IpnsVWZ49EDMPdkTNPx1QbteSSrvT
MnKhIixt3qsu2Xf48n/E5JBmaomMXNafbcvepS8EpGFdI5Lgj5g+cJbmKFqwl06VjLPLEKoBozoE
6VK3P3K9sM7c/6gEpjxGuXMrsnQ+FwOsoSIgR4er1r8UbIlsSpTDLHb2eZrP14rMQlI24lDDQGAw
1HRbnTytp2s5Kq6h1DofNDaofZpgGwioJsajPQdmxx4NUI5wB2vTjiFDjHGqTolTBMflr9JiBtPr
2EtLXUZrcu3fejSHVWeYmRdGbBUj3RaHiIGRJyzUPXem6Vjn7I7xvMf6VgwnI3D9FVWuvOQpmR9B
JDDgBvDXJT2dUiGrZcQSyZ2Ueg08t71yMIjD71iFOsnNgFDDfol4dKrozyBRUNaZpZ+7bBv5nOcl
x4gzSKsfHARoLx7C6ThP0Sdz6OTqzB1d3nnoco7DcTu7bDT8lOFiKQLSMim6Zty6j8Qt2m1qZm9j
2UwADElElRlm/1zP5AVvHsOsqK/4MpgKIIngwTPEbhxnQZO16+/xL+8rKEgbaRnf7EkXdyXK9J30
3W3ahuaZVvBdU9IT3hJP8uwovOty0MjCtaxdbZvgZgZl7mhBYZOVMxojvF2cIbk2C7gQnm01fqe9
LDhhjYAP06UwrrouxIoYk4xlcuaVKXxlp3DYQZRNsDcox+HPSqpNDmociHGG2dNmNZ8MgrT8K9EB
aGDvZZweMHCe+4ZsoamiAXLNJDagD/DD2p4zRMbenutop5zwgoXC2ScWETJKsKYtjvN0DQD/Nkl8
GA2thlvI0fpdXF4hMN1hu8lfEyr+DHPK1iQuy71L9dds1Js5D6bdKHbFQnToh2gL8XvpRrQvtl+9
WgFzOmSzu17Dn4JJVL8qHRKGX+6h8Ce3csQJhS2J4SkDR5KJeCptJIRx+ijc0N1nnbvP9WjEIBBu
OGnIEzEEeUqi8fsIpfYhQyBI+/lTmMp6tkgtVfh6RVHMVztfxPt5uCneyIcktbZk1lOsELTuxpq2
ExGPibJTtZfb7DlKA3Exs56+TXZvCZvzU81IsCQ/fAhaczoODujnqqx5f7dOfm2w2eMMqqHfs49C
32A7kbTgWpsxYchq32Hsx8kasyfo4ZeFsaWtS9s9CMtvz9TIrSKMEMzkGodYbTlsCckimyWHvA1f
A4Ks26BHViCJttdk+VkS6N1lEBgebeJgZKTXlR6UhzbHO03ns3MXi3EjRJzuUgSoTdoEA6h3RsEI
qCAVk/FBNg3v8/4VqFbwRuyYQgUcwW0jsmcVtjMwUdwMZHsYiJsfbTmN2wnABz8A80moulgJWA9a
0EdA8imxnMwz6awfBDvSBRwV7CQ0Ig8Ufb/X2VuvBxZdS0zmLYtS3pclYUaqGM81ZZWoDuFBiYiA
PE0+mw5I12aMaZJvgQ8NpY87xGUDopNLGcH1CB8sXafrVENwwzYJypJSD+RAKm80l9WYeywMDjZM
MK/pXRfuKfLqxEBtCrUTJ0r7GkgHJbh4mEj3r4b5HqHzZS6Mj7mSp2ZXmPWwLcpzwyCSi/BcWERI
dXEA+7eOJA6hyoUan3XQv3ykkdLhHDVjSgyctdT7XRsVjyVBw5WzaGOh8w2U2IeBEZ9SvYzzefWj
CC90nAB1WTY6mN/plA3ahsMeDAFLS51NQ8xvTalRUKQpopgWrSs8Suc0jDleYGXyQp1taw5sHOuK
9j3XSA5gwulOTB4fnc6nbIGmTOqkuYHFntT4dEw19702I9wyXXXIZ4s3L12IjdVJGrDjYd+JnABm
pd1NWv2kFGZe+E1bxRn5ELYlZ9O0Pov8GLdTfcpwEG0MxPBVuZjd57KKUJKw4OeRXm+5f3sl6TGq
bwt2xgcReI7EdKePdc7LwBEfeeI2u9a9dnWt6GHQDj4ihDcSY+MNY+OrJMt2NIW9TutY7iM5p6eC
JKUzGN2N75FBdIj66Pcv2M+R1qMyWbtKm05aPRi7yY9IqNbWfCGQhYfWqaP7sSo5hWGhZQhi63Si
aoT7QvOLmxuEoOB76X6H+LJvtKD70kl1gUjjnBMaJgOYVPuiMN99AE3wCCP/CvtmVZhBu51pt1nY
Au0Rm5e7J4u9aS1JLZJlj7dWl8Oj3xRH0U6kPcqyOEdmvjTjZltGAmCFHBibOZaZfqrWYTVoJzo/
Xg2DkFpcVNh9EmYSEm6W9sMO5qsAg4wT91vSfeaI263ln2I7hf2fD9u54Dg9Ea3JAtoN9deBLaEj
ne1QBuVmZoHqhR5sagrJ1mheX6yyw3Xa1vVqrs1H9tfbIgPX1Le17WVRzJTeyvda6d6lX6dQJ9ri
ggXE2lqE9ZNLdmYbStR23RBbGupAOfaR8AYpYOa53yhoExzIACrRSbwbNA5LeINXE+kvLW9vBbTF
Pak9Cxbgqmg0QlnzN8ZhO3sEO5mwUpcuvgdrxH/b1jclD9Kv051tyC9dV4KsrLXPTvofkxnNK6GV
zjokNRSN0WNZQo3oNB0gEnIqYEb4d80j2KRHaY1eTaZwIKmZooLmeLI2eN2ixap9MhFd6CfpiFoq
Ro21ImmoEz418+G+YYtpdO24rlQDtjen/BOUzl0nNEqWnc/QtzYVQSwm0GG4USaH89TZ+XV7yscx
BqgA6YET1/cBLWhTKfktqw99GX7tJbVhs30SzDXggnxgneXqRPF7H1AXxjI4u3q+0qeQc33PuX/5
8KE5eb2/tFW4w6P0cctHi7MjjAfUubE+t1lNi21NbNl0QtrxxnI6QA/HKjqYLK6us0dBxXduJGpX
oAxgoAh5Z1B1sBmY755hFwBJM60d8zCCW6I79Uw7d7plPLjWGRS4uA5V/32oA2cjRUntF9RED2ju
lYakdqcxhcB6YZhv4L0OqGTiMWqeHL0L7n1/IFTaVI/WiNkhmKsLXjnjRpEHw6Ngh7UFL3oQxGc1
kaCBBmqf+GqAUWtnIxkBuJmdfcXFmDwN8MsYqT4HDhHLdGpeNDm9hxhF20ygwXukudKTnfoGxEzg
ByeMHV+FNKBL2rV5rMLiwQH+4tV1GW8609evacBw0azze9+tziPMkpVe2fpj4Ny3s4pOeHKrddH1
06OIN5LU72za2aNpSaJTbr8bqM7bswnxLHBxQPCks+IMk2O8mGjNbuWLXmBHCCx4zYCVrbU1FkgP
rt/u5ywER2X7/S7TCWs0PnkDw+4UhJa2PfrI1rskiff+FD1ok5PdjAIn31RBGrBSvIYVP/BRFJAF
qU3hhJJyBhpojU0zy+WbaGIP8fuWt5ABmtLEKK8536esgaimVwB5R40b2grO7OOdY+ba+rmPfXzn
UsfZw3kvGAyLEW7K9gXfyo1zTJgykQDv333IVNsQRqsQR7HaFmrnkkLhlI9dF7uxxSoEwRWc1rSr
w+wWDnN5K0t7g4fcuMuNBJFMV9nWhjb0lVCiBp5iZQgLNm3QIMUAjNaWlpJPHysOf0idH8B+HGaL
STy1GCA2eMe9UnvFxjQK2DExacdZXbvPnGGVbjfM/ME4CCdT6yLpynOEjOf1nZ0soH1+nqSZ1xZs
DD+24vtg6GlaiFvY37YAK+qeh3EM79opY/uehK9xitt9Dm8TEP0bIEPM9LDjCkunDs/mu0gTTGTQ
bJpHXDnU59XpsuUVYi06xBh4FAkXsK6OU5Kaa0Mzc64jRoWmnGYoYClDX8aJJHV0e9/rlBuIQowE
WPX7qp/yC9XD69JlhUgnPmVZjEeLNLoRmvo+yctXU+AUFrPOeBc/1dFGW2VGuOW2rXiWEQexL6md
qfrwmuWfHW9wmhZM6jOqcY29DPBRYBTHyE5+/2VsAPpky0mp7cwd4L7w0vv7KPcPOj6G0HG0Y533
zf0s96lh65dff1HVtI5IyZ4WsE0WR/4Rtokci4jfOGMJ7Q+hHLIDPqzpbTmsqHDgnCSjYWNWF6uX
w2eYFhQrH8J5om2htza0oKXHXiurtc7p+NkAMXCM3BqLBszBLfUBqFKJ+1ykhI4hH1PqkLlnnt4c
MXSAi546OZ5gIJsE5K5QiRTnQKy7RSU8sxnSZzYcxd0srFOj2D+7umF41ej7KwAS40HOlfnISa07
RFQ3sdVj2WbKByDTmIYHbL5fwtINziV1Rztymdm28Ksvc4c3awLFdxkR22JCJU/9ANpHH8ajq+r8
7DTAH5uOjelo9pjJEpjd7XgDwZ+89t7b0NwVxCyPWk9Zhds6PDQxp7Q0u2WgKQ6NGWybWDymXe8+
u1UyYKbzv+nAANspD77hlHnWB5U+k4dQnFXZjkOaea3m5L0pEP6ZbZvLHb9qsji/JY0BVAZjkWcC
M9pHOm4Am6z3eY6r4QEHkbVrwhKpKmj4/QccgcwdbMZhMbUgWpV6o2W1V1niKE9HU7t1CDNrnfv5
2FUxTTu9dlfmur9z2WS0MtpZxgDLB5fgW9Cz/R+DbOMXvqCQ0tGpVnCa60wb/Go2GEG65Iz3oUlw
M68LXCk+CVhbBcwIm2MzGuOqbNWJjqltPQzMGnrja0JSZGgFxTTm3q0oHBnrEnXRInYXoWKSrmDV
XgRXQnBt/mOiJzJzcIpbKv/G9vCurUaAwMlYeyEZtho8IKIY+hap+Xe0P7biVviAb39EA46POFSw
cmrmnhfBEi5jt6hnMUXsH2kDvSFGz57qG0rQuO0C8CRNb2pPmhw7LmQ4MIB4S8uQzD4xcnBmnjGo
gxCO+aWRaH+93r5PlTOeiE9NN27qbBPKPlqM6xHOmVMIz/S3/re/5aH+d9ZnfNj/9F3/Pxmtl0/z
z98JB/fvn24pbf7TX2x+LX++777X08P3hvnG/6Dmln/zf/sP//H9f1MhLZQraXP895y983vShO+f
w/fv5Z9Ye7/9d7+z9kzaoMkcwHLFjm2YlvU/7mklflEU+EhpUMmnDGIJ/2TtCeMXS7cYx2K7kYaw
/2Cgdn4xJI4zDNRCAF5Uf4u1Z/zcoCgt2yWDYvAhpL0USf/ZPR11thhjaNiwH2a5jZh2nOxOUG42
q7VZdOZB8zXtGFUc2GyfkrQMdjrzRPh3VWZB1FgCJoyMZy9cPJEk6NNDQixAGLVDKTt/3yX3Q5ab
7fAfLvTvtv5/wCu5K6K8bf77v6yFAfjHEkxpSUuh1ggH/znzHS7rHxmBmV+EYLlR+hzWcj9I74vh
nf5DpChHvWpVCZ59MpwNMrizie2MYEalY/Ob/IGxp1+d5tY+MLwKTworxipzeCGNWXWrp7I4MGnY
wexOdpRnuRuAFcGjM5P9jNxtQPM1UbOi+5J3+DpyXp69/QziMN/gO7popDIJybZEKgvJmhLU0Zni
rngepq9Rrltr2cp75t/Z0Qi04PzX18RYvq2fromyGEQJ3VR4KORPheCjRoSYSZrmpSUOrVRgc0Qj
uc2iHfAhEesxtGM+JdHzRCXgTYstL6epoeUQVAGxhbunu4+B5X9B7dGvdF3o2xbv25VF/a0DwHOE
tJNv7X4pAyqArlb02I3NG8JzuZqi9MWK4KtYffofClbFv96kkiSB0l1dUhyr7J96XHvlduh2Q7jR
zadycJgyTETmh8x2DrPdpqeG4EyvUw1Af2F5ptqPNhw2l8e/vrriXzowLXZkpmEqbrYlcPBT7SbA
zGQABR9ubDv4ZhYFD43LXDhIjCf6ncfAjl7AQ9uH0Kj28E2f+hAcFCvYhZOsWP31hzF//jBKSsc0
bUm8wpIINz8Vciqfqq14sFwevO5iLBugobhaBWiKQUaUhrmDWrXDfGirAcxsp8Fw+5zpGryNHad2
u5lwVTgLOQiozBVjQrWD+DHsjZnpvFPqL2FYDwc2319mrdC2dVl99y0n3OMDDy9VOzc39pprUKKc
Y+j0sKdh4+ZB5U3xmFz//o/K8Fu4jmsb/E/9lPCYsMFFgEb4UWGprWQYtreux6w3+Nm1Li2cZOoD
VU7sUml8UOriDyaCTJifYzaIE/LlOQ/cYqtylOZUYI1E1yb27vaZR+Azf2Bvbnhlpzn4iSDfUR+O
3gwOCJ9RSoS3wFqU1DqHQlY+lWVXEWBxiRiA+kovHv/6hzV+7vZVUumSp1d3LKHQIZZl7w/o074e
R472heuVGd5ysdC4ZgTctKnVgzVpEwtys12MiD3RhdT5avhxtNO1zFyLdo4OveOorUyzz0wNyZri
XGNtyyXH0FVfjTpu/9OjuZQb/3HF4eMKZVsm7yOCLK71022YRSi3dZAigsMX3Czj/3N7x5kfy7c+
18cg752dLNrsOgbKP5smppok7AFT2DnjUNLMJoE3b9CRrbO23XOO6HoGj399Uf9lAVk+JU3YeAB4
/wrYmX++qF019qFhSs2Tomq9orI+iKxVoOU7eRtwhzemOup1cYYrmx87DBu87HAQ//Wn+L88ssrR
edHrSvLmNuRPn0KzdF/JmJokW2udEywHjvPABZhEO9MmYpJNNk8NZyNbvCf2AlCf/OOMtLiaDBzI
7DL1Je+Jq7N7M1RMvtirjL44Eox8b22cq+NAcKjubXK8iAUlD/pOxJz4sHt6FL03r7ipoav4gLaS
6kva46Ibfc4sDER/3zL+KXX3x9fzrxXjP90YjA0dPDVsU8h5/fR6howVJGktXY9P8UOYZP7SjjIi
oGaMnTLGoowcxLFvH0VV6A/5zB6Z4afYlBkhiwKqpDER+vjrb8BY/tA/failqlpZlmSfbximvtzN
f3i4Bpp5XBqdLC5vjw+PESHrZk1MahYjftyBeoFgrPyNFVrWAyCZhX62CTU6qnr/BBiDe7ej2TFt
GMCr3nzNg+Ywgz9hhzeeWWnpZurRRY227x5ms/oPH3/J2f354zuGvbwJl/VBOrwP//zxCWuZjeSk
gSpkVGu6qLVT5y50QwzRcSX9o5Fp06atdPMUGs7IYKlR2xFzkZFr8+Y/XMufX8oLAlrqzGBcwXbD
cpcX1B+uZW35Nj1oAPxhUDCm0j8nmAznNO32tutTQsFM5Zbh/9/bUlDz41oBxyEcapHVYLJtTO0F
oU1wsAw9iOs6kMNcXDjtLu6haB9kZkyTlvnbJfxbJ5n/L9OgHGTYNf37k8zl/TOc3v9xV79/fm/C
Px1mfvtPf4+CGr84xCxZTnWD3fWv247foqDK+kUXps7WyHEMIqJsjvKibsP//i9D/uKwQ3FdNuvc
K2JZF5ui+/UfiV9YDAmDSsna7Jiu83fCoLZt/fw64laSEDcMnhNFv+RyovrjTQlw1mXODG1fjinT
NL8ONinGE88qZPjASOnGi3WGLH7K7PIO7WW4l84UHEOAbrMUB+xPTDRKfadsYzq6kpI0LTevKgl2
Ke8/lJQRJlSnAGFOOSPDLC23Qct8T0ydfmKqBzt2Cs1t3dO4mFqdu0JZTD0OOPFOEJ7fDDMDLdXY
K6kidTcksbPuiu6DulPtIbbF2ohe0vRtHqeCtoLAB5GVNvAmaKZpUKPOOOPTc2gbCatj+tS548Gn
+Yfm8MZZzyMWILNqyj38RuTARvdpMIDrlYUNm4MytDeR7xiP1IAqPE01I3gn+Wp/011MoA5EvddL
RJ3WF1fLTpUVywttUxYyOzYMHPh+uG+aEXeJrb4Z8zsJq3FrSlwEDqQknxBYOjbxShwCaeqnrknf
cx9ZngTCj7kpknVAo1BXWGteaS9okpfKilqPBsru3EkMEho+1cj0gsl4gUiKlAdykrwIK4qB1GwG
dzBXisye9gkGlI2L760O+CmoMg4w3+0oSD4H5uxiLBv6NeNOmMRBBn3tYje1eBiTEGhNz3jFt4EF
OBK0cMV0y4Ig7ARIGzioAECOYXLIuFG9DkMJE0z/yqwHX4ga9F2Na5EjTncXRktFXRjcyRoA4mQl
P8YRIl7e0dUSgFH25sW0aSYF8aH6De8e6U+a3RTVfk3xkQc5YYIy2EDVgIg9sQ3l+G1dlCKn1tSl
7kn8dOVYf3BZbo4IrWfRBp/OFDFfxYrWml1x0hgXYyXBz2WmFuFaujvwiqK1mMtNSFfua67r4sT8
u3kSMr8oBJ4jwGnmwNLB1uXfO6SFVDGok9Zp4jBKAz5d5Oc32gu3DmmvJSQSeIieaotRc6NB+CSJ
YB4tZNx9xy4/NlDIc67fNaiwT+sTSgRo3tNkdMeSVq4VJZEwHymRWvY10zXpu0cKm0Dfm+JLxTni
LoghPfiGew6lTDcYmQE4CdO55lPwCuBLh9cwSRBAgvcPkhCZgLCX+3EK5+dJqXMR0UxqN02JqUc9
BGZknjUrD9Zxn5mbsJmMfZ0tcwHI2Lz8/PpW2v0dvM/13JAxXhjTjV0fa6SiY4wtaC9jbVtRqHpp
GRse4gEStj1FjwjCgHVs2JZqQVoms7iE4IYwp4tbFUF6ysd3W5f+3h576D6FHp0tLumKquR1bdTJ
QYBJBkZPlGTWhg32fqh3vNqoUZJ7U0D4FzC9NoM1qvVgOgq9yerAuwbuySlSfV1EJdxjnvOrGZ3r
1O7XWCo4gYdIy05qH3W3rLZROZKBq2ma74oEFQS5/0r4Xj8Oqjg1lCHuY/DdEHQ7QFPEPLnEDTyr
rNtTSQKjexR3suFIo+emhhJLF5sVtMl1Mul0pCYbn0KQMkuAYjN33yBPBYcQma4FkPTKZBIby3Dj
Zsjz5Kyn1T5hcT4m1Udq0Pxexuc4HE1PRb6x7+oZ/8aAeCgFph8rKWlcKI/pge5oeZ4Df+KxcO/w
NmFprW3wTjk5eolDmEt6tigBxgiDYkJR3zqKfOlRAQctbFl2OkmeFYuBXNI8wBDPBOIREy2crWiH
TioJjRn3NBJsCBUvXDuGGxQ2ULB8IcjFvxEtFJ+AaQLAWj+iJcCMeBO4CatpjPHpoZDw5wrTQOeP
GQQPDNBLJt0X5SZrq1FfyTFZd/i2zDsgtI/C7CIIcxjBlDk8UFsB2reKA4+xD2U53aSuLlvhspzs
W12nLFvCsxJLnHS9Asq1/L9ff2nKgAhA6jQ/poDEZpzoq5aI060BqhHUpnOpZQIv0hDDC22wEXv+
XWCTtzDT1toT5bvgDXcfYWoBW2eSndqvVQChmo6WaBNaCyKcGlWvW95agvnUavTJyo3OEJwBrqD8
UEQ0lnF7LYx701XRIY5C/BD6PLCuB8M2M/0WNLurdlA+zpQkwjU0M9KB3GiMFYx8a3YY6UeDbXbx
PcI7vEXR4E+JjDWW8F1tVfoazHi71VXFGzcFaZ+Q8knrgMWTtdmiSx3wssN7AJHEJ0E8innaoIA8
LgUeInAOUxscVG6d2qnHJ+y4x56Ql3xoBMV4/ROPkEa4Kx2JdBRHsywQAEj0ebqbniJhcOacIBWj
ZbCKBC+zTdOCT3MjJuPFgmlQmNi8aQUgNbcilKPZr9qEOiiKa0+h4d5ReBQYFJrUma0rO/mwJOTL
OMZf40/fUmaotKmeG394bZPkWQ/eG3gzwroQMr3VS5jbz8S1S/H8zojJnCdInyR3tCGZqx5paLE8
bPEjEJbD+ZC1ECL88s3unNwrzCbaxPmIXbe0ynUQE6szwwgCk3XT+u5rwr23GoRVsvmBosZWjtjY
6K8mu3pr4tYTDS85aoZWcTKfyzq5BBr2A7SDflDvRmEndDlxUGxy3d0agABZ9IjytS6MP73wd1Nd
fBQtVSQ+ej43Vk0qHrsilFf7ZdT0J0hudB2MeD4FZ6BqlgvlSN2BsMG0mhB+4lWOcVC5KQzcOt40
evYAYjikyq+86qIMdoqT4KpNFB6z2niKTNteuzmqDRrwh4IxS0+AgYNHPAc9TNYET94Y6u1Gzz5H
y38SaHBrhScCu499cky4eCXoQ9e2802PoIbt24zWegBgOSLZVAQpkEyM/CsHq85ibYYyTWUbgP0v
rabGVQBiDxPUtSCaT4IUIAMCuuk+ULR0YmL6hMfmK3hawrzGsvb7j5aB7dcKgnnrdO79GOJnCJ+w
hIYY/NKX0KR1oxfdnYiHQ9j4at1kOGWtaRnCQ6zEdD/vSk7rYRpBWYDOZw4EeyrjASZytDHD8VV3
h5J5Fiq4awJuiPphH5LczZBf46H2L5aJmWAKPKc2no15Si88qyCKIEmuoB1dpiU6JtX81GfDuAl9
8rMt9C2YIilVKaUi90seOx2orBhjInd2e9awjy0FmaveVh7EtgiOPXUhWsi4caHP65GJtQXGfc+S
VQ5Elebyiz0iVXcZwWpM6/WmhIJkwMftZEQ/LmMsJ38ZPsgBco+2TbgRdnKq0vnDNI034pC4WcmC
COPTLfzlQzorICwv8XJBcPuNx0a8ZyFkDPAL6zwl1gGT941KbOyEuf9oh+2nI5D8gix/geHypA93
fP5Pmj6xJxjQDhJXbhfzightdoaJAOA//ZhihuEltUlelKfxquzgRVCqe+xdSUuQSKCWW+HWDcgr
SHIYoX4ASflKLWC8m8f4IRDTvnbGTT5SpVa5wDzp2L3LcFopYIuUkqAxavESlWmETQLDfFmMWRYB
PFoC2tuYyHmtW+gR9HeEKy3cSyt8ZYd0T74al/C7ypxTh3WFDSXTS7dn/0Siga/MZvPGISGqsC/N
bwqkMo108r6u/S+qBqEIUI6NnMivkruydMKMvCs4Gov4i43yHY/ptzps5pUPFnh05wPKin9M0uw0
Wmw4BNPKVdcG9goGKBGD2j1r/ci0I7PxQGtUf9FFEdmGfzEHiPCTlAeglLsIkr7bowrLhY+T5Mn3
sTGNXVq8hZhYL+k4nIooRTjJYter9ImkIyK1J3nJ8tBNrwBHMIcPYbnKOiaxFEEkuklKC7O65/jy
Ic76eGMvfqswohnd6muSRCByZvb/DjYT9610IV8GfZYfutwZ9k7oWJc8MXdOSnsZJFaxZaA/cSHb
Q4bdbBVlLAipdgux+68T9okYrA1P0fCLfaq6DE0/3Btt8LqUKOTU2G+qufjWsHHaFRV7uLbr70VI
SMMyOoD4WbJhFoMRRn/sx5wlIRe1537YAywHm6m258V5zk+RQqbA9twI9w3ljztrsq21prUowZRX
pg2Scj1AztLZxjmVg2jso92HtMekS/lEPxMPmaoPN+rgSg79JdTgdFn50rhAC+lsSJpGgWGq9xal
mG4/TlUD8GQtNe+0Rk93zZg+iySHjW1OG4oqnG1JvHbutoEEJtbh42MGXdLCZdYvjZF9zWf9EgYu
QhpwiKr0t6ED4dxRnzmD1OdxpNE5nixqhovpFKqFbwdE5diQEni8wH25xKodnq2Rd05gamSgRiz7
S1OcLGxKjvWZ8pTym7JIciSZ/Sp5MeAL2LQl0l0XID7lii/FCjrjkoOXkL74Ec6dvgNwhxOOU3PZ
6uGa6nVJx3IXbCBc7wD8uVtQSt/KGTu82wMRt8G/YvG2w4cO4xw8bIpTs9aj16s5mgyzO4rJVx0t
f/toAJbQhQIBkEgQkE2yg3EApBNI/CrmofbcitjmbLPRpLBo8v4PTWfWGymybtFfhATB/Jrz7EyP
VX5BrrbNGATBDL/+Lo50H05LfaSusjMh4hv2XhtJ38ek0GCP/XhE9dngLyMiEPTOodM1ajZic/YA
XE+tE2CHGj9ckXUvpfUDEDgx7flsaC62pnSaZ4Fd89DYT9bcHAC5wbh2oL9H/pUrO4AoYqCbSbIt
l81WeP2PrDLjwPaYC0plahcEXEuo+pJ1X3TsqHDbbKpSRFzd7nfZ9Rl2BOscIZxvdFIfZiYntdUT
fKU6RWs/EKqDuleWpn0g0wgvXD0QC8OCaePniCqzf5nXI9kiDctxUvx6esDagY2rHoMG52W5TjBw
8Q0ziUaVnK36TTtwlPzvNVue/T5pNmOYUQKjJ955sjlqJLVrNuI4Diq8lvFIwFU8Dr9s9Zhmg7gv
5s5egOG/cSjlmiLwi4LARpqjY5CLcUk27IJUSK8iNFeOfuMRSDdz4hv7+YKqd76PKnrPgugDauf8
wu4bw0Ji/rAb+fXcDnZlGARbnel+a8bMo3nX2MUUPnleRjKuexJ/T50qbkzunXvZniDCF3fCwhDv
+t6/PFRnAmnVtankPhhHa9dYPs4CY77W3fDseFqiluU3mo5TX13cOJs3QaEvVhaSKEQARxRjnGox
9qOZFdWxSGdv21fu++TzJiRhj4VTvHXKLv7Gty4SkvQ6/73xhmDfTBn/JTE0Zl8tQdvOb1kShzY1
jnVBaf/eB3V+j4r0yVcNw+9YqW3nm78iIFOogIm+tdEinWSfP7zCNa6AqsaghuOdzNsmkClqRMrU
+VL0QXyCt4gqCQaQiZE1Jy/oridNNLmNizuuD5EhmhXZD6e47oqtYfcA0KU9bioi0fhKkDxWJXkW
xdLENy1vrfDV9DbWORQeYG19NH/LLr5HkW88+VHwSz4XwSlkcuDtC6K9jkE/ldZATKtfVGtqP5D/
mdmBKpqqNdKiEBGl/Z0BPniZK1BtqHeI6hrFvmEIcYK6+4YUV90gYKcIeMPnKmMxVreD9WeyK8jb
cAxhpu8RbXRrtHPu1TRrsqNNBGWp858arOyQGHoPtx19hEPHkXrMHlJ2zthxnWjdjPyKSocmRk1n
B5yIgxpnBzYJ3JT4Zg86cGLAy/oWGrS42C3zBwGw70XjW5tKhKAXHPeGV258dHCMFhflZXSn4MwY
cxeTY49yU/HzzfBVOzu7pqmJIraOr1ZhP9gr3Zx0No+M4rdFWG4L+71BQXGmy0LyBCRgm1WOAbXU
QsqWTrdmAKtpxw9iqTeNrXikkLLiyJR4M/xXNQsDYqYhHZR73j4XgbiUc3ZofEccwGiIraIN4FNX
FI1gB2KBwH8KgvEpx7aGvkTffGvJIqwb+2AtWjn69+pQVi3tSrTkS1XYd2exSPbsHwlAZAXkuEYO
mX0ORv1BjfQWiDRc08ZV2Lu440xLs5VJPbCVyx8addV3DKgSN/A4rRERlKcAWxXC8GZhTFJMy5Ci
T2BWGt2u5MZiSEH+C+DXLwretT14HuRAFjsuN/maikMlxaPxqbZM+aVGyv88mL6JCHYo/Jr/0Cfg
aSV+92NgxIfw1rg1dmWs7OqVfmd6BfZ38TGCgppaQM/JjGhEDOEWiJdedZUeb27VwrO2qVCQhNZn
y5ZkXDSfdnVSoG5XC3tjGubvDgeHkOYx7si3k8Zr3g5/YtCF6F0VVcBCPlEjLnZV/rWlc2tqbCLQ
Yh4BDa3nG68CMkVeEolEOlZqjswno2+ZJTtikNdzZENG8ShJM6yX/wmfwPZgvzA5YM1cTOBVY2/g
ZiQ2UxnAWqrC3bhcTIOGrtdD5oCRsE1LcRC506zihP+Hq/e3CHE+GfK/cjEp9aXziPMwZWSj/yxw
DRquIFA0FQNXAZY8ZrWO36z8NGW+TBBl+utDKfPRWFpgvGSMhylP/sg4AiwDwQWCz1d3mwJaMpi2
e6MTj4L1MVtR2PjW8nP45WJGVAirSTX/xYBOsBmnrebSiqR3JK35l+N85LN3H0HjHR3wNOtgzv7F
I9x8Ic8wU/4hhiV4ygg4MsJvhMy7JEt/GhTskaYNDpFQruSQ/luoJE1k073nG8NOml2cdDygkYnt
CKMMZr18l+X6WjUHw7dIqEvl2+g4T2Y3xU+uCs1tXdG01Em16a05WpPS2lMoxb+OhgvFPHZjmBB1
fB6iVTw0fxK4MmUkv0KTGdfAR+v0iySTD2uKwxPBoncU6+R5SD75Mov5ravo1hctJzGzOzQxh7bm
gwlnfC5hsYws6+w8jGZ2xqlnbQNGnAwRMvXUEdhiGUmMilUYD4B95YGqmHFGUTUITRXolVRAyedR
XmIPraNWVHEQI6It0SrzGfgjp2aPhdPjNE9IU78YLf9wqvmLx90/NZNFVFtN1knHh8frTvXs2AiB
e6hnduTYZ2WF0C0EGA5K5WSTOT5o934yN8QSwA1ZwimE8ue1CzTlZZjCGoQWvBBjUFdik8ZLLq1h
ZwFzXw1dAMWXFJW3vmusNZlOJELnxYuux+JstD6egdL/jSgZblGh7hj+vU2YxT8tfAwCH8CKhF3W
44kbYLGVfY/O+gVkxLzPanlMwJhsHYz6a6jM07Ge/NegtGmgEmIkFYCHtfY9Bn1mb175u3BgAjum
CysIb8B5sEeftq6DZLi3CVSLKc+6bVwZv9z8N+YP+XGGnUxYXh5S0SKK0DE23FSi7JpAieBIATRg
W7N/DgsCOOvZ3icqtXZhKatzOVR810kFgQ3tds1IvscKcBnT9LOahfMUlq7mW8KjuAAAQP3xUVzH
2RwONQbeoXAgs0y/xFTk2L873ExD3CGES3pCLoynQnn9xXIIrGHslk7Bbgm5HbLu5g2OfgR2tUIE
SEQ5cBgYjcXV1kZ6rqNkgd/kkucvo4fXSbvVtCEaq+qpKFgIUM9s/Tzj2/SnF7y7DNGV52wz1l6n
TsTXwJz8i/bquxmxVMDO5TqVOmjtiS3qCRsJiXiQVz1BUzGrcyiJL6ci+GcK95hXr27IZVibU8hd
apyTZPQeA9AOpHvEbWcgjprGXsEWIyosWUttxxe2TUj3PZNhSkYaZzSau1CmfxiZE5SKC8pPki83
UNMq9K0jlvbF4CYY0gU8Yauy5wgxO7iwdfdXpgzKURw7OrgTuJuvzQZvVH/upgEmSYq3Kc1i91DX
3pNbW9gHS3Wv8leCA5bUQGh/puH8Scp6RJxN19MzRJsApxDJvrFxHbFUj95yfyav260OAlrKBtGk
s6OxwvNIPFbCnKayukUhcpiTiM3lzFGVmTu3SW5W5mEaxJcIWuTDDIx47dTU8I0sMJ195Kk1o2qm
K0P6dmiyu2nFEuVkB+rCzAtaH9T6szvAsZC2zVOj3S1CC/pNM7mOhfMpwpQ/Xpq/2h36hxRzC5J6
Fu92i9s8X3yIbXjAYkWAWltfk4ZJpx+0LhY3bC1I7tZjxz6ucoCiR+noHqoQ25PdjvxAqQFvk6EX
x8vfKRDmq7Tlu03ajyHK6qur/iSZ6ZzzyKK2aMvTOFZv2WhMJzaXx9km8dDsSGuMGTQdVTVsJWvt
p4jh7tZpN2lfDBen+SzCf10N6rSY2MoNRvUSiIdVPAY1r5K5ig9SRgaYbzkyJmBsDvHIvFRm9Y/7
SG85p+l7JUEmGsIqzJI3KLG3sBHNkdd6B+BmMxDEwzX4avaMmmKWsZdUW+fUwxJHIE2BZj5qn93l
pCpcpokqp8dqigCQ91znO7M2xpPZ2RA4ArmHYJDvSd4Lid2tcafwwWPFMVk1IR5Xbn1wYQShbatI
lXNg/CUBTqxhzLYhjQMaMeYuPXMALJjR3kTKdGgG3NtUsodpSXpug/hZGV2/QgoHWGqCA1EON3ID
1TPt36q1hvSpoJu7hBnUWTrHE1a9Lzssy1chAxJa0uFocrJ4qi6e8HyybcKilNWY04puJv3NdFCi
qmSJoUpjuIEZhg+XTJqEhJtdmkKlKyt+p34m8bdNMGpUbaO2Y4eIdYyJlUtIg2BkORKfSzF6imo+
eBK28JG0auPVcFj5xPm1d9mYdT8e4nzbXhZEY+ndWwUCr++xNHiNO+7LWS8lJAyNSGKlb4PlIBJU
0GnSs6PqxMW551Yw3xFaYnxSDNKcMbslsbx7miVzOnksp3/TrONujWkFUjKSQMBSG84uTt7S7Ffh
0DXX1gb8Vtm4ktxWt0eSdBkfLpQdtkwxP5Co9yM5WbqZ5X7oukfHHuja+t47o3HBEzR0KysGwoIT
gSAnojTlKzmk477zSharNhEDGgdtnPFWBL0T7SzGaR6Ehg8rSniKQWhY9k0yA910ogK0GmXI5DCL
HerMvtRWNJ/gISDtU0N1aDj2Caz4Qxfc/KFWhWIEDZgb5Ck0qg1TAntNDElz0h1u7KBt5NHlil5m
znsuq/5LtOoMiaQg9i4Mj2GdCFgRxFPP6Eqe0oEur2QhRAoGHZhXnRzz6vgOLu/Af3XcyQCjQaZ1
Pt0so4uIuAARERSshmaIVxRSz57OvnPFxDpHPEWE339GDN0ALGq7nRsGyiO4PlyW0Po7L/seqvGx
HC/xDEiMQU7nYdENEI+sAZzNxHbs4oBxfO576ALdPxK8Gwk867mI3W1mTtBGnTdh4UoLuuRTMRh0
IAVQLPymge52pXdtlErWsMqAxFk1DYgJdTHiOgUpA/FplbLp2jZgSmCvBKZ1kalyceSw5gxihMMV
280FdDRMZof7CE9nw9sKcu6q/fJdLNyUDO0tNI/0my6w2P+vXEwoeVUlnqz47grEd2Y13xIWpoU5
v3mi/BsYSASD2XpzEEZEppds2Gd9xD5WZLrTI0rJx9TFZGZGZAG9Qjh1qUkx4FhOcExjKNi5ggUT
e+jN0E0MyBUN9R+INd4LLxXnYba6D7t6L3Eg/oEmC/htgOL5v39thfGmJqM4+pnvgJlwqJHsEoGO
gcyrF+17lNXJSY+VvynTMOPuZ2UaBAVing7Q8sSQ0NySF3qWkK4+k1H/ljBA1y2KhY3wHCy45IOf
I8mxVDOLTeY8fm9b/5mUu/BehqzgtE31tVB1bLoimNERsjSmwpScDSEdEZ4hSqhQtEwMKFxyVywe
guI3og6+G7a+mBOr+yzE5WOo5MNPn2jrcDCTir51xPDmUcIYkZZcBO229yJQHilpF0Z21Z7hn0dP
kVQTVD3bFsN9ZunDZ9ZQgQEo3tFjOUeLe5gpv/OpweCktJrB6MKQq5xfIid3cUjA0YyHcAVMOeSW
T7q/Kajwan5kIi2fmO67L4gC7MXpGZS5s3d1HrAec64ybXGJD4QoG5ajD9jTD2iql0AJdoRO2sEr
WlBT/FHinpMGZg3Zt+0W/iletuplXYuT1/UsRmJ3PlZWsjCTObUGiaTHLi37Dep3wMKug5VDT4gG
wH4YwcHqWKWlsq6fVT29d9DsewQcB9oPuWvGdmc386umZwCPUUwbcD9iXbC/JoBnPGdZcmySPr7C
/wOSb5hEOBIwkvvSu8jwGicy3g0uEStRG5GqGb4mnUeqljn/IWejBPXAd+am1gPT3w0otn+q2YOR
pJg9CFUpXsBwbiYgk37Tbyp32aSSoTUNaXTHiAqRiCJj3zYtnHUNB2JcIx9K93wLRGymyWbGyoFy
LLj2E0tMSmy50y1QOEwQzF3wFHsd5AqPUQ8cMTohFWebqWFKUxvMVnL/P36LGKo2E+yuzM/5jLFM
jqFmH2XkhyEPZlbsxUkRhXJvrWfUoD+DEaLqrPoftwaTYw748nD6x8K1D8ZCBJp6yCyj7s66G5ck
mEs+tj+W7Po3zDsHQnWijRrz6JY3YL4AdPzvg6wbZq26cLeEFk33Oq88+DKq2OxSWzQPkcCXS8Kw
PXh5Cxx4Nst90FGj10Nlk1fEv9YqZy03BnJTG4F9FaCTyVhL1jEj58PMXMgLmmiXJWA8ovIobe0/
ioavdKhwZRMSZjOUOtYl0cxuWJ0DeILRvIjX/GA49xx6QLDn4BKE6WOYBloFSgOtJLIvmN3EbM2f
GrYO4h4UKjFKKfZK87+wcpvdnHoMlGZOdKQtHXkjRncWbQ2w8S3uOv8b902/SurUeA6YI+w72spS
Z8HRb8nkhZVig4htitUA6+hItRNtq5I1J4PRcN13Um9dpots2JjlidC4RjnJMVltNecG9POlVwXP
vnUoM/4ms4RbBj49ilsSpE0yHydlQWpjy9IbKAQthvpXsrHoCUIeNbOqdl7ZuFykBnAw0iV2Sb2Q
fhZYZ+gEDOhdC30E/GHLaMvtWBEJAEbu7ndheSv9+B9IXfrCxpy5PjoYuIYzrLuSNjEZ+nFd9BY6
jCZt13R78OMCSsoKWoJdGuJpEpH1hG8E99aj95gzVHFCZKwSP8U0ypvnOrilGoek3a66LtnVykm+
Onz8bXWU9CAs9S9db3+nEVE7QzpSHOkdDp38X6TjxyCAAS+JaKchrR7BYMkj6D6LH4nBDw66k8Re
swZlVm9LtzVXUZuNt5AHZxfyInDf58FHxrTN2vqjXd09yDBobnzzSUfon1TAWth3txK05RmvW/Kc
O/7LcjmkwPU+nSrcDou7WxIVoAe6/3QwSYNH+n6xZVnvLTca96xK72kuSxjy//+PKI//1T1ArwIC
DBFMYuJ17tKLT1jhzrEAUMoItIc1xvSeFromw2GnZcWvjk6G24hEAlrqJJgqYnRIG6PZ48lDGjkn
3+i5oX/FTX/XfUk+SCIfcihfiyF/0ylJrbY/ZY/Zob1ib0BQT9TfK5KLslAgNhWsOILESq5pZh/6
tjrjZjD3ZRTYt9C0ppt+QgjWHfu6fS6xVgAhZ8MtDNomp3PQMXFaSsZKTsk8lIQxc4Mn/Bwmp4Co
KRK5y19btE8SddHeivydO0tvR8T0M9Wp6OsEoEz2wZjjM57UAxvxu8ETdxzInlultM+tHRQo/5lH
NVkcXEDzIJDbibxD7j/+HYYix2dWgWwri6fAoCoMupEFr58KNqYb3G1kWQzpJUE20kOG27BTWo+L
bpawGeCwRbUXgqwMpyCcIGPDHlTeA8uAIljRKtEI9QQAFGRXqCj9I5lADvBqgeS4jGti618xutWV
lxrpFoMIGQMzDKqwXMPoOnWtSx/C8ZokgjPWecAfCI6liY69rvotfWS38nt315jpffIqdHuZZdF/
t8dJ/W0Gam4kG/QzQ3BHa3YebSqNaCGPN/kuzz0Wqw00t2wSmI5F+tXnU/BIetAqUbuqvaBcK2Iy
WC34xE1V+tdHaXumoflPu5lzkbk97lIXfoVWlX2q6wnOc+E328itQd/DdDvkNuMAMLbZS0ySaQuh
8VqrBjCLtO/tkDZvY8TajKfEW7J5t1mfQ72Lc+YDY7qwsIJr7ZL1kZnthApG/NhB18LSVf3ac0dn
nwIQBi5CRkHK+kL3I3HZ5YsWbHtHNwe6L2JYfTL6UmSuMyqyIDq59GQOG9SY7AjU1+K5aSjqpgDL
hAd/ROQXEuPfQqpRlm/9YY7Cr0VSNSNKY+YCwbqt776oP1nen+sKFVw1bumxLTaDoW2wA+TCdjFm
IDdc11Ppb1vlfXLl/+t6dz5ng9pi2twLZLzPU8v4UumLtjRfVnaPuuajthzoJL4LsKRYslQXbo46
tYp8RpOvS79gNvwdsQkd6GRXVY+NqCT++NoExTFxdfNIjLVbps6/Pom2cV7qJ1lPn2h2nXVcB/7B
8hRTDQC48EDZQet2CWzxuU5V/AhhuOcuqSGY2zkIs87YqdasoaJYYFOm4l3IGdFn0PtvoPp4rwZT
fWiAV8zKcnNXRRpdRtZypBW4Fsl5dbMTZV6Mp6jdjxSdYDzwrLsmy1WbLczgyWrrFV3IcleoNdq7
Iiiym9cOz4DIlvs88laFkUkSXXnAZkt8Ej8K1dhEZU6OzSoP8pL6OftK6/gz8D50ksO7jcE3iKki
e62HdG14zk3P/L1RAcGRR2pRL91iA6RJ6/wYy7wUtM1PSVHK5oDVInIGLgbxyNMGOWXg3HvyRlak
FL7zJAVrsiRfgxlydgkPRbu62NZ0J6ThBgSQONNXT+XRAld59pfgk8m2v/wezZmRanUglPPJseY/
uu6++ZD4BtcsHhiewQUJXftNGdkj5LlGi0jvzefoDKRuGORwrsIFSMTjTi+PcLhfEjayhihQ3hdi
luYkeYkiu4X2Mb2NhgH9S64FSYdr4M/O3pbE16fkhdaQ9Fa2A3a0AOnUzy9KVDDmkvaF0fA/q2v+
ZObAd8IOygn5ZRFUoiYs2DTI+Sky440Hc43ZAq6oFtIM525qvjTugNZ1meQLLztkUTT/NQgSihYJ
F4F0QyOGW5RcRe2BaTVktE/ScefPwZuoY/s4tjWxotaRnCpGCkl86ivfXKPu4WqAzr9iqVevh8qk
Us0xnbHhKlH/LUrgDhU80BAZW9m+ADbq6HZ4ADxlwaTnJt90Pig/x3Z3LoXdmhL9vxm5xW4u7Z9U
9C+VweOOufE/6skNULQPe8pQXWQsf3C5nRovuQ6pX5+EqX8RarYHq2x6ggWxNJYdLCIiIC6u1Xrr
Lg48tN4qvWTSntDwgHafHDUf3NLFimxl89OSbwfON68kMOPavSurSw+OjMURXO0mL/EQNMbA1i4h
paagvNnNpJLvxnj4CtIUXUQy/adbtJxi0WKKtl2wluMxxRXG2t4E8taaj+4dgM8Pi9aRP6INVw06
Ccbvaq9dh22zPeXbipLXVmOwHRjjOTjDjwyq7DPvMWChdEqBu3vcaFyXMQ8sNbplgxbjGTTtRm/S
ZXEoJu86WOa8Ect4L0pO6cw4wUmLbM+2pyKc0rjMyXA0NDUU86JLBKp6lceUgTwZNZXsmfhp7oee
HEki6akGsyPC+hdGMtEhbzkPO8Y1lWJxmyA/cFhLsXwzrg4sNCZfGgJUWw1XhYQ0znuIIcmI7bcn
N92sN+6CqFVhwJxM+0cM4fUGDjALu2Tr+cW8zZS7SxNONy6fjvaaN8vDVpwyNdn1ROMiaNz0rAGB
ziyc7GWbXoy/KG3FDi/gBxXTM4QS2MLJyjaS99pRrEN67pQKwEfSDkhukRlNiqrWhyY8R+5KGgxx
xhiqgQ5IfDXO9WRBziy612zGG5K4tBiK2jHP55dPkrM2Vlu+zf50LCtWKqxiQSpR0xF31W2yBgSS
EdV7o6h/DDs1NoYT7qfKglrfPtxwPtH5rWsneUyfwlQgDm2DaFmdnNusKmBxSTiRHvbAGD7QZiaq
l9hVGLvadZ+suvNPMvM/M7Ukq7RLPk5wqp0CO6hnp3tPT9nOVX25sQJlbCYyVfYtG891iPPoZCp5
hrnrn/hsiE3pO/LQGhC+ruzuNrTkkyvFAtGrjp4/AcVDPjEm3blo2UvkRbtFqfDPQzrwUPbAYtve
u3ZwqcbxVHFmMSJE9zKVxiksO5KNxu8MEoLQxmsp4dsIQulSGX8WZvbMof2Wmf2rrKZ8LY1lNVxs
x5SUZ6xXzRF60V9/3pDl/p7H1Wtj4qawnBfauZNR0r/M5ao1pg9Ve5fKMeHg2PwA0UdTdq+zbRlc
9jwJXArfpo4univefR9dXdVULqdzmuxSX57mEPE5NHOI2bUAHI+B4bnzkvggrBL5EWF/+9HRR7cS
Bht4RsaaBaZZjMSsEwyvWt1t+swoD7NXvo7MF8eEP50QIbURKt9iV30mV3cN+vvF8adHETDrjnrA
LNn07Ir6o/LqC7q0at0RR9EMEP6TBDhz30ZHBNWOyrNTnrj/vM4aKEtLJiVOLzZlRFpogfPnOnW8
lyTuxYODNorNFDgZ/dn5+sXPOqpcgTqEyWNoDd+mX5Jdm6yzwN37TJ5WjbEEV+FNE2PwaHKNIOhU
Ljhe10C/3wRbH9Qa5VyAL6a2SpJyqm7tFgOo1uo5F+mn47DJ4jnYV75/niHeZi2cJX90nsckEwx4
ETmWNMupnA56yWoagfl1Y7hFkfshy72mpTk0JvsJOQPxVRlSMnfR/cFXR4DfrTozTo++SR9U90G+
qQNCT+m1BELESe2cJlrr9J4WiBLy2CD2KjKzK0aM7OrN5X9BdMwKwTgHJJZyCuiIBiLmsnofSRQB
MYwEuVsX0ehsncVE2pTo7juKUXzRfJLerirhW7hs1sr8SXTOMqN69IgqVsNoHyQ7qlUWnGhn971j
MLw3v9jAnC1yHAb7RQ6ocdOEce1YhDvkpcXGkdFVjJO4mao5xvm4kbDCdnU9fI2O/1wTRbKqG7aq
WTGWVKiYuiZNzkRbFMd4ii66ZS4dDzO3X8IhO2W3kv+89x1KhwGNKTMRwh7FRcF4l5MK+GR4BhEC
vTepOi3/i8jEAMu+CDAMFHhiUfY16RtyAq7n0f0ce+vHt4rF8F/9pYHmnl5oHVS2OyhSGVIivnmE
q2s06qAW3RjNbVRtA0eGezIDHgU7ZibBYbsedEN7sBvGjqQjS5/iMQ4Oaoifu1xSL0WspkRXX2Xu
/IwVybtEeB07RE4NhOX9qPO/iKM5m6fvPl5iYBKE2k2iV0F2M5Gqt5QrkzaOsZzvESTStc7dVx2p
TRzhH0SBVZRIy0pHoxb3PpXmsRpQKJAOlf3NXAJmeg8LdOXa+7blNC2K6g2VIQM9yRC2GenAvLD8
AjqlGSkm/Xaxxu/zHrE9ez0Ef6QlRYioKPc4DRckJ2BkazP3Zr7ySCNZdWwmV27LDjtVAAOKltAe
GLdJNZ9ngrY2kFQdJEPgfC3iJIboEBsoHlWsPvDf671l0prEu6rzq20UhMRHWd5ZKGnsHBO3QjiW
xpp33VhoZJ7n4o4Mo3fV8AVBavHTLqN59qyN9JItuHi5IvuAxICHa4zybEvvFGhiaeLUOwyanCgP
OVdKeOEK6ECyQ4eR29MiogVc6yAK1Lr87WyZHZhRHO06bjcN6RqBksmamX1MnVakG0OFR2eUrKhc
dc1mhF9j9E5uTbJSAnnBlIxPIqPBEqnzMP30ZEbL4ZOj+gtpdNLwCasbEjA6VAAD9DmaZ5AxCaJn
iamnlIjBxtlAjZwydm1C89tJ0kc7lX9z2/9OwGqq8K1UrEqCnrEbWoGVPat12PDe44OMz4HhfELM
okmG2bFumc3pov7njRK5r0h3leYxj9LkuxHzr5T9M3FECj4Pm9WC7DBu5AEqDIzZK/Ltb+g464yG
YZkAydpUm1IhbrSk+2AoxdcyhdcRlGfvWsO1t9FF0f2EMfpwDtoNqIVyxUgcQXZChAx+IsPxOR57
5Dk8PjRH0zr3+C2mZWMmya30+xyNkFNOO23y48Rak2nms1rqONVzhi+7nKGcplLUZcowHFB7Zrre
xkadSl/E1p8hQ70aimdllf0B6fG1jIOGh88d2B+be89CnK2RMBUeX1GwqGXmGGHm/MsE8i3rEeI6
Vs8NYoTuyh96f+07YPW7CZps3yuGKcgQRcxKyQCtnbEZWyNK68ghLPDIdH/y2pEbUf3lfoIGqJCh
i7qmRLW6a17zALoR8nScUnRxxjxsTRWzLnchl8xGy5M88xaTIDW2GzNAzGTlRIRYJMc3JeFzkSvu
pujfZe/+9dt65m5wHdT21goNeb5tqqun9TX1rX+OM1cbH/jUmpXp3TOH4lzL+M2eP2Ne7iGfONAK
bvHJZvIBUu2tFCeUtwOxbubAlVzvZ9a7myjn5+988YPDmnA34kRnv/tRuLAIveTWoRxaEeS5UyWb
mjy4mj149oAIvLQuT9FrLNEH0FPZKMzlSeIkRqAb/JJX8oDEJ9jNzzABBeeybTcr6X15Zt08ECPt
jLI4NMsJL7FoTC43O+LNfAfB5e60gOEkD9926M9NWz+7Jrzqqu7P9KMcigkqfd8g2jR2s21u5NYm
fyVZh7aJCkj77UtdxWirfSYwKSBGxPg1VUafburkWtUGSZDWssaU9KJQjMguNfvT2KLCgwXaggcS
9sZmKKlM/8ubQu/JksQvtDSeKTaU2HL/EkGLVTC28NqGP5adUtz1zs132kfxbzCsb92GmKQ4M73A
+A/V4G20XQKcKrQhht1+m8FUUF0Vr37q6D1a83MMOWaduj0GHe4TUsH9v4SaUHdaXbSNKqfdlcyB
ZuX+mVpUmUIk/Hhcc+s87VgE28mExhsRbiodkmuoCSI3/mvSJcfGOB60eVcErXWVNT8I3tt1OU9a
VrCAzSo6ohqzN24e5Pq1jlHFA8i26HSzSrqHLrL+a8GGrhiKIAnsNkR5uOtpAJZP8+RvnIJh/LIU
xN8qBt4Hs3W9VeLDZNT0t0d/73LYr+KCwqSLwncRu79d2ECAHG5JXb03MX6ltMfhHvNCRDCEZx8r
HpRAwkzIeAx1GJ6ittqytwBeSKSODzJ4pcEntpT+TTbf/ZaYADsczVsohhqltbttIDWCZhbbaRix
is7hnvFJe1ScnWfli3uRckt2kcepVMzxtk8Rw0UWg8ZoIhbSF8jr/K96kOR4EOrxf+ydR4/cyrpl
/0vPeUEXNIOepPeZ5VQlTYhSlUTvghF0v/4tnnvReGg0Guh5TwrCAXQkZdLEt7+91zZnZr5ZUayW
eqTBGk18ZKLszPDmT1n0R6qqo41tLXdwwEVpT/pYv9IuzDdqxTH9C2oNIwudDA4CAH/BGtVrrmKq
9Nq0SXHYlnrpElRRF3hRzPCArZLzHVyGedbull0S4x22bj5WYs2FID7llC9t6ozs0w3EVGScLFH8
kaSy+BKwRfmcctm7PFVhnx3iqj0TR/oVt5E6tnbN19HwqawyxUKob8G74jXA8PzmJktRYTnqVZ2M
p7HuHiFxl01eklpIyKTPmZqPFIHuvMkmoxfHw9bwKOKC6Lethn66zTlnVINhcPzWoLNQJipObSF9
J6Q7oTPz3WHW1ERmk/4OBp/w9rJ0n5a3Et/2cYqSZYn2FJlfMkOoiTorpeEr+wi0Z6BmOsOhZfV9
LSoKyL0lSVIjMu2curBePBgKY9EWN8mxq8G7e2yKCOtCxbzRYEgeq94+dgXdknWpcuJ1uPIJf+Qc
M+Od1cJ2t+ror1hqomnZto35pehK86V8Z3szPpBz4deBJ8LcO+/oIXZftC8Xr0aU/PEJItTpq/IA
rNsKVm8ojftQooJ30EM2OI7pDVcxIRqI6zsOZmhk3dbCAvCqCYLc42B8WFZsPqdVrk+5yP/YtZPv
ugRnQSdAKIdAjrggsGoYAESeFxOG5chDNfj3oZLdDgp0vxVJ+QmswCanpQsqH1vbA9EzDvKcZyNf
EsH5dRtE/j0IgSW0sCGipEseQvN+0ERc9jpl/41IjK7v6/YQxtO3kXX5yc+MdVf57ktTeCtiJnvL
w5wtkzpfZTYuFUdTl9KJ5kiR0bwbQ+APrKTybUaL4By71oGOO2r4tLB3Q8c0nHiTuZukvgAr7lgN
EkLHHjqeXRkU26Err1aNZOKMIaghywI+bPIyYtlereUYNCu8w87XaNJ6pAkI1Ylt7xNc32uKk+0X
yo+SbTQTvMbEgxaLZnaowT2uTFeqJ38acVm2rYBjwYEWxxz7+4ASAUyzK97R3jXrnkkJcxiJVX8R
CBur0cixVjoYDdq0NDbDgtNnKqVwt6QkNLhrpc2NTDm/WsRwSZ6Z22CCrq1DXtHYWkFvex1FH1UH
V74o6hetOA/LWXx1BodpcKsRS/FdbQ8/UBQPTeIuCWsoGU1JGYZpTM2yxIn35tFA+zi1aXBgYUO0
dFgeBlaJQMa7w6pq6PipnR3Ghb9HYQ0x9PFCPdZ4oauuWPcjcyeLmVVitemHu4zJbkTFn5/2LyOP
vBVLr+A8D51CvtEVzyhW6XPMcw2GkVf4T2lMQ5e0SXSG1p2BEkDwTAPRQlFrW15cTWNz9SnrJ08q
UJhu86Yzpz1Lf5wpV37uHEucazuh8Yw6SxqPH5IZcm931lvUv9sG3uLIHgiflPKQDN8W71N1GKye
iYyAV+2cy1A7p5IhfKMxBISljUQT4BhEvsI/UXpffVNx5ieTjUiHvYu1xxsG5+RA0J1UYMZZdU6d
Y9ibiJtlf6qVAVTX/PK6Br026F4yGXxZuAdWOjy7kdOe9ICiSWwNIZ7RLULLifIat8sur7Ilhde3
TItsrpKUVbmBWw9jRkb7SHoxDdLNZZvPvCwydsusTNgzXVFj8pNhWa+o5+O266hX6Md85+kBLElH
0zxLQM5W7TqYmv6U0leb8nzCw1u9d0NM/7e0P8yc9bOFLt3inSRtUp5zg3LkThT9BuIEXv1IbGMf
bYM7vFs5NpmyPPI/nSraQsrvKHaiT6iCi7HHxCaPpeK9Sv17jUDs9s9jVTyUem5nN/saVPba2bzX
G8fERExSuIr7BaDSrhKj2ZUshlYwkdSefRcY8ClmOiDQqqjtJASn8j0bOEk1oDudoZeO+6E1WHSN
ZQwxBV3SbAeX6pyUHiw4y+tSDJ+QNnMgHclAKN6P0IQMMhyyKLdtKd6isJte0Qj1sbI6cv4THlWH
vCoCLp0yhs3cw5QuV50nurPRxDxCGjd9CpNgE9YTvpJ4NrZh3bs/mA5frCQ8ZpZnPocax2fDIoAj
jLhqQuvMWVwxKd846Yki39qFNT7nQfwVtrd09IJb77Jss2lI2MIrB5UiqNsJuFH3jYE7zCGRc0wR
crLl44LVvNSCUsjVWiN+u2YiTdP7M+XHCdlWBjV6y+ihqUba6Gr89hZm4heZAV7Auqeo4nwLegz0
ctkeQwq5KaFvVRWUAHuiamv4Nb1xUl4ReRen9SEeWodtLuBvXAnh9uKLEsx6wkA3936xYxxbfAkC
CXL2pj1Gg3pT9AjkXWDUbFuz4qUHe8u2zHp2ClGwS89ZNTVWdVZ02xwYG7zAGV85wd6D6I+AKXGk
mXK+TbKv9rw1m39fJWJyrg4exqOVMD+E03ynqC7eVBVECQp/GxalFPTBFXkZnKW4tltr0ZvbWvt0
tWG63mZ+xroooP5LdPG9V/iMYFAbS4eWcWqiBBV+UK9UHOy8EeY2tUab0Qvfona2VwZmoHWYpN2l
i8VrToGIn+b+A7kCHZy4b0Iv/UaHMDk6/vnawiaGw33cUhdur31295es6P9EyXbkNjmZoxueGifh
fJVEV2uoOc3IPgR8F18MINhE5pn3YkOmxN+Mt14N7ZVxr9okobJZIjevQ+ZGp6XayGbzdLJJBjsL
ryQrMchby468m5Hps0CfjJbFPjJik9AxIqglONcBpvvWj3ZGY9m4LiqAUJUTIL9mT9oc/eMYKZs5
JJGcErwI3DvxOq3nc1f/bO1w+DTkjqM+mWWAE6ewZdRRvTBoSw/TzViZ8drC3nSbEXVH+qPU6DpH
txlWObfcibDegzuO2qJJvUXBqO9mx1mvGQaqDZSWdNcgYqVLQyJJ3ietgnzXJ8RAemsqN65FGVYq
DA7vZjJfKJ6MajO6gFMyLo4gpDmF5fc0CvehHfyCQczRrOfMgJSUEdNJNc7VYG2Y4rVqcC1jk9rU
MvvGE8i7W8S0dpBno57vT4sYm8gREanGUxP5vBXwXx4Zn11kFncPwWSfRSMTJss+WFrjexsOAU3m
3a9u8dfQMY58yfrrn/+rkuN26kz2o03UMbR7n67qf6ED55t8sUOaWphkgLitdetSfdp+k18cP6QV
PKeMzhOk5JNgg1blOQU4QXFIe6NDYIHK09e86SgMrAk3d0HGbihAI6E8mpViSoge2xdBsYIVh50s
pb3MRhLa4nZypmOLA3/LM2fVqeyYWkmxs7oPXsrp0WYhcW85gJS2+x7VW0yHNq7Kqb17zfDpCESp
Fi0nihS/H3eAPwGi9KJK4kdWCxgZjgh5t2Oma/NY912413ZwbrpqfE+qkodgp1/5g5tb5zmg/5t0
oqvxJxv98TRAs191UrC2L9MXY6FEkQmnKVG7x4ynAe9paKgO9bOY8FrydUa574su3SXmpkkqa5un
FB0lpbyZEh6Caf7Gn0coX3q/8nCG8GPxysB1qfex/Ba4iz1sUo0O5Y/GHwEVeGcP099qsCXF2E9t
3tevcTi+zg2ECDbF8gwn7NTkwjvNRvzD0G1+TvgVrUIdqWCdlW90uJ89V7Hj8sHrSyN8BqTLLQIz
hHWjvvg+TUuqEUsZiH0GvdO9VDzklRsaD50w0LKsyj0grm3Oma1E64/L0SG1wOaWrd5nGXIwo7Mq
XHcdST4TiASoTx4zaiDLnLW3oLc5jmJu3AgvuzqlO157nfzJEvo7/K6NODi2vwfFXwCza3mdkooj
CA1g3KqCJ+FY1Ztmie56MCJ3HO6KqxWnRKeygMy6U8RHak727IXjK15241KjbjYWaeFCdNYtK0ke
i5K+nD4S5T5mnr5UA3/X3HGfJhDgDydP9hibORT6/beyMsnl0FYvsI3Eno2DcZgHoHpjTwa8RBkd
w7jYZvCfLgPG4J5mi2NQ0sckS1xSKS7eY202W5A9yW83oF/JlOpvCG90rTsvOkYGTd15mF288NuI
ber3kD6uutX/+UF6YS3GsTyJ3vbPEin3YLf2hcerc1JGjYpbLbQqKQBpGe17yrbbGGBCEP+KF5ve
VaZbm1DyF38ixClS/TkN2o885IhPccm+CpwKgxdKfYPpyp9q85w7DdZGyRDmRxJIFurQK+nuqkfJ
bAqcNMEUOkiG0lnPAfW11ldqud3ObLX5oUoT53qR83ACG0JSn6ImCdgWZXbv4ujCYFBFG3JDrMfa
xj/yRPhBGOwni6gJgR8GeR6MGHYnvZ60DWp1ntWTPXLQzCy2z/gfm/VUVr8DLOpaD9W9FX62tauw
pWMM9h3bcrIAzcGCnVSkRYe4NBHRHy2qoilPd2sbddoCYxiivvH5+8hE9Gsx+zAMmjPzccDZzTBM
te+rQK1Nb7F6ov1Zc42tKFMnCl4ydi9U5+oMOxDpnGCf9RrTbtfsnYrGxLzcpPkWQ6Kx6fuRENYS
hnbSfF/81tgKD7mdYXGIZx6nJiCe1dCxDBwSnkvKcuDSTAku8HaYjj1LwZOZ3GaifbvRdvqVD9ds
Jyg7c1Ww0HoaAFJLOdE/P+LKpc+SiknIJHm/LimL25sVOygjWGhBAZEnOX8rOxpfRzUdQ76iW1eR
g+dol7WFd4oa7oMc/NrGw0i34+OY1nbzPEGXucRg3J7ctByhYsbbapYjbgRq6vp44f2Eze+5QeXk
AUcR27sRC2JBkvyeSZnb2dT2S80DZU0Ch36xOP2uSaqs/TAyjjPBwjUik3kFskGKUcs3x7ffB+1a
xGIh3ggS5lNrzZRvLfayjmoSzdWLLN73N7TCDOJa2e78Tg1rVzf545//9s+v0GaXls7qMim6fMws
jHfl3CwcGepJ+AUjDigMnHXb0QHcxGpweLI84a8jJSkuc2FjkbMkPtbU0JrtD+G06qxSdY5MFjmx
ii2kV7YYzDu0seunmWWTrc10BbeUgEQVF3cS8fk9d6P3wWrQLxV1taCWaHGZqDq07YHm4xFdhzZA
NvfNW+JYb/TnjE99Eb/JSozkUGMEyEOf9s2NG1v9HDv/NuW/VBrFl7AfH0yiOF1pfI9pAsJINw3E
EoW42FliXgodvUmIZ88cYtxnHhL9uiLtjmS57J1KAEetCY3XK+VXQAvpb12mnzWlxJukJo9b0WiB
TiKT9878Fm2ZXKOY8IcvGp7JJSFjq/9RhMF75GDO5JN4nomXrTKPU6LsjXrL4fHD1UMGtiArt+Bf
KNuOvfEhUxHe64a+X/AIR0Rz9/zPj1Grfu0y5p47rwsxWxEdnDeM1KCnYmYdMdZ6EzhTQVEfRIcy
5MQ4MJneITeoY0NMfFNI5yUwffHmi/5CjJ9El2dgcBLk3wCm7Ki2xMvvoxkAwNs107YgPwuDWH2w
ZmOgy6l8qBqaXmLKfkAqJR0ZOYaDKvnQWW+cPXUIc+VtwTY/EZvO0DtvQZi9Ym3G38hroXIANvKC
zOyOttPcPmO2++WVboCVtLj2mYfBU11Lmm7ihv7d1Dvl0L0+65warXFNqRDm/Dku2XWb32BmfguJ
XdqIUEMUa59LdyyzCSEtANeqFsmLrWvJ44gzcpLmyR1PWbQbULZX2LEhENjVhmyBs7FbnB/1HDWb
KJE/mbXTR6eYJqHt/A7ywT2LfuI1p4YTwFS9rjTv2H7UXEb66Giv+JGFCM2ZGw6/ClX/RDVeibGk
Xzoq/UM/es9J4U7fCTLbbGh1IMMbLYj8hKht6+AHCvHjausXaq7/yNLmRiiVPELt6jvfQ47IUlQb
EYwMwDIYNxa9fmsX28B2tOo9iqL1m3kJjZN3412WEbVVNggopVzWmL0rrrG3j26jnuXPMiA0FyIr
80RgC5nk8vccT/N1TIxXjpOcEvBdPkeOS/imi7sNAqsE1JRQGt8BgvSnoLraBiGqNs3bXYcNczNQ
UN4E0AlFPB4x5zKh9Fh0VTV6awdSzYbXi7lxB8pY+xkzoycp2Qhzezt20WWK5/mQ9958IpUD/CTz
m8NkBOkFPtI9KOud4sDzrXP/txKACbCBio0f4urskeO23jcevWSVp2Jddo7xwB33Uuajs2WIIlY3
pKcWJQGDGNk0naObRS1Dc0Y/w0kWzadNscEBvyGpXeus66p4MbIXGan01lkdzDMrn7a2yhZdVr4W
vKLLEYhI6iz//C9qSjvSUi29w4K7sUSdXwXlYZTqcwjb9wl+iUcwp+7/ui4Yym6qUdtgb7B8C1lV
lu7z8sRm90lqDC7UtOb1/88kHBwBaE3UoITGYJ7NAftU2LOPh81uPxy18WGNPnVNeFrqj7c976Kf
VjitAaLFlyly6De0MG82flafa1IYq7lLXvmAvTvvhpG4UZccBpWmGzAi5H3aZteHbfk6lnwmVZZe
AgUJVoU5G4+5PATDTFjK2woNVo62BetlzpEapxmLtxWqd2KpxxbBOx4q9e+DWjmV+UV0j6CA2pcG
YsT52TzVEqr8FIjhNU34aiTXLIUYMBJZCXIYqL3oPJWgPlXFMq7MxnGX4GzeIVS2xNZjrNfhYG+p
O2OVU1Xp3lK3LjcgwM6l5o3opae4TL7y4WTbtG/zzMZR7XFNKe80EuXfMNt4WCDN5tQiE2Ytv9WC
2s7JcNYby2tp44HzYsmEMEHaQk9xhlslQ2abmIRr7oUrW2KZmbt4vkhQfOWzyvBWNBWx0CrCpNzj
hh8lIUo77CAoMoCh9MUpj7WEOZlH4phLgzM+GT2+jI8c7zaFDEAu0sQ/oR6/0T3XvuAI4+AwRWpf
6oEBvfdOtS3h9Xj3aXRwhmXGEwDYZB8TS+asVY0nzgWHJJqsfZMR5OFUgTY9jdF5NoqzHUJEaLGT
rVXkVZSThNmpzcxyjwcHwoQ0jr1Ptq2q9E5UOT2/TvyWUH6AH6GuNg1uvZmj+EXYYgZ2w8iWCjfe
W+3EQ4N5v/HaSyHpW2vwME4U5269UD+bQbqdZie8pDU1qp1VldxA8mhn83h0OwP70BxXO0V37ioT
TX6RMaCnKn+Axyufwr5dKHO5v9PF8Cl67T2SeArQZrjpZGuM25RL4tUSPWbcFpt8S7c06YTYX5Ef
JUWWQsh3VG4d8EjjbfHiRYVvujXJFY7ibIC3pegk++YWdEWMr2UwWhAphTQ/m/4aU1+SZD9UgvOq
c8wnSZZ/Zfp62MERFXJL3ik4TeUft8RXHwThBKGODkedD79GzgY5plYz54hXd+8Mqs3RyRtj3Qd6
3/TAMqlG4wAYbcpGTquWnQAYk8HfDLmejp4ID2VjFUfT/0Bo4RU6hDsiS+xFy/Jo2ulXjq+layQ1
9irJXko+OUAc2S3Hz9d0/hUKzqNfHI1Or+yjCeCjsS0HURvk35TY0Ynihpsu0Tpbdi/EJShn1Ry6
TF6jV5HAKy+6L51hgg/OGWs7WpxwMLLlY7lZDrm8AGF22d7T11zDPn7QJGhBWKDVk+HyEFEgvXGx
vAiS7McGsx/OebIEhguQkI7ugBKNNtpVCdWqlkkePjSJHUgfZyzgmZTwv18prJoSVttMJnBllBAe
cCr8bFS0Zk1NSZUVGetY5NOj8/11EPrxwx7LZrOU/KF/pzu7nYbXKIZGWQX2lzPBySCaD23Ty3e1
oJcIxEy68bsJVGbeiY+6GqrT3Lp/MalZO6Cs+AoD0/wICUZtPEosjg41cr3ysmfkrRe/INk+JRQ7
EU9Vh9QqDpFJc/3cqU/PUNHeU1IcSfZMO39EaKzK/NXsXrjbrYPf4kMFP70ek6j/mLSFry62CMA6
vd7S8JK+u+Yew+l8pGPjAwb5obMMeHNNuyeahsMuSOZNsZgHc3x45MaTls26xfe1dsr4OesmThZs
GT1FuepMAsposVZgyAHzGm8U/n4gVXXO0YWFD37AoQQODx4PwVnK0Fh1mv1FZlgvZhCl5zDk30iF
+UoXLV4Cszi7EwTOxAkJ1qRg49TIGbDJb85Qvg1YoCRP1lU9RB+diB1aNPOtudwvBusG4WS/erMy
Vq5IiXrIr9amdcxMUQTbNtnpDOtQHuFC9AFYbVAzKzip/O0BjbwRAcbmN6cHAFecR8JaPRwR/TCT
aMThVcpHL2wKzMwt+o+xw/XR7AJL7AoYvNgUJbD0TEIQdl/qpfgYFqB/Gpcfrswa9DQS2i1Pu1vI
im7vafnXqCZ1DiQv77yzL5MXfSZtRox71u0e0817boENi4sIwklXXQeDnaSdRMZW0xV9Du3pJrUn
d7yWXqZKkXqsudaHhL5wyqAjchD04pY/jCYtVv0U7+OCxRbEFrSexHjr/Egh2ZFhgXoEdzGlC40A
f/OofYdbsYh28eiY27Kw/a0Mcv8em0KsEnJqK7QKBvlGBexmfmc6UA/VIRAo/oe5hXljRSBqa/QR
NLXiEspW7dsowG06t1Soa/dn4TTJBQjZi984eN6z/oVQ6VfF/WOOjrxyXaWyxTdt4iRZstMD2xSU
QQJjEqwbFmv3NrfAxP/51Zie/+nZ+P+VJK9T8+d//o/P7zKtyDUqmX6p/94r4pJYpZ7j/1ZJknzK
zy5R8vP/8Pv+00di/otKEdqnOE85ZkAX2v8qV7T/5aExLnU//25KpCynqv9dSGL/C+SPKQLf9RwH
4YNqm/8UkljiX54lIAF5jm17DqVR/y+FJAQjlkqe/9445OFMpzbOYb3hmZb7v3eX2ZqYG66Hcest
so6cU5ify4/B5kX7z48uy5CKPXc/115+zBv1FAdlecHc8ZaOcX0ycOHOgbsqoiR4trLC2nQ2dzcL
z6st6m2Q0VnqZRxnUtFRcorQGvSTfvABUCcC6XzFV5NDNTXhBVGZeCtE624HBKAyy7+jJp+uCMv1
YmWKt4mNtRJI6C+y+E9dOwsApYRKk6Y9V4HRnFuTk80UzL8FPPJzA9tk1XqrPnGx4AcYpGiCCreq
ECPoKY4NBJd/YMju7jRbbGPR3SI6yk6ZOQ4Xpw9/WHSqH73Bmh6CU8xSwrwBWlIf/Kx8n13JkUpr
KrJZZ24Bp/kHvxwh07oUmWgEmsWu2V8dwOwVeYVdhvvwwMtjJlPc3FkFGOe+c/VpXOAXS3jZ7SzG
/fAVC2Z3YCqt9r56xNrFgxLxqsMv0vrEM4058F6GzOyetfFdUFRfG4hejUPAtmoBJQp9RUYLrwv9
5N8/eO2lWy+a+zUidQGDJrV37BFhGYoajnes6aFL0bqhDKxVzzda0vEcJJD1vDQ4R14nACW70yaZ
4F2QQuA1V6SCRI/Xr7FkcqiheGfdNsVbtowe5aIWY81/o5FGcyrV3YnGsHrd+0Z8jR2wtPRxtr/Y
GeFaGYp30Ll/bIf9iqXSl9Ht70lYUtFN1PRnlOlnlKDqQ8fuXhY49B3exruRHc2+IKCxIyHePHHM
QmchT34ORBGsua6W82N80P5Q492eipNlqj+1+zmwJ/mVuRC0KO1kYNQzOFOORxWE0RR94E9InGio
xJPpWPV1tPtx4w0OVeTmvhlA5YTtvEN0vzoVpmTVBfGxvuJWq7fCEP6VJnr/8CsgiLjlqm4urpp+
egE87CATD8Gi/cifWoLwKKpzpPP3CHSJTJ32rrkEj4ulifBRMFDlwN4IA0/zPaiLaEHXlg3euLTW
NkAAP4PGMLTEuQy9H2txAxmqryP7g9044diwcepewiG2zx3XZu1M1dFMOjKXhEDbCZLrFPnjSrUt
SsOQtSe/Sxh3sfp7o382lx9ynjc5jMF6XfnJxl+gQaKqwr3vxZxtadU4UXDylIBI4pg9OMCSumgL
S+uQt424Ka/8aiMjunAhcc9EtCJS+F3tNWIKXq+JKo/ygXJT/kioh8OC1q1LNMhffgCkyMkMWEIc
paYiYoadvH7HL+4SlWUTjL5/HMrcoyMP+4GFxHlxwBb2UbbSBsJjMPh/CSmfyVjWW+hKDBC/S1vp
M6GO6axN6WyFqpcer8m/R/Z4FHlziOdi+HB4dHAg7Xl0ZI3a5bIgjApsFaLRa97HhOS9kqwIwQNM
wcFvym5g9956WOA/EcM5IWqzP7eLjbNKWBQWFIqtRZLpK52f9zkc+O/5AGXSIE8aurgNeFmwekG2
lxaeK4QVa2XP+LUV3ZbG7NP3hLTF0rCYUPsmZ6VMd1xWTNUAN2JmP0iuEXwgNKTUZKpyOpBIFHru
Ct0kezHQmG7Uwrh0Qt2nejurvl+r0hc7TEvDKpSsX9peTuAm71hj3KtH5cAQco1VeTesmzL5w6nm
ahk2JQQBjrWiptm+6T8gI+yJpksQI0iJc0SlmuguMx64ojaSE7TUlZqCtU1P5plt22GOvQe7JeD5
Ot2HeYQNv302J6vaV175ZHvDxXPwlDY12WwTj01q0q9uSCCA0H4FHs5/AGZYIyldQEC0TFzSYwA6
uxCHwBqHs4OB3pq7VxUjrqdievNkituhW5IJ2TGThPZsmlggE2Ajmcdfdgo1xYavDPd62KRN+goD
Yu84WQd9FVEXeEXj2TTLiB7PyPDTSavflsHSAWPZHx9fpx07YtX3898JjwxwA8p9U+r1JMA8UO8O
3G7LXQWmuBdd8dWmIIgphIlp2zr0GPLIaf/Ab/U+Y1r3QlIHMqKVgKfSrz4ZD31BEo/i+XrtBdCO
dPEte5cPjyA15ltrhwWPZ25GY01p/BjwbqqIuBFJbW7eZe9r3do0yU5FkF99PMyuXi6ZxPtLoWhz
muwqXb2A1wjDUq7THAtDjDM2mOgwzBPT529OVmmQ4oPkhl77aeBuDGALFm8GYkAD20acoKzX5r/9
TBNFWtoM4+3vllUirogU5jsfYtLAsGX+vLVxM5GOtFp+26nIzMcQ9q+j7z3XIXrQiPchk5feooNs
YtSMwIcNkWwINEXMV5KMdMS63PSe/LajUl1JHhKx9arr+cEItHNC0sciI/AaxEx+1tOsYtyIVGjE
qsJgWRDA9cujU9riPOl+g5hbnDwZ0IdViQxZVxg7XafOeupNOICQ+jfN0LjPcZSTu3L77pAVxSLu
uD9K+tRqGOI/PMRXx41DypsCcxt64LbR0Hb8T3/5rTVQkdSycvGBxLEJqOCaFvkVsxoMcApHE0dD
N1YnpPbCqdt73o+gR1Jqliz0K1ZU+cGzoa2z19nUvkz3KdvzTVnM0ZmX2C8mrGQPiATPcxkSfTBY
VWyyzN7XXG5w5ip9i4LhzZjNfO+yKgKI5ADVIKEAPoD1USifBa6zhWqIr25xdOdtBdxl2ZGU1ryb
uOoOec4Wu8A9ATxU3agKynbmeCq11fzQ4jFOTUWNTtvvzSi22GIb3LMAmy6NU/62+4AF6WLCscbu
VQcfNe4mNA9IwhmW21UvmSOHAadCutRRuPXn7HdA5JB1Tpnjf5q69K5hzvZaL+dIYQwPs/QkJcDO
B3saXCmKSlnInLApFC/PEUZIMjSKY0lWM/+g0eAVoFHAdCSzrCX2cQofyxNctmlA67BLaVpYB+rk
qxEckLvyEk89pWljPnFhWNjwmt74gJjxbPrDrTaIQapxDNgQUMCGCs2pFSHAM9tfINDYjQ64tJ3S
CLa5q0IK7fNFt4KoWUz0ebv6Jjo3vY/ekLPqmrITS2eioBjFPBFv2tKR9wDTLP136dnmKz+HzJZh
FZwUOb6tX4TLc0YJGEXkI/pAGXur9739ZDTvzhhjfLbZdBiyeQSIPLxSxbbv2BpWNnmpzqfqjs9n
xMaUeiD0IgSmmK0hJybhf3uqsc4xVvQL6e3+GLo1EKQsPZem/WrogD6wtAspAUICzmW3TTtb3snU
HIAq6uexxYccenQo58R8ewIhYAOCXYU5bO0PU/MSMdAvBBGbgPTrJBStGzUWq4mlqmvE5lvoLPND
GV1wtNzEgLHfTiaTe0yvh4zUZ000+RybDYf9MD7VPh67usqQDpEJN8bcehvoijAcsAaf3OUgkrUm
XQmRg18o0mgtWmvuT6Nl/9bp3SyDQxkY57msapg11juEcmzEDYbiOKfbISX/f01pVCZfM2Yryeey
8YMYUqzZPk9m2R6k4RHMTU+0OQ6vA+bNWzWK84wAM1gDW1Lv7Z8VeMhfqrGVcy7s4GsoDXUi3ayP
YOMeg0kBqWZpu5vjVL2GQER2VSBoPtbjuz+DJfLqun5UDWSPgj9y14Qh/JLUvihQ9g5Xnm9Md00V
rEXG5mAm5FpnYolBbg2PSgikLhok1n4bX0N8Uc+jOng6a+5OAyKhq/9I5XR3RDqEux+MS86NfPdJ
tbl/nWJO4g7udgBUmBVsickH/CKH1yaeXuPqRbYQcaZJYnItK/xXQhuXkY6Esx9l5YZRYpcJrqox
lmRBJcNcVjNrJRrnClauN8cmwxYWqKoD6fFVGnMHjT61k/3Fhw5+740FAAWCmkjMMCX7JHGGY/mX
da+xaslRDb7fY1XM7DX7g7+G+3em7uCCOXe6d0H9HScfppn/UGSUjyKZJijro7+NbeedrfyrbSh7
n/H5PEdAeZGjiP5zNBfzPtV4mDIjf1HG8J6X1KNFEVzTIYN3nfn/xdF5LMdtRFH0i1CF0EjbyXmG
QUwbFClZjZyBBvD1Pi0vWHa5LJNDoPuFe8/tD7VVwM7tp32YI6BA01pk1tNkNf+lHgZpUWCNSPzP
2uH05flB5JbZB+ZF+Ta0mkscomfVM+HELsfbDEIJWTXxAWzWisNALgb5mq64OX0w482D02I3ijSD
JXgro8/lHfNH+rD62duMLv7LOoX4EeSCZAbzGqJef5SjLFcGv8cNrznfbkF8V5H9cntVXFH6n8hq
zA+MGLKdAct4b8bYh+sgfAO27Dw1UbqfaTS34wBwyIobiq3JDdax5X0DW4rvXk95Kabogg8UcwBL
8ScJhW/tii3KKOdid42FGaDChpxnF3wd0BD0Mzn04bEltOXgYU9O+iU/VmwoTohOCCv2g6udsosw
yoKNrGHgQSxpcwM1Qo8dMM6L5NpL/CCZk5/RXTEHJJW+rvzmgftub0w1WT9oDQs9VCw8KCVZUt28
BdslV3i+d0ISVlTxwj7Cec7Jq1hx1JAXpZrwPrmI4J0AUHbt18aNvLIz+21gllHVnOOWFYydQbIs
XD8/m6NP5ZB00A8s49aIujnloYnYFvDOKjc5SeQrj2Vxo2EeOWHpC1E7szNE52TNbPJs+P1IawbO
fBshc+iIT2tsrWtpxcOjLtSWO1kelRucqzoOL0Hsfbh+uZy47ZCPfgxZffJtR32HwRisEcHkjCar
d37a6eKaEGrMun+UErK/G0MUS6IRY0tNy9KJpd2XsH4uU0FCrEz7DBdKuU8HMtiiRJQvSnLUO2yw
EWPF6dUKGvfQWP1/GEXoUmk2PBerSqTQAvhJcyyNeD8SlnsavfIS1521GnwUPWFvHD2+3yqoL5ab
EE3fxheHVLR9AWNwZc0ZUBEQyLF0jmNSXGpSY6PgBaHrxeSDWw2W/19WOwPTGPW00FkuOUzaTiHR
qWC4kYHpwa06zGSrbuAGPHKIbGvDs37l7Gb3ufBuntMnK4ywL5mq/cdwyFRAc94E7qqaCW2MzZR2
PVh2vgyuru+ZO8OqLEDZpyYfuy2Nbs1445OdEUsSZzmU44vUglrq9xzj1EWVweds58mqjuUfrZ/q
M7y7ALMQi4/ecaLIhjsuz73VbYzCDI/IEfaxPfkrhSR9nQDucO35Pytgpo+cDEdrxjQiyJgOeRlq
bttJ9yRJokhUyS2hutwsQiezEkvjp+aXL60A4e/0RojY3vRY1A/11hgcnUHUvkRFiTO8FT/BVD+N
/WZc6o/GcoYNEr+3cRx/4QJhvmdvshbTL8OBM/K1vwBkdjIFct8tvb2hirxaZlzso9L5a8T93Z3I
Lw1wkY6DDA8MP/7iYluIIjKNVYFBd+vLhh2mK/Zox1AtGt11ysbgEBXmT9VP0PsNH2CjFQVk9hBA
iVeA/cjczRt9JqzF6BLXOnPYDIPfXxG2HpkT5p9lDpPRQNpEbk4zwEhbuhOBU2Rt0EPm2d3pqxsp
U901dc07IgmxDiDabz0IeRsLOdwNZkGLLAc4QQCImPB5W56zIWfYz8L27JuTuxMjjZrC9kK/2fzn
maJYGVmk7jA6xNb4dMgpW/G0Xyw1vTRdFZzx25CLG6AsdRQlUN3nvMNRg50TEQf6hLFnL2CLXWEQ
RwquREpjuGc07gOmBOZs/bLuLdlvi2wWbKfDfiO6ipNwSJ6Zjn47WV5e+sjETZV2KEvAGNH3t+mm
5dVozCh8TYbkQY179ot0/JwC8hECZXhrLqcalVqFeEmTrAq/7l+5SDb8Ac02sDAMDMyITmKCBDBg
Xx8SPn7oDq9J7+zqTvgfso+f7dZ4jm1a8T6N2kML/XNjwZIdI+sz1Rg6eoGV7XECLgEfDHsj1ObZ
oVlaEJW12jlJZK7Lelr2gKhZDRkcszP9DwUgtq62b2YeoQId6gnw+2dnIYIcTRyKYczmz6hIUjEi
5np27W5st/+RSf1Ar+9fvZSXaPkTTFy0gkNunSMbsrr49+j6igQ15zNj1VHLgIRQW4arPM7PJXFJ
22AS9YHfR71BTxJSTLFgLmchX2CdfxR4DJG9px+ok58byKKE1aXELjl3V4ni1nb9sioHg9lSg4nN
74p1xb39rIgclEijeZJ2oynrXVtWT0Xtevck6KYNNKnKVAJ9l/eEKdOANu8iDAk6MIhecB5b6vsg
bo4Uz0Si9US5jnH+ivIc/LM5pAej+7E9dug6ybItxuQVDTcpQVmD1CoRd3/2zQcsj0Nb9DH5kvyu
e3XM6YpwE5ESCKh9l3lQ7jhxl30TeOfgjmHPe2cdyJ0wocBcoixnR97Fn4br7nzHuVgs1Xn1Sux3
TG0YOYeE9ngrsSQro1/SexzjFEGOQSbFNnM6JPGVHWzaWZsmHQ/zCe0rC2KC8jzJ5LN6jRNEy2WW
EBJcqssI5G+F2as88HhzqFIFruLccNd9a007NYTo3wP8B5br/XUYu+36Pv+aZB0cs7m8BRH62aoK
wkO13JB031rZztusAsfcyKg+1QbeEnSc8gqSYQa7AoC36m9FjYXADf2Pvh2dlSeyd6p3RPm5Ac8A
f39i/vZTOWx7wVzQ4XOV1MGw+0sSGlFO8MhUMuC3p7AElMCZsgG1Iw4Lk1HlGhPUya+Xy4jQZjc2
4bwziuI0FdRw4PXPOUjmvYQ3QeG8i9warloDg21O8A+oAErNOL6QHOjuGk3ECTcVIzsI7i6mywGF
S52g7SxRoajeO0K+JbPN9Lf4yDgEM1TSdMWrxZIMs+OGkFKmMkwq3rgT8ARbALkRrD7PoL+ktzCZ
DolWzl21TgdoeTk6Wkw24B7gW0RF/9NGqXM23OEXDXi1iVhVTgO4uXQnwKxsMb0+WkiBYGfWHUv5
LTuJYU9uKkAYnpFSmqfZwFpa9IHaXTnYpi1vW8C9x0EQau5yZv31fJwmhlyIb4g6EhRsBCVeYoDz
m8d3+iNjh/YNCsmMHigN/xToXc7UhV7GpKgWOcPCpfPWY1E0GwsXDnq+B+ptF3o+HpOxxuY2LDj8
e49TN2RwlQY7lCQL4kI8a4P3Jbwq2/kekaruYV7qt1YQciFZRxVDfSa6i+TIkeGvPPgmlnhUwuZq
WIhN9cjCXRVTz1gBfEVBvCBBCqBodIyN+d2GOPdjYK1eP1eIU/LXTEXWxiPrMlmC7pBQVxEHtYI8
T9R5SSylRZWf12/LoJOeMxDoghwKskL3JHG6z3Fssohf+OUkDz/c5UuZkAUvH/4AiNemlOGRqP42
yVJuRcacgvvkwyRQ0SMffNe0ZCn28u4AMltNnQXNooL9YiQZVqb0K0aZfRgdVm6VxZPQBowKs5Zf
pzFal8avE3A0eX8y+/wK69xh/NqMtA4J9V3K3sh7VsU4g0T7mWZyVTl8/ICNl5lA+MvIW55RMgLL
8uxzG3c3urhNxcire0ij87fJjEUG5fW1sSpG96Kl5kqrA+YHgCeutfIj99gCowVTRVsbtgo8mMPq
P7SvUYtaFYvSxokzZ68Zs5YZWBtfGm+lJHTFmvLVkpvNobPd96jOP/uq/mslhtwZAo2/yy4R4z6c
EEVIxfKb7VPL9ALrriOxlFVG9AhfnK7/q+cBrwm5lgpc5SWRzEMXsOme3Z/TUb7UTohiwOpaatuM
S8IGMmeOzLjBYGHT9MO94y4ljRVoG8Nryo1T5J+NA1oQ7Fy+h2X2gbehOOEheu6oCA+K0Xwqi/DI
G/+skn68BqhLrCaSjyXI813patoOsL211U3ZhTbs1Cx46qsR+2wVDmLdiLR7ywRLrIrcElm8qbqL
Tlz67YZYtWwbl0uAIoMtW09iH3866VoRfWRvxcQeYsTc1p47b9si3lKmEp6ekFk3WuUztBFxbvzx
aiRIFVvAgkCDcAV5RgcnhEyoA1DmB0MPQoVMEN+YZM8M55dfTW9ymuWEBRqT3Dl91L4bSNnWMjLQ
Jdepv4n9CN4xA+VAZJhXvW458xjBRtJ7wA4a5zA56o7dpb6mCX7gSahwY2fEw6L4/K8qnQT9rddd
u7z/7kN63wKA8z8PWhHE/t1p26clnEauSt+ndOmta0PqyiHqjV+zeS21byXHFxhji8JX07xO+D7A
6n94LWh7ih/m7xlnPWGnZ94I89gZLmvcZdoFk/Q2GblswNlSfHz5iCwSgxhrH7aEepHRkjDfhLAe
ZtCTEs7u1mj47YXHXKT5F3aYq2TSkdGa7dKQrW2BHk9Q14ArgR5lJmpv4tdmbYohe+iO44Ae7N8X
1KPvi2eNBzdxk3tNtumaC4QYZztN7w6tccsaVqTQNbMMyhVV1gkpmhbapvWTCOMtjl/yijNicwpF
Zrsb8BH0BisuQgECBnQGszL4ELjgSSHIsHYDe2t2KsNCnoo0OFq5tA7EUiZrtjx7tdjOPR/U8whL
cc0ovDgkmQP/m7EebyMlQ4/7m4bIeAqWqj+isz7BMMIxS275niwsCT6vty5VI99REyT/zRNtNVNd
CEs2/HRm9Y86IPVkGaYTRzXGUNOa9sWyMMeuCdOrm+LqW1ZyrVOIeyEIT84ASDikEiKsCdJLQh6a
7ZIY33v/2T1ofhDLBPFKG1Rw7C1XkdXP9TIwa0eCv5QmqfR5cptKmwm0Z1z6kt5AwAXM+z2qULVq
dUNk12DP3Wbwr2FLbWCl3dNS2cmpt+sfTlHnHNg26sg0JG+A8TdOc8bnpfNLFEAJW+YOgD/3hU90
YWfk5nrEfQ0sywguSN2HFw9ozBC19zDwaK/Jzlo7PHXXf18iURkr9ijr0UBTlOPkvpdEHTueOVyV
nRmYX8eNrJktyCblIxgmMot82vXKnz6azDMOsUNgcSU6rkwkdU5eXcFJQRNiQBVFHU2Nw8JMj3Z7
kYCDlOIW1oXJo8ZrUpuV2IhSEg5qMLXlxd4X7IcPA0MSnpXh1Wvdk6C1oK8FLACWHURz+2N2zs6d
2/6l6GvyjQWRoC2K6CTJbV42pvtVYpk7WhL7A3HEulzsPaKL8R3bcLLNW4spOX6Kc4oSaov300aE
HeB4iPPgAA/aXjs8mWdh+Rq6K75nQp4Nwp4dtj7EtyO/jBzdajPEMHgUbXB8PlHR0i5vwDd8aCe8
c6Pvf4Ife8J+kAPIWD56kKWw2beh8O8QsDTZgdlLxeEz6pRqup1zO3bfNLw+IdbAUN5lAkQOKIol
SLmmDEda3NIq6wTszM3v+Onf5o5sbJmBNSh0XvZoDOxHrewi0+qB9YyrdeICKT1FWhp7PfwvXkb+
dkIQN+Xp0acek+RzZwR1+zqxW4UeSx1kkyBPAADpXO8GicNmScNhHc9/EdZBoSYBZy1ZU9o6F7zQ
CeHEi/BpJH8YBae9eBVj/RZa9Aoe0eI+EeNCZ40bhI5XOn3cQv1YxuSR99Z33ffTyaGXXI29+Rbq
ze3UGdugc/9MhJqHyKj92vxoJvVjE3oe6fTzQOegTz+B94vw9W43EpIOlx5RwUy5QXo657axIg+W
JGqi1Rt4lOzEgHyQuW7q9HW84FxwBLInBLPnOqFdEdXuoyXR89hD7/YEe5Jsr3gAghlBCWCfhY+U
e36T91w2xMCrgjx4n2D4BWMa2brmlbH1xCTQZ4sIc+aapeavysZ2zBBmbDCHUwsbgAMeQDXUoQod
LMooHLse2b1vDe+sORLwkebzgibVzJBc0k6dLLd+Dwq17AcJ+mlKe6bieM2sGe9VbMHjsrtH4tTz
yujyN7QfMUO5V/ZdL3inngR0yZ3sBuAA84stA+DrPcPPNLG+rM5/VWZ8FiHIWJKIPYthEzfnsggT
2fNuMNBmyOIzghK26qsG10JPd7coyYzclo0+XXamQZW3NEuyXsa+B4aiK8ea5acZFrdi4NQyZ7r5
ktJrFtFr5/wG290TjINONOYUl531K4WLEhBLvMN4/hOVHvZFxyXSobVfsXoMfP7SWllWjatHsH2n
54R7UKDualP4BkSKAKIiayAj5g3DFLBvOPjtwokHHRiX9uTt5oZnCLf5axnab6ltk4oua8lyGPuZ
crCvJQK7YcGUWvIkrUK7Wm1txznxsoW7VM7skTUJaAnFd2KeY901N212hYjLHJoFdN17ZCt1G4Y3
H6bU2aiSwX5sQUx08Zlkk2RwpoYvX9wB+bWrONWMDJZLa6NES4lYO9mGhFLSV9YfPmqxtYqTFWqX
vzXWTCYvyGBBva7kmD0CUwI9RM4y5t5vo8CVGCOVcjLzPgzeNXN32fhdd8hlm+XdNTPv8g/R9ztL
oTO7HqSS1s1+BDzLda2jPoz2vsC4OgRecVtCugHvPWqQiYGAmhmfYiGfWf/gkN9NEWwG0kP34SLf
5sKFxsmqppGTsTHxTbte7G5EzZBzCCvkF+h3a+gPQM5fSYtZ+89Ad3hSgtMww7QISipAyc0xeUfE
GJdKFi+zRRZBpIFwCxbWOnBJba2gqSeEvId5K3fo0NeoqhoQIPUe+GS/Q6ZgElNZ73OSqYlhSnnd
O7Gz2uq/lBxlf1G3vlKsl8nZXbtK52ePYGhcpVBE2dyXsd1jiUDaQ/Oj2A17iKqCJTmK5imPBCs2
HfzGKnBNeBKoLiRCW3uhGxnb3DynsWNtEpKuQYyQapRUiPoQDIj3GJmfwt+GCPMFPdd1qXNxkEBU
1nHqhvuweRa2pd4aDyuQpK29duxIJ0vqcoswmzyyDhO1kun2PMAyHFiT6i8gQbGY679zxg0Iczrt
viSDrx9J1Zr9W1JTfRH3q2lSqrsGjnpGye0cbGfAbZQ7LxNzmIfAff1wO1ZQ7JuaMI2vGeutPXDi
ieGEY19qpqfjYlvPk0KU1C4FiSgVZdfouQlCaXkME+/H9tEgoL64mnyEa6UwxqKcWXDD1Jb9RJ+2
JTZZJzyJW9osT4mvLn5LRkqCWx99CyxOH4z9QmwXHnAPcrBWHoZcP1hj17gaL76U94XuaI3gob3k
EUvqovAfTuTMJL5F7sXdE5Z6Qje19eGe7H3F2H1sl2E9wjc4IFgmU9U9uziQd53/nVH8ncB5HKqy
RBa4Fr4iOY1A5SBq3i2CzQo5yGO+DL8Lq7z6Jhk5FrFaM9LmA2uh7OYCp+Yo4mkHscThNxTWY4lZ
7LI1P7SdaI8hdaZfFgm7isLWY1Iu76o8MzIxT3nVjLcoCwqeLLwmAK/UPujSZhcszikcnfDmmIN+
Tom1bRGKxMuEUiBVm8yW5jrOneBshOawmpzA30yYL2D8zc5WWCWTQESQsyRsq5sM6Pmzq7ZuYC+H
CVZlaabZMeCuq1zfWnlek1zCkMkYb3R0MMzh27PbQ4da8G4NNkuCxbpCPDB3o2vtwSIyqNbMhkwh
WSot/9h6IbVxquX13XAoPds+8ZS1J/BiZjfVlwz2f+OOD2hC7T3PanPdMTlA8Iy1jiaLnCBotOvY
SZxLuPjPXtfVt1oHmy++f5n5qX8lzIEcx4RDZPrheiF6mlEeAhi8UWHyLsk6u3m8w5z0Xr4lF5Zl
HqKgWgTxY3Ssz7LsrB3Lvpc47edbLSS76oi+oXeKcOWVOML4HM7W3J/ixio2lQiDW2ZD5x0xcoPN
anhNA7JCpvoFXhgOn9DfFaLjjXJSku/yZDcmUQkO2k44jQ3rGFSKSNkgRh0UPQmkDZi3/feA+O2T
7ZXXKq2718o0eWX95V3MA6cGCsftYC2M0LS5MC5Ynsm4HnYD1eW5waYaLF54mJzwt+mazq8iXO4h
EXg/SceyMDU3ge9ogHUqrmBXWP/kitQeVcttJcvPmZvMAdgeMhVf3OKDhfNH5mTVzqyLXVzOIMUG
AGz4x2Jd//z1W+aUQSwfPelyCPqGB0wcZkg+ASDIL6INCAKARmSKQr/xN/gVM+xEAz2Wj6NKgOfu
Flbz2VS8Udy4pJD1A2wdiJC9MsxnHJIFwyd/wCGFK3VcVwEDwmSOLyKd5z1cqDEPvVVNzGhW9iS+
9dN8ELRYeUe2UJegvHLErjYIOsE/pErqQ5U4m8bYj571kHMzXFoB2a+cxmsVjm9KpGKt7M1YZRxu
ZGRz+Jirscu/Y88xz/YxnuF4soFCkICKlJBV7GLAWEhvbVP3d9tNwSGMMTqab46Vb+JsEYdapB5R
bcUZ0Vn5ue2ETN95dYn++CZkNPsKiG0ilx2eqq3sFzf1xdZuoXAWs2mvCW+KHobJ3q61OU1LyxKH
ntd3iJyYCmRQRyqIV+naGbKVIb+0UeFe0qWsaLHybp+mkiiUaa6es/zDSt4MRp4xu5Vn22x/ZAuh
GXOdx6MvVmoJxu3kCW9LAZHuRSk0MgTLU1mAw+rmGCyCvrXgT1LD9NSJKZNCmqiyvgyDT99edUS7
IDJbO4iAMhXaN/DGWyce5lMrlz0EJ7Xuq9k6IkkijkSe3AoIACESDzODRslGzMiGu1yG+BmqFO6g
uiADMQxQ/CXsJXCG6I3X7d/fBdotQo+akoTTnS3tJGEx9oXYMtk7M2OPvr36SIsLzCeA/ceXADtK
gC2l0P4UxlOfYO2KU6u9K5F2sUTYWaSKbsCOt1gCcDvV/nhHQUmrO5XDo7d/Yu2KibQ/JtFOmVh7
Zjrtnim1jwZmA7r7gmAc7bFhZVQ/mNDQJWgHTqu9OL125RSx8Ysdu7uBpNAeFNadpcKUTcyu1udN
l5gP0RVoICOLekc7f3IsQJ32AkWYgkbtDnK0T0gSrsjiKimvwvY/sNZD8HOpHVTZ7HuSEUmlDb4T
rb7BpfMuK9xIPrakSPuTWu1UcrRnSZRgwPPM9k+p/qLCDJqLtF8WfK63SlueYpgb3SiQp+Pds5RN
aA4mKYVZCqdv+7C0f0pgpEq1oyrU3qpSu6x6ZHJulf1yGMOsCu3ECv55srQ7C24LPYB2bFlYt5JB
BVsbM5eLqUtpdxc5Al+e9nt1pNKTwL4lL53A4iT46LQ3bKL49/mjM0xjA+axVrvIEu0nc7WzzI6z
c1FosJB2nUXYz1htJuwPlpdeO9PG1mVegVvQxLQ2xWAHE0RbRAINzBIBtSwcevjcotwxV6XJd5+M
M/vSbstzZWSctgSbPAN1j7+tiUUam+AcGx1kE1Al2lk3ao+diULINIBocq4fJmx4KN7x45ETpP15
nXbqZdqzx5iHeDLt4+PIWQcNzj6lPX5W90Kjlb0GmP+Gfy5A7QdEtosSBougob2CKU6KwcA9uGgf
IVOz8UGv/sJCJn0WmA05ALpjpP2HaJvMD/x/wPy1O3FU1t/KLMtTFtkfBqKDYAXBItnIFLplmJjZ
jmBNfNVTs60wPxraBeloPyT1a7JLsEg62iuJroJzH/tkrH2UrM5R5WtvZYPJstFuS0mwtqn9l67p
J1unzTAnawaLYpxesSMSyVhtbQycVYyTM+KjAp2I7DA1AiIateMT3gYJfTYuUBc7qBHjC621Q5Sb
ltcWzyiuTuvBftsGWIGjtNTe0kS7TGWK3zT7Zz0Nz6N2otb+79yJJrAUc3NlrMAzQ6m38hYtEMLK
OmNpXbS3lYECh7/2u1o4EYR2wCrtheUge1Q17tgcMapWRpXYZuEupC+9dtLmGhUfy99KZMdijItd
XxOiCIx3G/QfQ9HnR68LqFsJr7cVbOO5AQOBWYRE83lhIQjSIDQm4jt6joTMID7cqY8QSd+70EA2
oHNpjS976b/Guuko1nCxSOkX68T5IwwCPkL28cQ6lBU7bq1iyez5adDe4yR9i7EiN+PV0s5k9nxQ
zLRbuc5Klkdt3D7VFp1J7nkQQT0yN4pWHTOHvVD/TRgoaHIjguamnfOaw+IOiBknibxWUTfArxwZ
xpJNQsBRYJv9q7uAeZBSjGeeyx48HTRaV9jNDsqfEuGgHfNfrsNixMn89mTitNCEILfzaDxCchgJ
ZCLpdCQF0AM7QJAO7MSNYugOnGZyNnkyjUwW6NbgwrOo9NBJoyXHv5h/weLi9VXLyhlVvMm9B1yp
YzEbCAradUTsVEttbZcnFptvrphem2lEUz0wZCU2pIQmBKPpxtr2tY1yBBbjnywPT1mRos+VQLFs
0q8YIfK/i4yvJOnPE4mYWYsdoSiQj3WW5a8JX3lVAws+9vbFdlkaqMl14N3bEpoCS6utiaCTERnS
dL2NOzQRGpiI6CSamwLbGsHebEed8Xie8+TD8N29Kq9mVHtIss0Tzk8bywsg7cnpkWUyPAa1gz2d
H9kOt/6g4l9YYJo5eUz+uMMrfErz6ilPR6TyhsNGb/ZfQD6eKsTTEMDUxhhd59IFBCAJc5k3dM/u
rcYjloigfm5Ex1yOYMofu8NDlwqxhw/g7JeMwAxsTWLtavGsLdrhHqK3Kqjip6GcjtkI3iRv4puP
cEdnjC67wLHkbcJcX8EYIiDT58ciDQf09XIM7JnWYjJfHcU5ybUHhkYkycoigF0Ng7FtvfiA9LND
0JqbJ88RxwLH/c0j+Q5uXPQZ9NYqLjZwFl1EMEb16oz1ZiFcYO0DkYEDY3XXZWi7axmycMlm6weJ
EaVmB0p8cMbPMImHVePL5BRY9VfUhd2mH6j1cuSumFFUDmekgeE4vpq0kOeKIcex8opviQueuYX6
RP/ERL2uWuICubpYYn4mKLcuwHYhx4iRnZyUT/++8Pvn28rcPyF/rTsBrp7z6AhzwbuV4aXAibed
cmlsUkKCDwSRrQeUXluahvk9XapProHdVFTTm+u6p5Cq7KzymFbQFCRFVC+1jRYknqx7xAoxQ9h6
QxNvrzAwOtfQZkAeLIr1MTnpO0OlpyGXxd1gBLHjbj7M/ajHDOCfljjRaQsSSG/jVlQRWK3dre9C
PhWiZqYksWYggbQYvqKTXIJ22k+dfA0HU2xYyhovtjsQWTWN7V7hbnj4hJowuY1Q/rt2dXC7DEub
XtXbS7NVGQcEkr5Pq3MVSg4dHFqZszZq+5eJ2OrL1DO5yxYCXwzVDxdvwQk0Tgkpf+oUY9ojxra/
57nzZ5xt75qbQFaZ7pUbA7S5yZKLAb4BCnrIPoum7Z46+m7PWYqHnbOdKcYe73yY3ed3J/aOeM78
b8tlSyVgmXsUbkcCX5LnorzmrjndMzLGojmNjnlG1gYZN/JSdj5jWFe7OYzc5wxhOhBGWnCn4mE7
zu50Jk8CMQpiTVbMy61fjOVEZOVLMJT13rPCYmd6OdGgSR2uRtHBriYFFWmis2+TZFdhUj1KIpH1
CWwl1qsdVT5IVNZeQRn3OzuP/2PP8whK6R1zyyebpF5+ODl55KEf8lExUh0dLmMM3LYNrYOxLVr9
FMBdeRixpL3C5/D5bXQbVyvLupqPMfQ9FDp+a14CMySUwHOPFs6zx78vaOs+PdK7OPLiadNiK2GS
zD8mrvIOjZExR0+XU+kmMXnz3R150HymZ2dEFf62lxophNNRfZH0fU4FaqEKFOKci6epZsm8gJnK
x+B3MfQGIJb2rffxlNKg3YVT+Pj6xwlVksj3SRp+kfdmf+fDT0x+K0yy/L3H/Yaan9fHBnD0MSGv
iYUzf1k51kUTfEzmxiyDBXVtN+aXrAPo4oZYMll0uyVDdyumZIm9YrrlQSNO2pW0tGl+M6RTbZOC
9tfMe4JpAWVmgl+1MVH5pq3Y1wEVke8m15mqeW20LWAHi1nd8HAHmP2YW46l/1nYHc5AORDgbP6J
hwWtaJnQE5THXuTQvCkZ8Z/5LJiJMk/uZYfqAihuRBIo6RFZ3O+NhJGW8AnIm71+jxOtWE/ZX4J1
9nY5Zxtqpm5bcwZWqNkdmmqSuNIte/dv0fjQzAvzL4l0e0O9xko+IoWGydMemhGzv1Gn8jG0wrgr
Q8bXyY0QEpKb7vINr8izZALqAnFKzYNreF+tKQwsiWT9mQhoh6D++jelQeg1XuOseaAymA8kOngU
lNY9jGUCd/HdMDtkqiFY0MrtPyNqyjbm/OYtKInlaLC4xTgSshRyAllbXmR8BgUj5QWrOfbngNva
sgU6vw43DPh6yMNtCkXBe3WiVp5YyVH65i4zbycKbgKkFCMseFw92y2R7ipCxTeIOJmJsq1vo9bc
FPjEdpUU5VVWsBcTuzg2BQbvvm2nR6I4e1CXEbWF/oQIIxIFiAg9WhORyoz2IDdGZX6sG1ZSTWbK
bV4rMkvBa3oGqldUaI+6BoPckB5SF2OzNproY4mQnDXSBZdPojwfznY0WNTbJf6XqHvzs+QPmGtU
m7EguI5WFyGB7j6gn8WddwE6owGnYOIH33lmMNBtUxh+kDP+jo76GNqjYQUvhNxxlTvzCwxfMEVx
9NtFu+tPTFiYZNYbM+Pfk+NwVd1yzPPxbKG5lvfeEKANdfqCCmakIURp3lHtq31I6rpWZ3ATSMqw
wTE/Zc2PWBPrwCgFKGdEpFpFmiGfi8W3jCY08RSQGHit6zlMXyzFwoMUpn4MyUJPJ4RJ2gFYKCaV
bdc9qXQ3DtNzErY/+eD9V6TqXfroEOIEPX0P2LVCiKZpJEFxT0yP6UBgW+uSxNABQByRJ5xH1vKH
eIM9oYB/o5RIH8QP7yY6NxJIb2Y3XkLTtzh9kucxWrJto0q1V5DOwM/xwlSEYUUQ64knx4xCYSmw
Te31Z2CO/FiVr1ATez5RgxG89rTVP0b816o1MI+dSKtGdZYlCEoiaNk8RDdFQPq276mTVJUGK382
fFwmK1Pyn/so78H0k00E9Ko6GnOzTe1m6yeDAY2FZV01+X9U5tJf1MvJWHIfQXbmbWHYnkuR/gqF
KplgsxUKjLw89QBsAeMzyiZkdeP4NKWtL4tjZiuXHXrz0YKSMiFa92kjt1OUQoQmsbViFgFokZ4u
jesNZyQcOHvnk1BTTy/Ehk4hdilnjkcagAxhYmZQflE+FQGxIdn/7L3HcuRa2mX5Lj0u/AYtBj2B
ckWXVE5OYCSdhNYaT98LkdZdXZMqq3nlJO1m3ohguAPnfGLvtav+2Ep/aoHHFrWR6Ep5A6cyCc95
Gj70NXQui7SfrjTQr5jYQPWc72hQGcRbqO7GaH4Ww0TjcVOeu6ZAoMwtKJfkHtBJrLFZOkelVZ5L
8yVvsjct5imT17eg1+PHKAWozmSExIxKJt4fpoxMozqGDJyP4Hwe6hy/IKPF/jJht+2nAllsfWYj
9w28SXTbus+JqGXz05Mw1arPKILzXfCPrl9kn3itbmZjidu0/WD6AU0cUTM4u3RCHwf5JRYlsmAT
ETB/cZZhn0YgW7YKedCOgpUCOa70DiADB/RCQxUW7UVgqOtiz8Xca0qJLYdMYExNOEfieKpWYrhB
deTNAuNlmaW2RSfi8N3CE+JCnURx20Hfn8P7jN/XsYJ1fjNMbK8ig+ishazjvNv0Uch3maLmY7Xy
xGDQqywNTFQMz1Dj4nAYb7GgsrVAfTWT5GeqC16yot6bIzUv7+Q5ELofIShejPXrK8kZbae+PXf6
HzG8RH1OZu6Z6BwjbamdQsIylIMprKOGoVXASaaSm1Ip2nEJWFeKBrSsthBdo76GU1u9qKN+XOBF
LlZOHqcFOCz4EGRdfKprhs+oA6zN2ERHIdeNg8R0LFeI6yrz/ZCXCUUbtsA8Tc5ZFe5RAmquKJVQ
QaWs8miMMKdUfqDweGiiKm5Ryjmiwf4WN0Tr0Ul7QhIh3qcoMlBtSZbg5L22qZsy9DSjQ5AIeaJI
cftiuwetEaiLS7bFg0kaS5y/nqyPHMGS3/UmkpBKvxW4CxyDgYitdobfokTxVJGno2pybw7Ze/Ge
FD72Hbum7LXZOSCBaSTyyPTWnsYKaboc35HvRvDn6PPFUL+Os0FMKymD6VStwwlQvhPsoDxOUKxW
zAmKht1YzBveW4jCgrY7hBXbkrk1iTvW+aSprWl/OlDzSrSNZlhFWEZcZeGeZWTo9LKobTEnNo4o
E6MVEP2MvBIxR9GtlGlC0iaTqA6lE976mrOetWO60UxN8rkI671e3GL2RH7cJOi7xOSV3fcqEsHa
AyZpsmvJamHUxSoiR/02WMUWeQ9jfIObTyG7CucdNvToEWmCyqgsvIxT9MNHIbopByCUZ+StYQJA
tQ6YoFY6yo/1pWny/lsqxw1Zm1aBkFhK5lW2HyyM86JrHXJFLjV4SAVeyiSb6WYZ+wlRtwIVgqlr
JzVeZB3UPtKvcOW4pUi3TcseybkuzNRcpGibXaKx+/aivP7s9F65UK76c6lpVMIauit8xZVeoerG
mr4xy3ZjWAJpBVg+kKI+ZYP8ITAa3wwUpXZqTa6J22seyh16kudRZ0f8L6BtJtAK4ERFuaOY+1RU
38jx+BSqxserM/Do1F9mFLyCkVF2iqR89Zp1mYiBcsz1df/3OK/PNeThyFG1ZvB7fa1vw9lmt92C
Q94ktFJrc8u4E6MaMXLaOyXoRxTHP42YPJaJmz0Heewmr4vVH9dJJsWUjrUItKUTLdyhGomL0DOW
2sK12CJlZNZEfQ0NsuVTN8iMKIiem+rxPkkmki4AtME4qkxmQiLnFPGZfpSYValwkfKGntXz5RPe
sWc29SEU3L9qxObOmiYTjdFS+AWKA2voPspguk8Rjou6Cn7loMdwobBtCCt+5Jr9m93X9YbHxHLR
Q1RzRIgqVntjAZw4j1iS4EJAD1CpenvgCCHR7Y4W81h3NRr+LM1ZleM9hPOD7Y5U88uIPbfmHuom
VMVNH/O88Usg8JmOWIsv/2oCtrREoqyta2NxrdBTU7Rp/FaZxvtndHhyUV1IJtE7IeObMOM9TAXh
NkmUvRYS8K7Qpw3DezLvG3Sji06MiinqXAsZn1bIYs5WMqwH3vBL1IC4aXs1RKYxb/7dymU0EwbT
QMaYkXIsRbDBcJo4Uqm8CGZ5RA9EaamRn0PlW7HU+Xc7hvnAjFun2GfIrXmS3Hy2ZsT3yvGQU+gB
4tjPE4E3IgKdOM4fcRBxDVIqDjGHkdSKnxARNhK6C6tXMPmxCvn3YShB8KAp/XcvC0lj8JK7FmAY
LzRlFtuUaKUJAYNt4S4l9SxKVxnytDSOoE13WRiPYk+YQSJmbq8NwjFVOY+WFnvvWusKHB9RPSOj
4lxqEvGuT1zyfSSze6BDr7aTjj8m0EPB/9eRy0MXPHWZdP73T0iJ4AFQ6IJqxwkytT7oY82Grg4r
01fkNV2p65x+rvdBTSqMIPFnBtr4MpPq8J86b4a7aGlLtWNkiyrTQJGolb5ZV3wpJC86UtXf0qW4
kLr1QHUNbCUXdn3ERAUmEJcOK2ls8URTEnIHBYScIUxwdjMSXUqFmczLfWlElglNeRgpIl0tZNoR
F7vaxPUdK7wSLcmmfq/tEm5mNhCc8sjNaPyjllknH4+6VnV4z4mBVVPukBIhoWgIZ8DUD0HicCJx
hWmoxLJZwD2GnRMXkFEbaC8545x/JV4qijuomVj/EXsDUUYnoqQsARv0ekoByq0QSRNNHUpfdHU4
HGAEENwJgrE2N7B1tXDoSQGc7mmF3wS3vTeovKmdejWtCZgPYlH6VcFtRbqHjo6gaEKylopugyDk
oWq14Viverjcw4gyJA84qObQumF3PUewR/q+JE8dRd4kU2f3ylr2B+xVoZZD3X1LQDalJtMCouk0
U3hWaup2QaN00SI+Gy01DxI2yW6kxoX5FDnotBkjKjfejlMH0sWTMSNxM+/mimE+iju3BRyB3Aqx
P0WhL5Zm6QpJzoLPMm61lqlr8ztxMCbWhawEs9CzXZ6mn6HU71k638uKWj4cwfiUWuSHQgzEdSKa
idPR1HgQuuaSjhBzBybwbqN8kLoXsdGyh3lgetpQkAtm8hBIYWoM3oKAovbf+0Vepc2k4wDYFhsC
Dh8mbN76SmjUjcD6ptc2QVeumoSUdU942XhOrJ4vueNzG2Qu05gYSuSEzCSaYZtH+k+bUlkvY3cR
x3WcFPHQZlX8+HfD1gKfApt3qBLaWldPNZyUYfkxKrIXOEMRFVIeYpGDzPxs5QN1esXHi46Qdq/g
UIS79WBQA0IAK3w1cF0WLevqoUQQM6tcZyZPgzOVnDQDREYbn7vAUsvh3uXzI8uUaCfZ1+MBR1tu
ckesnWaTAhSA2Yq2W1IoMg20FgrpfmtR3KXxqazJLRm7/C9nzorgE9Q4kG4uNAsniAmAzmaHkavz
vbKMQ6Cqp1qmPG8MgxQANkeg5Ck8+L+HRW08xYxfYq3ApNDfwVA8BQAZV4Tbb2ER/kdQIhNvlod5
OO0Tnjb6hgG9KcUVqJbWU/PcFyJANIitAMcxRvZKSEkq0TH2qLMdEMeCwTyOunlYXifykUlbPaZ5
/qV1IhPzglUmyrzpxdJO8aCR98hB6I1h9GVYPI1wQhGTYqDaamnq8RD9FMSM2E1KvkGBz6yYeZus
UTv0Xfa8qDxWQwwPikwX/T8ta0oryRzGRJ89pqd6Wl5zyHL2UnM5V8GMqxjmhMNdAagEwGiAdUxJ
B/j1uB+9qReBeE+KfMaKza1JR8zL+p5rJcPdkcj7SNWGrRAN4imsSdlKlzdTky23YcuFHZJ2Wqyi
A2/Vf+oPw+RzR/9IAtFfoxw4/VKkt8j/E3vS+MsqVUYhIe9IzfAjvVl2U4ULiHAI3GFtJLiZ2PCP
otFu5pgvYQzMNzQGExfA/Kw16/53NvxlSQaSA17Eke42Nws+w7aDYzTAm6qVv9oMU0gUnE2x/A2g
j5cLGx/Ts10cwzuXq/4FA4p1CyiwiNX++XdJMTjgK+3ngqGrwaKYsZSKDKABj2aMP61piNupFKn1
ReMXodeR17n3gY3YqdIzCosF0p3GxkXeRxWh0jJBR2dNQ4rFBkvwaxULEueILHstTZcTG+a0i5uW
Z66q0H1KqvRMygENpwTVNsQqFIs1S1fupabPzY0g5P2hJ9IHEnxzDiVOMlRam6lp4qMRzJz2Mpe+
Yaiqx9jNIquBwAdz5JrPCKllMZWHftcw6hm1hpV4grFymgz4a7Ipeax705NMR0jW0ub/sDmLLu7m
/wWbUxJ5RmXrf47njJey+cr//2jO//7L/kPntJT/UhVDNnXF0C1NkWTt/6VzWvJ/Iac0FdUwDFOR
Af79dzqnyi+Cl8N/FFGTcP38f3ROWfovi8G1ZommKfFrdf1/h86p64r4P9A5TVXX+N+QnOkKkRyS
aK3//88XoaNh+3//X9J/UyweVbY/w1ZNlbdKF98kMQEaj71a+Aj0U1o/CZkvxMA7XYseOTpS5oIf
VowY3D5dHE++TZdd/GnkfSAeoAxPCcUBsOI16hu6RmnYNJwfw50h7GTsq5x5EPyerdK81OFLLF9n
KrsDb9unJdN5+1L2Mqe2IOKidpveIwFj8arYDl4rOFlIlFjqrlsNj9AsLNIE0heKhy1Vz3fNvVPf
gtzTgQVAYOhFj82PR+ggrWg34EUCDEEiAcCNwwgfHWgjV8jijGiaxl3FYLV1fcJXc4TC6/7VFjW3
RaWM+M0Zs5PMcrDfE3gq3LU7XLwed5bd/1Cgcl+zjqURcaRvSDndBf1CD34F3BByMnhjsKQUW3yV
W1/DEEP0TnIjt4gD7chBImWOxJIUfc2HdFYetWFzsLNKkVpcO+7i4ntNxg3uwZK4njfzU9hyh6vv
wzXAt1B4yqso2sIH2MzQCU54H8DWWyqZHUtMFBWD9aAz3XrDul48Tgf9KftDWGPbJJ0BGxwJ6iWC
5016rySvJkWIXC/ZnYhjKRx/QHtKAsD4PC2noToXzHe5s0d5n8fHhPsUKzB5g4OvS57Z/2XTlXw5
E7ILjZ8Ty16GmP0nk22j2ebShuGWyqqfwMn6SX6H/rxJF+azuKaYVx8CixugTPbrzchzFCwvPQ+a
wGp4q+W3JjjG0EY619W1IxoIfYBHc2xgDSyq8VyKvT9hi5okvCHr9WR4XbpKqOh15GdpemEbX1UP
cdvPcPFS+YOXAGTssVIv+vCrq7tFpdYzsQ4q7aMe879ocuZc+QMittdQhKmszOCgaAdmj166GH8q
zCylHrOt0K1lQW21hGX6tCAmALzFgCCSzvqf0Agf8xR9ykX/SIzxsf43tdX3p5bkj6LPv6Up/y7j
O2LZFwWtIjMmpd5OuLLN7BCus7CQ4UFCU5giCZGfmSn1jgazq+iRWVAeOxJT/XL66djJhnH8WdMU
bfJYQpKhH8f+SUNnTCA4eSzUeNwNQoCoqygB54EirH8VxuOsFUjDxgpnjmQP7QCBk8tYtzujYpLn
5vlWboytglQ6OdQxl47IpoTKy2MZZdB+BvRguEPMT7XKGcIQvRkc2LU4AS9GQ78d9adeO7FbIUra
YddC/soqLwTT2+3D7NUuq2M6eIJ2BN3LQAR2I8tB5Frxk14fyKTR82dB0x2flUHV7knPI6kuL71J
2xXN87xKyvDcSdco2TaS00lgVcp7JH2HIC8om6bvIDxE1UWwHD+e9x1lutEQpijZbbnB7BPC2rWI
p6+HL/ayLmtsVp0IF0t8PssGK2fcm8gv76Diuh7UEByOnuxu1rT9/Imsze6MPxRxFaY6YX6Txtoe
hP0SMurZC2Nr2/0rkVNoYU5xSMMmf8rTtlrtJuq4L2dzE66KFwMnExAERXqd1G1jNU7G6ah9oq4Q
EBagZ0Kaid8tBYNcuW3z1hSfgrpdtHM0/8jMzsvjOGWsRm5Eqvhai/H0XZ/Opv6yjs8MosSbu4TR
rFqIvXvuumcpuJriZ1Ce5uIx1LssPGkxZ3dzddPGH4YXS2cmgv1bBGQxE7Wi8x0tjr7QlG77b027
NDO9SX6rpGe5/pGQzefL2UAVa+FPQ/m1E2QMygZDcp3LYu5Tj83xd5kNjyiIvmezf8RC/G3V7WP9
34pU/xO18xJVoJ7Eiyb2bjmA87zBBfjr+vaB3BTZM//ymlSWJN+xFQ98sfxxonJQFstNgm/kqFwr
C8wcVntE2yaBfC7WuDIasajaqowD4moDyXcD25RGmceSQ9GE8DHN0a4Rb4RcI2LmXRo469WEHznV
r3RZBNlDvRMcFp5h6UWKi/RcwbmhjPYkYZmxaazXx0DONlPGTAHCYwQIYtCcqqd/4/qYr3r9h6IY
kAvOQ20jkpZCGe6LayPXPjdG/rA6p9XvMadvSeKH3KHwNRyNvikhPDodTPSb9Ckx5ayMRNzUHMpT
inZdvgiJaJuW5dFwem0oXfIpdHNyIFEzPGFKIfUS7Nib30tn3EO6FH8Yfbw3lp8aKHWA1FdNOfnk
AcwPxFNydrAFgxU1N6rApmhQoK3QkYirgwzG08jlyuC5h6WD6vEmtqNXwtDSdK7R+iDXb4QzSdJj
VHdFbXhm8dMDGK6SmwjuTzh3SX+RkE4Kc8tCHqCDmeHGYpWXgrlEaR12zMzuesR9U1l3hTWagpCj
QduHSIGm49aWFXawaZuw0ZVV2CqcyQcVMR4BRwhi5G3VMt2e95bEkiBHP9BtSrncGNpOx+lXcmsx
NPZRoO4jkyaDb6zIvsbla2a1rXJ1SIwKgvFoy6LgdcWIN6EnMwiTM/7VgRAGAe18B4NOCoyb7M3z
vlVMd9pVDHcU4AR3Om6cm6S+yKtq8F1jKplUH7KC9yJ/LwJWKvOECaDsyVwQB8zQuvzEKEWCQ5Ef
2lS9BujdNkPzHM35zESke4ezuSct6zcenuLmlag0T5WBOA0YzAsee3FwEQiya+D0ij0MK8xIJifj
qwzmkZayQ7f4Ite48eIALfm50l5pBJmmtA+p5lfJmrjFW2KXke4wX9yGWUYUEkcdhlhyScpQYtRJ
Fx0S9qwhpen06qqH8KgGxFRRvGeFwZLKcPQEfOQEExw5lhEs5yMiQFbCF0ggF2sAHcvV2XGgCgwH
rWqHWxIk0sWcPnSM41bO4DdEYIJCLezBZIU1SJDVW9U5LkwkR2esGoJ7TcQL8hzbijLqseqr16NL
ahRbFWjXNDMlBUi2xfeLhFg8hwChcJ5qbqdh39SWiVFDhEx88RBtgfYij4PFVkbOzfStscGcAMMW
LH9UqisyaMerwKhPOYXB9K4TFLTuz0XhTxDLZ2mJPF9F+nRFzcQ8m8W4zWoIJAQ+YTn8nciB7IaL
DqWzB0QjyiaCb1RAYnkRCnTJDVxkmUlkzCtOGocZfwv85oDD7Dq9qIyo/RavZcLjxvSK0ciPmD2k
UvWL55QkJ9g9W9HMt/AlUpsdOXyYrPbXqLslTtZY53eBr1ol2HMGbBlbdyzNakUQO3LQaZd1/K5M
ApTkC9wGFIBc7t9NKzqJUXwEK+TGM5M/5a1J5VNdqBvYb/BgRPKxBv0UmQTpImTNr03w2pvPdfVT
aKHNAqIdlueMgVx9rcbSJ4Z3MyqGr+gpkb0ickGHYQBOZDV8b9Taj7qX7tsIaCUWzZlnxe/z6WzI
LTMy9p5Nu9HXVKVJ/JDgliOoqrZYEzxGFj+BNfjaEm94AZmKJI10jAZHXiO+DfEph5FXd9o5tsLd
lFqf8I52ca89iELZ4RO5lqnpxfanFKXH2ZlY9GeAyFrAQOLEM9ju6voEOWs7avmTVJDvQ9/tAq5Y
kT0XGES7ViO8CvoEyVHJDcfiTq/WOg+FqRqmTGPBRArbMD4KloEy3snL+bsaf9M52JvxKRSFHQqv
DSMbr0zUa6TAaWMimX3qg3op2B+AkWXFk+3mWDkJzIPYCrtaE1z9zmJEVJREjAxHKk4sdhs12k4m
ZFpVyz1CHW9JEfni+Anh9JYVhZeQ6BYlV3XW33JkdsEF4eRpBpGMjhwK5ioErsN7AFKy1VVXH1gc
GSjCCrBBmJaLJbH9WK4c3zLPev8KlHJopq1RSXj8pq0oxIdYrPwS17/JDqHLYoxjD9iTewk8d6fM
dl4wfJ65ksiLSgCUq4H+NGL4J/9qSxoAfyO+qYZVx1Ofhp+iYJ17TUC6UvqLAckojYDC62RAL7Yh
Y0wYgUlC65z7j2RU9jkHgjn8wdn3F75B2PC/MCI3JappOlePEbod0g/OhC6KzTpFemcYci2Mxe/W
NVkt3swufdXatTEROBPx8gnkbzMtEupPdNI23Z3pGwaum8EzxuwJuQnJwpsFDadE0LBofBRckZqF
O0AbVvWPJ5uI7KFXhmAQoYMXHQk38uAEi/rW5D8y5DI7lxHjLBOTSt37UAaM6lHRXmn5hnBFYRHE
SAtmsEKQ+pahYMXWo7dHQWBB9y1wJjAQR5ch2jmDsWi6Nih0G403hhjnMkD03GvHsskP0F1uIXE8
wqC+EjXqrHekK5JEaYHqQwi2AW2zVddMKAGFD9hdGYFYehpW/hNdBh0BWxerPCK68PpKZ697Zgrh
xcGdjIBenM/Ao7wlu5HR6JFsxTIvcxP4OJMq7sEjLU1wQCm6bzSBH6HfL9FwWQR+Y0pJo+zOTNU5
hZh1M4FFwuXJJch4sfCA/KrsSyZj8hYJ2yiVtPZI5c6vFgEP/75mt1TCem6+oyL1ZZb1ptL4VY3d
h+bcQL73EY3IvUApqSw0qZGc6l4wmSgFICycougdOEklD/AKFS53Vndt6CqXC3/XJH4LkhICAmAR
bkFhQHLbgWMwnLa6Tf2h8hkgFIXP5VJKx1G76+wwLPGtM3c6rWYSvCbpU9TscH/mXCIazokV80oO
uj7EeBwRHiotMou/pThoc46We1OqN1scdoShwUCM6wM3vV2Tb5ZhWuNjU1UYEcjPy28YeXajUDRd
OLH5A8dIttEG2kb8xWJ7QZclsxKJ8hcTYbR8RftqRy96wVqcnf2T1LkNiYOiuoFAtfB16CERYFhi
zHVC60tUkLn2YmCTz+ejZsGTo94sPtXlBT+CJF9mdlTYWO25v+ViwUVwmrGCYuNN4he9O7b80UXA
kOZR1ZL9maNRUa58ELUVe43xlk63OowQT9GwmHu+jMDESvk5a7Irjdo2D5RNthhnSV5cdYw2jfyL
rBmUN1j416gEPoD1PiA/wFj9rbnuGyPR4PU3hHp+TB2nUGohxmL6YyLWKlijKPlBiNhl5X1DGh6x
n/JzOez8CnjUvFJZ4sSXMZoES73F6ErE70Vi2sKtoIY/iv45E06ILpAJzL7lPK/RbEnEDPfET6mk
bH3Oinooogv8Ac8yA09NOkfNmHC3ycHq3sQ1P/G1mZMt1MWjnkZXNp8Hi4NdaVyiJzg3b5OSOSOa
CCA1Jyv8pjzjg889y/phpgzvIoiJbh4+UhlBFfhCBAU22NmsTdy6id22/44FfjET+yX5MsgP0QR2
fhJHXXgNWEMMiSs9VLP2CBf7fGHhVQZ8gvp3hToCMaeUODpS+95Cb7EEO4Hwvj+TnMOs2SNvd3ou
PrI1XBwZDhmYTimAaAwOGtS5NvjUtY9BNZ9IlwH51nphtDPBjubqC+JOqBkoVq30OwSWsQWB7JeU
GBriqYHxX/xmLqkjRo9S8VPLY5qk+ip+UZccQROdpMEVqJg7ovWAgOmsCYG1rEtCwGluaIBwO88x
Ppvv1ghdHZKCYlabVlxBuDvLNGwWWxSUs37iXmOkv+gbtqUt52TKJMKtw5giSX8W2TD1Gqp6QmpD
jh1WEqcgnpFOz05KCYWWjfxCRejZ79Vca5Sn2bhtxXuCdEmLCq8Sf1IThEA00gtOGxUWANAuZJqv
hik8cKi5Ea6CbjTAhNmjlt6qBkYl7YBK77WYOgNSxPXSj6qZTmAokPD+0ozEmPdVwDjWl1l+IVEg
JopCp6vTOdVIoFd97q0neKSkvzY1wZZT4BvPATnUMgyLoMNRJzN01SdXaGZ+6ohP8DCJdzOOeAZ2
eF7sNVSmRD1hoWZKpb1+DLkMlORHQwkiGU/iSKaeZOcWqhxFcbVgE6e/ubzjpYCAFIT7dkTw1fJG
MCTVQOCi74AaToQHxE0VuYVBgLJwmRv9X88ZB++qBGEe/AhSBssP+h+LDb7a/9DiMUhUf+r6uUOt
lb0Y2U0P3gX9FjVnUUb2BISmgnU6GBRZ4jma/hbU+JXAUnP+qMPnPj40qugI1mFpnwvhm1hbQgZ+
q65h8ZOfl9RwC4N6Ux4R3Sqgft4z4YVoSW6lrOOMd8XgTWJdOk2gN5hWqU1su9VqEJ74a1CRMvIZ
wkvRpyse3KlLTmQSD6ACu/WMpJjdj+6KRKtU7Z3JraCftWo8dNkLSOSKYeyMm7eGJi/w5+76JdiO
jDkNfafxQcjDUWZ60x7i5rSof2EH3wd38MrRZIdu1aT7EZYkYx1T32Rp3zSfk7HTeqjfO4JSmSmf
6+EJ0R/DvET7Gor73Jzi+pSpCDaD0GnqXVkemFu3zKonzvgo/eKtUrP5fQy5UCK7pSedpl/Agvzd
0QqQv5LEt7jKEGSx4+rvgYSZkp4o4PFunuMWmE56sGNkDe3yAch0YvQG8nDUhs0SnTDN2Wy+cfOw
mlQnW1e5/I+6dpES3+xAK9DijNGxztCkPsz2Macsj0nKORbtzp3qXa3kLJM/aCzdAOxrv37cf+W0
piiAO/yWFZShy7tWHcuU+R1taoBHKYpvoPUcliteYNKNipJbzIT4GodmVm9kGykD0UN7rvXJrHcz
7IaE9IVG/9PknwqdWcc1IISzMxIqqL/PqLhz870wH/nEKHXkzsbOhKXcCZdrd9HDlxT+a7UtgZgk
Vxn/5LBj+jnkV3VkmecTZZEgYc836eguRKjXEv6DnZI+zYBRaobb+0z/TJe7JQM7Ppi0zzndw7RF
is2mQS0ZKj5B2qGpTZXtUH+Rp9CvwREfRGzYyAs1Dmiq6dnkGDBOEh+4JSI/JSTlh1RHRvaoigHH
F+wUFj7vranu0/I3Eo5mFdA7yQibmVxRHtXzV2c80M0ju8CeNimcQqrnj+bJrP1K8EldzCRKUEac
8bOMhlPbqiwSItgUGF4E39csnygdxboW5kbDLGrYc7ynnEWls4mg5wk55TF/rA+wZWZHsQrqa5LH
+IzUnakyDZ3eBInEAd7TW8/Myvwscbm3L9r6FPa7JERpi9hXf140xursL8TfWr32LE7M9FAiVhDn
F7KXOdLpTsn/MY+L+hoGT1nnLYnXwXsIXQirzV1W6g1jZtXx1yn0BNtgflljGxUgOj9sn3vVpcA0
1J1hPCy8M8FGnb8K9Ylnv582xCH4RnobrTunjPagR2BSwqxhI6r2aksmLmLymCeK5pOZcLy6tkVY
mXIdURuIyjGsCUa/tYyZNeJzCUK/0fZ2TCokkx7FH8XrwrKn4S3yVcVLcGiWh7BzK9IHWCCh1AuF
J4Itl/hJmEZk3HCWNkhsq3OrP1N8wkvuMXFzTceOLvPYn8fx2vI5mq99giduX4Eu1G6JdEjfOEar
wq9RdWUeCl3M3M0A2PEelWeV8UxLTvGNCIxQ2QPsVJ5686ljR4+7NnPYyDf4MsXntY2KpTMYb/hY
NhFUBmqszF+r9A7vEWSxdsvl6UpQYDQdHVRCSeaa4kHC8KV5cXit6O81V+nJEHHiwlvIXlmOoiO+
EiFHRenK9LszLSxJ7zzxTOfmfc/F8il6EtnYzI2SANiyb+BolF/D5JChWm48i6koGeksvji3DE4B
x3jVfyrNVyoM3TvzV/wrb/Ov+VBOMrRRp/9V5Y1OajA2SeJNPwI/ASev2Yx+e8wyfPOl46MlfW4u
xk8ReQqexsVXw/WHGl87/hCeeGQ0K32WgbFdvcuJW7Tg65kjsQ71iRHpFndhrJVdg/5MlkI6Oaty
Jben63LVjvKuPJYMgJ1Z95G/DZf+d1C3GqgaDoSQyRSpOq5sOIdqfPNYSh3CmO5wBK9kW8f4tf3N
nvnhu2/hxsF8GMF7RepWfgQpyCaPdDLQYDRi3CNAuhm4xAZ+UIcuUeDF+YuQC7GZMdhR2ATyzCoG
Wjowu/pAemQmO3KKcn2bp/4yuFnvh6wOaZ/hMkcul8vMVtBJqYve2clA5OtkBzZ5CZlFJ+P0kKau
mhDV6zDeo5FGt9J851JH2ut0gXH+PtSpkw3RGwJbjt682uQiU9gmlHHZ56+lmXw0RdY4TJ16Bb7T
uNBZEJp0w7F6IoArdIpkOYuddS+ULQWJWTpJcgNWHtZf6ryhup4iNn+9n/boCckF8+YOWYgnEMwD
n7PyJ+SxiZuHmwjtyoSkmesF/U02XWTCBepypvbH9xn40/AbcDUGeHzn9BuAjqdot4mxHpnDrLXU
kx8kO2JPChSWAOiZO/Bak+vAfL8dyO4goEuGsd+mjV31f2GmuyEF7lwTkCas2ayvOUvzrupozw18
KyzBqTtCMml0HrSQflhfXrCx09jAIOL7BN07q/wLX2SUc/DAkIMGmry0bBQV5tYjpU8ScDwAGI5I
BpJ5I2x3lnjtutdJ+safNB3KiLx2CykmAirjZzEeQg8TrMBfeD+v2UApltHxL17DgQEN1adRdwrG
xeCx+L2GJ6lV7pX4oTMRSBjpcUP4irVL2r083YpIdJGut/TRkv4xjdDvl6+yhVJNLUIO4w7367Fb
6A8EZFRIxTWwetUbtYhs7jIoUZN8nbon0IwpIIDBpetWU7e4dE9Y/a2tdikZXLxTtE5n/u7Zg56j
virrp4eM2GWuzRD/bOj4NYZE9YDVVAWgha2CSRxVTLFBa3Dnj98PiENH5hTLQeVn7FoMENa2uE2m
M98jIDoFn6QNXrKd/bIlnGjboklMyCAhgvGNz2KUfJ4tl/N/eHCjrlnLsk0AYbMKIP0+wIfgkdml
jURG/FnzYVj148IbKyldmGxWjYKyW2eBtVtDX8dbCFan8eWJ+ZdbBGjP1/dfGvw82k8Vqdo7jb8t
NfYHV69LZzoTWrqOIJm0uAKBM5GPcqxctgudmSJ8qa2PvztXSOkB+xMf5rPOSatCtWGc5vK59iwy
LX+o9gk6ebAujENyLi4U705aWV/AJYyNJl9BhNGrYD1CBiBsAbv0/CTD/0PZeSzHrmXX9lcU1UcJ
dm/ghVSNZHpPMmk7CFp4s+GBr38Dp+rVk9RQSB3G5bm0yUxgrzXnHBPiH7bMYeFS1NwwW+BS5tvf
hc11LMAJYx9FIjQhnKlxdoadR7CSCKbP2hd/s6JcAaGsAcVRUUi30/ikspeeQ2t7cmcS5ex5NPLn
XolfKLy93DBO0SRja4/RWXO9Tcgo1xPciatiu9YGb2GiQOZAyKPm6LJ4A0T8kLq39aA9IcexAtA6
/RRT3IwVAHMgEEiv5QjFYsNtTwFXEq/EWDzs9OrD0V8c+yvkQCaxjen9NuKFN3xJQcle/0nFyWs2
ZSvlHVuOLh51UywXWYrgTH+sml+9fB+c52r4bhWxPJexhbi1y87c+BNuIDTWGgsaPfnJOWazABGP
685Z6SQ47jRpVJfSpBiJGGlacLcuYllDq3CfSf9c9S41HkeX6TtU3bTuhrjdYws6dF6iPm29gqo+
18d77lqU8NcyjyE1xKdplC5F1nbHKUX05arUpgzLq8ctQxj9fhDpRsUaraKWNJDSbHPpGzztCqsc
Toa3s8fefADRTP1i6F8sd0IX6fYGK1ZzrTJtusYkdsouvil7/LJ87tNmhD0H5s4ZGz6AtcoBPBWG
qKh02gS/Rsdi0Y2TBUkbbjOg1THOc9AcbZivoo9XY38vOpl+BfbEuO5wdeqTdk9lDP0lts92yTHS
IwFw2qvn/4onM9o1Bd0lk71rZTyBhM4rDMA4H0017Ly8UTc6kYDY+b23lT0vbK+epn3iApI26NZg
N1l2Cy/uz95ItrXinnMobd27M3Jt2BVtePCLaNirDkaJikeT5NWuAVa2HOFKPQ+S6E0HuGNQdXZ2
KKDljLsDUo91hHbzQzCh5Tb9+NYm+kTtjyWfGm28RTXtmNg0sVt2dLj0DCBL9TohvZ4kmE0264Dk
kusgTJZQXgxOZTKbo6Wjro1ttc1pSUf+ajkzKy4NUwjMAWb4TZFfp97Um8gYp+Fj6DPozoJV1LgB
7kIV3VsmAq1sDn/eOLXNcJEJeuhmv3FK1GZpMhdUajwoo5IHaluJhN2Ds8KWSo/4Ur30HfEU7oxx
+CwwuiNvcc9uwZzx2QNBPEZha5m5SHS9We3zCoJWOnEEJkk6e3b6M0hMrhqINCMh6aXt9zcrs5wN
aZYfh174TWCjGTl+zdVbM9nX442ue++3a/glc5OnZgmJnmN/tbZVyJnxp219Z1Pa2jtx45LFLzUg
EUtkfFG5vRMwAwRQ4DBKm53FZSkU4hYZ8S33tU0sZ2yuBKecogRAvXUXuRT1XZvpe72Wn3UkwbRZ
CbKWGlsOwrI9am3aHQvWcbb4FW1w6rBnkCGEisSKkLbZtTW13EsIa7tG9DuOCIgaS0pTZ4VmqaRd
mcZ4dLz2EObutad8AwVYhKtCV3f9UG+ACd8rlhoq44brRQxwRRM908qyIYEC920SzRquxV1gM1vP
jexG5+F5mOyNyxIdoCjkigTrOFI2Kgv32zz9xbkHf8zW17YxbdNWv/chabbVcCzoOqNnl+yM0T/h
gH+2aoj4QA+3jsGw2iXrzDDCI1rU1oRPtEmx/KFS4DCbWGaZyClLNU3use/PVul3hyzRtx2OvaQ1
bnXkcTaRAyBzbGoR4Wzbsb8rDs+6Z291c4ApA+Kvr1WOZZAAkMwYMwhHxJAP2ST02IjNMnnsTMZA
J76OfLPKC998GjQQs/0dvuwX0ojvgI2AYxwinzUBZlwWOTVPZX88ZKoOF9aUPNOCuaHT4F2V8iRs
F44Nyw8HF7EYqluRY+dVVbidoNMKre1A12hPSgeX2EHHrSIOMUnyzNX2Vhlzqr9kKyszC7mezWou
r3qJgyWWKJUTB4ZCe1RzO6TEmOdDVGd7Sp93Zl17C7c7+8AH181fK+41EevonIRjg49+Mzmk6nUR
Y8wFg4eQLkwcDb6KxV3tdbexrl9EYn4Jf/jBs4aU683zScV+3S4pyNZ8jgQjsrsCN5vV2XEsWazL
fK8VsHTKhrLzOKKysmwh6fXiKcLPukxL34OvZ0DKDagi9VAJkDNxnii/vCuzrzwrNoHOVDS1Dkkb
Nt4hwovoJ4qBo5wLFxNeNV0nOjhjS9w6O30cGu1tMBgxqqHHHII5TXe6XUmI586wOaZF0C7aKfme
EpwtY9Uf/LC6JVw56R7KiW7AnIN2g+ZrvhbBEyzeuB5hKGNxmR9piqiuPc0oruN8YZ7+sW3+hgl5
H8Jed0hJr3FtV3v6s4Klk9EzHpfFSXOludINudXzgZo2HjTYLhqtKXWFp8Wz0dmLhI2UDqQbZ/zR
S+s3UUwVi/WE6tauie6iOgvpHUDkpoKK0ivslLr9aZvasXPiPZVqawx1dJfQCWFwMeiKNa3m953N
9NQKImZ5/FUHcwORNb1C8B0d/rLU+PiLQVcsXwftGEjs82Igi2RUZDU84OEk3CRtECarROEXr47o
zt1UH40SOG9c9OyDZXGydX/n1ZzLLNuwYfpUbPQFW3CDQQVO1c0Ipx6ACxNpc5qy6JKUrrMuW4dH
sksXMIV4sSTu0U7IMIyaQ0EaPSvAYbii6QWoK+ZYU6Z3OtUoqqXOGhPDbsp5eOXk0FDi5mtLlpcq
dQ8ROA5OfGqHVaFgfxyBqWTxpFz/AnPMpDBhISz+WunYIj23/qflaekyMFHpW3ZXcThaO8N87dJx
S74p2gWB+aG4YoCT8oIIewrgyLUx5qwrFTxmRx4wU4hFq+bs6rgOe+h7JEp8o2rWYQYL10cmqYez
cNXRCdofszLvI/aAUNDbqxVZFuS5DrG1cja4KfF7pPEmDKAGRBXp7Ki+cYPiPMVU73MPNMs6WhsS
hwO/R0xzAWpsjklywvAM/5Xmpfx71iZ5aLeJCcKCn3DeHKND0kq6lLOrYkT8xfRpfDpfszfUM/pv
BKDf2e1Z7pBIv/SwfeAAtcDUcKUebGkZLRvsfvjsWWbkOAl0S775HUaZQGu+BSTIsX7mhvPjxigd
HtEb0q0tIyP5CowuwSJQ0BAD/HlsuqK9FbuUcLPwcwouoGySHHg/pUNKHYNdITwelUXJ+ZcnXThN
6cGiCvIOI4nO6m9YwvVbeHLTKH2rFdhRdZ+jtnUMZ4DA7Nz7Y8JjJiVKfokNFTEGmQdZiS3ph185
1N99nXx511Tn68QRvJG8XhNi/OPum9MsISuXAr5dMi8ShuRTaCLh8SewDcNLUcPX6jhP+VoeXwv8
4K3jCPnnG6nBfivHDQ0Av7XFo9SV4nemLBhJ8eQ23fefD+q8kPbx5I9dd/59Z2Mh7q5F39nfeGrZ
FPVvgTtCHE6QwkoYeMlv2hmHIcfK6lrUemWzG6rHnclBnishxpw0IbVJjyOEeMtb1rU8qIZp2NPx
gMWm/aqlMasYoS7eYBymCbWwgh9LKDxCCfgJ0J7A85kr1DCXzW1eP/3lX/71b//2r1/D/wl+imuR
jkGR13/7N97/Ksqximij+S/v/u1WcMnO/nzOPz/mP3/G304Ehou6+G3+24/a/BTnj+yn/q8fNP80
//zKfPd//HTLj+bjP72z+hOkuG9/qvHhp0Ye//NT8HvMH/k//Z//8vM/iWOYXBSsPw/V3x+p+Tv8
4zPnX+Hf/3L5jurw4z9GMf7xKX/PYbjyr7Zg/nOJSwudOjDz/+UwXOOvtm7zKrOlQ1aeaPf/z2GY
f8XhTRJNSB0HFp/1zxyGIf/qGqYBvdQzPNuyHO9/k8MwCXCQs/j7X3v3/e9/kbaA52i41G9YREJ0
YfDz/cccBoRk5dK6N3EG1umd6NBz+nJqFnVmPmmFfAGdegwqqDgkrmww5BDzmx1TyoYq+5+JYjs6
K9DEdJ8qtihn8YzMkEVhuclLAsUgFHZNYvJ87k/pq9412PocA+yRdigbzkJ1SETR1kADKepZgiqS
m9zrt0FBy06dBhyPqe11nPzBaDUbh4Ir7mI/PjRFfqpV8FRnLUb/wX+0YFEvRCn2EUM40/kcTJve
2sB+6zGmrhWGwGPeScTVgQ6lNoi/xpkUjOCT8Cnaj2H/+iU4o+FRd1q5jgL0P5k55aKPd7jpsSWS
09r2ln3NJq5JU8WRtmMvbmdL0tqc1/p6FxgSmyrAdBwlylzFcX2xPapdXfUcVp2/HNaRJqN73/U+
QcIql5KfqsjWhYP9oy4HNqqIi4GNvT2IeaBjVgQ6VTWrTEFea+NXORRr3+em4hbkHmWOTxUuCbyx
iiBF0j9ZnNxzVb00Ir85Vf/tpFS00jSaQ/DrsFVuMRZguHEaE3ZDylCYcWDOa9HDAq1XOKw3bmv2
X3EQXXTd7tYVFSpbzwYyEaTdcFY60EJ7Gnbww7LdiO8Uswm9PRRIPsRt/WMwbu+jpGqWlvCta5m4
+toLXXGMagMnRaYeGM/VqXH1vQVR7kTLl0tAgjS8hYuQQf7VSCEzVzMluKU5epVJ8tmNne/9YQKN
7aO0qIQVWq0b74WXx7cRK2CTdME6NVr9ChOddb8NZj8YBlpkaSiuOpa9zVw6FdlTsDZHLvRShPdT
6ewgb0zYIexoH9j2Mo1BAVUWOxhV0qYY5DRP4OEsjpWq/a0kL8IKI1slTaNdLC8kZKMa2kLbSdx3
/sIfPspEMsi01AiHDQ73iSIW6CxU4Qzdp08hHlEV+2gNnbPuQ3E1qNxqQTWgR04EgYDLIhcYEPMz
i05I8UpU9VBZwYZB+RNILSIS03cFZMllZx3Y5qVFmJjK/rEyLQeMkUT6FI+jVDm+aDx1PhRT7PDs
Y4UzS61CyhUwSoDZQeOsAwfwgKec7dRZBWlyCjZG4bwLQu9rs2NqMkYXnIY575Y0712rnXc946tq
qvIXNbNNq3CGNSwuDADHfqFdKdxm71IVaw3rjaObS7uUn27hbOrReleB9d5K4H2k26GS3wnZnhOL
Z0A+SRA44Y9jRW95I/dezgCt6zwYbenfEx3xGUTSOI6fyvi7z2K0XZlcy9ae7lyvXTlajZY/6vHO
HGS/DbHvelPWgGl18gPdA2pdFQ+tBtQH0ZKfT7GxhUvQ02bkB1+B/wg949lIyevT1nQ0ZEaAU2+O
rLdB7+aiXOkh5oowi4qHqqq+mZv8wpqrDD1/rwwXQC4gp2UjrPyQBvaD3RLijFqzgpkFs62HsXzs
WdbGBbtqQHXx0qShbIuX8TtQrX2lADeaHdUU2w6+e+zKwjv++a/ELErC6BrC71DT7jV4mzY7JGaU
/QRVeysCagIIouRasPGlbrLhMF+G5Nalw/QL4Hqh7OQcFegFwoErb/YhSQoImUdI7d6MeqBY2Z1Z
tML79NOkPk9d9jHYiMw4I6E+doKLk0QWsE0oT7oKSoxcE1PMaJ3aqD+CqB12hs+ma5RWeJZ+j3k0
k8k+4yfG0hK8NzIBIgg/yagb7QwhfNi0vkBIHHOo00T8esuprlaBD7acQTDBNBKB1RpgXP6rAwdt
3yI9lCY0uy7q9EObGhtVO+zRRv2tbNrkqaYGQNwHgTI+/X6wF4lQwxXGZnnomxKoouFiHB3LT26g
czs5ITBQzf6KG+1nXTsTIqdC4oCiitOH6/VQ8dtEVu8QsXG8g6cZV7McumPfiFtSGZDYiPge4Afw
xCz0dStYcHJtoY83PuiOA+SNLMoi0ZHXLdsFrlfAiKgTBoLSPTOadLvUFSxMq+AbsycS8Wh2iFqm
xc3DxgOTlS+Ja33VhDW2DWZru9K/MzpnNnmPOVZaOe3EeudvG4eWBgsF2qrz167lgaIeHsHSafda
ZB8CHkrH38vOeqWLkeABH01Xpjpn+wgQOFDqAQPmhC5YeC60jV481wmFYWwqUMgGJkLrsabt/KT1
Hbf0LN42Xq7Qgvkr6p3adrUVXcAyg9HLUrkq2WpTTOGXa4hOLI06Ljdu49LBgTuOJwBvYOShaA2A
jssBC09UOh+Cgyc2CRLL/hRNu6wS4AGaMVrHPRNEwK5aB/tw61m0Vb1HbWJmce5o/JUIIeZ6VdQ9
URRirXtIuqs/74YJMJVGNlDUWkz0fDH7UE3ypTUTyiGVP5DJRm2LLGPFIm6qgCMHztAfIhO1Xpfh
tKK72V+anvmWJRwFQKIcJSpVGk4fwt4q/bPLEoe4e10ulYcjsuv0aeMx4iU6OAyCKiwY0+Sz9E0s
/F7AndIBseaSn4NLdZ/o/n2y1qfoNRY8DrAGCJLnUKS0eyYjtMiG9gM8FpFRXzouh0vVyeukR8vU
0rplMzFvcfXQYI8wjjSMYpgZRMsod+JxIg8AFGlZhOFzlAXES5OneANCcVs3/iWd2NJbqvUQ0KOH
qrjLLdKIoj44VAiAIg6/B4/mniEZUZD436qsgOLTcGK8VmlNibP/NEGKoAxnXDmD37ML6enWai2O
epbKF5U5xUcVxP6aK/E5LZEoNBPoi0PQaNuGHt26GmX0iXE19EJfjPOLMTDt2UEx7Mzcde9NLXHv
xwGHgsgDMj9uyTX2bITK+qh8aOA0UmAhRZY8KgN5ymPlvNQmPNSln7BV5HgBRphSAuH1yxZc+wY+
00zSCdKz8qDittNvMqbJjgpjPLyg/FZFIbiNs4MFEjV5J5l1z9hmw8V8tLV716XepDxWbnw/2f7c
XmV6r5316DVz9SeiyJ3ZWjD/KopIobQMhyju6qvXT5ByuOAtB5dYAU8UDbE63MRW95a6CNlFj69S
gUZF/AQ9QjLbPkT1tOxDXfvKW/o+68ZGQmUDMlb2V8QGXaUQmyLXbyEGW/dmG2v7qCTjCpUBzKM3
YVvIgABDWs33hieuFv/GX5ENmWBWz+Jcv8cmSV9fKA3CX618D7LpabsOOV59mm3zVgsO+dLBXDmV
b13pjB/vk8nxzDTKt9qPuIjGlXbT4EKgr/OVw+C+B2GIbE9hhe5ha4Orrp2MCmJ2ljPDDr3/k6b5
h0M73jOBUaLUToVqMRLzAeL0FnosIxokB0k4cyjH9tToGL+yhIXsoMXasa/CB8OSn1whnzXHSi4h
U/9d3ca7eNLlPc9VRNEoLb8t9s+uXxafgcgkVlm6lkXNLafqLWIHFnpdHmsfVdSe4BTOhhWPWFWN
tYYrrk7uAMZz7z2aTdM/08E+ATAAMwca23mx6azc1Oi9IJb1a6NnzZMrw3wd2BLmtIslLw/rajMo
i/aUXPh3id5Yt7CZ5p4jglFpFFo3fvdzVgfykHfhUUfseJrG3LrO7xmdMJ90ruJXuuW2YbNPUrc/
Vm387g6Wfh9nPq4TrTSWWW+MeP9oAyUvgdnpz/+GHzwdnKK/aZKMLUoMoq4Y3cvk5e5lzAlKJE12
ievsGbCdsRtGI7k4dhGDCKuwFrqtOtuF12zduvjUx0Sd/7xxcMD3pX+BOcZQNZDHVFNxbeY3wC+K
a0BQwLMxD4gq3U/GYD14hQUWtTmqIbtUmo2nldKzLo2Ne68vuBWlRP1wWJRruIgAiVhn7ci/Ndss
xXqIO1StaT/wt2h/usf2YqhMuSxNxGVgkndModzybIwMqC/NTY6puR4H3yOIUhcXUYT4szjkDAXL
GPhLPdi/nyLJOesh4Fb2IE6ydI1rQ/SpNPXnyhcjiaaFkeZnR1XtTyHrfRERCOma4kU0ELf9WrzL
vnfWc8/KU9j1n05vJmfuaOT67p0y13eRve80bt4+albXFvYKPazZ1AKvaRpIygbISFtCMsra0aVW
jEU0kuQsjJInEkgVuykN50qVpB9m9xGHtDQBRJ9WUdjZe68ML20j5N4u7qI42GltNC2ljOXG8yLs
qDOZsi3otTDphM5aDyuX1T5QHSn3vp3fD0muVoQua3oB7xo6GnFmBPoy8okpigTvDb1gxt6mdtjb
9eUwHDNBFXMTPnBTYYdE8RRaI74UM5LHqKcle5hcuc3GJkG8MrduEaYXisNQMuEA3YnyeSjT7C3U
QTTyJ3io2AlzmycfruO9eM/N/oXuevkggPAcRcnDi8Cuv7dB+ZRFfvYI4Mk76DSMLv98vBt5uBlU
8T2PSmUOOM8JzFdrzLiU09HJHrFl816NBDg0K3dPFseUoYrjrWHNazZiaomyKHwibbzs62dfkg0Z
4ANlqEnYUlKJBwqSV9DOKl2wCcrZ5NAMYptmQcyRgkL6Stk8XLLO101rTQ9p66bn2FP0+26g088H
TkDZJYdcW2LEC9NkfAV622JBq9VZyNCinRVg8ynK2vJcm1N7jlh/rC3fxvLZdM25qfBWiQKThEfB
AVraNNzKKLLvATHMe9dYtcZLXTT0FkZBzouNgYO78H3aR9ldOsT9fash7xOa4coGGvWghJ8dmjyy
KbvGZCemgYo1Iy9XVtzNhSNmTItARbYDvs6TmY3PpjSSR1gv+GqBLJEQaVeqpcbEYJHADgWbclFi
DKmcVu2yxiJnr2h1LDKOZ0mTPpZVzBw26SSpOGwsGq1VG+pktFMVjtrJEowKbi/tpcUmmSx+Wl9Y
dyH1QqoiNIPa0nbgt52WB8Tg9BtZgffY6sTXiPaHyWvEzerBqIFORJm/zBxmT6684WZgCQ3wITU3
2TC8dTh4ZciCuY7dW2sb3rFsnCfuEMAHKhO6Mk//WmQt/sk8OWWhe19VFHNReXTwWcXsfKu7ZlT5
dYskoT3HjshpV9Vg7+OGaJxOU/mjN8r8MSW96LTnnNjGbwRrNGPT6hlpyvlvLBf8yiC44h7CuoSD
ADvsJ3HybazoPzccYjV5ejM1EzDQ9Db2Kaa5pHu7pL75wTZpY9jE4xP+lgnC2AI1ExQxw2xseW/0
vSAgZrC1+fF/K1qS7yL49U3w0YusORcVrc7Q9ylbZwgl6AQc1Vfhc8yFucyyDR4dtYzM0V3XLeGM
ydrosU1rjm+zrD/745DsPaeY9VJCTvgTWdc1iJddvdKa3DnEBtqN3xA8baw2u4128m44E5Fjm4Qi
sTZ5hATiVN4lwWB39TV8cElT7GkULw96cOmzIn0cUe04nHFPQLDMubqrqz3BAqzNenhJrJxuWSrb
khJvteNG6VHOb/rWSY5/3gVRto3cvqL612rX/iBsYoQwtFkvHUp3nDHGMzLCFIehD6ncDIdqSbsw
vuBSV9wvi3TTwN2FPhGf3QBzmkPAeDa8i02iPAMy2H3VeM2j2YYBWTY/I78Dwd6MvW/bQhNxvefK
hrSph/Gmo1iEs1+mkdtW8WMZ169OrA/HuvaOeeaIW9mxRGmdp87MLjQ+TPu0sqL9qFtLUuHp0aja
J9YE0zoNgENzZeZVRjEvwYsxWKuENEuWzmt9iqBfsmyivV6z/Ptc2BkaFbuVsshm1pnLXbWyxWWU
eFdKFe49v7c5Lrv2Pc3PO4sgKa5i/imSKYhena/TbSOo3fAC0vgSq3wvC706NC5BIH3AEuS00ynU
YutxLI8iNk89zdOfdOm8G9BQYRYkw9pJqw0LPIK8tYN0jGjaY1Nnii/DlZ16PL0jEBFlz6JLm5ex
AF1MM/kKulc79W/znXMpyWFKpRMZKUHZhuG+4V7UBd63MrEwYiki6qGZdAmHb/Bbi7u2wePre0Tu
2GayhZ2Zpiz1ZPhdByPTYZogAKVadjLdfl3rmN0ctoY2uVKTpQc8BNXzhC5ep2crK9k1lxSqFAYb
sqQRUCoiFYA9qD8KQu2ZJK0oLKy8Rsbm2U1qDOTWLkgbFJguyyjeNX+FET8kcxWzaHICmPM0Ir1H
+i9KwougAIwcDFpeT/d+FuDLzYtk2RnvQyOGQ13rJxkG70Xu5OdyRj2GDdntEkzhuqR9cdmZY77P
ZfPhjJgk4A5ANQITdpfGqJ+jOIFMK39qdosaS4TfgbgWxG9WRLbVnKdg5AXYq5cqJCwvoNMAXAD3
ddDDAejOHP9L9QzPHcj/y6TofOp1iueZ7eaNiPVmEReCyb7Ucu06WCo9uu6rYzT9oyyAeSZJEjyZ
1PVSiqEGROexuvjxcwanPMo+6yE8tgrfosojXoeTuY15ZS7IcRMfRJa2Te0+kECHKKt/ryOXF9Es
PDfUGNHeWC35kvMZZbraWfrlB6VcREG29qbkNxjP0uRmFc8npIz8nU1eZaxovfBh1IJet7bDLPWW
GDY6872mLwpTCjf2RnLtmYh65PVeOpLgIeZTqGneHkEWFC2T9rYTCe6QkidQ2Ln1mX0M0KLCNw5U
XK74p/iEx+DVMfsYzIqINj4OUzqTscdYnXbtVHwwynHadwPOWGestYugcQXvUsslmTaPJYVp6BMc
f5ZOxzO/DyAJNSHJ8DjCSa7Hqn8QgeFzEsKuVFUWD9sQtMvE+NNyaGcoBOSxLOYcvUhwpYTRR1SK
FwwhHec4KTcGDVFPMKOf4MsFX8YMF9L8L/b+PcUwnffUxMZjYwXrvB+pzbFSIPhAneFAuxf4k6sy
DzJgz9fjHAIR8YtlRcOFNNVH2jVPTYt1wKtT2NzI1Mckgjrna5xs6ry4NZ23Fm2VnDSG5WXRNG9N
7GbrtPRikBtZSG99/BazFXiYZsqBsHMOFQC37yxOIbtRmtajq+FLUQgnIDlcc8mKJtvohn2oK1lc
baJeT6Ui7mR0Bik2SSQ4q8+RoBabDpxiX0toIZo3o5H1zKNGKDiUqZdtpRRPuTM7PbM2Xkd6TnjZ
I0miz7MV4sxMLhRQLGoLyHDeXSmjbRNWVgmSiAxOtcAI67IOA7WjCOj2HOcEnBG728VOxig+FNHe
KB9zmmT3bhbghNPNQ86zt9Rxff55Y41bzY7re8+btH0ifQyb/q4ng1Wa4SnlGLnJG+9xrLlFxg6/
yt/fBCa/lMKHNdcZ3xWJaZ7ankiS9cXMQ8opDfHHgpm9yysHMk2PAT7mwjYwLTjQO5YYu4Ijh8AX
fiswGljXBBWtJDHGG1IaEwqx8KobGc3EeB8W1XCSydTjlKudrTkf4ei/CVcNz+ddlNaC3T7I4ykB
IZkaldqHJVlss2XrUUqDoaBi6zqaJHyDwKkfM4iYi27uA8fMKMl5WNcUlWwzVYwvArGFK9OqS3CB
j1l4HYYhvLa4WofCIWAWN3NNln7TYju+p+Ryydp5IpmTand/DgBx7VDB4pkf4+Al9Gzw0wwF1nkf
uPFynGxnEzBvnTRgJRwsN26UOW9qIHgEcgL+/ymje2sX4oi8i/OKk7uVk8xLaBxw0cHujN/BprsQ
IAgD+oSwV9SM2S0z2bIL2Qp4dBxhgSrbHaDW+IrDCgq5kh+mDMUikRndGiyRVv6Qm+DMUKEKvU9f
aAlhAz4Y9tUotffWzGMg6ZJnlJJkJvuCcdNxr5hATqER9Jw4guaiB5W8gxCDoJNi2wsSaBfuGN/F
Tdafujgo+E7tISE63djYl6ueUs8giodTWYy4k5mdWLWiLnHXPge1YPEyim5Vx2/+bM90obP0NBvt
dIsAFE4HC44zUlUeFCGXp3LPC7A6aC62MBCA6RZwxTphabJPtWEkcjJsJ4MUhxt07c3Le0lxQyye
m3n/r5faJ+AdIh4cXNdVZYqVj0mQ4EMd73UrqoBMNMmubUnnKqJ8UWI5NPBqL+xD0g1rmjcjyoZb
bGbRMkmg6pl6Aow5q9Ndbwu4YiMyyGxJbWXGgSL2iKVSCg8ylba9ouWCIqMIavHYgDyxuQu5eYlV
um/PWVVz3/DyDnO7W65M5g4KI2ji6buNRyscttDm7MTDRBnfxjZDDN1Te+LlGa6TQMg5zRq/NkZG
Y7Xcan5GJV9ovw4pRsPUKFZdrtFs3T2zBxRkbIx1MOjPSkH7wKbWAdzGBUv6y/DGtVC1cSL3bgTt
cyniT1tgpg6ocnEGpa3Z/5+MUECCMux827S4rIzMGNYWldBLqxt7/gC9c6T0Ew8/0kOUoBkmXoyD
2y0u0hM3hSXxXDBqFj6bqlDn7uqB41yUFh622hw+hWGUD/b8RtAGRMmouS8CTr55PoiDVf8GdjQr
g7i9FI2gdxwhL37edfPygdS4HaQbTGbBXkvMhT0V+LCGDjADrbO1jSXR7w9j0vQHFwDNmkonqDJ0
elzjhBex3YvuLutAt6opVBe3Me09WyxYfR5QRuitydoDqw0aRK9u8eA1G+W6LUnjZWYn1P1OnWBY
hZvDdYPFI6PQ1lER7ZhBdB9ppHBUbXPWrMf8JSeQltqZ9VYoMZFRs5ZCtO+uYE/qe0RtyVqDTEZb
IKsqaQqwrP4RceoGA2sP2+rmBgJLP95xIV8r2zLAF2cPhW+upqbHF0aQCWcaxksVvyqeP4TNwKJ4
9JL6fnaqQ+JQtVJccNoTWwgaZELjiZLTEJrggi5494zdask2nAxHCFZE18edARND0M+y7CD5IhV3
MJXqjtEXw/miceNwg7EzOGJ8jKKrTMPXrK9ZurMTk3SP4G9k98EriIyq4kzUmvamCgHlhbn1lWid
uVfAHqSLgADL/tjL9pliRsIfRfPLOeaoYnvRULPO2alcN4gGfjZhQ8tyyg+k/12SxNZE8dF6WXrO
uMjYaarAv9FonFgVpfOuVx/K/8veme3IbazZ+lX6BWiQwTFuK+ex5lKpbogqVYnzGAxOT38+ym7A
9j5nG/viXDTQgCEYliWlMpkR/7DWtxQlS9Cux7HIXuzIvoTmuBvy8tksJ5xTwZ1MwF4aPkEcNvBG
IkEe7dp+kQWBI55AISlySog4nb7nEwiQCkKjJ8LvdQ+sK1X+MwRceHOVjUMVLh6t6amo2V9b8avI
XEY5a1RqgvELh0s7JZAVXILQAibr69quv0yUUQxNRgi/hnUV+fAQgjWP4wZcOzpyfvq5KkbraDQs
a7IsGF9Qh7komT1splnVrIqR9q+0fW9Dz9DcExi2hrVOO1KNnxN330Xitb/oNGcLN6Vno2vNV1Xl
H2lLHR32kPkJN8Yfu8x/4iaAJ9Rjfx3VNK8SYg42TWvqWx4OdUY2c3Giqn+aE/PKWPc4j7Z7F/Xh
o8c2ZBOwH17lRaP3DSiWTdVnFRPzItwUocoRSQr8lalV3LumDftcfpesKO4mgu6OjlDkU3TPLfZ5
tBvGY2TjvcuQI2xnC/kg3nl17G0bN5LnPdRDGF7rOY5JLhsfCZO3V1naRwxUTNoS37yjOeNS0igj
bcWKySKbp4274G6yQe1NzBdhZmIhbKOUX5lVT8wxQZbUX8lcd5sRj5AeeHgBRhWW/cqy6nuixr2y
DPK632XIPGh0X7IovdD7kspWPahc3ycm217f+WiYcYyhxxUFAjy2e7Fxo2ibQic/dgEzytjrWQbz
fttkABIJfYsDpMRyZN8FLIyviYm6r/BThdA5WtsBIegkLGjk7OaHJln1ZLV1tvJ0hvbCbM5dWGFT
Ydi50y7LKpVyCLX8MTcloQCchxjAPOJkN4oMVYxTBfg1g7BmUQPZSGEaUd4wkQGPlrlwKSyrfTWj
RcuvO4LpJfgia8O4kcFxoo9xFLerQOMSVBOzN08atwZR1G2Nxsea2MhbTAKxVcY5JvrsHefa9xB5
/V2CzPbCOmqbVYir0S5ED3aXX9oATaNVMFHvu2HXafQcfsssZoryC0MlTxjFI3VSbRYfs4hszKPN
nWJe0qcypSWoGQZ1+hTQ5FnJjCADmKMjGX1M4sJccCCRpjf2fUz9nXb86tL8CiaTvBRD3Fl6MZn3
qtuWBVhIgW1oHga9Z7c6rFrSoc7C8tNT4AJnqCzkmGU2YdN17Z03mpyGbeWxnwPUM8VfyWSVT7Ft
fqD20Zu6YuOaobTfdh63rXBz9WLAuOT4cr1906A6H/tcAhkt8SGWOe1oCVClF9jlnZzOocEo6lOU
0eiE4OUoc4eeoYtWemMwI3yay1enw2m5RIe7XuWSH84PjSQ2iNjKlQcyf1fYgJBCydAwmmtUqmip
9yNMwjstxhuVOPbRMnAyc85tJVOvNa/0JKCifNX5/MAfwhhgQEShnSrHgd5fk/RaMZaY0+j7uAzd
89S3X4aMGHUnAn44NuMnCSKrzklOOoUyqsqAZXtjX9LQRnMhA9ijJSgVGI7mFUUX7l6ZrD2DzBNJ
k583IFVSJtzKI2YpkFxF7O5RrEIhCFn3mJZ+SVFiEDakH9xiPhsT223TC56NeYJMUYVkw2Q8tgFf
527SB7a4uHLB7G+6FggMANN2oNvwRcP3aDQfBit/UTGZwF73ExHjeAM/jNvpc8YgOkc+zT6+MiRX
+pDDpqLuHgPU3YRKeBz41cS5kM7iK85IqByXzmxMj7UfA/mjYuisCX6Ejf+e4L5vrfTFgf4Fc8gi
4tJ5gLdkVusy7UAuld1woM/MTmrUF3Qc9cnJXf7iKeOkXraL3phIm3JGnh3oozd/Y8gcroSqAei5
2Y/6Yo3Zpen7T18Ub2ZrPgDl+MFnfHRCpGm9QfZ6EuGX8kn4GgC8ZG4H+o7gXZZ7KH3UYuYVZ8Mc
NqZJp5Y7qCDmbIm4ij8puhfmFooQD9Ocihlb1gK/ZCe/+6b7HKIXnH3vxxhP53AmT3RwsNngg5gx
MzK5SvGvXCu/wUdv4WMkK2vUj6Vy6UTz6MEwi+EQsZnkOWaN7MML6ELCLQ1/OhE9RbTioozRKjtx
xxrXQbo/RNCCPBuOGBj0LRnq+RQW214ODwha4PVgWk/Dai9J67qZsQCcG1BcZqL8Y80QYC8z/RKy
Qh+XNKMB89wNQ/tL4R2mNL1YyKjGaGLKRWbkaoY6izoPF7jlwQvD3ZIkA37tzL5lp3okF/FcVlRq
lLzcS+YAvg9uUWu8B3EDSwfEVOYF5yE9ozjDK+KH7cnz5nQvcGNAe4vTp9zDXF++JqF8tBXpqykW
vZN0TMr7AcF6N+dvPrEbN7HUr/4MeYDn6hVAB4o++tnVqNhual8ewSJhaBbQJ3K63l0ZYA8zINsX
WQv7Q2A11m56xkG0dMD9iQr5WHkYOG2gBHPUPPlxw0eNKL9jszQENFTLwEztpaQ6G9mkGWOo4Bvx
f+tuzw22iQP+fMMhwa0PynUc0FO4gTzzsq+Eo/+UKN/cIcAISwQBM+FMbOGJ/zB9TAXFZXDY8CQy
3Zg5kAr8mYMoX/JFK9ZVLIxjsqXGEKvPvMAvteFXxzZ3p31XeSFzzqrH7dbH9whxiceeonvTF/2p
tF1UZkniYUQHvIHisVi7Tk0ppXuwAoQaQDbhCxm76Udt5xltbC92TQS3REeh8zA377OL0syqEsIc
y/Qj008TCoED1MAndB880OE7EbXEgusGtHlQvcEKMlBbmQiSj2Xs3kla54epAMLXGWX7zPj+MFXq
Kc08/SEa94zdpNsMZm9xLZDSmXRwkQeb+YRr5hcLe0pcmeaREdFBO/br1JTywC2XbsJeKI4/elzI
URWMJxjd9DcZfuXklTQhjio9su3CmJE7eG4FV0WQijtz+GmTv2613c5fsoiClIRaRAzvpcvgr/fe
rIbE0yApgcZVJt9AwiBzz97GpfDRQCIqdSwIpLNhsmIOmG0n6aYYDTRyTVzwwIvnarbBPZNbstNZ
tY1tAT0FxujWjAM42gjvtIjXpUceIvmsNzITt+bajMEpq6SuzoohNU8vs8+CmKlaPvY9MiYn4lxi
fdmuECGLzdiHnyXgCaXFjlrhpzFQ7JmMkAMHWV7PdbkKT3oyT13bOwzyM/zKdfIe98iuG5uYwZLo
6huC38dVX2JdjUNGHwEfa1U+F00U7tp8ZzLA21sxCgm2tvjfyb7s+q+qbgkORoxtsRLuqZwkbeuJ
h2W6UcEeASwheqLdBm37Iq0OYrBs1mgy1wMNZUaKNSqdsUaljZWJdGUzVRjPcjfbJa71DWcpHsPw
e/fTCMnMqTDa4Ilh5Fx59wnuKvqXbZkYbyJBrNqY09JrNzvcNtjNw+DXAvd5knSpxAg75sDuHtML
YvlNzoKjvxodb2TEOjuvVH3jKIxpiE9fBnc6pq3e212D60iVLgsd8H52og9G1z+biSa5eNTvUSKJ
J2Ay11XqO8pBez2AywlsrFJNv/qTxeAPM8Z/AWO/I7y0W/IQsCD8VbUvPWlL1/ekaUrCGBZV/5/S
Exj0NgWf08weForAJGKxzkc/2MLkGiVLFsJJrHXfSjaTprHzsoXb2lffQkRcXodL6h9ejv8vL8c3
bbYmgQw8X1j28nL/9HJEYlVz6GfjrnKYiqVodwiabDfN3HebiLE8xIfsi8UXl4WVvDlkc9ZNUO0M
5X35GCbXeVnz0Y3PHkDHrhXW+h9eH36Jv71d/mJtsH65LSR3wV9fX419ys8LNe/GkiiyzEcGVDth
uQ98ktgHPNrbmGnfjVend91Cy5qgbk3+h0hrrpoeRyvO9005tAOSAZ7IX6/uf601/5B0IjzbInsE
F9L/w1pzpz/1j/iLPf1f7DW//7I/7DXiN4GrcjHSuMK3ncVEM7Afw9ni/uY6tukjv7Vc8fvPlFXb
xXybvN98R9hSCgS/OHMcPC+q0r9+yvwtILgGNw7Hru/a0vpP7DX/4q3x+Epg//FtHjn+9W9fC7eW
k6lr3WyMwP0ekrmBbhlsdKT9VT6Q9JU1etxG0j/XDHP+9E79X06If3ni//ZHO3994kVq+VmGvm4j
nYzYxZijLU7nPamJHwPi9X84AOzlt/uzi8gXpm/ZQWADDHQcIfgY/nwApGGfelg1WFgbJDgMNVBS
K7JvbaYUCUuXNqcyQxyZgeyqaZHTdGcS323YFWscFDcbC8gJ5rcUUgjpJ72nXy1tfU+M1ya+xbrx
kszJBcvm1PkXhrlkOXKbg9AppuqFmu5sz8ZdM3RH6s19UrG0Yz27+fdvKHXfv/wdpbRg3fsODxRP
3d/OXOjCyvf6BsLLtJkxCO4yzPpwjzJ95wAUxlnPojWao+fG0iTAd9Cmh3oK1gpXgxXXr17ntofB
uNq5YexCkGqAil1Cgom9Sgb9wS23qtHYxPEbA95V3B+n0cexINIPwylxzTs7JqMfnt0v+KvwqWsI
X4vpHKIWHkCBMSYN8MhGbrx3zcA/FnHZH0pSQHfBBOjcjRHfsl9cj1VwnMBVPCnsuQyOyfM0flbY
ZyfKFgM1vJiISISwEWKXGgO8kG66z2GeL3F0KnNvsiHe9Jr8PxT1BZu5oHKOIZYWzFXQeBxWyVw6
uyoSt67aO82nss6CGTAI/pu3fohd5L9qj+sJ2kQED15Sc3TpoiaZJnWw6uzAVMrc4YxYi9jD0KKW
EWzAuzSW9ovTWvauMEDTwsO4hQlyr5z+JWU0mEs3fphidvNOZn2KnmFsSe4pMTsALvohe5xRdjjL
Ql81OXGOVPEVEh4javM33kKPKqA+5MWyYWVDpdsv/AwVPHjkZVOLrowhHyIg1zr4sI79LNq2/gh2
uwt3rhFKtm8epKAaM0IQELxDIMrIMpMQBlOuI4KOtlziGia816yHIoH2M2fDyXRIatMyPEdlAi0N
LY8JZr/uZX6kj0wPpee9kc0qN8YUQd9kzXmpO2B1LR4p1U6axuzKQig8YC71kmReFbKpNgOKdBQJ
YsKyMD2agSL/R2O2c/H9wJjN6l0g6jPoyZkynMVwz3vGcjhaBwXor1wVxjZJcNuMbA+LFNydORnk
RbivUCorWk6rvzk6nnWPIuhWCQpLogtgPxyrONzldrFNgviI7GGfR8W6GxCTZ/nWXkz5oU3ASf5s
KWyDdRom+6EA68jF3FysgKpVV3A6edb//TfXIerqL4dT4GL7WiwufHcF9cny83+qTmRUWQ2uAGuT
ZjRbRDIz/srRhP76199/IMhym1n6zTdnjVGQ3i2CLVIGUb1j98/ZlBnuwR7fkkQwZB9dgWDdGdlK
0e1HDrSwnDLmWAcNVP1Kn3jDGNH69vNIpT339Kd5WyBItfPyxJP5Hpede8lRCtXpSwKETbndFjc1
6Ule8FmFWp/6zGUZ7iO/UY1m2TCUFCHIyAnt9NWWmc3trzfpf4uQfyxCpMm1/O+KkDJ9//hrAfLr
l/xegPjebxJlL9cBxcxSZ3Az/lGA2L9xWdjE+XqOTxEg+Zk/ChAbf68lfCfweayJebS4Sv4oQISk
bKFQ5VdS3WMZFv9JAeJbf3/2KYA8XhbmFcflH+dvFzPwisxLsIruQlZz4GnMINtHgR3eRW04HMpg
grbugpkuMW4cp55ezXcAvBcWaHqMmWFw4/Zm+dTGI3NcvJnhsQcjss58kjuIukn2Bc3tPsAVsdN1
1pPKZrrI0FvjzsMQuZKo4j+6XA27mG0/2lR7hvdogdjnK0juVlBXd7GRjNewcaB0laVWH6Dt7T2C
xIAozlLcRmSJYEZQ8q2GX/eCpDDeBZmOWdIHptzb2pHbxgIcMTuF+TWRcp3fRH7Ufk4BkOrAGeMl
GAutfWpNyDxUkz4NsGwIknGhkyq1XAKol5xjPozzxci88lSxWX5IdGUzgB8wh1TA+A9THlfPIrOc
q2FPpE8IpJ0kHFUEASCQaxcVCZLeXhGHo8f8UrgWEgBeJqDCmogT4dfbAvXBBnrJxOKpcQ+MMBDV
IffNdhnmIVZGEQS5NnJ+cGShYhyZDITKRljLWU+INWtmztnIfXTwfl2s2vRBZ6JnU9prXr1kImvL
meof3hz+9HEYvg+xfoNdW7SALxkEkFgE3h1pVnaHX1m+ItuqYe2AsSJodbpoPeefgSiQgvMYvCh3
SBACy+y2sRrjrpzrgN2cwyixRibMRbroWHHgmtcuc8edylAy69CJLnKSIbJfkzl22nKlkRkQHhin
jWshLXVuFVjHNnCQFKaagVYl2DDVrRFvCqNm/DlZRXEXeVV2jcORLXzjEAQO7SbA91o13wxtTpe5
a/JdwtwDEay1gBI6xIbkTWBSrvhfYYFjUq273kFNrGBlNqKR29ZqBMWAXR0iE99i7nQsnbUgth4Q
xFZxxz9JFqpb5O35uxcDYvDUAphhLxRCPZP+41ySnT5OuN6MCc1pbQSgXjJK4705GPxmsssfHCeb
b63aAWU0lO0xNr27plquRtTXLg6kdY0BFFac8J9q9sQ7N6/kzrNaj2V32hyRsLbvWTIucVfJHNwb
DVFu/RJUwnMB5q0vvbs5zPCRGa3DX6kg+SxJl1ImzmyCTZEi1lEa3BQ5PmzEC+kRUrva2qJhw8Uz
tvc6bOPEpWMoIBVdPqTUmjdT5YitKC3oHVNpnSDhd5SP2bwP5w5FCL7g8lKnRJcwR5Bb3EQBXn8k
kTZ/dwBBGM8c5U4rXI/zlqeohFVF9jqvlgUa+bM+biubHMgNo1Oxm4OxPDOK9F5LZ5AXFcwgLb0s
u0e5oNe9NuItUn0IX7WLxbblzS+I2d0NfgsWr8iq4uIMOvxqlkCzuoiTx8LxBYzDcMSPBx3UzKrw
m51jm8smm+2NHPqj2WCTKvMhYI/jsNFSIum2glzzO746NcZEduE3lTnzXgwUhvXKLOIQt92U15vI
mwuwMex13kPyb/a+1FA3mj4KbnNHaYrRqT5mXl4dtJnYt4MZ9tCjexA+iLFgj0FjT19b3FebJnay
RwJTwHhaIdKDsEBeJ8pF/NBNLox24tEZlng/2xkAppwG/9rnXX/b203IXI50seqmK2tvZY8uasK5
K2/ngZUx1WhwXnqTXca36ZhUfBtkmYlH10pnUnttDCLF3H/NQ2VmN/2A9AhwHEuwfvDe89RG5lRC
jHqYVKyTNZm2Fuc7PkONerBbJRTWD12n1KVnjQfbKn03rfHYl+ykJ4OFuJuHpJWNKj63hslqkbCO
QzVSr4pJJi9Z3Tqw/M3AXvnkv+8n0D8uGMqepTstSv06zj4SferPPZ1ye4eZvfvyU5b6N4runbW3
kg/JPEYHPaTzFQVgtxPuiBQGDuI3szBCY8OC3l3O0ZIhN+3hua2QJufh0vT6Rpdk93Y0NOc6+CoH
DcISet2z4QTqthlBtA0hWxW3a8m56Yek89ZJ3fMGxsZUPWI8CxAsVfqxwH8LrhW62bJv6ecnU5vI
Pug3YocKL4/dVVOiZR7ypLlH3l+da+hcl5bIJ4cw4QlEg4ZY3NQ8phWzu40WJCeYfOnWM1KGtR5a
aF1NV55dOPCPoddmn7GuC/sclhHeaYru8tTyJOx9rNRLUHDV7dFhBONNnU00f0nj9EfHZW46qYwk
4BwvQC75byoco73OM4D+jUPo5Q30cf9DqlqcY98kvJ17E94cB2PBoDolP4kAmI1bjjhRga1ea2zW
2yRnI5bZorrtEfltTSPBsh1NKnqzrJRmRMaOvtZOjMgs1tZLGTYCDY6IPmwfUNA0K+BDXW84G6aa
5YEh4NV24iua1+RkjIrQlX6w982sTPjWwfQo7XgAXe0bdzqIo+3o9M1J92ZHaqi+eCmkz6xD/q2l
Cl/93MUxBPMDqNekTjyM4V7Gnn8F4eSRNlZ1zxIX3gsfRHPMRFgBodKfgmkhnW1ILT2b8cmOO+NB
dizA8xZxDiuBWK+TMXbBATgzHARvWdyCR1dvrXC719xJsjvPoxbi+RHNu++kAWyTibRKCFwJp46c
jtQT4YZlGbS2aYpW7JyteRGYhw8I08ODJavh3JFMfgojo74zckWb1JX6Wx13YKaSoP2Ocrphm2qH
eFW8BsJgkzX7LJmMXZzj6B8iwEte3nSI/Ka4uTcjwuNGigoEg9F077MmvFSun5Brj2iLwsn+MfNJ
7tgai2vYkQ1RmlZIIHXRPJouLdxNiLL4oXK9eZ1HSBeF5UBOmI2yeJ9QUaH8xYbzUJgkFgVGmbGQ
S5N648Q4Wyukzy+V48pvFBvRPbYrcweGwtp7lUSWoep0p/EVrLFWVB+FLDxkLJl+MDqSkoRbQPLQ
w3AILZdz22JMnTVp/lgNozjiym2mm7B0SvTCebKJLCddKWRYqJtZaKXOtvZTc5+nMnrScejsDTUO
V98mz8RDdsYHPLhPBbk9G7QV8OjMGI5z6IiIGwHfeT3a4dYyMuvDNEDjRhjOH4bZwxerRH0PTmB4
lm7YPRsQxC8FC9cXPwr0Rg7peIgnxHnlqPpTYCbDO7p+ZjFlazvdOkxa/Wi26fAQa65fvI05Yoim
WWD6aX7MbQuIdMdQ7ewObfYTHIwDm9RCN58qTc5wj0qy9Ux3KyGgcqGahFRwiB9TP6JgVWlV49eP
9JtM8AJjvRn3uVLj2koS45vht/1rZ4ZYlVCXRGcsZ5xzpesudnADNJ3dxvK1Zmb/MAU2h0eXa7Gw
oBXhH300JqcmD73nwu+TQ5mZ49qxAglvSsyvtVuPAOJafibsJ7h1oVJXJDLjRdaIQuo5gE6VVPCm
wUTsGu3b3yBjGXAyQkTFZpU2V34LdzOHS4alP5j1PqW1AvvVmuTHjRrlSUN5nm/Bjg4vbii9FItF
gsWDWQHuMcSqLZdY0o5Xv+qD88xK+NGOrfBHG5Yzuo3YJ4US08aIkYG6EMmFW3TkSIJOIwESRcOC
P0ORgUnpmogYxfoUYXYc4posAGOc9+WwRJfNDHDAJRvydbTm6jmjtWLNVnrEZNBx4QnDO3pjo8bY
ZCVXh1egavRhtzy0JWarIoqtA3th+1aZA7jo2h6/eA5h3dUIYt6HNPc/7G7GTakteQobq0LJEA73
AxVnujLZg6xrz4j2vU6KRzcpzQL/bdJRTeWedUtBRnoF5JKjGdsFxKTJgozfcJk7bnselEWgYZZm
D6afMkCAKpG9oL6MnszEjfauEZO8aXEgOX7I8a+ctNqiAlCnyrK8S6Js/ZZWhloLt3ZgpVjpJgs8
Fdx4U58dKd/brUu3eFtrEYIhqJR3L6PWe6maEo86+fD3/18mE/+TmGK+cP7tzOHhPX1XHSvlv4wd
fv9Vf4wdAkLcPXzXvxBgtk/b//vUwZO/OQF1t+ealgN9dJlH/PfUwfzNsoSUyAqEY/4+qvjvqYP9
GyMytDqubZucJa77n0wdHCb/fxu5cXtKVm6BL6XP4sP728KtMusRl1Gn0Es3ALk53tAG8ZhHl7FO
mAWARCxI6WVsMG2ylM2IzY16TYdHyF75Y0uuRCnqveVMYt/b7budiJkQkFDdFJFTb3QPIWHqSIQO
ouwYTi102tq2N1ElHwuRRPcMZhAZstFzP3VEyKwnGwChdeau2btzlzjyAwBb+Gm2mNQFGY5dkZ4H
J2n2AO9ZYPbefBwjtNYyZXkRtwKOuWkQY5sidGekb0iP5CrWS2uNuBoh+pjsgt61T16E4yXIm1MU
drug8Op1MuN3DzOkJsEULLZ5kaOvpZBKNLgvL0cuZdgMCWJ/rh4G9iSbKTaeSqOcL91QfQQQCrah
kybbMvA5qvTcfjeusbeTveNeKBLAnMbg/ku7bM8wI/StPw/kXznYxi1Z736hKoSEpVy1gBc9eKM4
MvNy3bn4uAbkbreAusJ1HzRXBCL+nWvYb2YAcayjlV53vYBhEHKVlkJ0e9BWN91YzmAQA/KUCn/v
jIVFrjSvP2i+97Ea3+zCZFLUlwUV70GjocGoVFZr5bp6JVKBWLWfbmgJnVOWmB9m1w8bLE/JHaLj
75FD4knRN8w/o9Fej5DmxRCFB55ztKi2CBfUV3xb+ypc+ZYHELHnD2OukX4LI0dtgE9hTz+nEuU3
KkMW91XzgWHlc57RcpsNybgFRp7M2eb2IN+NxONjrml/LPIILyk3yGoeygsQIEJ4xfAmDFzZmUC5
C2K+LG1UzAJjWUKQc4pN1rj2BbWIVZX3bjt7m8naawRXJ5/1VdQoNNIxctJbY1y8zVHD7KBl1JNw
OsfDazz7/h6lWk4Hsw3ynDw3c1xhsIi3ae19Hzj+j3WMthmNw1ky53suWvsR8YWiWbA6MkfL9LaU
sPT57FBVMJTaemOlCQcJkq1RT8W+IOQqW5TBSt64hbBP3NPMo3mN5HLzQzu7h7qmR1SJK29jb7wz
025qkUzKfBP1JVbz2X9VPdmWNLjR2Q4BQnfsKh6KCcxLbXzzi2RgOUe+UuDWFyNKdl5TxJA9PrXp
EHuPYg3xsZGgnEKPXTjZe9YJ+ZEE3Y/GJ3DLL+jzrI6WvBo8tlFu3a8s5TsPcJzdh0KHz3aK1zkA
W3KeltTZGIMTAo2cyBc/fkCwchf3ZXz2pjcGKThmIv19KM36mmSHGqg6iIDpK+2SZxDa0z0IoGcE
P/UzFdwKlB1AEiGGXU3O8T5Q8s4JHXWukEEjmIpfkzLKb22/yW8tVI3LJC7Bl8inOC5y5W6FZjG5
N8jA3kra0K1KupNjN91pyt3XLJorWpG6Olma9Vc6AZU1CS5muznc5x3BDpOxocoB/0JyKDOmPl9r
zf1ugnvbEnO8WJn68lyq5ugyWL3DmJXe/fq3QJH5mSAT3/76b7Hoe1TvANjKRDMQiOGzz421wGDE
Brxx/T5qx0KGJr4FonuGmELefQAa0NQDOTUyNA51tKCmo+TTb2XIiAw+czA7j8wk2SDhNSVJgmVI
9q2KS7DUNQT3StYfwBXR6DsAqooZzXXgRaTZELZj8M29H2vfhS78MM9qWrmVnrZpHjVrWQ9ylTQ5
Q4oUBb6orkHcWtehmw5ugY+Nc/7TVsah7ex6q0IXQnmP4WF2kK8JnGrE24XWFgqHdf31w2zOFoMA
QtItfHWGCXAgz8Fw9BmKrAAHFWX0sZ0dfnsTzdqoea6dDCMK83oMRzUSMSua2cGl0G6OTAqKffYh
kgw5XzDeooEjBplhApqxDQK1NFPWBuI/OyHCOQOfpGVmGcg8YyPeMaNhV4MN6ojJviKukSh4t960
cIpXs9ctlhdnOkGOUoRPd3pXM8q6oQ307yqp+f5EOthHYMLBzZkEhYzWo5FOxwynHsBkY9uYstqT
h7AEr584CGh+XJ84Kj2Ut36kV2NRfoxJ3DCzt5iYGaAo/cTo7hv+CKDh/YLdldceszJ/1wRb8tx/
D7oOzzvZb6OZTSuYYiHoxgFzlr/4lUr28E6PnNHXJckfMt0zEdyYU2Qus2a1jd/7gHeKGY7NrEra
uyZvmG30oyLl7TFotXgKwraj16CCzO26hf9WmafK9i9maILoCGw8mDSwGdM38t90cpfHTbWyUZLp
cbR/kHWOHP/itBGguwHofVzU58xovgn8kTjbS0QGyqjILQztI8Pdc9M0pHP3wj85WFWOFmdd1+ju
8usHXTsdCYPs3Fz5WeCsIv7KWneKRjyYF/RiPvysnCFcoc6IPwarYTRdqcWMGK/9gnRWjSH00KOP
7R3lnHNR5Ju2yB0IHX1+NfBQjECCSG/T7i5E0/g4Mt5jn47rlIYN8xIJBVZQ3GV24t4XfA2MNp1h
8rnFjpQrvpMFGdos/XieLfSyZZ6sZWoYZzbv0QU//y4AJLcfPLsi+xfIWuei83cLO2V16xC1Mi53
7OgaxxBL7HqMS8TfjioufefyXqvmw0Mbv0riCC+dCD9TlhSXPE0ujOfxlvRiQYzCM+kAnZTFyOnO
WIqrTwJGcGDk0IdssdO8J9bUHqOhtM9FPnLURQTdkhxxtrkgcVO+sI0x7qqJRLdAq0fXECdd8wIQ
gi6p7aU+uwu9J9IsuNUsUctDM24GtUOReTKI5XgOk3Qi5oL4q1A32QlZ/UuVud4xztQRgGd7mmq6
PCOAoUJM8lN+3wtSkqHGcCf3HjfcsJbt0L4kFbkaQPcc/0eWpHoXp67aZvVgoi+23yB99KvBND+C
Of7CEnLlwyUMSEYWerW1zgF0ZwZu5alBew6lbBUUebRJhIHnTDuHDGkAPP4pecQznDy2gMEgEdg3
Y+IwGZ2+u6k7EpIyFLs4kRVnlcJRiQ/awgX3TcQ+rC+yd8ssMg+t6x1ihBAflsBJ2LgG9s6JuSdk
UCQzIfndFqjOe8d99OvhPe+m5jaqUJJzJ5fC+Zbg79KRHvHgtskhNr5NxFIynIkPYQuhjaSSzWxP
BwX4ZAPOkm+XAXAUCOTakwTZjOD7FjUJpqqA2TB2tJZ4I+vLNoS+SVAMZrW3T5HCr2oEzpS+2T7v
hq3nzNnRAwBsj95DAALoVfk/iorSGdAPLaU5mvssVN0FfyhMvK5/m2bvnQsFi5/C4KnacUMuB0jR
dMCXYPqc+LLlaFZvtRwCWEXjt27s2n0SjtRt07AbiKRQnOQ3sZfgkFSYJsl9x6VAFlhNsrgzff0f
os5ryW0kSqJfhAj4Al4J0JNtyHbqF4RGBt5WFdzX76E2YvelYzQx0rTYQJmbmScFKKDNvz+1flgg
Uyv9zRm2i9tuZMDuvBVAI2qLCZ1DonTTjHzxgnTZKWd6n2fPfaEw/beNAXtfYUq8hFDJL3X+1sJe
ueTkyrfuYCy7FYpdvMI+2jKHrXb1oF4XLDgR0zMq7JQedv1EtyyHGAvb16yf2dvfxzGv6YwwX2Q1
eqeJthw5u84RAMxMvvmGbmA/cWxJo74g2SFHmna9LBxPECHMU8NoKVqXHbbo+ae0f2SWQ4xpbGMv
JcbpwgLdKuHZt4Sh59Esq9cu4286K87IA9mlA7Xxxs4FF289znxWr4cNIJRmz6YA6xRxpIKWzuGj
2hrpY+gUZOG1xv7i9fNJkE4FLmickH/fqhUCW4+FLR6YRl6HPP9oU5OnridSSKZnOBcCSkSHoQdt
dNw5zpBcq7B4CxjLsUKH5onc1hjOf8aZIG4denbU9M68Ha3KOxH6iG0ZNnB0eoRNi/RhmJtRM3Ap
gfZ2MRsks3XgLE7MBnwtTBQ1i3eTaKE3g12YwMaoSb21SaYohOmMEwlB42HAzmIXcH0z5yB0ZkCd
c2CkHL7EeFaI29tUIBG2pEWEHu4LczDmat25bhKU6maBeEdsjGbCCUTWNNNg5FzLJh2vlrF2kENH
NjGog09uRR+gSP4ALHv2Amd+S4e9hAx3qDurOWvFiHRw0/oQ5u6teFwOUuAl97IiBsQM5xHANdrY
gEa5r1tjjYccuc2hRGMXYmXcGOEi719QIcJtFYwdraF0QIqlRKGTXxMO1us61N9t4RFycInRMNh+
Qgyan8aWIl6bv500G/N9KFASioxyWkvfXWjacQskiwMV/P5+zCi8y2h8HsVDs154kKC9MaNb5EUH
HJI4EI9XoHygqcOeUmebtbTwuz1Wflxjgg7thKImqhdhry3IRk8c04KpAPeRLTdNoGibw9qHt2bx
Gdtk1Iem8K7ggY+JnpkyQT2/2Rm1bzW0qnZ0Pyr2gW3SLiXFHkHsdm7+mvY0YCnfk2cGC8Om4H3Z
2YaxnIY6QYFcuE1ibOgixyI0rrW3vPWjeM+w38A5LNRm8lMDqCYjMF6w8tx408/RBXyQP1r1rH5y
oQw84hAEtOM0rBR5H3fer0BczvWEv08hj+2ZHaTbQk02zWGsEYa2CFdqta9K2iqY5TOTxzP8v0+J
OZG5phbe9MvdtFZv/doQPfJuYdW8WF453Rqr55Y70FmDZj8cV5jwe9xaoIQanpJhMLZQgX8W4aOH
SCyS3lSfSoks8basSU9lPlClaGQAgoCCLYnpbfFuwLsr7T/eYH+pKa0Ow+I3n4VN7opzXrh04ynE
Bp16nSRGK+ut0NN1Gedyp2T+qptqBiFjvUmiDSejrq+Lr//2GkGw6UsEDB5SlLv8gl0TELFFPZHJ
wpMLboFlC9GRhhLC13si/hQwJNThVLnkCMJTO06aMeHYn8bwbBvVCgsr+DUE8i5kx8Nv/uoUlg2z
Hk/JaM47lsUjYBY37luemFlY2UG3/rsOWhXbHCEB1WMYULX/y28rjicAAuOEay5RBSo4ssKOm1A7
lNYQT1TRaFEyRC/66D6l0++2qIk12YSFMaxiwSMbZr33HHj3VRq8GO5MBsKm0M6xvHO+3HoBQUDB
0j0zf3qfMoCDlbJ+qMAjHJKsIDY1ZjybYumkl+RAfOd5zM0D6cB6szThqy2VPogxgxntHKRLL605
SQXQ3gzOKCs29+d8vEPFHWKvbLY5nRdfBZnuiQj8MbXtCqblMl88X8zEp2ymBsV7bj7O5LauH2mK
yJu0A1xmIjESguzpR7z/nLBPEKQrpiHcqTvq5gHPeh3hwHAJlmgR/gFg30c4js6uAb0zsAT1q/dL
Kcukp7y919BSIOjZFObwSrl2t7fy9JdYlp/T0ptb0+XQ5gt3U/urGSfNS0+lWRRgkX9x2yH27cGI
Q7iN9Da2EJcaBV1isccLzgcXnt+NbI+4OgE1F60VTFvXzI1jyc2l63sv9iE3sJixv+KCpJ9v4C6S
MGqE0zMwArFouWrazrlXSuKkHYiw6bGjgy01yaFyfTAAaSKDh01UGr6zlxb5Y3cOjYvdogvPHI29
Iai2gHnmM0BUTlTIlPxWfcn9xdzhT6rIdBOctSU9kaMwLPgQnBv6sNxiccG9HNCbp7zu6OJJ2Zb2
TPwD2u3G07SVebrZh49i9bHx7iO+kdUyGVWmy28pdH+YPNjaoPkgVlSZ3tNj8yAUZ9lLEbAtM5bc
9MYqnpOQvlqzYckNVDOc839sd0QmqEgeg8JHFfnPJPU1F314GuviPXcSgbD0LoWh7Vv7cPN4juYV
xQqwVVkK9aV1yh1e4z9FQxGezcd1ywIKVPl/PmeMdN4sAFJdurzrOqBvQKVgv0h/xiUDrtg1RkAr
Ony2p8A7eIxSCJ/lFOKRgEyyPyO6E9H+xr1nmM13oqM+0yuLLS/H/NJ8zpW/3jEC4cSNlGqDe6fF
35lJxjHIjK2qCYbaHlfyrlblVkFI2S3NaB/7zuCOURZoZowQK1TEo+EVURUa5VNfkbBraTLsbLKv
bIjyAX9dNkO5zFfg89MhhNaNilF8GdIC2gtidc9CI9vydSX0x2GFDiJKiXzTz+Ka/XNH89Pz/IDy
mlD3ISWgTYFqGHewmYOIgFQSWfNv7o57s2x+tdO4PD2qDlNRwqtPaS8Uiw3bJu93zNIg7WA6wlDE
Txebb8wR7qXL5tNMYIjgre9vhfHuLtYrGSGafBXSmtxknX0A9vmI1BIMLTz7O2t6BnZOceDS+6qE
Qcnh5LK4YkeIyky99TzkGgTgZsidOSIsePd0C9GexUDNFOoaCFGbBpfsNnXys0fKapqdcdMOxZ59
napnf7ybdT4j8dA5m65+dy2xoMN3pvpM18w/PKR3pLLLCOImmj7c0NdHk370HeL3lixfAvlvOkKC
+jkUZb+r1n63lJyKnRmP00pZwmYQAViDGikzT37yiBxSjiUsvMV+sCcrApeVbpP0UXXUSIid4P/c
wc/Oeg5o2V3D/YwUfEg7gsuD1LsHgYbGXA4Akrqbf2hMM7desIhA2cqodsxof8jE19SxrzJQJlhe
Jycl+nc7NB8Uto775UTSp7XVY1s9wKMpI3wCH930BMi83iW++Ku79LNdC8YIymNIfMw7LmxVZRtb
2YY+mkNI6sxRkH+svy6dHok7ithvbRaI1UGBKIF4Mc3IHsm/2nR/ORWNThlJawtYWwwwercEg781
PIvCyRpastPwXyIXrxA9Kjjzqfk6Wc5xMV5cx5sPAUYv3RY/5EgQvXf877auB6IE1YLgucAdEJkV
1T3O+ryQTuTY4muY0/+SIFG7Htz91kBP3IxdQjsRkKNcmVbUSodEVJifndro907avpWjj8tJT79B
gfRbWP1YEPLgiQjG7z5tH4CfBJe/+5ssgqteS/ZTCEBM3+zwj0otSk6Zq2CJ/rFQDMWkDrw+ayGl
zOK5JQ06aAsEqgB9Ly0VW1IWvGNcdeRUX5AjJ76rSnD5Yt7WDFdYrzEZLXjY+FU54sBfYZpOM3uK
VLS0jEqZj8kP3ABW3BLb3hrgglN4iPsJQwMHo+lMMic4lJPCmndOOgFQbyF6YzFOVZRQ7GaP6VvV
rKRSwJ8IpuZZP+4ETxn7zs/JgUjia3LN0jRZKOgXNZPwVXfBX+wK9nYooHtxpI+MyvK34duQD82J
GwnAdarbw/A6pRPEIm+3uD7CtqyubS6cPZjMP4zujpSn0KVten9scrV4l+BmqE7u88mdYFTwpUB0
SvOP3iRp2vPiHlKDqVcLo7HIf2JteqeGuTqLtngxxr4meO3CqB/d//j5X+V6zSF5btPCYm6K9u+r
YY2TRPzg1vuhufBKnyetnRUmN9167FUcOCQvRP1kK56KUVBHPIfhEFFGF00GWeGkhdtIySaMpoF5
/WppCOCDvwGqZlMtzftgOz+kCusYvk6S0p9BAwDMR8jDNM53B614gJKCgaU1g+rxXZwRTjlDOzRp
WkfJ2rT+ypQCjhO0+vC97O2/IcUqoUgOqGkcLnraVX2X0ntt7VuHYrNVYlIzCEg3VjMexuo2FliV
qcIkkJrrZDM+3AcpxJt4cSiokSHRZ29nml27MxecfJODQ6ttmHuY7AMglUE5jXSNDzWTzHnCn8Bw
fjM6xYIDgRlJVo+HB9vXdyV981VkrB7V0WFNoxnRJXZj1IOcEiUn2E+excFa8VdfeRIUGmTXiteV
HlK2Ax7PSWnut8WtovwHSO1vm3En1rFko9UUu+7j22kxbTfPTT3e5GT/rb3id1jj01E+6LupT6gf
Vv95YUXnUSYe5jeY7ob7zVE5PQdw0Db22kbj8IC6BfwtCgAG5WK8g0YxdfIbpuAPDxFDheZvM4cF
sWD1idqaw4iLEBvxgLEbV1haElRInFvk0w0Fprp9CVZ43UPZ39dkfBTR5ScLorFV8COas/m5sZmM
jqXiD7KNj9EP38K5v7odH0HahSR8GG8uxQNEm6bfyCc3QNCHcR1LTEslJdTS8g6VVeBjoldvBWSw
gKmB4sEfTyXNnaszd9xl+eUOA9Cb8DObHt9ll7/5Sx5ssnyJck+c53SwGN/1G292X1oTc9TU4MHz
sN+kHuMtPmBXcUuh4+cdMUduR0BsHCx0zIkO69S8VxVHnLHrR+I24U4ET7YRviF7H+YKlvoc90SW
6pIZWm6kgP3DWcbhtLyXRv6K8+apN+RXZlk0W9Hymkpu05ANCcu4zo2i3u4wtEyDcLFts39un3S4
jLoprpnZATTgUBEM/dUDUmZI44olA0P5jHWlOxcL77QXLJ9EcJq4KGq2xjy1NpUKrasv6H0FlfLq
HyumI+dwTNdzno7pvgrKPx3swxde+V+WazLg8N3fDY6SpAldoN/VBAbFruhf8bjbBJDNBtoV1Kxp
BK+F9yPrfjcWfURG12GVh/WkvWw4ClGNp8H0fiPsfIL7BVw4N91nNbHkhcsDH8phsStcL845KZCo
T2js0+Fb13GeIyEBRjQpzBhnO0cwS6ZgkbjUrz3VXi73dwchoNSU92QjxmeD2JFlcqsHGTtw7gZL
Dquj82wgFh4sq1xEKkiuTp4FW8Q0sMae5qjD2C2zpuE66OCoMcll1e/RIqaGiuVfrwVkum2/9O61
GpIulp7+w+fQPWNAUJGqvfXMlG2KOuXRLtF21MtbM6MUiS09zmB5UDkuw6PgmC/l43GzOcdVdEQI
Z8hju6a0CT4HnAA+sqiEi0Kz3x8fOI7R2D8ni3myWmO7hSFZJVfzr1y6mLboZ1HSogCI4Asj4mlO
MENx8AnmrQXTDeZa8x1Wejv07UJIsAZhBc4Huzs5QGmdstb5T6+ZZqr1I5gxcXMOZj0UcTvZT2pl
9OpM5n9UP5Ghx969cehbL/NrbvjvxoAiPhCt3ACaYIUZkwvFD38hul/NEBVNERvUGol7cug1zTWN
hbjUeYlO8Pyyc2r5HywODjozslXYXPGx+/uFszkoFuo8Mp2efMv8GzrwZ/q/7lyaUZDUj+/ySnd1
WHpXxkifawgMuSpil3IyzgTNtrAKij7ErWqTYWd45mP+XhLmC9ijJLNAF4HIWLbBeNc/wxChbLUc
zqdhx98dD/gB29kV7wveti4DfhbgaBIYsvHpG29QESDudNNtMIP0pO3+i0t5ds1ITxxzq7tkkyJI
yMn+iN/BfjVVfyhWr/iuJurXnL+LYABWZa51D+ibOuTG4u91Aa5fsOVsssrzLzLEdleiKm4f1bBD
1403HHHruZDzXTIcvJBr+WHRSLSBeO7GmrtH1HD6ucxjvZDc88XO8WAAPXJIMZZTNLu+B14EaMVq
3XznW63cTkh78JW79c1O3G8XY8EZCwDQyMd5q5UVpAAmYljQMKi5uYGR/mTA/Rp5vuDJr/YZkiw9
m9a6F00rDknRZa8GUxOI1d2Ot419PrRgJJtFcnOHb9A/1l1BYYo86X6QuZ3ORa/aXV6EgqGQ4Z8s
yMDaWTCb5oppczV4ECflQkfaY2xPFdsJGMahs6dDjeH2u0oA55GjJO+zQHqa5ppi+AAnf+g2rOZ1
qPe91+C3SWZuNvpPlxvOU7qI2Hy8v0xUUDW4+SGoMTzF7GntMmXRPw6b4Bj2zhh1JI92FgMkGqRX
moTL1I4taovG9jHUripvjyX5qihcthegLEXYqpdJIC1L9thtayX3BogfCNrZRSziBEIVuId3fTuX
4FIglVw8dCgow8aFsQe06MpmEhpEoQTykvbvtfxaeVMDJtQdOvRTY5b/JSVDXs/jFa3Do1tUw3cn
knbfho7kdpZNb02F8UY7Wzhy743p/SKUtXB7Kj7sJQGG6ug1YibvxY0pwU8mWHQCPPjPTbqsr4oJ
NjFbHzTSumQRluxxR7ei2AUrhJyu8dKnwg3PTdGpwzoVPZbdPmd4ai8bjl3T25Q+iGvTb8NMAcGD
q91YsxsCtIWhhLo4bKltfYz5ZnqLnITNteN8T6KTWbIS7CaY6EE2YYugTQnJu5kjUKXpGxtW9wpl
PV7HOX2b192kwt9GVlU78tM+wFAwmOtgI4oswRj3tWt84p56lrrxDm6O2um0Nl7pRe6rfljiFLmT
kb/Y+8Kvd0yje5qLl4Xbbr9EpsGpugj7e9MCGsaOxSxG1d9l2uATkNQg0p/RV0VyLDWGZtmv1QED
/EvthumVGgX0closCMZQ/CchZBshbjWfMgdJPuzVNvunhcdx5yPoRbbJmGuhOH2XkxE5da53lnnW
nwpWyY2pZv/4wII9gDo9xKNzIBLvGGrj1i6TBeAYhplJtWI++hJtxy13jeXiJCjlh5jJp8BbaZ9D
cqumJdqPoXllQPxk+l2FTHTBA7f+zAt08TDRx07Z+bZxR2bYwEq2iVsbnFjyz8JfmY9jn0FDRtzh
Pd5N9bzcLL/gDJxihjN8SC8ecNMCQe5xeB+gLruHljFkqEsa/4wHOYf/vNukj73Gh9h2Kf3a2QCB
dG8Est9SLxz3U/sdaMBS4iElu1ftqWNo4jFD36wPTkd60A6RR6uHrK/gGjtZ9jUuVfLc54+LV2uT
/pDFDrM418XeTvcelU+RShdN1NbncyVg4Ml8jgyDm2zJ5wOYqTVh8BXVMRMW1z5KiaTn+heq37dO
VvaR6JijZFCjNyLlwuubn3MjxAWyOM+L27sHq3sUFS8V0Tscvrpfymdl9PHiAtXl7XKiocYC4Wns
CspejgrA0iFX2fgkE/c91869zGE6Nuvwt3ws/kFvfJrOREPAUlPEVP6uZrOOe9M/o6iZD2AtE/mi
0+d/X7I1v7cuO4vEpsBujqPxK5nGlJYFmTLeTY4cztNXWjn+EB09mHmT/cj6+nOsc1zQlA3ODI0v
gDC+xTAkX2ph9uemFgw7pMtHVeEuow0gYhPzI6EyidgbvjGE7mhRW7u9XjlEegNX7Vx3w1PA5e+Z
Jp+zVaBOdM30nDcBeCe/e638744icxzTMxfLzKSuL2Oc09nECdicX0Zc2b49Gcfe7J+pkiXoZOIk
GmURD8FE0Rr9qroedmWAHExcLqHfSWVxOJvFzlA8SQKjDbM4GmHofaKKY72VwnfeBa42nyxKsPbm
c19V7+Aj1tNqy7fen+W+U6PEJ/cZoFdRDM4T5DIuu9Yd52IclsFnzU4VO8SnANPrFzujaVv8N/T9
SjUKODnQ0B+hzyKCgudsODnLc1D4T97QEp+BD5iaVfnsAl18/vdPTWObT3aNKOCVT8jYMNIpmN1C
W9phbBMR9HZ1WtKppsGSineCK9NeGBrkUbascTYEitolm0K+CbA9fagokvW4vjpnZwoAGpfZ+78v
1FdkeTZTiDE5V71+GV22/sAS2R+qmX4LbQXeBs9XuCWpKV7t0ba2vYVk8u+XTl3oi59kv5Fr6Aub
7e8RwG5MRS1+wRbMreOXTWT7w93CCxFZNSt2APJ7twLRZ2rZ3PNsfasovrqTy9+kiTe/4XDF7W7V
I72Tsn7uVPvXSvY1G/SlnTSVF+aDGMl3TF+qc8oSUR/+rI/iDZ+OvOuaO99j0U57DDroDdQdspRe
hC2za05LSTyL/AXHFXlBDZacFF6Umt74HPag1QJ+fFDcxpummopgjH+wNnHomNmO/znOJMJqsd+J
EqwYLg8RDEmEn2i5aPRkAj39QD0GdYYur2OUVNZ4wkGaPFNYubEW1Ivxjh9eXjIoiBvRJupCJzjg
qG74r/UZrg+Vb+wrrUA2i5MDp3cfGkUChXR1bs0yHTtz+C9JzW+3JhbWrujKVkanHostmYWp2xW+
EJjkGrHPFGhKVA9IlrT8dkqRkKiHSxtQIEZf/Ib5Gy0hlU3wkiFl0Zsf8MxpIia7DXGKQZA14Jws
U9fCuTjHmWGh5TMGGOVKNFAxvcpq+U3iCHUX621U9gZnAH8U5xpz1NGvnKORdxTpKQ+LbeH+t2bS
vkpDL5vPMloBKcFy7dRZT3TlBFg5M67aTOQdIan7myg5YT8Dtfwvy7Lk0FbonpQsjxepTOj7Hav1
aA1MD8JPGMfVBRhtJNdFn9dX4dSRPcztkx/olrwLBH+VePgQK2t+WWzrl9ME89GRbBr4TC6Gr17y
BdW8DJD+cWWiWiGGAbWprecMg6yp/HubiJb+A71sO21+pom/HIWPj/BxUFnMkS8udiNJ8q0WvmLU
BIsGHnwBsiNs4lS1R2Ic1Pc40twhXmjgJ7UVWZ1Ij9I3KN1N4LENntHEncfcx3ArVhVdHxWz2i4Q
7d0OUnyMLWjAmcuQPXnl1f0RTOOwJx5CqpCr+UX93xcyW82WOYQD/vMHWRH7xiSgObGkEm9V9EWl
8PTQF065bX92+smhwm2bDkN6nPgt0m225ZJQyif9HQYxQaaIHkAGXXt/XOZDUwEQyfzKOw6Ph+aR
AfoY0vkLy+ERdjYxplAQnOPnB4YQN0fiVTvQFPEAFOjSOVQldpqoz1TKrURoOme9y9GlWvBnQNei
OZQT7Syt4GnQQGxHErAx53h3j57oROlYRz53ylilRsvTlrvQRGJxm9qJ49fasls2+R9PJsw7lvHc
PiwYozYelx7JQGMYCd2Zi2YYjJByGowROSDHoB0t00oL3eNZEo/WoIWkCjrJCsQ95J7NkYpGp2Jc
fqXZo6DSxYQ18Gqc/v3y3z959vxDSxjL//+v2jH9Q2AQW1TtT6fcGV788UeK8em4uhN9yu1wkMbI
uGGdds7aIr4mMt/6KYG3rB2pK7XEq9eKXSKL5rnKgPEAAKjvmrZzu6aU2c+pPzbB3RadBV2TSUVl
XtoGtJzsh3dqNJIDMQI3SkayBIP4EsAb6dzGWAdM6eTl01ONV25j2ujq2MBQMSqDVa1gkJvRvU2/
2lsFNZq1eKiOUOT/wxrRY1W2umeDJ7wzH43DE2aPIcl5khO43rlJGZdYAntvzh4urNBOjrNtJdtG
pk4Mx6e9FVnZ3cah/yvS9LOwDLXzvbnmgJiLF6f7NTmPSIHk+MGaweFf5rhouw+HgizMRHnOz6Ob
N4pTzIC31PCvK2e9sypSqhtHL4xRqZ8DOZkvRl1BNkbQuCySGXJCK0NIMsNlb9oxGqZgSue/bI8T
Ur86X7At9q5O1yuz3h3xQwAupMX+/Rm96I8huwyX2RVMsGy9bYnT4zXIiTyaAJRj9Ti5FXWfxOZg
XQM1V5+6JlA11lSVgzZG2XUiu6lZbxPfexo9lljVrRFC3XbCU4xbbR1O/WJ0R/wKxzQB36gxDN/K
Xr7x8Y0R7k/3rNsqYAXC6Zuun6ZX13R/0k1dJ2A7Q6NjCTCbe+/NV8G9OpIdVdOrGpsPomFAFkUe
uTbyzqpMk6mjbXNWytKXEbWeVWROADUPvxmzeFsV4kNPLRZYnVr1k9EoApTAZeYermg7VfdAdMa2
CMLjHGTVa5XZ1juGvBMxQpKfUyX4kH+M/bLSJF3/KmrazznLlNtQqg8a+n5SKOtEnO/Oiz+qmMKj
5cY8Q22z5o856jkegzI90HuBCWVZ55vFODlnQAmSGYsDHn0W+NlnU0he1Bz+R1FN/hr2v/IR/4pm
m9r1vfE6LN+ZNCmCTn0CzSEVeTirxYAAnEyBEYV2OH4yOvNiJMx+WyT65/Ji9NgYJ+zWE0rxkZ9i
tWm94Hv2kWIZvkZC0Prqh/YXXhp6qe49bYZwuzVJcImZfZmSSwcUiTor49U1Vf4ylFxKjIE3y8DJ
NNc9jOPOl7ie8n4zGuvTJLsV7dr47hwzx3vRMe/tU+PFC4gnWlZnXHurKtmbcsDyeMdjz6+T14IL
BAUKFoezJh93ZEq7FxcPRE25BhsXP9le86w1nD4Oy+xlxGPk20Di9BUWBLYqqsywbg9+lDfNT24z
B0awzcbFE2b6/fKUohvMptbPuFbrXV1CwXeMMruJNU+3hK6o/0Xx1O76ydga/R3+CZahhBZtRZUr
HC0ryix6kYlRMltDfQsW/ARFB76olGG2CYNScIsSPuXgxsH0cMnoYbhlaRjsR/sHbC2xM9fA+1gc
96pCqkUKlIlnkAx7GMDzoYcUD5yLY2+L87VeJ+qNTfG3AgfzqNBaD7bbT/uxGQsapIyRTZA/wZaa
Cb+RRc7CBWtJV3X0PPGUZxOQeFS6axZ4xdVtGz6InhVUA9vOQKqcbCe5U46AAz1b2igwiInN6fKj
X+z0tjpuvh86nuZ/vwyWxdkD+2rBriWoD3zaG6yf4HvdILzpYA/QxH12Y7PrcrImt0EE9fnfLwTT
qIsgFU6mmbmE9+AGLy4wlmJZAcHMyNQ4M3DWM2B2YyvhdM1ewfy0trhu2xkedRrm4somns5YGpiN
DsBBG/N1fHzJPJD3KfUoXAoYReFO3dvaRrZZj8RNrJv0hL5X3Qc79BKtxST2bFLlm4VQfszTnFo3
H5wX+L2/HVrNvUbhpdfjPhlpcMOhKg18C447sQnVfX/PCgAq/tTcCqp0Ls7Y/SQJO90YXymKbons
I/DO82aZbMYpvncB/ZsAocVQG9bdr6LQPaXHlOE465bYLrfkhymqncI/giqqqEgHmloR3z3t3BbL
ss6an/nWmsOzOSHedHNRxbRHqQ3cu7tBM/pqDPlOdv5fKxiYw9U/Mwd4uCRFu3NFd1CkFTkdNPYR
P2hbFYL7M177xQfXW9TFSjTZmk6sASvXoLA+GBkRvdm5P5a0b2a/UT8pn24Q3Eqig7carssPtwXW
ym+QRq7euiQbt3nQgtbRBduqocVtzPBKDV55JuddrEN4cnrGenaYmtuu7xD6vJ7DHtGJbeM7ZjRM
ZrpbEh1gd6P9run6C70g9dYZ5nK/htTIdGRMACd1N8MJzuOiSUVUbEpEzVeuUR49YoXxmTjBwxIs
0ZGZQG+yEjUVGE7wVXDpixaTBYwPiyt1y6QJPwIXip8O1qJPSpopyVq/8dK3H6aJEhnoeR8MdfAy
mLy2BlWCe3cZ3fewml9mylIiYwqYT3nwlz3XjrnD17cy+GU0IrwHTgqj0p/m879f1isVe2OJjRHs
BB2Tj8sgp43uPvi7lf2VOETa4M533oaRC9iQIj9mfnbt8yF8KydfnyzESPbk+WqsON+zjrRORfkM
DmzqpH30LhxjRvMybwdIQb/VyKmxL3LvAor3PxCIQUSW5GS1jnWbmFJ1lXoZZJi+J5KtWQURLgXn
NJaQZvVAU563FvLSj1o8YeWmHTIPghfFmJHke7cTqpH34EGHrlLj0WiZHlM0uh14YuTuEmaOUSE5
qZL+i6Byuy8q+8A7hXJgE1n/Y+SfMsZaDo/itEBCAK5cLjSV4HvSy6O+dd/nAl47q7qAZ3XvMMps
uhH/WGkRcnlYJJkleXg+1/5gz/i6bKeyiHozT9Td5JJJ8dyL1GZ1mLR48WslGcAEKwwD8WuW5DDs
RJytrdfNw5OcNF2z/vJVi2rZQ2saMVNQgClqDjqZuFae9d6mXn4ExYh8wkxp6FEgHaZdejWtV9rF
QV5PTnHErbgiquElB35L3RlF7tPyU2bCjuyaRowm4CJsTjWOoMyhxnmt7uvILScX/ZtCqXdZNvZZ
zzVbujnGfFPePGOgcWXBaeMUdwUiSfn4S+EHlsd24o1PiqGOxdhgMEpR8drAGXelDoiI9r63q5Jk
nwT6uWpbapZz55b33DE4Ff3n9QqxI0xpS5TVD5t6AUlpyxmzvEEGDEz8Uv6trWK4irFdt6qriQYn
pTr3Kb1d1UOuWwuipOm7k9Zi1yTmzfRsWAa6eseDhYcQNy621PZgFH3yFlR6LxfIDEld/QE3tuDT
VIey7pFxOKhsivkhU5R5jiV4BJzVEPJ08TQhmR4SPco4I1MbEWnWfOT2NlmqNc4pfrvM34FlzCwF
BlhvTSWQMrr/Ie88lqQ30+x8KxOzFjpgPriIGUUova30WVm1QWQ5eO9x9XpAdkskh82WFlpp8wf5
2zQAvtec85xDIgj44RqXJwYcQds1okWYtDeND/YQ9UqwJkX7PXPATMtGxQ7OD2aEsT+cxBopESXp
0fQe9BUsSBAWQ2rRpFkdSnzlA/YlHSC0Z4tbKWn4nUtvzf6OLMuIImHQ2npHWT9TmyZ9d1q+0pg2
a8hjd0VP4RsgrxJDBdFclJMax9e+hXU1qXArLHAA4K7LUqAiZrlB3vFEEBVTmvkFexrj6cdysq8a
bl5KpBXFpTV1bSf4sHhQBzFxzFEhpAlYHXXWJ8BIe5w298iDcYGdQ37vFGLDYIlPlJJKjXi3aoXl
7eHUx1StB1IR45808rkEGe4uEcMiodftY1DHDPYDpHdWnQAz0q05ntmFXMr4EEKwWqFsrCsfCXHC
4uVoMeILEsla1SFT1iaMl5bZnQ0WQhPCCW8cxqwqQZn5TQ1UIqmkadQxQ2+6WgY/3/YrleglnOBI
C4xh5bYtTtwITCsdajZzMBEvlKEn3sHrVkRjgXl19bteFztZ4QiWi+hcMaPiVmzUidFwn8qSezQK
nbAJ7Clxj8gEtfhbVyn5rAnGCIskgNp6EyJOlxHEIdCz9Bg4jDa05+rOlKwBfwP3uetL+srJnKk+
BtBQ4m5UKbNWSWUMO1y9oOAd7lHblPpt62fDtisTF4FashsMXVowQb5HpnuOXOJojOanrjz1NdFN
9FLEdhhKN04RiEoptZDsabtvFqyn+JfN8MXwEX+ZstZtDNTtmKHfVWjyb7okUEnIhrtXEb9OJJBj
0yQIMG0kIFMMmrSTxiqILrsLJlHqZSsXI/giieFSGX2dTSG7D1M64Ara+N7J4tEpebVRiaxSED48
uxhOEu5m44xnpWjRT6F4XKrVpWiD5mgDLWOi0R5VrVJeoj48BrkK3LC14ysl5SLOAVTpdWBOdOEh
w43LYi2yeB8MfkwUVPxMgu5GNBiTLoiyO2IDIK4aGseViROtwnJJtvqEsycBDDiOlEnMoSmQ5GVp
uc6818pLn5FS5/XMa1kTELsknJlgiahW8t6JimfVaHe3E/GsZnvaljtSM4SSfQQ+CalRzvZIBoO2
0fFkXEN/TLZEIw6+P10QINC8CMWoX4xGWZBkC1lt5URMlBW5YaqjoKvFcNUenagiWSpRsLSfiHUx
txQWMLE4K9FEo0pTreEaeLp1zhE0aiJEx+9mh3xsA3GVviG/Mnk0U4fFPVpsv03cndCQbJVunM3i
POOhZpbFwgYuK3zv9ZfXZXiaO0s8GaGzW5akABjE+AzqCjm0sXR82j4QKuhoJUzq8OJ0ZwaFwJ/a
buVuWjej0tG7W1fZu0JWz2qF8i3M8IukJUxl7OoZZn50/fIXwegmh70Bvb/Lq7Uj6m2SKcqSxAFl
1ZJkpza2WOiiPsK4Cfa//IBF3Zl1tVle1G2aKwUnhQOQrpC49xOnOqW9Ks3w68SHwsdLAzzNW9sF
1IahEXuAUFwBiia9hFbyKTdZv5XN+BLYTYTXJt6YYowYZK5JNCb/SuinaGC7ZNJUlrqP7ShEm+Xv
8KsoB4MLad9r9kUmmQEnwSbmzZtM5mIHYLNUdOqpocpTI5vXbVpoqZDHm7g3Z12kDGzUJXXKQg/r
StuwwURGOHU6wi1aoZezsE2MmQ56aTFYxEco5G4phgGaGhZwZrQ3YxASW0qWQjpb4z2m90XpUunn
2UXqfALykIjfPFDPqNbmqR3nPFOtdM94fU74jDoFU5BiSeB2xeE47tsjmjhRzMoE9aOuWNs8RJSr
56iYhorAPPR/mAkgPVU20Upqw/MA3aRTvXTQ8d7SEE6ikoRHr+tT0Ex2eecndJHA1oiSR0F1Ays4
7plD194KECIbqnEF0oSYP5UoFafSZI1U5oEyT/3eg1joUd4XjsoaANlDHkoLFeXWSq1yCpM8mAvF
63eZEwWrvLeOcaB129jEaNQFY/MATmLBA3FHuaNQBXv1ShPFd5aXDO9GGZzXj2NhXNWrpgJ6DADV
T/sVXFh15+ZHx8jEUqPCnXngEVRwbtvR4GbIfrhtmlfRRcHOyuwPKS/cPeY4XKoG9B0yWpA1ymSF
MoP3GHr1aLzjbDlwCZ9yZH3oXzxlVWr6jDTC5PDLD33PjA1yW7JO4SktGGxSjwQWXMnIzLHu1bCz
w4rkmYSZPot/wuaPQ4q4l2zqkOgNeBsOMLhtEA1XSc5ZLjjpMCO4CF9SbJ/gDGnskVCm/ZJyitvu
s2X8OWmlrjwFXcwPECdwQrZX2fwctLg7deTghHokNllGcWMaEWbFrBQLuyqspVI57hKjztL24+Ce
ahKxSWzU5BBsooR9NXQgcYfp4O1yI1HnTVRd+1RStnaGKjd0nOFNa2AV6GHOWVO0Z6FyF6N+Rf83
123f/VKNkk4TKiQPUuiRYYfIG7G78ZJygk5A2DydYHAukYPAPKiWbEXFms3ZW11wiae+Le5OWOjz
hrqi45jCKuplF5+HZ5woL0MpDVsNL73dEVOIn1B7kcW3LfTs4tnBq64xyPMapD8AFrToBQT8Rwy1
IyDWCn7CCI0xoEyFwQxaQXLF4WZwLQLsj63sJOXZrhdOtQXVMNXMgcPIjptpT8oqi4pAngwJ0yoe
vM1MjgNzNYTJFv+KmOsDCNNyUMy5E8TQL5PxUYtKCDcZpaZT1dnFVYHQVR+2Vuk8RcgCKLRghvEv
+1Lr5GEZ9xI160JKsw+IhsMsEQZHKudYS2ZpoGTlxuUOXEEehW5rf5eJeWPTkC6RgPjIP2x56w/i
6OY1CIrIPsBgx9EnG29VLycrMyRASpKlZiIBn9zWBgKuID8Y6ix2bY2ppVnNdbz1C7/QvKmsox5n
GxaszaHHJWgprGviGtiNi1KjaJ+5UeMsiCS8TvGTULFqx1wSzqqT7hJMcCU+41nf2pdAIvenhLWL
ue+kOd0cyTzxcCqfONtx7kePT6B3l/gfDQr3jPhlkVvoUCK0/06P9kaw6CgrOCtJqmF0aDx9jSHj
EgpYFrgkYkcwCCeNMOxy7NeFX8/UUDQL2c1PIpPVeUB9xdsN3+RIYkPspFePWfAadBwtrZvPkQf2
e7gvo2sF1Z7wU2ulImzsAbT7cV6+WOCUcfXRfuDAXbXDPVNW2VjhV5Z3cCRWjWovgqWWj2z1Rt96
kF0pU1w83qCKJ+wpycTx9NfSlz4d2u9tZc4tTd00lcyYIWuY/NU1iAu2N5HreBu3NFHuwLabuYGa
rnuYFmSoMNksuYcsWWqXtk4qsldFGo/xGgBG0Z3TwGCKLooXDL3JjhcEJA7gqENcU8datGFODmy2
Te9uYEPVV48gMxvWgGP2N8s3UAyaNhn6GP8pfW5mZO9WIUH8I45g6YNwtV0NawU5geQaSBMG/rf/
J6yxvf9ZpGX6U/3HyFf/TLO+8F2v+u+//9/y1/93v9PZs3r+7n/mSeVX/an+Lvrzd1lH/NH/nYHy
f/qL//b9y9/yrwDnsgZd/J/zzf9HUSfPTwLf/+1YPL++S+93zLFf/vCvyDHb/NsYfIFKR+PIhhRG
dsuvzDFbgVluC+hhCixza4SR/R05Bs2cIADNsnVKT1W3TYKD/oEcM8CjWzaRQboFlYzokP8b5Bhh
L78jjkmqIuCpq0DPfg/3x53PzevJHqHYJfsKR2ljYIMcwIeS8dqtTUEsZWXqc5C0eKpGfOIDT3ly
TViLE2saKV9MHu1gGouoAbuQKWPbXTGollTDkScFZJkKe7iCY6uVWxO7tumAblUhYsjUrYq3xkFi
tYdORLCYUtaF99LQwrMNyhkWQtYGKdGqiGD3w1CHxyrXyZIYZKmYyIE2duBjTuhCyWJJm3qhzGTJ
JAAinybATfc+a+1VEFX+GtfmiDKQvnQmZIuu6M3JoDXdSu+IsqP3IqiIhniiRZwLNNjVvY1blC9C
HtRNrTDP6geZOUYDixlwCvnoCGunRss8dGUZGD/ZhylUjkuZNpJoBHyq5t4tVXelYIMW1MIDiKNS
FevITXMompFkvoDiKJi4qs427kvtGPSlP04AMLq0RKRoRQhbO9OhsTPPgzCAgbOSIuqouMiOVqEY
t0RC/NJoVj7NXRP2eTryV+S+mquy0R+tNoPXNVTmrfIykLmKw7+O55CJC7HEPBaj5l1z+QsLbMHk
x0F3Odcisq4xweUr/E58fmRez3qlH2kWeedu8sJydmXQG0cRV8axMTXp2TJyunsRie1tK9VzPwed
mnp58cNUpH6x6fL8jeqW4ZcwHODtzC1dO/mKesaDkTDws7AxscUS1i6w3CEjydyMlJLetHJiMVzM
3vWblz5WC1yaKnYCWW7id6TvirLpatv36OksF/mkn4GS87CH+3h+wmEpQaB7Yn32Tai5OZBSXAy9
Pu87341IRcnH0MYY3IMYbGqbLEZvxDDDk5GeS+G5TeBQTLnAHDgKLNKlWRjF1Thr1TwgAGlPJxtD
3V1kqkn71oEbyael07svNB72xqjd2EGrbjmnJCuGh+DO++ZjrlceWaLgqzQKOy3LWYWEAcyENFZ1
ZqCtk7N29JE5t7WS3A2d3Q2JkAKYu1Gfeerbj7rUlCsYm2ADSWXYD8xiGMhB6L3AqEQoFVv9VhkG
CauP7yjQiSN5YzAb2TaI8ekFCU3aSbSzUyb/8jJKNUytWd+2K3Tp4LbiNl/rnmBIFjJOg+aTd6dG
oLVH2EAmX1iXajBrAbQsQzyi74XWI7txEG4wiEus+CllpG8kfWzgW/cyxM9qPJKfY4AGLCKQIOeT
GMMiJiSS/c6+4thPPLfdVRFgzQND0+gaEhWHMdZ4fdW1KOYprsClCTnCFqBrpnbyfT2Kp5reNwUx
7UhH54bvlwKYXtUD3yuI7JS54JmPODqqFbnyzhJAqb2oTSS1hhZ8BWpGELpcldarkshMxgagH/bV
NGRvp5YAXagN+ZsnmTS6sypTVt9YIMeXrJOLm1wI3VtkDdyhWZAWyVLKwtEziHPwRyG58U0GBhDN
UidnRoM7hRwH9qjyMO9E6330Qao6oFVN+z3SU/0zCs1y2LZVpifbno4zw9VgmvU0HDzrzSSCkEdB
IZkI8D2Ek0qllCvd7aQbaabesTJQFaadUjGV1zMk1oTIjXjamISV3AuDvW/L3Luh7bHhjd3B6Rd1
nMvI33Ui54kAQPWfZ/GAcKy037ohkn6qWiQMj7CaEO3Gs4QYxEgjyX6gsxw8TftwpRJ8lQj4E5uk
bP0zZBDsTaGH4IcVKHJSL3bRTIaGwpQ1zNx67UgsGCbA7qxPPQLSO5WSLp4DVG7OSqF4BxthEqIB
wMMcM95QbcsisA+B5djnwlOTFwG3JAAeRzx2ogIHmBdw3jPkkrHtz2MLasx0cOzgySi0XWrMr1Es
61i24bRyavHAHlOGuTwRDksaxoVCq8FPsXcY9xpBiHmdR1pSTJFGjLVj7GszeYgLpv4QiVinJL3B
6pAHDJPKACecGtbOlelG8h7mqR6vEClHw5L5kmShuudnJv7AaHWmSpr2ZhnZ8JZ1avmoc638wXbL
dhduc5RPicFy70onU/UFUR4kM6eWdIkFRi3BeSMklTMTbP8ocJB8Zz/UjqrNUDyjUXfRgr4ktlcc
QkbuYLTxVzsT0ZYedX/rwvpWCxkHVeTQpiqdFq3ZSWX2cqhtFyuB2uMnZf3ewzsUCYmnLZZo5ulJ
sa5zOX2RFWTprY2fcyIK0SJpEhnnvVcWWFDsXOqOsaZ6S4Wm9Y57o/qCW4RMLgSWjt2xBpmA6EjO
nq1rNXhuk8ocd27MXwlH7ied3prbwQ36uwvKl6HAINk+NpOMaEUt81rkq01Ik5NzB/XIogaNubSV
I3Stqyv7vgCHrNMxToK9k7hLLauibdnXERHw0EYY9JGKLDBzr5Ih4i9TVMzRVdVzddnF+DQiRKIH
EDJI2jY1iwTLBYv2fpqFBXqmRpFSf9nlol8lspkOk8g2snmfeWoKoQ/zUiFH2H6yvHI/h2LQtuii
QnmOiWdAFor2uprGjO9WmCyIJGs9IROhKwIFp2aXiWyjMIjFRyrSHlgTRQQuq/jW5Xb+zdbBWsuS
nbzqeujdFZErT0zI0a3FE7wmvZxljkHijMDIt0DNXP9YSkYEHGypKGDpE+KzterW/Gi4vlFv1Wy/
kJoDD3FN/VOYbkm+r53pV7MpUP7i7F13Fa6FSdMRrxG1riD9os4PiZ0ymk6bKDjWCjJO9JgYd3NT
K86mTRS3SdfLdqLESK57mfFFtnj+gabBBHEvJyz0QtHBp+3qs954xTvST570PGZDjlZZJ8PYBkJn
kFsJAa9Z9myDsdFaZnJI4XTiEG0CvZrYkAsZko86ZZysZz1QzZcsx0/K6yYfNab0fvdqLV0ZIoOj
x9qTSPpBCXekeqTfHjmv7iRjjgVEztC9fV9Y6g27o01WmO5/5iGZOk1Ig02lkn5U3YBpM+oHSNYo
m/2VEMLe1Ybbb1yli94DVsSg3hpjqdoRTL/USuqZnZLt+v99AwUQWafZ+Ocd1MUPQz/+bdv09z/y
a99kWX+zVWvMXzJkXeAN/V+sZn5FVmSDpuWPbZP1N0XlN9qaRctFrwMt+h9tk/k32bRVmjBTjAxn
yMv/6B3/ngpJ2/lrL/knKZEmSZe/iUYz6Ms0XhWwZkKqZEvo9HS/jUZzNE9OWtC+q8ioo1mBDcWR
/Yt6si/pXbX8Q5rqp/RpP+R7cw0j8hMwERPlm5eNMSNF6pE1+cw17FXuNBswYNnMTuS3QJYPdlzs
w8x7jTsLa4iFDDJ/xf6wzIp+H34UWZEus0+QQ1NfNefhPb7HT+T3D/WeleoH+XzaLnftCUkIJzzh
8Sh/DIOrjCdiogrlLdXKs6e3SPFDHJAEQkw7ZhAL+K7SRIOAUunhLb+yENGZfxSob86awX5+JEs0
cLkStn968oKAm5RhE4HUb77+P/lUf4m7TaOeSPf113/++3/9VPn6fvup6qNezregAeOHgGpR1mfG
IYcynClyN2dnsEYibzvq2YC42eo8VkKFjq7COG4yxrORFHjbfj0kn8M+v1C03drX8lWHtGZ+EWV0
dTTyh3UdqOLxV9b6P70ebGV8aX/10v/QTmeGiDOcy/2q9eVdoCu7UrThUvJR1FsWqnM+4MSRiDzB
mTN3z0km1cvG618czDxao76E0LS7pgAlkgMBkJn3QBnb6ZaxVczEwdUb72SdFSeXGM6dSRgZtwZe
SgkfoM2jkyUGlkpjNqgusanANTiTNOOjq4wKgQQrVUdE21wmpUWMyBzf1rNlOfjnyBK3psJgbPUf
kp4QLYzWe5XYztorBIqgsmO10YAOJLN7oRBMuB9y77MWIlmHOWZ/nRCb2YAljCWdy3WEGhkLVX0a
+Zapx5q1Z7OHIJcY+ECK17rWLc2cLMyITKSo8+e6H8LAiQlAtwgyhFL0YXYByF9Etw5oQTJe0LAn
VbKnFg0ImEQVV+vtj1QY/cKUyeQeIiIzgf3QIx0NvtrxKy74rq0vFgXr6rV7zW/JpbjIezn59LfK
bgj5fMIm2xKILk+kKgCKOWR7IapuwqAUwUbgbsQ4O/Ut6cgSz57DAiHBIJIXlRGjAp1R6/iLwKw/
yQXCRoBRIayEOe5S2nWKjdKr4heZDIpzIMx9bLj6TE0I6xoQ8SKFS8wJHDsywlxpgXgkm4OGuKUn
v1Rhjr7W77FrbYx7WEavLVHP5PXI2hvacbnfSY/yGT/DpwA5sWkj6SHKhBCEsF9VgSHN+rrfkK1z
rfUFLl2syQbyG93OtvktPKWnStN+YOIq1aso5VMG1I9WpQJegGiCbzzf1bfxY3IVfYOk7s1+2J+h
XpLXAbnoGt9ZqO7zrCQbPigudEDgqcMdBfZLZNHax1jaxN17kz6loHwt75llwBUtrU0zKk9dvwpn
RIppCOSlS+E6ztTearuUiA/Ql1TW2zjeSI+ah1mg6pC2H80jLoiGdRRwO6VdIVJXIFeS0D7YHw7V
8MwhetzXYFmxe553hbxSdjl73PpVH8qliuw0BPjXr53oU2bR3m2qj+5D+cBcB+TPSKej10Sin32p
rnlykXiv8dN/2uIT6+kyP0uP9p4+cZrrDIKIgBeAIQOKmxk6+YZJi0qykkpslFYfoJxnyGYZj+fJ
ctCSZ+iGb0mo0Udv6xdR9IfkmF39c3ANEANHDYTAN+ngnExkoTMedzDEs2rNt5KjxZkahKUjInhi
WS+BLtTyhkCa0UqOkU+p+pVfI0AYdlhaycBcqUf3Ft661/JW33K6dcgSziLfsGZ/6YM2w3NaY5SK
i4k3irKvnVnlyOawedmDglapMLcfg0DEOoRsKA71N8jzRMwpxB2G1/QWtn0ttZYZVteCLqhvKPQ2
+ov5Yh27QOJ4ufnvbQhQtctjtrKhD50DiqyJOZw/XDEJmUKwe8YILiKMHMGcXABPzAPIDIielVmc
CbHQ4gQDVIBM0OOb58Pdycz6pKfEwHwq2fqz1Hl1tQ3aKyuAKkT1E/TTlVUIM/Wjf4tvw6v2mp4A
Zh9NOXvz33OuZ3Jo2lnehi+0+I7TX7hGQ0jOvMvogC5kPZTbeEoRv8wiGzTqu/tefrc3ktbngcR4
ANNj48XrFO9MotZP0tzcmb3MNWVayyTeGp9gUS6BjKMVuUYRBYBSuvQdV+9a5vJW+9mxadHcRd7U
k5zv2Ap3DJ2GSD0ocBqnEZQTQ5n2OydwNsE5htXTWyY6WrhZkaeVs2ae59YEiry9isTwUV+7e3xV
H87FuoxtQGDAzn8vx1og+sgpDMbc3+LVGauFZKwbIgoIKMr7kIKiE92bEgGigLG6cStrFUFJkDPr
kZuZMasbOMWU55gRizOq/Lt4iFg7qa53cK/6ST04rXvR9AE5axbNbPVNgwA1NXPv0XE2MbHJi4mu
SN/W5Il64Z39vTyJr9LJucQDQt5ylkTQlhML6nVsefcx/uxLvfRHheYjaK0fEtJex8tofPY0hxJ3
HYE5vQnQgq5mrojYnAl7nz7KzjgqSDLy+QCZtn3YxHpR2phEVjLnl0EV7BlC5PUKYOzaDaofJ1G/
YDbZ5YdtZtf+YVyAUxzR+E1lZ5/cg7u29yCqTDNkuNPqp0tJmSyxzw3z+BicvbPKSA0cmRzzOYhD
bC2xwgf3/gCn6Qo6SZT5Qi9ws8+jNnyW4NNId4aZcVEP2j7LrKv2Io72Ob7lt/IGjBBBZM7lOp5H
ymt9i2YJ92m18m/O2/AavxeX8hTFB8u7SGW6AuLA7ykuSRGfEAKrHaEddnRBWTo3eQPiU3pXrEuY
XZVTf2y6cl10wYf8sC6IVl6ca/GKLhSoXzQDlb4pVXG35XWbNRPeGw0/U/iJPLMt5KJiYZpbNyKb
9Ol8IsSf2idp35rNvCvvdUfKQNIuYu+snSrUX9mrmJX9GD40dyUwVPtqG3swSNzmLV5WYXPQ7JL/
qL0EodGyF+nORCaayPUzsCFWhc02Md1l5nP8UZdlt/iSH8pDxjzVheSKqvio3Lu72pFK6pwKFQ7Y
U9u0BDjP2TK85VgdpwWGtdR1p+EhOhWe9uJYC+lINCABceoWdzZhDhPCCOfBd/KtfpDazdJspr8l
38E70I8sWflBfiKQaJnq6+SUnYo8mxVxMXW2+TE5j9K9LuFxpI7AUoWyfFORjUg4+NbrYKQwHlwN
HKm9LW4Mnp27melbRn7XhsdjIFvDybeje1yBNgjsowpZb5fx27uSdHcl3boyMH7wWSQSVt7F0DAr
tmbwqBvecKxCcUoKbx9iXWxUhPCh2sR4J3kdeY8ST7MFJBl9U/Tp0o8zmLo9Q31fAMCVwrWsZ1Ro
ZKl6nbSpbeJcRZ/vWSySEm+Lfso8nqM3XiFxvgcBczBshqjIig89Mtl/tDo6Qi1ZpdgX5kPkH6oQ
mXFWE8kKpm49yIWKwd2mNbfQLRcDpOVAy6ZW0pSLuDO/08iB32mZ2RqJmFYrxSwU8i0m8xmwVt4i
8odUA8xuZvGEYrUbI4xmE4xnBwWj7ju4V3y+XZCZrceUEzsWHbzhbhDqt4zNRbeA4rhsE1PeqVKC
lzMm2sUp2SkbiPax7vSzKCfcRRikecdCXkRqOSugUMWRok3IhLDmrYCAOKaaM1JiTpazkO6J4GH6
z2zZRzZM7swmznEuSUP1Sml7wfflLtvexCAjJMJGKBbM1oJAYoLZks2NLYfn2lGKOaE5jnxsNMyN
QrvLQCJmaK0PbSe/CKzXrtsdg6Db2mWJorgF3BJubL4aik34WYof/EQmq/kSMc8cAYG5I218K5R+
GaAHnDG/GcG8cLtU0uYmkYoGW/U18JFw2Nw6wcjpV0t5+DaIyJ7UIK0LnQVQz4UbO8rKNUt2Ftlw
Fj4Vh68l0y4gTaOU4ktXdmSWt142s/KL7n61UqCsrbraMN0Zd36YJ/+6u1PssSn+Q49kGQqts66o
GuyUP2QqW2nSBgkai9VwUE/xXa5jfxaykPL85LmvfFXAGcXeTnlylc/9qXnU4UYNVqQD37s2PZBr
j5Y0uibX+Gzqc0dqJxjmFhCgFACFU8Wo7OlwaB7Dw0pfJGQ/tGBH/+4/M7+86uZHTakpiS9hNT/E
gq8tpVm1Gx0APJGidO0x13YHyHHiosTNCawp5vol7KyjeHeZi45HETaFeTceTtZ4TAWT+pBfqpv3
Ht3KV3H2Oc9kzrXu6NxM9SvaqVF4Vz6V2l5AId6X81hX8Lbcg2t97wJAII1dvecTeWrX/g9lNkvQ
Mn0MdYFOo19S3pg/KoM92M9rioH6bGZf3jk85v7w3sQk7/K+f7y4O9rpZ/KTqtFXuuvSABNLuGfc
yMaP1iaqxqOJHVsRj9PbYiLWycoTPQom6xmPPlPeMHXuxUVJ7zCr183BAZdpLHFtqczLmVhiRYT2
63B4ZCPSMxjPBQ17jAJ2Hbm02byXw9G5lEmBBcZxV0Q0AxvZ1jms5G7sW+PiGMH1gNMMCSlgeYhT
BrwNjyzSZaYxp9z4Mfav7avD6Wd6lxDRID8Xvfev9pt3K1fZJl6Es+om83vKVzamnKYQUB74QW/R
zTprR/Ul5dT96ytW/ZOm/ncXLIKA384jAgGzkhAFALakI2EOgcaOfgqu8ER+qA/rMdwjp90xfQ+V
N3XXylBl3OC1v4JC3lTvdfXq0dQlp4QG71+8st/nhP0yKbEMUxaKzA/AE4zfvzKllRxgr52ygp1x
D59aGH/UFALdUb/IytXLrsNn+6MRT7MXxrbXsZYMySTR3ohnlJ2zAiIO8iWbVooEk2Ihf+WWe/nr
18gs7s/u99+8yFF68Plk4uuW//nvyn9jcwFMMA3AY/hoiCP1GyMAnE3Fcifpu0ZDVn2E6W6JaA32
28n24FpXH1Qe9/6eHX2s8QFImxf70MLEKzV5pj18rNfj7V++dEFDoAfUSTBAV2qbyG9n6LMy8AFr
+TTe9bbfHvJ7/uzv0qRZ2Jf8jl91K4cr+9N+VOuZeRke2mP89epK4SJO0gWUckPsC4EeO0j3+IjO
qnYNz/E5O4bbrOuPOATENpKN0f+vA9mMs4lOknG4Bk2NKshdCLw2J6eiod16Ow2cH0QTRHP+RKqR
zOdvIK5rzsElQdao8sdHmSOv7aBexUoNR105ljzOtfoDFNm8QWbMSVrih2QlVxeMkIJ7ck8SnLPq
I74Od9Vex224tQuck+kx2KIXHXtrLbdxszHyEyRXzOABJRPZACrlk1cQXlnovBZP5d5ezZgIy6xg
YGJ6fKAkuXEY1lJ6KcY+392Ze+dinzq/XMtaMScQ6a7cKwYtYjPO16pbzNAA/D2yeKYI9HyMFDRG
CwPNLLsgxg3JKThlN8EI4q8vLZXR7385SSwdOY2pKSYj3T/E5ClsEBWJVKEVkRBz8+BdDepi9Sf4
ajWJdNIdaY1yTND9XJLtSd2yJ1+4NqnzfF7BMPHRZcTHgsnKJUix8XqARX379a9foz6+hj+edr99
jX8YEQMlRrmtutoKk8dGNRR/QRzu6/DRfMBweM/9n0oxFpl8Dwdt2a2L7No9KsHUJAmND38cn4hH
ynecHzUrgOLz2fPIyZ78hHnOzmJHRjmQ3AkZMSYjjeRd/mg/yo+i2wwSYZefLFbXwVxhEFIVxRId
9mu/A1Ym9au/fpvan7xNxu2KoZuqZXGzj5Py39zkYdwa9OI5orq2eMW+dXHKcwPtIwT8BSVnIHIG
e8bACnqafTST73oAqIjC52DG8RXToyCfZOwZ1LF7KGkjoqVUv+G+ZvCzlXaSwwZ3Xox9x78qSPTx
IfmHb+h3L/0P42a1SqVCJq1vBbcAWZMKXcFcRMDqCFe2GICLeYv1tTyZryEDgua1rO25SD4q+726
AMJ67z6MNwkLwMmTXxqFlXfHUt0BnMa03DKOJGjMm3rdn/RL9/By8mL6DjmiW60NlcHltFGWziF4
acwH0KSGFL7/yd6ZLVduZFn2V/IHIAPgGF/qAffiziOnIPkCYwQjMI+O+etrISTLTEVlprr6rc3a
TEaREkdcwP34OXuvrdyJcnpoLkY3XPVTc8iXLpI6Rm8iyz7+L142HiDXcjTHdQz3l1osU7URqU2s
YSsONu5r9CYfUD57Bp7f8bm9Nlc893SWGAdwYCs5uGW0cFMbPWw+fhRmtM8q64pCW66Q1sDhO5dA
m3R4hV13ctOvdhUf0yb68Z9/a33pov/6iv3zb/3LhtwNriy1IjR2RABt9cTgOEn3M+mbN9vaYuJ4
0pkPwpEcyHmdHAzP9OKP1aEONrSsV9W9fW44eybP0Npv5V88Cfq/2JO5nKrJU6DpJv/+85MQDbHS
QGdXMQ5xluL+KL9bbyjDIx5T8bX8nn5HnuMHjE44qYpjzqk1ewzvYDglZ9n8nl2JDF9JzriGoPLX
tI9gdN/skoXrP1/GfzWs+NNv+stlZC8VPRoUY5f18jvvrDtRvMWjupG0/5r39nt87Y0ILTnnz+dZ
N/9i+f6pLfz1ZVwuEuRYkzHd/6heKhcXz2ypOzhpp+apfjBPkmO45Dhe06muzP3QNX44QWEcPlnp
/+IkgkTyf95G//zzfylMuDu6FteQsbMSgFBp6O4okWPL/9pe20fxpaYroxcPo4UusVir5/JOhfoc
PRocyU2OEeV5eThyWq8TYmkkI+fmEXf2rn4un4Exjet8xxP02NGZHL+QzYWBQD+ZX+vvhHPN+ofs
z4Kk0fkQZ1vdugzMJ5bvRgYJ8t2ac5fzlgn106FVOu0kbVNB+zR7jmilyqWnWmB5W3qsLs3WbOm6
DrRfkU2U/nISGZbOrH2zLsYlp10b0LZVl/7tf76F/sUlNFRQrqz5qu66TGL/fLMH0TjUdhyIXfNq
Oh9aCfwGbDvMyKVbG9C2DZb+raSRO9+McwNRhe52CTgRDxw+oaozVsieG3sdV/Q/GkHv7ERu2lx/
O1mcNbBsG1Oz0i4Csix50tbjsv01H/1E1AP8kSbzMgcgg2+XRztXPvqeEKiS0b0zasoqvKdnNMAP
Ag1fo017PVedlTbFD1qaPgKv9Pvn5rvyFgKCp/070QbOVjAGFrFMeo2vydIptgn7oHEMgb+ijYxv
HngttU70btFknmg2F3f9y/SF1+VZ3DAPcCP8xfHjZxXz58cEdaBrug5zcS6z+ctjqmiYn8iIFLsp
d7ddAQf2qdOVA3MOLFkRNknIngwzjWsVbPUxR3sf/aiyVbe0nl/qpQ3tPE+Hnq5K805mJFgreNeR
3oH6rx6nH7mNZX6CM1jtiwZsPKyejzCX4IQY7uEYgzhrnBAlrjNH81Nz+s6Rj67RWP8wp3fIptke
EQz5BkZ7iGaU+CGoVIyzUDK8CSOJBdR2ZcXijgr80Rpf9X2wy7IfdZ4eYfLvy/hE4C87ZaczrjTP
KVS2ukjebdOzHCiMOZTBcOyPTKn3tduuft6/i6wc3fjt96v4+0T/7zLzXz78r6cy558/a89/agD+
/hX/9W8F6/ycf3zW/0MR2oLFlmL634synjj1Z3+7fHx2fxJm/P5lfwgz1N+EKYTt6EjQqR2WEOvf
Be229ZuusR5Y0BscVBiLZOMPRbsmfjNc1VVV5DkWpaJJnfiHNAM1h23qfBVkdtsUrmr9b6QZ2p+r
OtuwXYFshDcmP44t5peVqamF01ms3STdVrdysC8dClGcebdl8GuYim/omJnz9mJDd60ixfRQc3hl
TcfStMg3HgkZrLb/dA3/uNv+VnRwMOKi5XCra/pSB//jYUZjz3JpmchZhCPQ7Vu/7DmgpNUEFXzm
S33CW2IufNmE81czat8sx8GJJe071c29thK/R+jqTQ5HRSCyIEYUeNJOEXzWZuLATgO9FqSHetam
Wx1mxdZwoX1GaXcwpiTfO/mnlqj6UTFa+yQrqEfIArN9ERc3PZE0YJXwqe+DN4zL/CQTxI4yICmw
hD75oB+/CgFyCJaP4csljJtBeCPdM+51etQ96UeMDvNUBhfiFb1RE9aNdbc4WYnG5G12d0Y25L6R
K9O6XWPqcQk84zATZEN8lkX71pB7vjVrxqjoiB/Uih5UOxBPgXAYtUDdy6dCmUY8sJJZoM6o1lXi
+cHGg31OauXqysMC0snBwbi9G69SVHReG41f0Y+TfodubOMicCFjRHpG3rWXnlX8kjYvqRqV+LdC
+0m6M4lDxbBIAPjjrQYM+UDAVxxgF0NQfUOoSrCdCR+KAB0Smg50bUtn4chFRNUVB6dU36vJPSLS
7gjNAHHSmATxtTOiBTuTUFMaP484iiUdwAxC1glrLHbS1l/6jMOeQ/LSejCeQokgSIU0MxHHfKjR
hgbGyTGcnMA8WwFH+UEkqbZFcnfI0CUgRfsKAcz2YpG+q3pu3Sp0EYr1XYvZHgzHeA+sZZSnFDiu
Iic4WOmD230aUj/J2PmKDtVdNR090rbrzm0KeLPr4MiXFF5pBoASRTMpKWZ607QUHCW6TODZIzqW
w1wCF1Mh4XgumFmNbzMqXPkS48VYhQpmARI4s7b5nBt7enbswfUJnC3i9LkkHl7yEr+XdjCukU8y
MszQcNjzmDyGdflmTFX5IUY02TYN8c69Z7ygm2xQs61t9y+qndgX5qZL7lGcEqUCZVAC2N+KoV26
j0Xqicitt8kCN04Qv/olHdCo1JRrVbjPEPaSbauBuMC0MhA2odSbuKB7bojxRuKJezArE64cIvmO
HLsj5M3Ia1Chbw3Y4NtWZl+V7sYfEB7xt5Jeg/2rk53hjz36lppm8XaE0ZjpQX12kjBY/7yhoMTH
PrwOEWeHpjCaO6HYycaQ6IKHQVOOBLU81EG6q2vXYAipY+Nj1x5T+fv/YmGV27qneauxEO0jK39L
otovNHHoMDxTXEXwwqGJx/N4UUJmn7MRvdDRDjx1dOFdWqhWx8FujtQVmFaCAdsLVL5LPMhgm6jh
d7LekrPdoegYRX3AAC9XomNaS/qnpNGsDAfbIhPc+eFGfeDPNT6DurCpOrqz2zhwmFApcLVtfkOl
ec3TuN3Ys3guIlYHK56avZqhkoxia9xM3ImYH/0xqJPHWoAb1HpmcknU3ee+lnejScn6EskX/EDF
c4QLATWPCQAiDw+CUdRujBGctcqStZ5Ye0xC07tN3HLvyn0U9tLHgCe2WYFyfKpcesJWuRETUQSK
DLBRHqx8dpnZQ4lzFTB59Zj9cKKUqWbw6gIZP9pwb7G6Hwv3G2oBZ9VOwOjw2CI+xqJMW6i/xen8
JVuAKcD3iy2kYiT6otmYdWqQTzJ/mQ2XsX1oXOOGp0jGODtCwym8uZPOGjvOcWpwc4+2dopbo9mL
zmJKHwogNbNvNBF8KNSo2zbOQzDN4QWWmIZM24pXeqdwCBLVYRx04L3qY9UOzT4c4I2YpPA607VU
TaTQZTXjk4bmCFHrNKnnviyRAOQ8olGvEQVn8ybB+6hHSx5dXj3X4V1gz1ol+m0waSY6alXeUtIr
1OxB0/hs8pxIFzLVt9S2HeLDSjrwWBbOUccgPaRR2cykLY+LD55xprC6dINcY3pQ6rRZNW3QrCpS
Cjf1SzJ0/caKxxezJc1lkCgffm56MiCehY7PeqC+3dsEonlI9ccVUF/pc+zS1g2nUsJaALqaiJ9b
7a4YL8ms7ceQZIB6hA5Deu5XIaONZaqEKNbuytFqkBJqfcVV/VG6qI1kHw/bcIDqO7lXMfO7jC0r
fjSjjooc+9XQrRcCJmDejH47m70vVHybBHrepKy+W6Bq3kQFQlBLN0EIwsV1EJVHHS50MpoMj3zO
rRVSRJsoh1eVTmJA3jr0jiyLeSkzyMJFMRJ0dIS4eZljk7Z86LDXe5VtuH4Mf/iE24OxTWKADhHM
UqjDaIb3gPylY5/QL0PHUZd3WzbMVhXTsS6c4VzBtgbL0yprQeg0Zg8TXG9Xh8OmCSXhHHncn/qg
3KkmCT22+WREwbchjcTezCJOhm39PvVy3I6W0WwbnoHBVauTyaU4Yb5QqiMQgeaItx+i6s83y4eY
uOrjBicwqRdtN4Pzylla/bJqAKc1ojjifyqPRRmUq0Tl2TBIsuYyZ4lzcDI7Xlo136ghJPk7cbaS
+Ky8tmYrwnqPdY9k+EsVYCGKLeezBQNHqtHUbuLyrU5ecj07UXiZiIyGD5c08GNEiPFKhdd2nLgV
XFs8qx3ZaLFDNm2NqGVMy+AQ4pXwFRkhYSyMcd+PmGMggoynJPyAxmzt57KnG+OE1TYIzeGS9wZ5
dnN36jX3e5B2z709hsfAtELYHLwXWrz3jw9BS8+e3itEISzXZ0rhKc0iFnQ36Z9wj57G5Q1/37wO
+/eqJuVy4n654IbDZ98zB8us2jiqEWFOGn4GrNR9dehMortcu0fkBeYrqpjZCaj944hWTG1JLmlL
G4Isnc3bSFpeWhY7Af3/weiSF4UI74OipYg/tQ1oeOMwIq330khqNwvjT1CGBMUT4Ed1gcYzlnIP
vi46M2FBGGO2xpo+eqjowbmCNnsO8uE8m116tBaUUjxB/yvwbTqNesF7qZ3TztbOrejgP7bMFkMc
FF4zme1NmjFZezUbdS59J+PunrrySUfimeeyPg856datCjbCLCLi/8ZnRBnVbpAafAmyeUmj650Q
wCxhgAokkHnAGtkMmz4kTnDK7wOav2tuGj3MdWw+avMqM7sFTg0tUMZ8stWEn7nMlQ1QgMGrWEfW
JuwW4B3zCt4lgyaeOlNScVpmWHoWubGeWucSNfHwmPTtdMS1SwZynJV+PLooKLSj09cBZTfMzQmZ
EeuTX7fGHXBmfubyo1GmC4pjy313lDnZaxGSxhakDkkCnuFIxtdugMueOOBxJlxozDFYuhHOGPZa
Mg3HnnC4OViDm/a6XhkvEg6XZ0YU24kbjn7mFsGhE8pWsZm7znYaEib+zPK9713AzpaNTk+VZMXo
dgOMwv4Mlyl+XsCVnuu9sdDxksLM3rn1KC8rYNiyzhBzZ74KR6Lsh/RxTJtduWgkRD87FzPVPueI
axaxDT/0CBdJunoxU/XeO7V+zRRnzybC3juZL201qGsHj+o6SCIEKmq/ZjCtbtUq3TeyZqseUCLR
6PAG/jMnhFj1Kg3WbUG23GXWPHDshOAqJ4KUiHEmqtQFXIUOGgjLKm261ajn6yJ9T3XqxME4NOOi
9AVlYLXHBt5FOBe7pnktC1iW8cix37XcwzAgLzCAfe64/fe5EU7bDCfHHj2/TbYtafVL3MUwOeum
HGEPlw7ZmNqE+aeI95YjOWvMfXzoOra4iFtmpEp77mHmbAeHepfEaQxmpaG8C0h8TCh1nqYXqUdw
5vJc8yiKfcI8829dTH5Irh8Ev+kjLQ+ThHct3GS5rN41FK01UMqjVeF6mnsHTI8efJBhT3BpyHSg
66BsG1Hhd722G+s6ADTsaIvpq/1Uq4uEFwANCNxYPuYWaubZvQHTJFtPIYQ0shyDZFAyBGYNLU6t
I84zx5n5BEbfsyqbYOsS7O4NtglmPoba2TpMpOLm0E6uvespskmnsJt77sD7DsKDzuHNaxFur8E5
DxfeoUlb6nc8Opei00EPLh/ZHD7vOr69miH1La5/WF3bX1jkQxx+68SR8OxgfWK9CzGrTnp8iuCT
umMiDoTIo8VCZ753QnsfUKxeKteQ5wYhZN+5666MsjUhLekl6/oVxpGONYjPNguyNTOqXdtp8bb2
rPMY5145Bl95Utt1Hxc/hjmOvDAZIpZLEm0U0IkFUAiVZ2qeg3DFFZT3pm2oGHDle6H7iqCW6Zvt
PjMdDH3NUiqWMwhOGnmnlOGa448OtnPkUfZJrYMAEz1/VsnY+zop4lPRQKMkGfnFPJLc6yaBjYaK
u0O7CnxaflNRFaaj7UtV0Q8zsSgHuwSiWE0AkBSGyTTPFC/FE3goUHsfEJ4Eh/SgGclysHaCa2HB
1TGjyUbJGsvnShz0VN3GvX6fool0E8TqOjqqtdGxBepp3RxVvVo2AWt40oGDCeOjLRvixG3bL+e4
uaMWMSEraUSKsOR0FRRTYQ5f+rlL1gvu9sbiMsC+0R/Zpa1XwmedXB3eOqrEXRGLibu01hH50z7N
VVUH88S8oyI/aCgrejAtd3tQuIc40qhT672MMyQ4No5MIyZeqaSVgIYVMiGvEREv8Klxdh8rqOfU
y+diwIBGewkJEyePMe3zI2q1BW5MgNdNk6m45QTK7wl1pBoFESUq5lHUs5vZFNadeXCwwuV+KnPS
mRItZkfAlAfxlcxFhJL+VETW6xScw8B13kbd4kwdE1BTLamiWqwZ+0arx5Wb6vMavEe70xTngImx
vtFGIW5hGDVfKtQ+nWOvbRttY60giB7i+YB02qMnZO97IeUW4yuWVsF5Kxk5JsQhx00SdoDjdbFL
JBkLDgrfJtvJiaOwW4x3ctma3ZyBy21ychMBkh7MCadwZqrWoR0+SG3FY+gCoXfrkhRjO0cenTaH
qjG/14gFscbQUeqbkwkWyRtVkzhHs9fYtGvjJtws3PGqEG4wWluCFrQVkVsvcYwErbW7r+yU801V
KP5LcP5Vk33NM0Xu9YxRkRydj8CFMrqAtrs+NTdMC6erWhagSm2N+JvqrY1s1PdpHu9goaO1q2ks
j1WPC1NznvFnlnvoBdXVBPd0DUB+rRNCBBiFFPieifFtilhdY66hI1RX1mUaA9cb2CYesoRA+koP
zRuWBlT15FIUfS9OTkG3iUUlZeNQlW1USjAtU78PcY2/M0xdx0tmdUDrwxvSQXhTKOuVA9uwT2d2
KxVVs1XKiMBLTjUpojoJxP4ijfiBgLDiiZZdhaN+4BSxIPCK7KVEB74cnfLjJYqK+skqwZxP1eDn
Y2XDxbTTTYOb1jEoCEbN1W853nePqd5b7MSk+KrDtgDaxmalVEl4S5ThVKpS36UGMpPIVrEZ9Jww
gbaIDzPHihFGAFUpa1yjHJ6B9X2tIQjC9Ss3w2I8zUUfrHt6C5sxBCDjliaJf5E1DZ5ZWXttnA0c
pcpXe4JNSIbKfQgU2ysUHxpHvTNciuekmZwLeau0eJzuy1wzaR3z16akyS/i/hvALWK+OTPd6t6Z
1rWD6bNSmnDFbhi+FV36rQ7U7qlq5atBZpVFcfQqQmhqBmHbiLTjr1VNlkLWi/ASFKqzydKxv4wM
23A1ub7d1w1OGO7kuProGn28yxQ68wjaI+awtXNT994klcNV5e7toIHlhH84Y10c8dfypLlDc+lZ
W+6xqqz1Wa3WQMnDvS7LbDOigbwmC/A4s9+h+gPZitv5GIQMwhEgrkurzjbw3HC9NgQP6i0iuJr4
3O2U7UTdBA+ueqG3PZ07hht21TaHojYfHQNNTK64rhenhWeLdniadftlkpWJq7xLzpY74oYhnN2e
7WJDIuzoKVP3fRyn6Tbn/dmN3T1iEXGZx2qVKUFxiuVkQKibv6lpOz10pq/GXlSUygu9MuIsLFqc
TiO/a0bWrIpI9nszH+M1zCebUXeOHipNvuWW7CmDejKvbGRqDmpuJU5QfukRN0M2udDZhH1pw3PS
WPKhjqJj3nEi0p2y3sXANVZajiYgjtEIouiU97KUqCHQlNRxbBxiizP3F8BruynD+Y44m0xe/BGe
pu07AsEdUV2CGjt5wSbHI113B+TEEKqqnVpbw3Va3hRz121S2j0cP3yXpuE6UGSyz6z2OWuNz6ZT
Cbfhy8GTID0OVWWXdAn7uPFDcdnvobdV+4ooX7jinw0P57o35WERK+pzu8KCHlQILWPcxOtMgASr
LK8WLISN/VS66GqIzbb6EvPmi4Iy40gIhQ9vc4JPE3xFZaRv5hzMmG85DQTRqdirCYugFcGCyxJE
Tyq9x1JB1W5waAVVuipTjZ0yQKVG41EAmSRx9MVKGNbNukEpiLxbTkBdgNdtiV9fG1WfQQPAAZIV
0sch/j4aeralJ/Uhx6vJcA/SrN2Tc4cRsDVRd7oS3jDzOFfuxmqBa6c316RzG5aipb+4HkbnizK4
i+OHML8yb32A5ksqWAVHRd9XZUf9p6wCS/2Yc/Wo28bHVBrbuHZLagn3rAr1gl4PC3aT8fdwDNgn
aWCu7LGq/RZIQdA7PyhbJg8GJYOgxk9kvy0FKgZ9AdAScZHWL6b1xaRvCDWFXn5siG6tJTHeukb7
gM2XHVJbHIcA4jaYbOXk1OWmqQlBybC+kp4JoH1UU2aNIX0fuPjnFuM3Lz5rXmMbK3p0qa8rId8P
5Wld8AqDduRAmX6gYUHVPI2Eomh6uWu5dx9Urd4kuD6M6r3h3lnN+TyuiVPzhV2YxywctjjBi4um
0LN0uEqRWb4MkIfNUbvlZtajal+FDh2xILeVnS+lc2JEsurjqwVE1oslKeQ2AW2JsXbdtAZkv04y
fSfUjlMKLVm/szkP4D7nySNuHFVeiAfCBu0y+SLovCYlSqmssNRBoWm9zLzqBJHqc7QjZlCuHWTt
Xi9iEgfSEWApOxu6uHmlOQHyXfSnHO6rFWCW0GflP5OzEmzKslsHDmjCXEKCI5DCPrDzvNBgwfU0
kgU+WaCXCfHrHDrehYyQsjvSbyucTDgxlVU7v1vO6PiOux3EV6YUZPRuG23+bIpuEwzTjzpxdqae
CGYbeXb8+Qa+r0rkermi66FAcqerLFzmCib6DrMxITFFYCDi6OAOC3anlTSuNeNSl+1rmoefBcU/
5bK2ErHSIq/vD3B6mxM9z0e8/CixtFdrGjfUE7C288q+arH6lYwFgAsJkn1you7LO0mhdW+Njlct
GzaVPTtrx3a/x02ubywREhAra9oVLrIzPLioNkjfw1PcghUlNlkZsUz0UW8TJ61/NJxL1prWLxGZ
Yf0schOBwhJKY/bVXszNe2ZwUEi1Qa6A1qmelhfWOYRFyKtRbNze1g9um0CrQII3rmMCn/EgtBMA
StZ/msy0AkisO+TZdB7qMDxWEvUiXbzw+PPDtsJNE78mZIMeAfm4VOZVtXOtIveRWpxbcpxWs8jd
g45BJHWNw0Q+TFbA4B+bOvVLGPtP6s015pg8xio+V7x+rKNx+kN3oxIJlcQgKJpz7Y6hH2rauB/i
4q4OqnyMM8601Usxa+onibSJAa61nLvhMDPgXcNlKnZatHhBBmc+lQHMr15DJf196ER1HpN2F+Wu
u2J/NdeDRhkDy2RajZFt43ced7E6GGcolJ6iuOmFCIshlo0/uZxHg3FZq2JUnROvzMWpFXC4baD4
RWqvIkDPT6pqgb0dILq3pA7bvsafgi6hW7n1kmcYYjMCYqU6ZBxxpi4PVRdVHtND5ZSbLENZap0c
wJNXEc+wC/EoP9O/JIrSLybe1y0eEB6ja097MKJR41U8Tkqit3uRCnKhRcErT/dKmTR1DWyQsyxc
szUxIDuOo+VTa3QtAWUpqEtjTp5aazhZhaW/DXr72jvEpoOBirdWhl4ENgjs/iZVN6Cuh62qwbgK
49nduBSm6wZKWgal6dTM48aOWWj41Ae1G+ebjPpPO56V82vZglgkbeWiEzW16hq+A3u98eTolHRR
VHsWzNeV3Q1PaZ6/mpo6+HOelYgzJ20T2x12w4pK3C7yoz5i+CIKFli54VzDrJk9C9k71y4p6q3K
wu4tuhINOuYyGWSrFADSOcHc3UHVmISQ4zlCN/LaWRtuadQ9xolZcrRWVfo16qlV4PIapinuAD2m
DdYmQp8BbgRqjllGMylCKuO1j1OcV3H/mEk7ea61mvZpwdDNXebhCXLRJJBfI2Ix6Pf0Z12jnUzU
QLBW3HEiUcQZ15U6YxycBFw2/E+rCLsykCejXhugtq6JkXyQYmJcO9lGlwZdNbE2RGwGzlVvdfuM
5UatYGCHpXLr0rTbDy6Bn0bLcC2chLsaqsnZoxdYGeHw4MzNtNGiTKGHHoo9LeVNVg/53kYSQ5dv
6O9p5hDlgk3KHEf3OcYVS8h7xiSJtF9pQlcCM3pG0E3DBlqYD49sWtG4GFddm/RYmCLjWDkJUyep
PhGzQA0DPYm8u2MghXRx8DbKJks69lmQtddWvrME4ZaqdCzAvWXslZz4yjyzt1OTFgeV6MVznbWl
X5DySfCrqx1zxaz2yvIL03ElT0xwXo4ybIFq3Q+rltO2xHE6q6HB6ylTwiGcW6aC7qmm1jmPEWlq
VSOrHRM55eCoDd6ySH7RW03/TsOT2pE0b7dS0dXmOWSuqTPWjdCR/6fupyxhVMx2FQKWCeprWOEa
JW6XlO9puFj17JyQZ69GI+2/kCEpfBVamReqFZ1OEwFWRjCCAbbmENTZW09eIJyBZgseGd7qyBwJ
jWO4YEfDLwxTqH0E0dp6HJ8cJfASPZUP0qUR4hM2lRDkRTTYrGTpcaQqrON+OjW6MUFkappdE9pE
y0fmIe9rExQexIHZDg6V6jIBm4F6zdMHQ3XagaKctnRuOOSoE3nfU+wx16PqHJJHo6mtXW5yi03Y
+yhpwZQ5zUYas+ZrMe6bkmTSN6bvI6jOvr8GkixIOvHPBHvnD44Dc6mP3yj8qy0pikQ9qEnht0V/
tkM1fZiMc0JXeNauhEG8BFrdwUmgOxDNerJLVai7LaMoUQbmGtjRcOyCkSoyCo4jY+/K1Ym07Mfi
agL50YbOXhFqbTxXSbnNXVUhHXTgMsnxKFzGAzmDhKwfmqOZheErDEePfUk8J2EhLkSnIwWo7fAV
K8/J7CwaWzmxoE2bsB4btnYsjWQTtnPCZK3au/08+nNFfV8PMANnuzbJQXc33ZiwSE0I/fIprTdD
wqtvZF1BDDFaAE1mN9SBzZcs+9IU84EQvP5Bp8pLKf8OaRCKjVmwGzQB7SyTMFNIkFnuB7Fb7qLZ
4vYJ8+xWCZqartIR/SjzS0K2JEpYHa1HEF5EW73QDKvuYCAxfHIePOQQaRtFUJvTP3ooAS6v9LA1
tkYYmhsNUNHAX7XLVbzzeUpWwDIQBfkCJEEZKInoTz0FRhsykrOvbNrgz/tcfrGV+DqTzDtg1A6n
b51edU+ELrhOHT/Xc5sRyxLTORtAhqMNVkP8MmWS+X09K8dIRVLP+IbkZBW3TLWzQ6O/9UW60U28
lI0TNpuYss3UyYaSwiZwaqZDVxjUrc1yhC5JXNWI7lazcD00Kttn5ah+iHUwaiBTZgdnHms8+Abj
yAhihZFn21Hm2sFlGOfJPCQp0J4JpdW+6CPm2CBQynXfoRMqQDV4NnFmHsUcI1OzLJmsPfYViIok
eirjMAcTx5YSoCrZGXSePCtRlTN/P+D2NMC4JobgrH8J+yg6AbO4lBH1Yje25kaKkoOrGmJslCmM
tlw8TFWi7jOBSrDkxlkVjvVGzLwCkwSOd24jvZdWCka3wskpWofEo95+IENJkwkcUdMJr3hDcXBD
8CIXYVOkarMf0CgRJZZhMtbA5mm1h67AuFj0/fc2MySP+Ix3cG32HlMxySClBf9OsYmsYJp7tnxh
ts56buVEWGwZX5pmnv5Cg/sLutU2aDSgvGW0IxYWrGGgtvtn6wVkgrbLYgPqZ5C9CwqMTCjoDsri
5I7igt7rsdaq1wGvI2BD7hLjPk/KR5URo6mypJ96ThGqC4oP+N1IUeQNVfTVmeEpkgK0KD5I3OO8
XOQ/ONqh7GjqvxCi/1kx//sfYKkq9gNKD/TEv0Bz0kDqZGgprc+TeVOYEgaB1R7itOH4N70kWnIf
TZn+hRZP0xbd7J+keFw3V190eCo/F7run6/bJOdeH2YcW4UMXowCzYw29s5KL0UPxdySW3Po3pRI
okiOaACmOq2H0tHDZwWZWk7rwerPTazfurYtXgk6fKLd7mGQtjajghCgV84gZGEPpPMNp6RDJPPQ
+v1x0HuL8T/KnY5TCXq6EP0H2hsO+RqzEpLoSXFIFiVD0ivThnFhJqEcDLEN69VB4Qf6SFnRYf1G
8ljo1bFzDmpUTYmxI9j4gNYBNRh7ewSuTvQ3ibiw1D5QxBxGtYi8SBSPuQm+o8AnLiCzcNjI8q2q
CK/L852r2U96Ev+QQ/hpjOYladISks6HlZS3uDFvadDfTbN81nv9u6FY10paTzKcX8xcwUqd75Oa
n1G7ytM8BUc1DHctjARvlMk5EGJbheouGoNbNRb0RZPn8D4UA0K75jHKi5uVofIa0veJeZKbWBvG
mne7U8S+J1oWxqaxndW6Xlej062d1NJ3biy6TWQUULFHIPZxF0+vMdHPEROfFfETxVYgp/KR0iw9
BWf2nERRFu6kcyxSX1EQJf1/PfH/CSVbGJbBU/3v9cTPbfvR/O1fILL/+Mo/JMXGb87iB6G7blk8
m8sj+4ekGG4bWl7NJOFRODpr7d8lxUL9zdBMS0eBLHR9UQ7/XVKsi98cgwXFFa5LD0G19P+NpFj8
qt2lN2Jqho1JUtVtXfv5///J47aM8a2mM3sKQ2vycuO/2TqP5biRdes+ESLgzRRA+SoWi56cIESJ
hEnYhEkAT/+v6sl/b8QdtDrOkdSiikDmZ/Zem1T6BPd3/3ZvzWrAk156ndTPaItfOo/bVAYv93+S
xTi2Clun8A73IzVrtcd8di6MhX2WDAFe1XFJr4ttY6I2ylcquQdD7HPRXepupbglg9OBK/dHSxna
0XX02//xrfg/ZMmOrf9vK4xH2qLN/Ii0c4+P1uVG+d9n4cjFiC5mmnb8qYQCmv1RtbliXVQb4T36
tbLmq2L6tO1H54bWCHNeXZwcfQQr7Zv/DA/FSoA+8ZgN7de4ZMaWPB8ERN0HErb2rLtxner2oyT0
4zTWC+yOOU5q+APwYQ/IRZfjcP+BtxXNsQ8CAObwchrBhQubG8nr3Oy2QBM7eQsZD73UyeSxaQPy
SvWPUmU/TdIDLXWMy9Ki0Ewcq9qJID/l+GgSe2nOWcsEzAzaI0LK+TlbxHJlC8O8tEw2cwGCb17E
cNTVnfHV1sOWDTYchSF5SFYbE6znkPM4lPsSUrqSgX+eXO/iI1T6bPQ9MS07sU4NUWImTIDM+mQG
toXTodNEeyNy5haYjy/zW7Y4zTal2L+sJEpxrlrmbr4nR91t3BHoJyLgGqiomfEITRa+W5tNV9XI
eOzs8tQ20t2vyo0mffA4zfH4unb51AI6ddA2opAN9At5AjrFazww6ooz5Jlxa1cuMqxCP7Y4DNvK
sJ+d+UcF8sHVMFtXEpsZwGYTyqzQmC4ChioJy4IRludHwhViw/JffBASe6ZxiP76fNw2vTCjMdO/
uskQr4PrM0csu1dUN0FIVGIV26AajrY/p/vFfdcBz2joGf10MnfFaNbbaaqZltVg4GNoUvUBFST5
arDawkVfvxvewBD48NZKVpre9uSNoAI60EVhxZxH7/IHCzeQ6VSUy/oLY5GQzQPMWojdM2JoHRVQ
UMwiJB+KSB56w2KwX1mvmVtM298iR/Rkky3aNP56XKT7BnAcnbqePzESoh7sfHlOZMkqUZHSnE5w
ZWRK3kqh6pdOOWwZenlKzeSrbT15RpjRh7OfOid3doqHSqmvckiSsF+7K0LDneTCiQrJ1szNDiZr
ZJg8LIT6gE2XD/Vkbgh2J7KVse+ZjkOQnlzdbHVnUJG2KgLCsAvxOhbdY15MVwGZysd8yIbY3ZqK
fTTdbDh7+l6QASfYR4HZx/tIMlKMLeIysqMMLMoNX91nQF3BnPOvdl/g65n/RldUh53TpNsB3kzo
BPCoNkFH2lJD4UGS0KebGwJ+UnlA+BCxYk15QnKQbIUFosaqyDOqrctaOrvaXWBzaVRKJLQzHZvP
jSsfhL3sXYemnTcnSi25640ZPNm1XIqHVsozA6lLbz5lhvXXMhCru7KP3HW9aDb0q8Lbkcy+L9Db
91D1Ihv5Dv28C6ZM5K+LTn4qu0KkZfN57ccHeQ/TWfSZLXzxvSZsEtNiouil5HbiYGHKkwL8alLG
eSlTer7e2BV7t8b5IIqvMe3J9rUIwTZ8IALApZn02+8o2j5F77Wxo7n/SfILNFNHu03wIaxPmnZq
dPDTTQruyGc31yQns/bf+X5y+JmojDxkTMqB3AdUeMrSlzzX+cag9G/awNui1mFXd3a7t7wa3qh1
NoY766CBUmInxVHvJGq/EtqhiZdUCjQEHfNyKS9OxmhWL93LQHdo52TVk0r1QBOuz+pg2mi1TYIs
nbp99Cx9X/dX9KJW6JnLlyJih9MoOfGIIXRUkNodDUFrPXKZ4VjBp2Bn7+WiLuR27xr+84ttnl02
DNLGsuECAGHRsOge3SQ7r0UYhLFxJ6Hd+xJ1yubC+5I5+OJcXpMg+F2W4EcL1gCxnXVo8+yMXRCh
44iGeL1mffmJ58KX701dodUgwTYc89QJgSFcdH3YwYBE3WqNzX6stYdi4WsE2o/7ISMo3bTzb938
mKX3oc3V3lf2I5Bj/IJ6Grpun25G6GORbwVXfaqfTeU9EEcmNlOSkTrbm//8aebAy99pWMkindhD
BQkkNwtqeoR0x941NLbPei+YIkIAarKCOExDg2BXZz8rQGY2ghEJXmAHnfxdZQyEgXM/1zYCSIec
7HEd/laD7u1FY33qjfyaO+lFjafpmwn7yyg5Xkw/ZYcbrMzTJSkbrj8dXQXXxCxHfzeuXH5uz/+s
Czr8NUgsZOnVdoG0uBmL9WltAtjhmr3BQKCijBVoTHLiRQwJPB/eaqY1t6UuCKsn4SapyJ6RbC3D
gBCYrQNnKKwBd1aMcPT+bu1ASdn97e/rn1b07m7qwJ+RJww4ABtw5zjBs4KBw96cZR4z06wfdi4w
G92YnKNGZOmsJCAGrgYOHCCXqQRr6attHyzXjKV9OE2f/CVRawXC3jKAwgZlMNrXLfE9z8QTJa3/
vhjoR2osHVM9fjDFcyLi4h40F0aelbTfDtPNUl4wJuUhrSgS0aH4ml12VL1rhb6fDxvtzqqsWHrb
0rnZDEvZHfAthJTHKzM67W4yk/783w++7m1yoRc7uOkHFwExMT58HRgQoJHIEtpAZrN6MIwCkZfV
03Yxoh96fFLYhRwbdTtGB/BXQGHYatLA9f1M2G15f8BwyUxYjPy0/mumBadwPj7Ws11h2AzWjXMX
KXpdHhuSby95MTv+SjgpoG25YIwqzsIaN20nuxirSUBxQEqaUMGbnpBwWc7scExWqaJ8cNH2EfbM
Gsh0F7KdK92JSEi5qmqp0VVp742JVBBE/VM6NH/AxlKLuUfbqPvtgrsGqzmLDkGQHshGBmOQcQX0
j7NeA8tySqs8GyaI13RuDfwDlQZ+Nbk1U+6hSkHRVDpDH43V9Ows/kumxq0amI65DcImfHC/mTJm
SkRcHxPpRCtWu8B6kbilGIqsdUyPhhlaJSxX/pQBN+7aqn0F2zwcXeM+SqouC06mHc6sJyxBH+ay
QMFwQZUBoWVntGx8Va+PTct2pxJMfG1lT3thjOQrBSi3C+PBTG08Qi3dZze/dJMmY9fqWW0OZCnX
Ud5OgOwUhHmlTzdyNcatPtu4mOviLVckbzXsdMnnGNkPmyP1ty9QcN1jS0Qgs52UQ8TUE8JIReK4
tRyTqUwIBCb9U/lUPTmkG4zMvLrdxndatkxcMqJY/rY++6tgFeU2RTTbO9WH36pnYrU83oY02wxA
9TgDOpx5fOTufHeYV1qFqParKKlbWRYf4cV/+8JxY07tMUKAk24aKzCfGRvefHu6IJUSt0mbrIc0
XV/vyT6PI/m2aD6C+tCWZgvlwt4SqMXumbUzEVsPbmtdhsTFrzZT06Drn3CyRZnr7NcEPwewgl3F
EJp4BfYLiWPufEWXgEBtXBV8K8P7HjKKpzujbWzQBxOucFn6gpBLwP/XwNz7ZGBcHUTZO5x92T5H
pWVnaIRJesPNSPQrvsbC3C0LPVVvIPbWlWmyd1/9u65bZ6RRFtcM+9FJNMbRGqb3QKYwjxnWIZUi
bQTRnWZuSZ2bc2+4VDJ9sRjsj22+J11+etLNdHpKM26YdpTFIRiYOaIZypizmNOpaD8BHyPdT73u
wWKjv035VG9ExIHpKqZq1/m8OsVs/rQyOwtT+TAT0M4wJPTvog+TXaCcLyBf5svKF7av/OkrX1jt
hv//JzSdE0gVwcFYUNARnou6pNmui6M9WZNG6cb+LHSDbj2JGaJyUKAJLAyjRvK0vubLsunF6rxw
IDKdYVofsjW5kfUin0pLZsA564691XAciSVgatU/djarQNYIlHdgvIigmz8d3zxOhvdV2VN1AJVh
nc3gyZJl9jCrM/xpFU/lgizahxk0DuqrW7MnSvQ/6Ja+TewTfobqIsFOyKKHzG10d33JCEpnzN97
P2m+UMIwbp3HlGM5I+nOA/Vb8iEORXWASYsUOsAzaQJ/9awvjKE3udbIOvC6RjbjNdOgk76vFHIX
jSlQ5cGszwtBFxuvJt55bB6GNlEbRIcQWo0SQ0T6Crvkkqg9UgsQTKYKs+U6oprXtA94c+UeKp8W
TQtwUwQWdgILqWDih93UIH9NRi5K1+4ehEGMxqbMmmyviAsKwQeCPSneU8/aE+lEJIUs/hI/d50t
VNMInmPsEIJOpjoqIV0+GPvdgekNsv3TwROZ5UPw2Is7YTXBj1kjFup646owHYdpNxfY5lV6GEg8
FnUb97LNnwugsExbkVzkJctAq2djM+H0eRDEJQ9a0m26tnGYOVRPBarMy5RiBu1Zq26x41C42nVO
gtX6a7UNuBaxkk5L5OFW08V3Pb53RdafC/5mgdFp7FFCv+2qXeChg+GaYGdAOhzfLUAINDXVMvJr
pvHKc6rkCKdbK6ijuBy6mvBn2enzmRtrei07gzCvcgZbVOBlSNEFP7ONcbdWMVqxORYkGnrmps+T
/AFv16tDDOwY4cjiW//IihFa3DQ2pwVz0TFwPw3dtBVOKEQ8VsGQFC+HBY0OiYbvF3xwafYHDbG6
m9L67OLVGdZb7Cz7olkj2CpuNQUhZdXV0LKNXgzVjpMetS7xDcWPYiNBpMopyVo+NkylsTtotCZa
H9bdFENZ/yccgDujZ+7Xcf1Z9eEVncgf3SPMx/9GzPXXgH0Z9SOMkIragmRIg7Bl/5gHjBjAhif0
DcWDXwDKXa1zZ9nbws9eki4tIqbzNydQD5MPUoVpLUgmk9iUVbq3xYHQgNUgWlo6pFbJ2yoJa0Yg
g6V1IUixJmAkNBNRPfis82I3WRrkXyhiux1jYTjoWSnjhVjKXRf8jK2ZXZqymVlrEUqDfQYxRCv2
LHdxhSDh4iQfQkeHZpigDcL6G1VDo6hzxfCX3g43sjksW/44UGAF6ckEkVZhkbsYpc35vcHqe4RZ
IwHM29Nk3OWz9bY2OXD8kcD7QY1HzW2DU9c6aaytSRtNVSpPhct5UtXOxfdRtBF0iz5LfCM1PxSm
va/E4rAztT/g00YlDSmvn3lowIDmgAiudnfOl1nukqaGHIqccwIkXeZT7MvxGpAAGWGF33aqex81
wJz9vdJa9Mt4P8SGZPgY9AHaddbqEczCtyT47bBXBwsNzqgR89nnGYqGzkWPuzwvyZLjxWXVoVwH
1i1YuYnX22SChnKvE7FN3IAn15NcJlpEcUElvyVUKLSYRsc+ClQekCQO0vpia5LNZUpD585Ilnij
07qLF23eObP/krLPPBeYFNMMAlOOrDMUFropw3su6hyBcE3/Q2typqw1Ktj4tiMjrXlMfQb67GG3
JKzKq56SAVmlRY0n2xi4Ue/AUUyYHpFhm6mh3/BsXJ9rEdyorWQ0trDPcK3GgYJ342n9BSzKZQEt
zuSxeyS80GItBFpFEKUc6Xk+nIYGHXttlAnErlmPrOWpS1vj1pUu5VYCw32uXvyg+jtTvZ0Dqfmx
Ya8v66DLrRyU8dF57mermbhHzLpBRpaxoirBx9ZkWNyzHnQez1hSUW86oR9qsK7p0Pm4ObN6ZxJL
dH/UEbwWe5nwMVd3bW7gGQU04RUHkOqee2/8pVouea86+ZygBnHBUsfWf5Gm7pEr0TuR3v7mqKVH
CNE89TX788Cj6GzYAxFIHdx4NbINM+b11Bu9degKUjWlf5E4bthur9+rNpPq1iYwWs3QsJrXCu1K
NA99F2seyufkLkqyRcAtUo27Wv3y1oNcIH0uTu0uLM31ITBsdfIXsIM1RkjrzsPUGVB4tfgXiLbH
+LP80UddfwW+26Cx62kEumIFImsUcS5RtWTStdHV63/KbCCxVbf33OndocOSHmbs6QkfwMebJ8s1
td8hA2E3bA26CCVwPlQGoCyvg0xA7NmHtLonSpRH2RMkjUWT3Y5a7+a9forn1eSklWJvBdD958Xf
oEqykK4pzsH6tkg6dD/Pn5XKz4jL4Eoihmb3aYpIk6I4CfVSFY9ZX+G0yeVz08wXFIblrsjWrYOj
mBnKxFp1rV8nfs1mzUtkraP92bMB/GGOSN5C4J8MwT3fsypSSzZwEGz446hkRseKhGlah7qkAl+J
jY2Z8IaSASI+gGADhMTZYhpYY78034zM3pL8rjYuCayM+DJuw967Ck1hRRPNwtiqJdHJBMuqoe5h
IviSMtKOmspwL7PREAHcbsnXqHaqh6fo4ZLf5XhZ06A6Y2s8NXh7Y3zqXawz20Nmlr4tsiJFTfJ7
fQGNH5uF0SbHplmKUxB0cJq8j6Afd7lNlgHinDatr0PanqQxPhkUgoK2a07PU1DuZwNUz9g9plws
PenE2qp/N8hwI9sOOLg7QCVp9Ref8VFzJHF3KD2aLmOb14jTsvRPcnr0R14LfgsVS/VDgQR3JLiv
64CzrVxWjFV1i2+KzmPVDI8t6pjIdomYyMULfbTk9KQ6aOQl525vGreK2Q63/AFdvDrksLWJu+On
vchl9h1Nzt4V9ScvZ6wxRdvlqPTuoV/AhWA6EX5r2Fe798qIonlh6ynQVFkYq2aXcxq09Nak3yv4
FHMHMunMvCc4CEJ4QmvmQrqvBGZvfOUzJrqJE0rLKZnNJeM+1fzLwrJhXuwXC0FHg8ofZx/qb4Sv
bALqN63SX4zGMEJvOJlVe7TMoI6dYKDOQy3q6dq/YnR+MJ4j/xk4gz5tnyOYqKiP3tV3q5MEnEAj
Om9pfyvzrXcNAnr5fFY8ngvBfdkLQeHgOX1j4wycw1NlX9CSl+EO7+BcgFLyxydz3hmDsU3tQW5E
5d8QgNBYYchlx8Ukjsnnb68DvWJXE/nNm21MH13gv0+te7Is04o8OsKoG/Qbp9tLXxK7bbenHleW
C3OGgpZ1a97gF+c+oTsvSW2+37qd0fxLiFGJR2UeB0rGDeEwoaBAJWFiqRVi4+KBRCu5t/GslLr+
kGT5W9cx/PXZaxFlbEIm7HAh64z4p3J+Fr79t2gNOp7gPAzte8FglmcC3HsArF7+eAaRn/5UEwLR
3hCBvXsZ0ohuetQy9dN12H9z93fyRI5XiuazPrerX2/XQN86dHM7nkLmJ/WG5hq6RzCQVpCpq1M2
TDnncV9qzZueOjx8mpZTrJQu40nE0Yn3FUBVjSt9fZJCYNSWbpS0qRdpws3JvU/gK6+QEZKRebDl
GNClk58S0R/aeBjsRuM5MS152AyD3OoUpc3s93vhgdDoR4uh1AXTlHeyuskGESBPmvfZD6M6SQ8M
acZ6OvCSNZ5aUinLyv0a0fCGDvScHtfz3A4zTpH7MdliSi60brP0GkSsbGGokcM8WIb3XDeoysue
uJhCbDBuHVc6yHu78jEO0t7ghGb4gEFug2J32vo+Zpdk8AuUNHjk7Ex7KipMdbV4bwZGq8ZSVZuZ
vsPADH7M8JOEuOL0bTrqEbMw0mCLwT0HFSWH6eEODSiztDH9L3Fe3xmj0NDAcGR4vUDYp/FWNSU+
10THlpLaW6zz41Gt6wHiJVBktcwX9GTx3DcnS+srIlDW5yV4KVDekxuF9LtOpgFjntbB/NYoFZHj
htYfzYDNkbn4/Udkt6HhKRTQ5Qd2tCHJjU3aqiRsdfFjOc5pqGgMnfela4Iooa0OMYecxsZ4syUJ
pbLhhWzafj8HMfMPHHFJjslMkmObqDby9CqIjbtdiNEOnmPb2rc4+NkLuSNDH+eLYAHmio36o5gJ
ezbnqDOD3TWw1Szq20RpId3lu57XaWdrgMldDXAZpFwIK2u1UZr940z+PkX0s2ASkp2JFnXxgLJY
nkkL1z5jIv3X9CZXdKNfs9mmyJoFaNSqNLZtez9OyVHd1SaTkWzA0TcuRORi9H7Dh/o7VfOJtt69
1Ajp3MVmaih8jN4TX2hLAYBaDqOfn1TzIQXl4Q9F8eg3+R+vqnZjaw2hZtGBZ2b+vA6mvmPJ2h0V
40FE97itRLZsDC05m1Pz4spE3za6L3Z+T0Ij7mIGmEkZY277wPSaUukCP0/k8sMN8cAgqeJJAuWx
jiCMmBfmDcWCoSnmizydERKOTa2NqC7sqthpaesjImfwmWv+RocjFPcegsoOAkForF2+q4qe/IHR
2plpLPSyfVCp/E7NDDCNlV0H9a9whf8m1I0xqq4YUTNYU2Bg1oObe2eU9vXRtWbj2HX2n5LNTghy
PiPtWR7zTrWPtl78ZglR1oS2bOjISHom3bPUCfEdhCW2f2kWuvMQMD9uCRKoRMaFv3BMDca8l119
xGyxHhqrto+9l8WzXfcPljuN2w5BdUadP3t33TrHsMfC+ZPS2z2WS9+9TJNHL1XWXNqzTx2cSD6b
pL+UdTpdevr8aJ0qoCClfrftD7hD8v2y1uVz0jRcZNY0buYMdwx5rOQX6gHcbv/XHTh5Tf8tgKJ4
GCkcD2MrH2k4HwW2hG1nz92OgrxlUtIr+2qy6Xn0PDqYbmSVx8tCfkptQ6cuqr/B2Banqgna7aQF
R48qj+Ha8ESyJ2YnjYAOpoMjW0vHH/7mfeme1mRqkN5ARyBgWsc7bzgwHxiZwpGPgxkI1rJmb9CP
zc1SLf/qgkVgw1l+bGmtKbgylMFN9mx1il/OxRIBqfnRM1YVrmmRqJPQBDjULwlzqci3Wd45sqBc
6DZNYWDfWGk6dZVhAuY9RkB6XwLf92HdsHJQ1fV0zCXJ0AZaCmpDsd78WlHaD05U5gxuhyIXWK/r
ZVc3bM/TxN6s9wwXk5nRMFRJCLbCIqiI0LbKazZIK2AAeMCUjalrUVD3Dk+ULbZuAtUKM5XNGwvw
BP+vdbHScWU11KybdqDchA9skx69pxVjmmkFeTwaegAL46XEEVCU6XBOAo+hMoKEULAWBJtO3SSm
WwDs8qlooXJIDwl41eiHUVaoNTIO5Mw0Xu/gn8T2fr15dB7mWrtNzcRG29DfAlcEu7uAz/dKdUxW
wmRFR0RpKT+Ktb30aV68gqIIsemNzzInisgoybmeiF7LtFF7K2qq8AHnIMAwkXy4DWpqjI43AynH
TtPs7sk1U/+EpP+1cclTKdf3xKvPng9gZm7/EVrIa+XclmmMvTFhduk8OJQIkW5bN/590TMNNC4O
aNQW0IakHzfI23STD73BaEjWrg2xK3lyuuBRJTttsj+0gliMjvBNct4/bJtU69Hy/2UEKIW1q44S
U0Y4Od7B52QPZ81/KUT/kef/krH5k6e/KaC53V1maEvvQVuWD1WTjR7cPdjoNPjmv5tO8FQQbMYZ
jl40p8m0jJs/GUeZdScdxAEeC8ztomlPObTWzMp//bX9CNiC0+H8yjX7tThgEna50J6Lz76nLPbg
ELi731xnZOvwq/Vc9+NC6r9GMR/0WUDbWv4EeHOFBRoIFMYDDdCL0ruzDMyDSSpNP8zP81ePc52b
e11ChRO/dXcr7Fe7KT+hIDVYnqHFZz73Cf9v0Od/bV89rgLzI/YecCoHKuVlo5Jgay81cMCgwLSR
rPLSIA58BOeCHQdIw2h+s+W9sIWw35Kl+F0GdCBBQW2E9n24lMhiI6edH3I8MQy9lp0qU3aeaHye
p0y7lKZTfE30xVGSpG6sdzZdcu3Ja2G4xhnzMRwzlxQSGrQt/XB/ZUIxBAukeZxEJ8yAB5g234Uo
ujfIjI9q/XT6DrFqATRszNE7tKoZUOPW8eja+XNrGwlbP1BLpYnWu7PbEgOcqvdpYHzrZblsZCqK
hz6dzlBixdk08OU4Xv9icPKEhg2aYyAdJC7Iv9msjaTNw4JvaoLU93HQN2Sx2Fs39f+kZgtW1nCP
s8vqXdhpRjPIjGF2VOSX5BBiTxZbvm7nmN2TbTRh7jr014NkACnsdj8gItgZCYv3pZnbo5tNFbwc
/7oqO92NrkIPztsbdz1MYNaoKZORWLr+ui+b7gH+RMvSkSq0JYG7T8z5qA9fmqn/lRkWKxw0xamZ
OiZBeRLbDA6fpsJ+SxWQtxEMALiyHe4WFpttdoD6ypfF+R2D70zCCWgVj6t+wXOVbIy0O3ZeFmm0
FH86A6crZEYPz+kO4F3GFHil1KtY+Nhg37eJRWfalezdKk6uyPWcywBK4cWBKlficN27eB9SorQ/
3JYwigRnZqYjqcFvFIJRYwF071JU+pFXRrpPYcuwSnGufsExUoDlqUf6ZHg4GHbmTzOZ0QgtfnYS
OpkImnkO7koXgtPXx7zVn7lrENDUmrYjPrwI3Up6B+UpLx5XLKNs3HfErRjH0aOZTFz7EcnFQO61
LbfdnO87qPtxYODFyGjkDubaElefNuCzxoHDXhpkei8OKUdlkDygUzAuMza1fogyaJLAoqmkbMMf
Higm6sNs0gs6dcrUk1IF6OFyNjNEqPZieW9+wnIWGnwSSd4s4cCSnLEFiHFaf7AY34ZJHAXbh/MY
DNlL708kwEhP7NycVVFBjluXLchIcszeykEDn7rfo+L3S3kv1iAs/PfD6s6sG7HAL/5rkJVPFH7M
Pvxlj9MKvJzyXxXgkHApy6Mx+kRHUpBRLjtF2ZKllI5Rlgaw1Ffv6qZwbsyGOiSZKZQE7knBMG6C
NvfJNIF+g/9g4HkKtU8wPi+dc7acGpQVP+/elRKL/Ys9PPJMiQDD+Epmy31TrsVO0DpoDjxSN8h+
uGCtERWC7LxfTCplVEwUKOx9A9sFeRMgHZqaf3WPp6LtAt57LKSTD4MsEM+NlzNUWw+EDzpbcMnG
3klUgvVY3rjR+gu0CXphJFXEWKSXiTXjEZPeR9XaKwMrBIWe3760dlZuOx8NiW1rBafCT2p1B60m
z3zNKLnNYXoUmm9eMy0/mSXyiDEf5k0zkxAgzLM9+T8aq1SpkbU604iiDMhud/Mdy0s0SAWG3Mas
vvEp32a9mMKFcdl5Lo9k3sZ+XThnP5tuU9ufDDf5MKe5iqo62/PE+MCHBoVjl4wP6dg35QdHmxKT
zUgSKrtv4pYMn2hYUiuuhuABffjJqJYZODY7RC6EMlwN1lDo1bx7HPrskI/N2neINK+6OsACdlnh
sXhYjlwCDfTM7KfOhl0L+QW4Jo8QOxOdBQ7AycjJxHdf3vPmV6wea6vN+GnxaLG+pFVyS7AGI85i
XQepwciYRkWALtRoHAqwcLBC8+3YTle9J4s9L2S+bRXvUNtMf2ZwFV37nrUmCkbHwt5EbhmY7Y4r
PiDXUlqcPC7bKacUccmXDf2kvq2l/7crpjeyW5Ua1h3ba5LuFecLjx8lwIKIQhrTV2cUC4Dqmf7Z
ZNGe1gi44IeEmgnMLpfdLajgiBGUzjZktX8tIt9DhIzUh1JD5USNpWoQR/nHlAGsN05z1z23alkp
HRk9FLSE1aht27V81ECzYDUa6YkNnqDQ1ow/nt68W+2fsuF9datiK60yiZquj4B2sbSaPgpn0vEM
I6HQW3ebwX0zh/TTuCi0kgkxjxTw9bOyQCtMjYXWcsCeshjPjp5+oIxTsdP+jqKe8Bn3pEwt402i
ZAyNWpab3OFmyVMuNeE9t3rxORSBiPBydwVbqVb+Dqr9TUjqA+U6hsNiNbGBoHM3zvab6p01DMyx
3egMgqqForm2rBbk1z0LmF2MHAAX5O4XC7lfi8VEWBTsGFLP+069ik0Z2fLrBNDOxu89avhi2TQz
sqBhWNdnWTB5mZoFTgsh8hmzjS4jgdFhJ1e7LHC1lEqra5WxMfXg1BfGX20NPnr63bX3ZRikiCun
UTyVDkEpOrPAsUGKsZyDTH/G9u0ylAzWXZcRS7EUL/hHBwDHEQMGhLxu+ke1vDXjtBxc8SKa+QN5
rbnleSPka2CkuEoO4MmIodWYOZPo/SwpFMfVtaLcdT/Y8hbMh698obGWBpS4q7ELUlJaUtgE5DW6
YtkgY+OSd2u0zHP/Xlk1BrVxOgXTAoaQTdxiEtI22Och6z8Vet3FWR94PZow2+ARRFeHKpBlTLer
vOG9z3iUTTCnxvrN9/JVc/IBtLXzXTFTxYN0T/oB7sveGbcIsu6YdU8sUkxd1kAdg8OCwTTdeTcF
V8j8pmAdTsjlcqsTtpJ+FaKASQ7Lmg5butRzn5SXqiRRebqHbQ/zTdMx16aAQKScsVCOT8IlWkwW
zqaelvTRUwAEc/nCKuOXQbwVKsYBZ9S8TicxUa8YMURDWps/DxsBJiwUSX4ZHf8XC2mksuCmQWKL
9LZ8XCmJ0V2TqgwODdzVVH55ns2kngJ5ALXQi5K113rXeFqPQq2vKgXzYZovlt8U8cj4f52KNeaV
N+46hqOVOxtLK51wGsppK1rzr0LNU6ZuepsB7olWtqGZjrdCdx/LoULYhaxBFGq3thM3ZN491C2s
OQg/x94mUmRgx4GE1OCNciJC6Mxzhb9d/mYtzZRITbBvqPWoOLI9NJVIrMV6zOC7jHl+Q/f1Z3am
q12dfBZvkcnMIYQti9Ygrapw5mhhv7OxBTpGDyUGZtr/x9iZLMfRpFf2VWS1D3W4x9wmaZHzCGRi
IEBswgAS9JhHj/Hp+8Tf1S1VLbq1KJbxJwgCyAz3b7j33Kv63Vvl77Zuk0c3in57ujqjxyMdx05/
+o3/MjSc/MaUgmYeprNinBZXgrllgky6OKQWDj/2M09iZvvmjPFF9aCPKDonanyESA6RIw1jUdcM
SspOa+PTuzQO+kgbdzvJAPPbuHiuk5sRiJdJQsIjnHg3TItK2yGYgjFmp4xfSdD91fMkGANRgOVR
vwOwV254kr4jVIQMyh/V1Bssys3DYMQftQt4uvbGnc2gtp/ShdVOmuMkd5i0a340AxJZBvXb1PoR
kmc4dCh2WrdmlNXC2NUD2+e+My+mDI+mV7xHym54R1sVBUW+mUOAcz7e7b4H5JZuZ+59LBQOib8j
ZGHFK2cDqUojd6Oj9M2OXTxexXWOA2vtV3AU5wEH8RQCb2C96IMf2E11CySbq7II8lPbCrnmo0F+
hx9IdgibhPwy2o9GPUPc0OVjgJ+rcW+24vTjc1yrGqknljs6B61f0g6ZQFPJl6x5DVq98TFLB1r9
wBc9QoTAralaROAqbwoyeJMbdS6G1nm03uyW7R0L+6Zq4j1aLhQLZoHHvq6eYiucrr6jtx0ktM+i
M1H9uA3iSI6aXezjVs/rJTazlCyz7UqCYwy6vW8X3tnzp3FD2cF2ftG1eC5z1zRsIIzYUffBnvRQ
zBYJoW5EiPBInx7l3KgNyK9uyTXtylIil+PKtaV7qgsHoW6NyR1ewnC2W/tHC2pyjcdQAPP4MM2E
vj7gTAgak1tDRdWOfQraX9BsblF6B1fM+9ZSnHc4kc9dPGJ579XFGk6ZHRvXskzBD4UT/BzkmCiN
bOLFvRCHRakuTKM+kPjML31Cw0jmIpl34Lx30sW1SltdP/ShPOIqosPKK83gKiJ5tM9x9oxNctEe
FwuubXtjmpQpk2H/bEB7QmQan9tQzEgbqv5pTqhRfR+AA7S0tcoc94IGk/ZdRuluYpG4Z87RHiK3
Ec+0C2gdiz9EBK/imQa5jasDJHpxHwak4qKrojX+v4uAz3bkBYqueVXypjUV5unuyeqi+oCP6MWN
mEwoUtVxvyAnwEMQn0unuvoQgw85/o6VwUBzV4k02Ibvqf+sI3O7qCEGltZcmt0GTjCPQkdYAIf3
zi2ei6kAWtVRfc9MshU65II+I7DGN6exkLNtKGGxgeY/rZHubNb6j28h4jH/ZGF0ajpMASMgsU3E
fbuvguKKbgiNMsgQw8RcQQLIORYn3p4sPmJ6jBGZP/Dg7p3+cw1omIqyJqbaUH9cyydrZKQhVVyA
3pgh7cOC3toXD4GT11KnOWmADmYwv1ouKRAg8iFGi4obYgUgWbA6+NnPiIviEqMHAB23JZO+1N05
Bc2O8gueUAg91xmKjyU5cJkYwTPC8BP+SMboBIHg3U+1g1aOC5K0ef+Xav0rlvljpufNKDBciPnT
Jc2zKqtvk9D2sWosdqBxuu8mW6wLB4ab3wF/F5TYfkIcAL6atZssGQjgo7cpuZCM5ly2rK2RkJSe
z9yetNLr0ejns9OADmmztmJg2H6PuUNmd69sOhYCFbZa2e61E7W5H6LsN4suK3SPgcwZ4ATWKXA6
+KFdwvgyjvxt64c4VEPsY9aC9O3ltTdtf8fTNm1rArtaMP4vyQvdkX9oY+R54J/8jWWYL7LCuW2J
BHmJUCdmm9EmbSpzA7sXDVxFYEAojJd0KNTFFQ7ivplzLk5S9+DgF40UTb7jm9VbStDuzoVFVZvO
b3fRWmgnAvU9ETDVYPNIGgQXAL68qnJ/OmKuWOOjeiYBCyZU4P1caLIn6dWkFKQwTmdkQDATfuMi
jjaDrn6VfgRlxE+/ocCrvd8rRJNmOpydY1vX8Z0Zzz7VgbgakRJsaDQCVG8oNgRlvMXTUhmcbSzr
D4WBt3wwWuOKyBpzDBx/4FrKrAgEKJJr7aqGxxJEKk7xbU+I4gwF8FDZ1hPfLl1Zw8S/9IZLDDZ9
DW7t3WLM2RrpfXTM1yElyz0xFBvElJMEccXRKcfNlD14vnfIC/XaF4/tFO6SaqBVazMi4sa9BnNx
jTwUaT7gKTdiO1i14asKKbjxrWfrdNGwOtnJppxThc9banRvgpUKmxKebIdI73haO1PMUriKX9SA
oaUegjfiEV51SSBtn+U7aQTPGsH/emTAxEUen0XZEPwdAIPutXMAjjQxOunTuxcHB5aOT7NSH2ld
R4wVUNJNeFMiA1tT2THnSeo/CgCjgRZmk9Y4ndik4PhgP2sXM/94dO1rl1E8+sCDV5cPMkeHjnPj
nN3BWBUMvrF/ALjEG2xgB1vQPA5wNFCebIDDH47r+JswqKFU2JD+CmNtmbgiRAnhua79szTZMJco
BBCAYn0w13Xv1PtClW8GWCugU0N4KBj+LCXuWhvfU6j50eG+48BAvgIS5ejHJdKufpPbRExMevml
Z//cRnw5uATXNn0Tsmy6xDZG6+MuUKgy8dfDEFT7xa231SOaVCcoPtuhSugXESspPyc+SjevEOeJ
V4idvQckfI02Uu36Ifs5CKqNoua7ZBjx4RkoHKo5gKDj7aDbQT4tNxOkOjmVGI0ycYMeftIah8LM
Gid5mOkJVtqO3H2nsq94+o29pVwPNXXh0EXI5UDLRc5RL6kWWWp/i665YqzL2HTl7E8G9WQMyj/U
oj71I7rKeNcz22fKB0ghVaXCuAPN184RAYbVlnOMMnUUHMzdjH5VTY89DpMVPR2sDoaesK5Ap3TV
T0JYuHN68e2MzodtD5QTqXpFEYVgCt+hORmIhyPE+dC0Tsv/2K9gg3JZZzZsDMsBQay6+moiScyg
e+j4GthbGLsxeRgjvLOclnqDNJC8Qte/xE0AuJPomDXjpnWcjcWFYpl20lu0lrb3RAfyCT7Q2Kl8
2FBBMlOnWinh1yCDyja+IEc+QvWaDeDBe+sZlPwJS8xZTPKzs42HbplD+ifc8YjBR+vQydxctWl3
F7SpTA4fHRKGeKqgu9s7wfWluQBhwbJwtxEUsEGztyW6FNOez4P2jo38EfaSOgw85so0SOaNM3if
ycmZi1+TEybXMTSTKwMKblbMEesqvlntMjCcyp0dktiFT3HaWB3+zWJCkqqhYbCAMTv6pmkZojnT
Wae8rcL6CHUh4SqlFskZNHfumx6DLZvfXeWCNaCKO0w28uYCkS/ivaWklk/oOa2V2XJXAALy4njv
2AoalYw/ENM8BWVHA5Z1a/YXxdropLV1UX+tgO0LDbk6gfu1if0jGgom/v4dg/a6MdJia7RkVqe+
s9cFEBeveI4M/duD4rEum7uliKgmxxu9WPkBc31YMfBAtlkwlpi7HXJx+1qGtbGu6lpuxiqhCsrg
Hfqt/LJKfnhl/eWFIjyqaFo3A7Na3fNOgf7F272+ZE31JmE2OSZXygjySwXm3S+bZ49RocznJ1Ey
nozZoeiavk5UaHXN7MUj1/1QZhkB7bm5NYcKaDmKEQZ15TarJ4MIg+rYJ62/R6cfrbQbIf23lSYK
g5FwI8z50NcsDqc6O8W5D/Zb8Nl9L0fg0Zs/iKa/DJn8rSmGd4a1mNJU+1I24Rt02RPGvlPRuBfa
wjdNVFpYFNs6dE/xIJ+B2+4TVdGQZT9cyhMrfI+iqj1m9UxllaFBMYJVRiOzjs3+pcY1SQzlU5Sr
jwng0ort7hM68Bcr8LauPf4Oi24bi+CEuCXYoKBlhWT0J8EqEpoOs8CBu1zOd6RFX1mmtxUTH573
9gyBiokzE8J8Xry8cIQgejgnkpduAa/2ns04/ZRJ9BDofe/EGvaMCSo9dRaM/xn20R7YqLFxS+RC
Xj0luw7W4N6QxggX3T3pSGe3uIRo5zofY595J2goj5C8cKcFkN0VfJhNQa4qmED04Y4gTUnAtcjh
rm0Ejclm/Kjt6F5pVHPBfPKN+l4rcx+CxQlB02yIZ/rG34InxSB9xNS8ziWzrrFu9nlVMYH0JjIz
stceNuxDGVrTcxk+4nPKEAUZEIBClFiTYCR2nrqC6KmaCesC/GJPh4yjwlc1lxjeyonUn78wQN4u
sAWIO7sMcIEbr6PNTr+QH0lrPNW5fEs83glJNiL44LQNiHicSW6iFljPwsu37lBGhGI4P+OAed8I
pBhZZcqov3R2noeGlgUJ0zoisXAqb6QTeccq8E8Ya3G7mM2mpaJc1wlVWgRVq1rqbV0NSKVpqx0G
sMjIQkiZPFzwbztYStzhHXn35NpfwAyHB2mS8Ev8azdDatRMcFPhkFJjnMKooyXpefhynGZYAOvL
DFngNEXD0R/hQeZhBXQP7mk0c6YH0UnYKt0PKDdAVdnXWtfB1pxQSIO5dFcDM6RD6QbLVZBhjpzC
PdBD5gNBnGwHq7RYeEX6aHsNhcly8pRYSSy6m8qxJfzUvNw3pnVIM01RyXxvi0TyO39h6W/eGQY/
8rAYl4gFrNBaHIWBUq7SdsqGavrFiUcWtho+J00oYTQ0466prHTbkJOGnGQwTyCFNlau5BHYZHwY
GgZRjl9eAmO4IetwPXtC1CmZcRtqPlR1b2zj3Jp2cU/qoVbMJm2hXdTy7nzJO7zONZlm6AT702ga
HNQetHo9NSc/VlctQRfE7uLgdsWZ/umtJuBLjdmvoMVkWI/62ejMb8Px7R1H+5cIe5ymjNPlWIs9
iVlLMDcj5IvyouFeEajQqY4XgejuzgGDUI2MgydUvAnyZg42Rvc4thqMnDjPWsUEuKs8c42D+dSN
YJsVITyDbh4FY6ejO/uvitjvxMjDvSCqcZ3bF3Tvw0NC1xZARQipVmJYjz+1ZGvkNDOkVxYLwIrN
Z9KhQaXbLCYnCvhV7oBALx+nkDp4iB13TennI450HwBGMoPu2nfX7b/MSD9T/ZsQ9Z8rCUa/rvJd
j0AWPjLDtHzI0KNg5epkSNJljRSkDC+m07+iqtGPfM4nwmk8qhugk6tOFwhkY2BS0UhORkW/xvOE
PnBgLhEIoE+1SXE4Ui4Zyd13rFd3ZgvhkFU09k6x/pzM5rcl5ncriB7DGGi1C3dvNVrWJ+MJ9Ok1
sLBFERLZ06fg2zzDxmaNi65ly+z34M3A6NIofnFyvtdu9H/MqHh4l8ubH6CQH+q7vZjbERPGUOEr
YgLH8Pe8JNg55TfLh2ZbK6hrKLKCbOo3hH00G9abD1TuKP8mmvpegTWqInK2PPeN3cJHbyWfCVoy
lOv1KjVZGVqZLk6TkB+OP1q821j6Fknsrby5K/buMD05kJUfDNKtNIF8kyJTS8m22sY1X0fMlbpT
gn93MjxwusjjhFAbaHUsMj1zsX5pfpDc3TbLBASI1ZhQPg0sRTrmb2uMz94rV12/tqcMJZOozgXm
gWOaLLOEisMtcSabMLMZPkCp7vYILIPz6mFk8A5wEaWOM9VXVaX+Ia0K1Dq++YFdqX5MMmMr0tH+
Uuzunbq9N352JMtiupa9Cxqcgf4wJMlhdLs/Zf08mWB0ERv4IcpL1/01zFVJaeV/Y5W2N9Lt3swu
u9Wp/lnUl1EjQryLweSBQEE0VttOxuY5dIMvx/E/6qkgUyHhnch+ndQRZqZ4NLSNd799qMdtWy3K
DN8+43X+GOUtjB3voQB6tpKtt4Zx8eUhS2MH59Kv5K95d+ncCMU4wIM2xHdsFPaTHVpgoyfuGVK4
JLdwIQ8ljbQ3iPDTmqKN5hjkklmmMW71jJfgPDntQ9Nx+tcSImbN6mQ/+AQtzhW07KKR36nJdqZ1
cGPmhMBcR3buEdGwaY/kgc0gIlTfcu8ibXI85337WubOrS3b/NSRVXWN2CnQjifPmdXpFeJi44A0
HaJy5rWs0qYJ+L6yTq6dpxu2teMuTtzFbzL9skgLOJMJ9aecB3lTiC73Fr3j2uBeiinJyWf0Ufxl
nz3MYQjjfrQyiataEHA7H6vUCqztIYntM/6BGznECQQVnW0n+XPKiXxZOL2zW3m8nPHN7xeIHNp3
t6nIrzLdg+05/hG6qq68hZssOrA37r4ejROBAeW6S/CPY4PiSyHFPh8ZuTlKfBHlordjSapTERD/
FcbvMvPGK+Y2WWDsoNmctsRXVu49jYmsham7tmSImjKr9m6ALHbyWmfVwegfQAtQMXu32MVTISzv
2jBx8WKMc9wMKz+yyrObFI+RXbWXccjSZ1mPPzt8w0MpYc1sdKIg0yQeiDwo55sE0cDIzgdMemse
CVr4MYz5XXiIXMfkzepxi6YEpGfhU9ZpYCKhtyscKfa21I9GVPwJ6MV2DPgmaZ/zhKgcp7DqQzG0
7xmBdlu2rxfLQDBEDSC34HHA5jX6SZik3TePY6zmB08X9oMahLn3cH+RWHFgWskuY8Rt1KdKLPaO
dTJWww2FNzxqaoikCBNcRUF9juz8tZPVS6o0wdtDuc1V29/ywqKGmaPfju3w7CDA2092AHOb1pVy
gjaoxMn70AuMv8iMkcqIad+LUd0zjPOWYKvk5iFmNdXFlzImHbkyiSouIpkejFQhOsqLh//8pXXV
baQ92nt1t4SkGdklGkxNvpCbnTMOtJ6szItVBdsoTMMPj2cxsb1nxxHRU5gb3dmeI3fLBhfUU3ZQ
MheP2MCqmzHH+Kzo79UjEgr/jQuXWSNJZjv65xGE6eIv00GzJSeTa5cW+hRJ45sBnYnbVedHFRd3
oyoJdpbsngPC/LSUyVfU4lRJ+ptb42TXvfU78C7AAUOuVVEdww9Vp58JaUI0s9XV9dDwOY59TqcR
N30pv0us0bvORUnH6+ff8WjJUDz+Zd6uqqoDVG7cRRuYC5Rbrx06350wICTmQeWdZW+SJjiWFpdx
N29jeHjrpAw/iTstHtRU3AIjYLaRlQWLT+ygtSN2PqFYu8gkbDIYWAeyq0h3VAWclLBYceAl1c6E
qYJFPF2PYSau8OODlRcW/k5MwPB0YnoPgdJ7HOz7dnT3HvfC7wjzZjPnh9bNKtTsYXsOJyzySIcf
WHXog514mOBIuiDQ2gjWZYG2oIrmEA/s2B4R2HHw4ZvH1b8sAH3XO0qsE6Yo5F43MnwKR3rlwQjd
37P1gsR/03JanE036fZWx9Ku7xWTL99owfLKL7L31HvpKLzteWgCH54/lNF6O/DP4WmyOVR4XHdp
mCJkWDrBwLQ2tkLpLQWLchasb3ZQkfiXdSfq7vo4Z4ufhfnIHpy3TAz3PoMb7h3ICH4b7qaUk15G
0UGN9NdD71xrjuvrMuTa9GlJN0zTve9bab2apQ9JePktfQkUipmYotCcgk1kyfa+zuoy29QpGsPU
Kaab4KbY9oW/bqfBvdQ0NBHUqDLpoWQV+O2iuj2YLDtfk1F/m9PFnREc93LuztXU45bK50skHetg
czJA2YDCXTCHi6ZvlMbW2fXc71Y8kXFU3nilT/0C7GPKnB5Q6ze71JFgsHjoOFLk1SqIamrr3wzQ
6/XcxualUsmm6gmU8cZCrz0y2/Y5pTe2MnIhexTOrNTyHQmQ2c7xF6NQYd7NGBR9wkQbwkZMdvoa
VvYS7aofxyqI9/GAtWIe4vDWiXJHSF+8jzyccbNeAZHe1Oi4n7s2u/eCAySroeu3sfEAovjedhHP
o6uLQ2HO76rjtMQEAbWJGAknS7YGWV27rnj46wfJmcL0z1M0dAjGmqhX1ziJiMPsxnPF3EIU5Lzj
GOakmsjzle380ox6pwPmt4njTIdct58qGn7E2qifKob660Qc/KKx7j6L6EPUtnAQUBDNLHhfywEC
lM/TwmDEaY4C6+ORrUG3zptGngyPPEZPdN4Jyd9vnzFOPITyxuKWW2Qw0x0a3mpbxbFNz9MeQmHX
h3JAe5LFul4PqQ10IvX3uBntvbR9cWYK0ISz89w3uiDqQ9zj6gw5uPvJriggS8WnvaWrw3Vk7eJ0
ETA70QZWzK+qJjonYB5qkoHqOY19DKY5IcwMl2OTzyuoCM6T4SGYH1z6usql6mRkVsimQqZLleWW
ehuGmBFQs60AArxWqOW2YgCY48aPYRm9gQEbV/OUW1uIRIR/8Jo1bfnHd1B7Ra3U28xXHaS2vV2V
/rkZYn2pEEwgskMxiRw/PjR5tkmLoN4mWfHq5y1ef+0BERtxa7T+OjcFQcUTYg9JAMq9wr2+mdGa
r0Wt/+RenX2MZn2u3C13/XiZrBPm6XbHIFht8jhI1vC+vMXJFJ1mNfxwZIieotVgjVpcI27i2Zdi
MojvMwj+bW3v3fVZ0dh1QxWz/NaTPwYIWG9x3Mrz0LgL2elXRFzbxYrb9Sy5R1OoVJFSW4O90HEG
22CmiD2eC7oTFIa+xinc35GlHtWSjp6I8o3c9mhjNeIJqctrK3FgORJgtTm/KoJVJIHfDxmwU0c8
qtZ8VJBcQtNtV0wpM8A52e+iy6mHHYI1Kq/4gaL12vi4mExr2vQkXe1Zra7datJbT6XbEdQPBhiN
uLWxLuV8aDznGGGe33o98JuAvMbumE8eJ6tgmtDOebVrSrILc/ca+TCO4Kf/sdruWPTD3Q/Dn53f
kL/WkwuRDB+WQSYSeRy47xZRgHxPU+eiGIqvrDYudszxfRs3O7e4AtbAxnxAsNcsMWb9HUfIbz6o
R3lI0W2hVF4xiuGrNpL46BpfPmx1NLKomCZT0RoibGFa1No2CDvdA3RuKlxSjBejlAwatzMASzkv
djyTglZf83rhIIAHQ0j1GA3AfibTxC2UIPjAcSmPswQzgymX5ApdEkvKlMInkoKCG7/iaOaElTB9
XVInTrkJ8Zwl66a10fxM3QOpGfBtajTxE3CMxu0vI3cJpCAdgWMK51ObWBeovSQ5hImx6fn3KI+c
btP0wnogJscMo7sTJ/ObCXXH6/GtG3GpNxX64LofiYWHWL1teFL2Sf4SzYVHOJQVfUp10O2Ay6qR
ctd57o8+Sc3r2HX3iheOEdC46nrJEG7ASk29OT8GGdEILMI0OZqQEh0S7Oi37fZqCovmfMbEGngd
BVlorzwmubSehYA49Y35xj05tXtUKr95NguDFp+YP3gRCnR/vlk3bPfyEqvx1s/LvjGOnG1egv8o
G1Oc8rmOVk7rjPuOreu6LTFEcK24N4mCCHwOaS9j0n2rHccFHXgTxI+Nq8tNIcd+HzREgi4wywFp
GMGIACcGhfJu6NBGlZqJMcetYCGIOqlp0MdNUz/ClEOW4elaEsfG/MKDjX2oAI6t8XeTNN3N6T5u
JJHBZlHsxhTPZiAQQOHRGup6wEEYrGlkixd7ND7r3AbCTy2SBklwacUQPy67KDmn1dMSp2GQ4jnV
YXArDNbFkfbV0wgRHi5ncID7ezenjHUQEuohLUiN70w2CJptXzyMyTbmaR0BW7F8MMNb0BNtCmq9
PTSZ+xNnNfGUJt9TnWtiafvF5sF0T2NoEx1mf9EYi+ymIVJtjiSiICSto3aDu9AhsThJ3T15Npup
yAX2G9XibPiYE+ce+0/bZP6LatGso4NMgx3QaCq12ntIR/nKGEKvmg4aIVzzU2K3mIPM6isJK/Pi
lqjtizIfN1keGhs1V+qwhKqa2b1t7rmeq+cxLL/C2EKa2n1Z7UfUZwMkRtxIwt3S2ziPBZ5Yo4/q
o29i2rJ6dDQz+JS+KucTg89X+sjilIV4vxKTZr56TwpZfTY5baSqfrg6ES8U+D/HUoG6K52z1LRN
zDBBQEGCPZR2yIyna2oeeuxLKcMI19cw8FscFEaL8dpegFlZxo05tOfZb0+6zeWPvB5YLDpDf69y
84/0Qi51U3zMTc36dowwA9bO1s0ta2c4Vronlg7DqagAXjgTc3eh8mOT3GaHnMURH0sS4zxt3R8m
rFmrCemVfaBihf1WDRgTxhzUgYBswgzD3EVcwbRXFxGEh8FCDxBH0QZWNGUx1wudNiG7miw7PA8J
86PFjfwqJeOAopiNDcGtDBbUGkbpVRUNt7Cx2HoMeCgQwVZl+mIV5c1uhDjWjcu5p5yDHwOg0NPg
bLvz3PYTqXwWxMDav0nOs4w51dR0P+fO2zYTawn0KNlKhNW7DSVwVe7QhhzJ2plWqOc+MXmaq0jg
pczj92A0OcAMmFquSUp9iTQrqy11GWifzSHfKIEurkmQMfrkjPTg/5gGMf3ooovR+pif7aTcmuJl
lg53UfXl55xfAp4FZa87Hadc3mO0zJuqduXWppZg0LCa0b8+VG5z88wJv6JEkT453anolEONEmFO
86bnoqS0IPV66yTUXxMP8GnKaNLrSGOXSTSm0ZShp59Bp6BqoAHJIKtAGU/sAOGAxeQ50fV9Sh0N
eX5dNyyUY8Topv2Rlpz7bh3d/Lnod3jQWfxYIzK3AbFlOv3pM5vkdoefmdcOByeJr773JPIsgBCl
V36B/6ecpf04xODvazgUNU75WEoo46pBvEm0OgPv6qyNUuxMySB2VM46UQGzwZmNyuyrcpfkDpMp
VsynUi9Q2RJyxgSd4ljHZcodJx+M0vhDE9ht8TZNHDmoPUbpM2WRhHWLjBKRVQHxnxGNsnSwr9Rh
T3GOjlp7ILn8KbM+LCd46Tw9HcuYvIVMV6BUbAilrBz2onqpyYtc4/HHIdcl/dbFdb1qsUju0Qt9
y87HEEJHIvuueQii8I+3nFQxjeXZLYvn3hPA4jugblnfyNe+88ONiWdoRc+I8bLrxktS1SxWQng1
RBtxuQfRMybzeW0pzMlVhUnCo/DZWMQ+H/AckCs3KUQIE0pEWhOLjdKQboaCDOJyDPdSEvk3NkjI
G3At69BuvJNVzZ8c0OVFdfziuykI4IROqJjotv1wPsOMCbdVSYxs14+CxTOMAEYfBI8PjC+trGof
sxjtRK2j4jCxELyPtTTuobmERdiIU9DdkA2pxdZGGncm0CQhG55lWjSSFBEQsoIMdOXWvk+wDfEC
AvBtVHP+5Zc+jmAfCEzwwgs+EiGZRBN5gzET7WXuHsOcGrwM+3ezhrNsTwxjGW3jMGCLPTtuug2l
C+x3fItHYFWS1m1l1v4Lca0Qm/WxYqfiWOVjV99SjcyPaKWnfEIqo0IK6cp8N8VwbxhvPDgBQ40O
lMqK3JpLOjZffgkWhypyIu6AB5kqSMZbt4ZqACh2AO+wdLkBX7CKAS4EQbNuI+dHUMNlsJt6Nxs0
Jo7mF9zQSBSYX7PFN5EvQp8N236Hq+aYt9Emn5qDZZnn2kx+gS1IT0p80wmROZnxVhKNtVU2GW0i
YYY6pBQxQETWYWrdAu/dJOWTtE/kJi5WgjyO/1hu8kc25NcBaENeZrgPWY+0HE7ufXA/pkadsRVs
M0RBadnEx7AR8FCbVebllwySBh648GQm+a0A3MOmrKc0JPUznhYHtcvr12bBjhE67j/6pMS6p0cM
699yHjFyN8GLmh12RLql8gJS1yV/hKHfFzMlWB+LfY5zl+UzkismR033Xuj8Cx/al1mWv0k6eO5j
92uIxSOqbihwnF+UJVqN/sYYjW8CftrVgy3yFkHmqdf6Rvg6bno+V96z/LDIgZkkFZLVqj+GRVPB
9mIpKYGSqOcSGGIV6BcT3CDT8yOS6qucF6oGnzUJ6EOsgWaaypHkKSSBRhvgR1bPTiuvhGlPu45a
fwOg4W7Pz4UZ7JPYkitG77xhU6KtqQP/+hbN5UtRabvNJqrykbfSFL7EtCUkfbybMwvEiPYCGucL
hTMGNGXd63KkOguLbzf5MbORXRF9yBrVfkngtWWkmlU2P/neQnkYtu84kx+W/w/6J8/j+LflmRo5
PJQ9Zr1swVUK5XxxZ3Z+NyAtISC0VK3NUS8ezDoaj/6MKp0za9vQ7B6w2yN8nc1fdTth9pl49Srz
2Pti2U6Fu2Fk89WiZ9D2r3Tubn8ZDrybEbvvY52hth4+8Z1dSeIZ15NInlvL/wHw72HGQijZTXdB
+ZhVw0c1Tdc0RmRs2vYhKFHQOFJeCLEGGpF9Qp9/nRB6O7P+LpPh7Dq5B5zLCtcm6Vn/G2f/P36N
/1N9MyHPOP+K9j/+jd//Iqe+iVWk/+m3//FCunuZ/9vyd/7vx/zj3/iPa/wLFkT5R/8/P2r/XT58
5t/tP3/QP3xm/vW/f3WbT/35D7/Z/hWfcO++m+npu+0y/ddXwfexfOR/9w//5fu/E8KAddYGjW/+
/4MYPtPos/j9t79/2uPvf//bf/m7f49iEP9q2nBDBXEMrunY7n+NYnA8i/8shCd8j7SZomx09O9/
s8S/St+1fB+1iBSuFxCo0mKM5I+k/6+e5A8D37NM3sz8rf/zc/iH1/M/X99/YQ7AMqTQLZ/YE/8Q
3eLyZbmCL8tjP+J5qP7+KfJmmmvXQtkYHcpW73PMiIhVguzRsupy75kAwQy2IutWW8NFOWF9HWWs
v+e2Gu8uEGRUabZLypkHVrREkb0IHgrHgHhfJhwqpLxtwmTIXm2DBNkABMqp057zv9g7kx3JlfRK
v4rQi141E0YzGmlE73x2j3nMyNgQETlwnmc+fX+se6tUqZYE1KYgAdrdQiEnD7rxt/Of8x0LV5Uv
vrvxjPVrtZT7jgXGHUf0xh6NAo8M73BpEvDeLNMZhrKCY1x2xTGDZ48KZb5ZBZRMk7ivMyET4JXR
BrWOWweJyY1Ylva2ZGf+OLMY3dKYWz0vZCCpjAahvKvZj0IwsYqt5xtqomuG8UgjyAFzSQ+4+DWE
Oo6+a9Uif4o+fDLzkJ4xj1HdNCBD8WE+lU39NIzB65SYW6ckw1RRx7aNuMrUm9k2zgPsiF86NQBq
mLBq0iNZelmWqluNfZF7yCb4Y9RmNfqHpIt1tVOTAoA4TMpxP1ioQ4vMISpWsUlrlExGzMDDOjOY
yH12+87CAC3Zg7Fr2aRNOpycSdy5qz0cDkr2UfVdukfsOQyiYxBPFZ8x3aybaqKmc/YBTyhDGX2L
dnNdNYbm8xrwhWnA9MryW54Q7ukwVGysmArvEpFsK1LLRbYQP1t3cnaVdNggZhcLvyR6wE05xp+p
taQ7fOa0vzodWeOMvoZm4AJmjcm4tQnlbEZUdqfrrVNvxogfZgD5WIb+0VqWV9HB001HKFduCpiX
GTgvFZ4zbJpQHzWTBNB05Ki5yq+Iq/WHoZ3euNaxtxwdZJVexwcHS+3BUR0bvkp8Z3Ow9ti63qbx
6YRI84lgVMJ2O+p8XBZoUQeI4tkRVyC5OCe04WE2KyZiJBSrJYpBNtgWc9+AJqIjF/wKjYFlDJDW
NaiRg154unP3viEcf9CBvTKGfOu4YBQn2DGj4c2c3vbCeJhMIQsNLDnPheImqme0mm62xD6PqAVn
CND7uHFTOGjURIrOqu7HuXoXk+kOnj/0j4iJPhDbYPhGyIOmy6wfzkB8YUqJZShQoUW65yWUXCdc
UYgzVYr6u7BmwWXb7zldX3wQM2m0Hguub9n+m5fq/srj3f/YzIG6EjrwHpjSsDFZYXhEsk0OddRb
W8dNcqw+sXfng3DYiil3n6zGY3sTTjQzqTncRamyHivjEsHAXUZ+o6xYfPmCkgU8+hAXyR0n5onC
3Wy3yInSwK4Nt5mgIaqe8R+rmOYE3bFap/Ogp5dFjGyj2mg5Dp2heLoyzovqArCoteWdJJL2JoJu
UHI/RmHLQ/dro0KQd66VnE2XX9sDGjwycYWfK6mDF3QTdU/Ja3mhrYk+wozWNkyO3FL1xGojyNVJ
uCgqqX4ZqBxFErOzB6jN9NRNwUfUWHei6nbNDKhN5cErKecGVSnzzulos6peqAQoMyEZElDFa4/C
YjxH6SZKRkXvnqVrMB0O+j9bJyZBSyn3G4aA6jgbirPAUxQ8x9msP+lbSj/k0iZHzIPuNmsIECHC
Q+5YlKR/LjJr7AXXG6yEGPwIBmh0uFfB+Q2TprPvhOVGh3zJm3tMi3QxLMg3Wz9qZkrJ6pMtrVff
Gzk6VcxUi65P01t8xvt3x72923YE5uKNmw7QWiwKOcMl97CeRq91rfjGAts4lAowfD9it6IDgqj+
BIg+XSj8MIMSO5L85MeToG+e6QcFEZBOywOpvO42aym/KSZJkji46paQPux8Wh8DClKN9cpVBews
9bf7xhC8AqNXfRUx4hICg09qaaX4FPavUCXu9UgJ3s7nzwDSMuFvnbGrZda89awW4GdPD+9zHpf9
M2mw4kLRVXN0RlKSmP+Am0SRGCqiekTfN0WYSFw5Nk6Ewq3unDEnahkwTo+whTlP0LkeiFrQZFOB
2XEx6pyjummpSxjGNY729L/+tcTp32sO8n4vUfv/38Tu78VBlFdXjVauPIaJphfQy1aGhU+gCVNY
Kd6INciHbgEWnPatzzV+rrpk7xaxB3NYCyitihSMzvnOAzM4yVhVx8its3O9gEQnKzcesHKwX4kx
o3HvIDpO1qRQoCKNXs7WnBuIgl4sHqGR0fzZZh1XtjI5JcTeCG+7INbGklIPJ8mwoNlY1ikZQDRA
hW6tO43/5ga7J3FII218IiRn/G6xn5yOwtK2S8xVomx/W7Age4wS5f/g5LRz0qxr9tnOiZrNs0vO
OI7vWJPWR6YgNjbMBB6dA+NyaTzw9zHC3d6zC3rKdMjdtysKKhFFrToCKJ3wwYUSfET38xX7CIev
0lzmOF4G41SfbdjFT6gjXLgGjnTakdW+DGV9HIPJPNadrd+Qx2J/V1rQLbe+69j3LIS4J9tD5X2P
raHwKCkcALZxIV1R7xMb4LqDAN/62GZTnsonjAbQ8ADb0A+grPmGVk3ijMmkz+CXq/t8aFS/ryno
ItZBCqpJZvhqriVuTFwXvwiDQrBEYaVvM6DbqZCe2PVOZj2FQyyoswC6NOBhIivbUbO0sdhT7ejS
8atrnTZsWJC5/J+YU4EAIM+y5YqboDrNbMh+wDxa8P+sXy53AAG9X0063gYCZ+bsQ4L+H1FVcwVJ
bP+9m7vuklAnn+3K1h6+JviW9lFC1qjNpH+hl1yyvG24Q4L4LAKKqLr65ICvwojrjxFqcjw/4XuY
zvnY2vdLpRs86X85y/L1WMv5d27VetQl66FXxpH7OawHYct5ABtMh+quCYr4vfzLmVlEfsyLNMzj
9tYXrN02wZhTP9BXlvlmU8X7qw3nDsCNO53k0JFU8gqjttSC+/dkjPLXUaCP4R1bu3AIn/PusFAU
4XNiDN4ZlbrkM4Dh0PoctfzxQOvIJvEGQ+yyYJLNsbrSoUHHDQpRH931dVhyNwwBJ3TxC7wIuiZy
fJYjapwPiyBd38KOlPabmEumtta2znrs3StGw+lkr4HH40L50v0wavuSWlNzHet11oCVsbK03fhk
9IydMiuy+Z5+v3HHT8y9Bq8AhEu55ggCh7M4DqyM4HqB2lywWcetUNjJil3FWZRMQhzpSO/Ocdhg
xO3A7q5VJuw1vZANSWx3zKpjnt7GfRrdS4KLoLP1qklyS9nSqePtljI1D5oCo0OQxeYAVZzz27Pq
ewsL7N0YpuarqpX31Q+1/cNy5+EZ9798CBPQJzYAvV8SvwL/fKlfjW+wBdSeSG9Dyx2+1ZAP4EKU
nOS6FKDjgzl/ahbgn1DjVrObAxbOuNS39dKYK9FG4xahu93ifQzxGYi6fh7pOd0Xdidph65l/Bi3
YRWznfGXk/E7PMxJswDNpDNmU/eZxj0Zm2svC9RdYTXBWRXd9CpglZ9sS/iYSHKsC2zFbwc3Kz5n
rxsOWMvzd9nH/vuCa+LOaKwhcoXsxYMD0CqKI2InMo2ibwkwbjTRAJCl0zvlJSodB0tEGJwGIvxw
9oryIAWTtGJdfGgbrfeOpJ7Ad8r0FLRYC9c1nLgOANY/9byXflXGt5+7ZkRW6MbUh9cEtwVNk/cy
Xqki+yGAC1xjmuqvqIMPvrmBKb7B9da7htg/yT+Wx4L2ZtZ4ak930HTLDRN7RRMTeZvT+SCKlB3p
Ekp2hHl9qgafb2YchJwo5LSBzUtsQbbQKrskvILQ/JLnyluQ2iyBFl21q24no55+idGsX3WJFInD
NT6wvoAEZuXFGRg9Aa3azXECGBAFr1Qbl7QrjdW7sdsFA2MWy68qphksN4Y+qqXql02W9+09H1b1
WZHJOQWD9XXEPv08rWQet6yJajCG3PdshLdjRWW2iAay6iNUxLktDZJ1tlwvsgrOUxDIo5CSyYF0
F1ZWp9hrMRGZ0ZHBMGB7V3CkS0DmuoGgZos7AYH5NSdnDMvWSqZ18V6SCgtKRZQ1guxrcpVemTCu
3qchhXwly+ZVM2Fdq6jpTtIl7u97YnrLu3w4GVl5Fyznywf0rP4lHPLgKdL4XzdOYeqrXDF9GsmS
nk1bdGuHU7JTfPUZ9prwRnq1YhNdiOs2jvO3cRDUiEQh3HVhDQP2NJm0p1LIFGy8b0VQjX2V2VcY
USiGy8t8eYqFIsaR5lzaxejZP8KyBtRLRtPNjgL3OWzCyCvJ7Yd0eO5GpwtedE9RUHQWrU1fgKPH
qbqlUsLcjbT4PASdin/mtgvUix0HECFDeowvRf0cmt7CsMdKYUC+eNIEKw6TDt+z2cPzOoxOtjcp
3Q/5moBQCXeixocVJcehP3o2lNTeG6tHgJ3XJjRbCBFUejfkO7nqncYJ1EcRr5gJhzqTj5DA2I5O
H9XvUu3E96GOFwIU2NEWogYMQJJESlVM714b5VuefHdj1/jwQ7PC1nT0LLF5XbUsAAjF+Gra5AWW
I5n3023HS4Kg32g9kenrjhzPZAskmFBScPGPzmIHm/SBv7HK0N+bZhofBY06z1Hlh5eIAoCNCuPw
yotEuKcVtztMuYXBG13lJcS4CecDRDcK5lq7U7Mpli4HzMYrCqxGsaZdtiZ+vdfD4D/oFO5qGKlw
13jsZMs20bf8L+rnQsKRUCKL/bKQnqWQiNqBKGb9yfxskyWyOl1uJct/nJQiOkC/x7puZdAkrRjo
hjeP1sUzhFPtZqIrYHLtp6Dzo309Sn2dZKUPcsdJj+k82q8dS6VNJVue0r4d6IMNsVP37sIMGQor
ftMxzzyoyOoRcwSL3pyogpPwtTTQ5F+j3FHfRaDLUy3hQLvM9+Th1+XdaAAO2Lk5eUFHT0ZYFSsT
wty4rc5ekgRPH/fQaZ9VJADRE6pLiENz7yWBODu2Rr7OUgYn5sjPsTU//X52d3EswdqI7kFTwUUg
CVKWL80hV+SKpqb4bpH+rOqOYo/FIfXKTLYfm8S+6CTnlQm65cbr7GVfKllcKimmS6XZDjKG5A0U
Bjo8e+wLW7fnJ7qJWgx0+E8yfv70Bj3zRcUvh26V/NGD+5sC+/cKnf17nyjXAqk8xWINkZcKLWP/
G4HObxhtHJjxRx6TJ2IRb/WH9VY/jrftQ7xpizsru/3LTeSfJvr+V9RztfL5XP/jUt3LR573//K/
P/Lq//7L1QeHQtz8pun+8ev/0HM994vnrdKsbVNcS8krP5E/q3XVFw+AirQ9R3A9cTVXuL8qug59
vJKgAmOOLzU/x78pukp+kZ4rmfxsRwFHdux/SNHVv3frWtJ2PCZ35y/3y+8fj3ERIvza/4fy8tBm
f7ocGznJA2sB+5WkHlmnPh5uKyelyRqUSPiOy37GtQSi+ADkqb6apyGgIjGsD3Pk6VuyhyzaLBs0
FerpOVMlwWwAgDM7VPbxOy2nia4HaPJWRHaevC/hogCYWF2yGM4lxW+EgYsnF7voSbajx6XfpfFL
2+Aqe5l+1YuFp8YHPaFgAGwz4/UXP/T9c7HQq4gYlO8htTWXnBFrU5WxjeTlg5tkyxqzzB38bBdz
NB5M4hAUX9f2hXCLr+MY1va2DsL0+zi56jYuDJ51QQ8FEabOqIPGrPYMz7B8JBtvITtlQUGlWCDK
Z+5LE7fOvDh6+CiOc+T84N6S3gIry96slaZaUvKNOguzdeMat39O3Hi6V2Hd3SwLayU9VTN9FC6v
TfKUR4h4MWxKHJupF83Pfco8cNWGLRQjZ47A9E5p1VNRl8nutmgwskV0FG5KC3VEJ1716dCBC6mI
2xUudTwIXa2Q5UXDxgcYORi6/HvQJcteOJV8mzM7f4VK58YbL8ujJ7prwV6Q/2LJ11e4ew+Rhz64
qbBmsWg0HeqmZeUEKzodOERFgzy6ZxxNQWv5nfNKkJo7QCBs/TCil98RkZleJI63rSet5ornt/wA
h+fZmMCbjhTKZBG1ZupXtN+FNBaRdx5o3sEcVS7NfsBc8kCXKYeo8esqfMnbmcVnGzu+tV3clt8H
EC41u5FGQPVzjBRa5pLAcEPZW1mVuL4Wish6QLrgWiVa8FU9+lyv+N3kPVuC8qNPph6DmB0m8bZv
3fm5CFVxXPQi3iK4mAvalsNkWFH+BkzJ1xncxIg/3uZpiPbBWMtHz22DD1/0qdn0HWj0JY81VKp8
dpNrqx6ne+11I5KaX9lENMt6ecHQFlEo70FwTjtrbdYisdPfECq12tsq6yEODcA12rOc6wnxmOUA
faprr+cB4zWZtsCBcQPFATqa0FneEJiR9atUkTrMSpunAtdbsk07B5olN7bRwfVpZuThoJdybQ+g
dK/0GB63fbCoT4YoeLiVlWjSl3mS7Fof6jd++tjCFm4vTxjFcW3EKdcveja6mfw7Ag3f0Yz9w/pX
Bbkpw4mWKVtPn0HvtquNy+6SXem4wVMDZ+LVb5Qz3uPXnm+U1dS/AtrK7lxanp6J/CH9d6sBY0gw
CWOUwiqFNiNtTgSJoYUTomfMMalpyLYPNW5x3WiOD4s1tEJIBJdyCvicg42yhhCET4NOAlzJI7dE
LRRHVz22jwOpc4oy+ZSjK/QqEED8fDDlU7BIcMtkXfeEb0A8Fk0M9nIIO1Ja2H+gAwS1FueJTL61
4SuBWRF3onfVAZ15iZIpe0HzgybSylrhBJ/qkNihU1TQ54JuOLu11SG8D5H72vO5fcRx5H3lqzfc
SmcyT3Nj19c9jntQZ5VprsNyIMgtexsLRhDOFQtpVf4aTULpcItiTosXFxWiWKP3kE+KaEmzuDu3
Tb1b2SzWI3oMQ9+U6vx28u3xrouG9qF14+BHjNy2C3IfAETEhofBVo7cmqLmJze1OLqV3sBlY2pc
3DS1vu1S6PCYkUu9hXTfnZqKNteQ/Rcbs9U333bDV9mGyP2QgHAaVuG3ah7FXRC0aFajIv1Ml9ax
TlV1K3oVIrHxS57oly1usTVP+4IinGUr+P8weqrwyam7GN+XU7bvsjbjeUaTpYpWOCw6wjpE4o4Z
/DeFL8O7pU7pEKEPLbmuNXpe2Ljq3AQNxJHGhONFcNei+0OA9rFwNNMWNp7JbFLSwi32HNthep1X
1vLg5QCvEEeTC86L+hKGXf0SjBzZbRQvl7iPq4OyPeteM9mjlQfec4sB+B4plzK6fLZwbHagn25W
E0hEOOXcDjTBTsuqKXuJ6137iww//2fOEjaqrPOfjlrbdWEehx9N9NuE9bdf+bchyzAw+Ywxvln3
3Kzi/xyyGL/orRfCNUzF6u+35uILWX5EXvqRlfKN4/zrjCW+sCq3/XWpzmtY2O4/NGOtUvwfZol1
w79Od8wnwtM+fwtcGHJdqv/dqNVHrpeLPJmPtouje0h1vHYQVgTQQ09v7IjH13X9EykP+2KWwKJ/
2ayhYG+8Rzr9ZMboDsMkkyve+w+RXd3Kauxvx76dt9Lq4kMnM+DtbZqCkIgj2EuCwaElt+cO3Bmr
4olxwz7W01QfNL3FRwiIbDiqcBdwMt+ptn11lXqZrJTmrBTn7T/3wf3NSfLfyxVilNTqP328n39m
H0X4UXz89nS79l9/5d88IdwTXEC7vBuVFIon6M/H2/siebkL3mxoT7+5Qmz/C1KU5MnDSrKaP9gg
/ekKsfWX9dvg+47hZiKI8P8jz7f3F9fH3z/gLoet7Uq+Mo5vFH/m7w94nJq4VckYHsyi1ZsBl3Ds
k7plB8+q8NQlrb7nRYh7o4LozS5xsSBNtBzT5aiLu1EqvwfKRHusU3bFNWXJ3XNVLbClHCwZIKEw
ewJn9Zfu0OKYgQEB0AAQKEQjWj3LpkTal12MF7cX5sqbFnOmuLJDV0sl3gUnGbrb2nJMs0U0RmDA
SAqz12EBsgloKvqM6dyGyOoCvuBCgSWBklRybhuLghV1zOdcPHp5MtEJOChINNYSieoym078mEyF
sUTg5UIUat3yxQk0WQY3q9snCNzVOa7d6LYjiQzPaqrEV1hXMe/PlPsQvEQ8hzasreeRNSpcCrc+
BaNTPGMDyF9F3EGx84uxEZgrbdwGVu6TXtaJw2YrYLZjQp4TXuaVUNaPnH4MQsHLyjYZO+g9mC2T
r12w6uAQ9qcnmrcj0uGJ4ZXM+EsDpEMZCEvhhcw+IErskU5aQJCkmNGHsBYyKWGSgUCa6+Cx9yEh
9NMy7cckHLCwsTG+BtVsHogGl78iX9U/bLY0N5M3ejRidEu/xwhM3KQvyt0g3IlOzgb4mJXHr8B7
kH7SCgfG2M8nV4jiUguqT7twbu6otWWFnibWVeSngihYgobb5+LKcWABSqutWVqngmrcBbCrEwb3
pQIVN0O4PvDzoFcAC0G5HzsPVhBVlzjtEWx0NY3Ad41Hs18/naXfVC8VcMGDh4s1h8mR+qSf/Iwe
8swyR2hWr3Yzu/k2aNVoSMDaFXWhlU9Fel/1p7RWuJxJycX2hn0M98nFj+8sTCEPXiIxqVrRvOzt
WtcXCaL+lfdQ++EQC4IGomwFrigHQ7hxu2GklnJeblqrBjuBe/EikR5PUFGGeza7Dc14isFEGj8+
576qiCuVrvNaJMaB92kQSGf4QqPV0SVvRTzh3hj/EkOG2hsqpkt8PN67yOgAJXZr/GevsKtt0sVE
SyKkxxtPFPk1zkD/HNHG8ECIEFa5VlW6WbpGf1TMtXI3d2H8OBmDrdlOIwVac+i+UiiQ3Pb42C6z
KPStGBr9VXK9P88Oc+5myrR1aien2rdDhxsmqPTwDIBUvvS5N57ccZpZsRbu1wyWBFubwHSfmZiw
BCz0DdJ9EzQFux4lsN3PMvpQjg+dgU9odjdB5Hl3TdHmEF0ibgdUK6maa1ZSM3jm/g1h3/zEYxsd
K7jcd1GaKLpbqMAMGi2f+M4Mp7mdS1rReqVv2D46CWs9XLs8BzbHRD+3lHi44ZIg+IqRbITqbvyh
0rel0T15ZDJrr75Fr2CfzpIw5lKf4DLA8Esyc1sU+ZpksNf+OQ/X0pUbAATuC4hmEEgFS70Ukhu7
IXtdGdj2c740ptqDhiWmRN/Nq5eSu0fQF48LHzynZJfj9LbEPP1SCUPLJtF9izLt+IDfkhEzaJ5O
et7gA8rXnvQiPwfYnY9xPtYteYURt8s0ioKcruLgiehhOE3Gzh+GhSIhThFIT8LO+RIWNNlMAZVv
PhRPKg2ha+1ZWCyXuumGKz+wlCG1PM00TNf2NOGCXtIr1t82q3Hdj7gMfHPObKs5tXPrfZtkEd9A
CyUeNNLgUm9M26xBQ/jW9RygQAjcgPmRflZaSLBlvLFfDH8NrigeaboQuxGST3zsem+4lopUOIGq
AdNrZ+8yFZvsagDcTpvCZPJfQPCy97Km9QE/d5NcVK/9a1CtHeyEhoslwka0q4OeD6uMDJkbt/Ej
tpzKteGCFikFPQttftw1dotXV0+DGHGrOIQLVpAdEs++IFxXQjkc81/RkgJej3iGXp2hkjeGvM8n
90714picRpIyk7S0TZS+8ipX3imLxurb2FnEJWEcUiQQe47LyhMk2M+8Y1e/L8RQ4l+w7PAqpKfR
W5dTA8aEsELV4TWeovegLoCsn+acRX7vmCtQtsGPkq/tQMRgkI9tTSE7yR4sw1tcnHigQ2Sdryz+
wys37ae3CAPfi7Bne8tpDyOLlgtKiSwqVp1gac9jImnxtEIQLKGXTXgvu6Yhpov+sVhR/4EspD/5
jnk/Yyo+TlZtyjvQMt6yaZpesVmc3HNDIHJnvIKFYstAw+vKjO5PwGLdex5pbuAoO/EpA8d6woag
K4BHTWU2VTFAKnec4p6g0Hjkd4rfM57VHfJTdmTyTz5jFKyv6Pv4IBfgZY8x/RVAxSJnuFrRRqvD
ofscceS80of4Eio2KbyrILFxnrhJRO2gX3ydl/ZlCsbo0MSVB8fMsB6Qs3MSrGTZnscFaaF8SIq3
oXPZKxRD9kkyoL3R7kJl/RxVR69v2od8mHCLDWwXqHkuJiwIWuhlJABK4+jMyXcqAyDGs+7mGw34
BtZH6fUY/Cp7ucHbqb97cxw8FFlBH/jYd+G2t1Vz3UJnfa6imHJLv08+8sT9JiiP4VTVBqNs22aP
o9cGDzm66CuVP9apiJ3owgJCYryf2ks1IIa4xQyC3SVwsp2DJXhgdjDXOcvb6yGiFoc8X8wreHDM
Z4UKcM18mD9EWpKRjErurphE3FbC4u6cbwVfskPdOeZDC9cZN0ldxN8sO+9uMracZHP7wT95BUa9
0En6286xzTc26eOhtfq5OtM5BF+oVqNzVqFNr9WCMf5CTSOuQlE6YhdbdFRorKkHXIDd9dSgQFFW
5xcXjDzza96OzneHuMIzfJX20Yo9g9k/WH7gn2PHGgy1fR3mmv8MS9W8uDQpQT5Hl73xM9e51H09
75gSyreoiPW7X+Cp5SOwDobY6oHVV0W1Tex35yxTzUOL2/0hlJm1zXu335s8Dd8cV7THPKazswnD
8jrDc/FpWzwHB2JW/fgIizYHnllPgDNricmiKN7s0jRvuJ7JGZVNT/Ktjn7goIRYjoODeIwDvVSM
WfPdoqQ82jlxRm/RYIoj+BUOyJIzHWU73OvZdW+SBMsdGG5zF8WJ3KQxAS6bxtcX0YDR7lMyUHzS
9ju6r3XqvLm7yX3sZ0NdZSCmqG3zE9t7jHoI3SyQSRXlea4/aR7zzjAI7B0hK150Kmn7h5neT7wJ
oob04cFZK7zSevelHR+9znX5Ss5+uolh5/jbZcqLT7cz9j2GXQtXlWxjuqzi6VgSvNZs+qbqaqEs
jZhM0Tv4nbIUVntTPg1cJF6W1PQPqRzrG1kvcpvEgXejZL+8WrKDzFON/rHvhuSmWzA35ymAt9YA
aYjiQJPJZEIbFB1UKXVC32oQgx/LYDd7RKXpLqgsAWeo9Hi9tDlloJQx7JlL/OPghg5q8cCftEAm
KRYj39tcBS8NNt9DKZgcemWRMY6jvLwOJt9Pjv5CayGWP2u6rjGO0Rcdg2L1qFe9tFT3YRcvzSFo
EvNd+JBHNyhga6NPQBGqa61fJDocX6kjtfeVP/u3uNIyCNdivpNK2fsiEuabW0Sc5jotYMv6Wv8C
1lR+jfvEuiM6PQHR78T3CZPOTTW0HBV+7jcfiHErd760H8C28wdSOXkNQnVihKqbZ5FiJcs8bBzD
OBJ2Fp1zLwiI0WOKzBFsZhxHL1k95RDo10C3di25p8mK+0XGO/cRaSU+e638FYNXuLAUyIpNCij1
PKZDvht577427Ie3jQC1QdekQ/tu56mXTAcVDGUrS18H8NvPXjLHj5HTcOcwnCLnMirGfOPksr1P
va66g4KN00CF5Xxq8PQnmzqvh0f8BkBmSi2Wqyxww2NXBfqxH4vgM3ShZ/i5Ck+JhbkMNJy5lkj4
2zor2hdXsGSlT8HCsCaGl2at8ooyl3osxMjkPBauxLsU5CyNKBZpk6F5a1IlnnwZ4L2Xo0d3TKJe
m8bRx0LZ/a0pPXGBZ9Ie8H8ttzL8yTUJ7FFaCcqhg1FCX4CZhp19Tov7qA5BnOM008C4SlYXGTI2
3sJ8eKqdLKYos8/NGzEr3pUy8fkyKujWX+H/OcuG5xiz41yVB1UabpN1AOjNisg+LUEY3mO39l5a
SNu3WU8lZZm7OHGqpTqOdZLdkzdV17ax30ffc2C+1dkVFkmuf0nXkgSQKzUB5PDInqEjCiGS6E6A
Sjp7kew1Q0bqfluwMGx1CyiuFy5AmQm/Uc4JQesUibvpYHLTX+F+0dmOKztRYA9r4Pqk8hh6eBCg
xffZhK+kLxhMHIkBbkmGcAdkx7zbAbaFzVRVHk0mXh3xZnCnp6pNi08P1OXBXfr42z9Xb/ovuJD2
HFsR1RWMNC7/wflAwuc/Xk9ff/wgaPT3itK/+xv8KZ36X6SPpITfwnG8P7bQf2pL+gv6lY0DCVnV
4ahH1vnrflp/0cL2XURNB1UK9edv2hL7af56bKf5DX1agR3vH9GWMCv9Jp7+sZ/WrLb+jabkZF2Z
2mkXnTIEhUOPhwjwNYS+O/hUEFFq21VcFdtqvPeswhyXcgF4Ssb3XEoT9ZuB7P/tiIjUbdRcrf1l
hYFnbUdgi+qZqxmb5JpOtqibxpOQZr4dIA9xz8+X9tSpMCG9HPBGCaP8R8vdZjvgf9Q7sJQdb1V4
wdl2SujfwNk8Bu+110MkC7Kc7oahASHOZqJdTslc5F8r24C89DTDf0fxUXsIkyZ6YB0Y/6zDSrFD
NoyOnlf4T3maxc9cLlmtVV3AnkHCA/W53bdl+kQ5xOhcnIjfZC/cpKScuLfxuMwLlX2l1168MrBx
UdeNYjuzDOknwE1d8k9WYbVtkzC5SirfvS6KVhxcbIIX24rpyQWe7q5wpOzRNnGKtY0iQPuxk2mr
2ZEqyz9Mdo4BmbqlNYAJdSylIjEF3N6GzLv7OfVm9jFDqH/x6o7h6/msjrdiCmVxlJASyEM67bw2
deRY1GeccyTi4w5wfuoNuPfGprAeRwmvbTfAyaQkYMBzfj1W3pjdNSPXjltVWMuRIAqboaiti1st
Yy4MqVnrGBN7cAA3NUvrcy005kMNLQDccepd7xSWlnp0LDkfS8B0L77duyuBLneesa1zJ0OIxYmb
pNY+XDo26zJu+ie7H5pr3w3cGasV2e+YQLRxNdQYa8XSTEMZqWuR4U3fcDlyp9eU+nB9ZUm3FvBp
8xCKCivtI1go65I0NoDtAuhuTMsDjvSNtKO6P2X2MA8H8n4OU5c95idWqsvbjDWdBOeo3I4Kv/UF
tsQ243hXz53Z8YbPwSJYa/WBTTBebrt6CvGN+q2kpr2UQU1Pqxr+H3XXspw2EkV/xTV7qvR+LGaq
jI1jx8FmHCfOZEP1AKO3BHoAYufvmd/gw+Z0CykSFu2UIa5RZRUMrT7d6u57+557bjCEXrN/H0A8
EaY5bku+QVsaInxIAFnIKD2VhCPfc8LvKwXRdQjwwPu7kseJZg5Ma4Ewbo5r4/x+vVnm8+vQDAUQ
Pmw51BBYh1B4ZkD/NtZjZB6LK3+BpKhEQJkOAzolyhp6hHYwRvQdTgQC5DRULrCoecYi6DGLpq+L
yDoNsiOlDoom5kbHrzfLBTivogIWOZLwTOsKlYoiIrO4PQ4Uf+BJdv4lo2F9eazIGVh/NNovsMg/
XFUJee2gA6Rr3RuEjCOQM75AzLgDPuMRGFYa25/gFOAyAnKVNIUwludfx4x7EBuL9V0EgumDh/id
dQHOM25OJH+9HrkbaXW/CLHC+1rkzUluQSESfsL4o+nFUEENkR+BaykwiX3w1lHA06DUiCjG91VK
mEgYd2LMeBQicioel70l0iRUW1ZCMGdxuf4hldEa5BjiSc4oGRtFtB5yhO0RCkIM9NY15WAgKqkx
VTarxSckDWUX60UMdgXKUn5C7Y1eAFF8OX8KXdm/suC/fVQQS/g2R1LkleqoiIeKNP8qDxXYLRCw
X+NKC/K8rm6hjKfrZQ+aipuCcWTl0OWHoATkmiBSBbq/eofUTn8gzk0bZbF8FwUuoLs8sBIjRDKC
YX4QqHoSOALJYJ148XfM8pisDTeV+zYkEK/MTFh9sSDs/SfEi6Hm5EI59tb3FT0BaXM8yu1U/MvR
s81oLKYBin2y/cowYigLwOPTtDmysHJJ/rjOE2mMgjeo4xB5gvS0iHFV07e0OeQzFkFm3vi45b8X
ULkSc7eiOg7iEvnluDzZgCOJlGynh2A2Cjy5ydBDyZO+ugrUgbSxwmsFly7DCC8pBF0NATX04CYg
iLBxnzQUQ6fqjAYUBSNtBLqu8jlfQtll01PzxwiSCgPooGEZWa62fFz05ig34hgSCgdvJEgfgf8B
qrXoGt/c+QIkZhO8h34Cv9kBWV8I7iAVAQ9+bGujJehWcR9SDjk8Mk3whmpPzq5BGQc5CSoAEMoK
Xfc+RnXQHIZcAANXyHTIOFh5AjFXN/0sW6H11XZ7K1yhW+pEg3zTCBk24j+LxE7gYSNBA6JROWTy
dcisoGyvIj7NpVVPu9AFAdESda5kN0oAgUbZ0ud/qpoL1ziElT82QUv3zN76xvcM8VKGbvxtT0DE
Gy6fALEMI1KHRgDC+CbCyPRj3OVDUz2UzJEjpChcivDkY4rsQGgPZOCG9uc2itcuoDB5AXGpNYpJ
4RIUmgyrDOIrix7uRjVl6Y4iRfpH12NQxXRcIaLeurrYoFbCWv/qZQolCnlG+OCvldVXDfXNUMFL
RsGJD44Yqt89MCAvfolV+Qvik7UE9xdp60X2PZK3Qdj1p+zPziypJb2/+oUyG/xlA/UkddBMG198
zOezoulZlSD/B5kGTnjpJFCdnxS5/bU/lnn67Dm7n++QvXx041klqvLDa2cWk3hi5+wP+a6bVCvg
99/Ow6kdk7NRTKazpGEBi8yC/NGh339rdLdmTnPbj7OQTGzitz0CRjSM1KMfgcpwQdkM5Q9Qhmb5
fzpwb+s5Li5Ig6QqmxKooMf29prE+X70GvFoMCCObtkJDo60iGCmcPwjfpLGW73hbxv5WxKHkJzw
9kL8oP0ej+AWS8HfaxhM9eMb/kS8xCbT1Ww2LxtjahW6qYFac+zcDsnUztuXKdo/wbjcTx10v+wo
W0UK2D/lB29fRqNsmk3sWRznZVuscU0W4QEfOywjXPoQ0MKKdoqGITlcfvD2Xj8Ql0DagIRlU6xt
XaLUq2M7/dnxPKexYcmCoZ5gDh9J4Phnd2SalZ2kvQbPRcMVwbG9/pKmJG7bxGVQaU/whj/NkvSs
PwO1xy87y3qPcPgJej8k2MyRd5DGjXcc4RXpBDsvuDloPa33G/oqsiSf4Lz4EDV6TNvVpBNs5Tj4
SUDCM5AFz+6cSfQ3ZvcmAbdqmjRxIAvjFG/9Oc8QEAX8006yUTqbKG6aA7RxHfpAJay37wqPCHJm
zTdo1/gJVu8lmcIQY9NBwN48uybLme+UnaZrgT0LyUrlZ28Hcocn0KkuW9q1Dm6pfIJhGpKQjlNL
4ycYpuHMgjVJ8saqwMjQvp/AmLyc+fb+oKNp5QQr7rJab5dOY4cueo+0pKM36Ve5v0daZlCVJ2mK
LO99dvFOz+sE88vOGb7q15EgPuIoOKgqdoJX6FWG6pH9/9lgBfcxbZ5kpQb30r8sBeHaftbmPI9I
DINjQLtwwL0++I3Sa235Qs3Oo3thcWJUUR32tD3vFofO9rnN/eTvnbVnlw2yLZImj+J5u1GofasJ
kgOhHMhdfurLYdrDWBxcPIzD5onXIWDYLXjA9k7bzgBjJzQPGP+k7wjOna3Aw7lvZXQI2Suv5p6F
0yFgON94U0atq+1z3bzqDjZqo/GwNUy7DsGCXciFRYLtc+HH1ezKDuErztTiQGw5w5lNu/23bnJ2
AtzOVjiI6wZZepUTUyCaRFmYUvVdy4lw81TNes3QqJsjkkjzhvCt97JHinvqqlstk0Vvt/E27uE6
FDg4gAuyD+8Kq7gb58JysMY6a0ayQA4P3nlrEKgTq+yH48kD2Oa3dgke7ld58Fp85i6he8UmeeGv
dwMbC1fxZo2GubbP9ThXN4CxcBkXWCPG1glQRZSOB6olvtcJZEV4kIesPbbYBXCVAXTQyDpPXtpY
uJQKZyGiNdWgHLBDZEgQFD7FOxlYBXGh6laLfXVe5zp0YoqKKDIPUzP03AlQRfSaB+pl2LsbwFj0
nA+sHnLvBKgibM8D9bB9ZvF+uC4/F4Q5sGO8s+ey4w3wkDXJBl2Yrh1fgQdqR3TYPv9gOnQCWcGU
4CFrZVl0AlvB0+Bha2F4dAJZZQUctDKaewYyRcNZYV68k91QMBN5Yw8y4/a5ish3Ydh31BweKJB6
AGr73KD1dAEb6AQQuFJ1XUZhEtiYoC7UrNEWs+/gHagfTQjqlee1nx86mioBMAzpO72XFQmKN4uM
PAU/uLmI/t9XhhULiwvsB3OrEy8l1dttSMu1vIi4KaxYLAdYY78Y62uv7q7A3cSfkfiP/wAAAP//
</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entityId">
        <cx:lvl ptCount="35">
          <cx:pt idx="0">7911143</cx:pt>
          <cx:pt idx="1">1569</cx:pt>
          <cx:pt idx="2">10101668</cx:pt>
          <cx:pt idx="3">2147</cx:pt>
          <cx:pt idx="4">3922</cx:pt>
          <cx:pt idx="5">7407895773574070273</cx:pt>
          <cx:pt idx="6">161482407</cx:pt>
          <cx:pt idx="7">10107373</cx:pt>
          <cx:pt idx="8">10122741</cx:pt>
          <cx:pt idx="9">10122740</cx:pt>
          <cx:pt idx="10">7903620</cx:pt>
          <cx:pt idx="11">7903232</cx:pt>
          <cx:pt idx="12">13586</cx:pt>
          <cx:pt idx="13">14030</cx:pt>
          <cx:pt idx="14"/>
          <cx:pt idx="15">161482409</cx:pt>
          <cx:pt idx="16">16217</cx:pt>
          <cx:pt idx="17">16494</cx:pt>
          <cx:pt idx="18">17968</cx:pt>
          <cx:pt idx="19">19687</cx:pt>
          <cx:pt idx="20">41826</cx:pt>
          <cx:pt idx="21">10122737</cx:pt>
          <cx:pt idx="22">10122739</cx:pt>
          <cx:pt idx="23">10107296</cx:pt>
          <cx:pt idx="24">10122736</cx:pt>
          <cx:pt idx="25">24593</cx:pt>
          <cx:pt idx="26">26311</cx:pt>
          <cx:pt idx="27">26903</cx:pt>
          <cx:pt idx="28">27243</cx:pt>
          <cx:pt idx="29">30857</cx:pt>
          <cx:pt idx="30">32665</cx:pt>
          <cx:pt idx="31">10107297</cx:pt>
          <cx:pt idx="32">34648</cx:pt>
          <cx:pt idx="33">161482408</cx:pt>
          <cx:pt idx="34">36115</cx:pt>
        </cx:lvl>
      </cx:strDim>
      <cx:strDim type="cat">
        <cx:f>_xlchart.v6.7</cx:f>
        <cx:nf>_xlchart.v6.6</cx:nf>
      </cx:strDim>
      <cx:numDim type="colorVal">
        <cx:f>_xlchart.v6.9</cx:f>
        <cx:nf>_xlchart.v6.8</cx:nf>
      </cx:numDim>
    </cx:data>
  </cx:chartData>
  <cx:chart>
    <cx:title pos="t" align="ctr" overlay="0">
      <cx:tx>
        <cx:txData>
          <cx:v>Area Map Of The States</cx:v>
        </cx:txData>
      </cx:tx>
      <cx:txPr>
        <a:bodyPr spcFirstLastPara="1" vertOverflow="ellipsis" horzOverflow="overflow" wrap="square" lIns="0" tIns="0" rIns="0" bIns="0" anchor="ctr" anchorCtr="1"/>
        <a:lstStyle/>
        <a:p>
          <a:pPr algn="ctr" rtl="0">
            <a:defRPr/>
          </a:pPr>
          <a:r>
            <a:rPr lang="en-US" sz="1200" b="1" i="0" u="none" strike="noStrike" baseline="0">
              <a:solidFill>
                <a:schemeClr val="bg1"/>
              </a:solidFill>
              <a:latin typeface="Calibri" panose="020F0502020204030204"/>
            </a:rPr>
            <a:t>Area Map Of The States</a:t>
          </a:r>
        </a:p>
      </cx:txPr>
    </cx:title>
    <cx:plotArea>
      <cx:plotAreaRegion>
        <cx:series layoutId="regionMap" uniqueId="{E005A580-29DB-4AB5-A28D-D85140B12C2D}">
          <cx:tx>
            <cx:txData>
              <cx:f>_xlchart.v6.8</cx:f>
              <cx:v>Area</cx:v>
            </cx:txData>
          </cx:tx>
          <cx:dataId val="0"/>
          <cx:layoutPr>
            <cx:geography cultureLanguage="en-US" cultureRegion="GB" attribution="Powered by Bing">
              <cx:geoCache provider="{E9337A44-BEBE-4D9F-B70C-5C5E7DAFC167}">
                <cx:binary>fHrZkuSolu2vlNXzVRUgENKxPv2ABp89xozMyhdZVGQUYtKABEj6+ibrHms7dq37vsjCE3cJwWbt
NeR/fKz/+NCf7/aX1eh+/sfH+s9fu2UZ//H77/NH92ne59+M+LDDPPy1/PYxmN+Hv/4SH5+//7Dv
QfT8dwQg/v2je7fL5/rrf/5HvBv/HKr35b3uF7FsT+7Tbs+fs9PL/P8d/V8Gf/n8+zav2/j5z1/f
fxjRV2JerPhYfv3X0OnHP3+FGYL0119+//eb/Gv4/m7iLy/vto9zUu//w68+3+fln7/S/DdCUFZk
COUA0RTjX38Jn3+P4N9AkWZZBujPCyTZr7/0g126+Nz8N0xgAQDO4wRo/NWvv8yD+3sI/kYogkUR
R3D8I8v/e3UeB73xof/v9fjX5196Zx4H0S9zvDH89Zfx/37t5/tRnJE8p4hkaVbEW6V5Ecc/3p/j
Dvz89v/JZpKMdCmWmszkuPXbQ9aqv2DeN35RFVVZPW+uSrOXdNffJrxY9m+r9T88HxUQ/b8zyHKI
IIE5yAiJL/Vz/N9mwDuS7tmuXb0MQ8NTN5VkWrNbiylgqoNzuS45ZFa571ubjqc8D/BgaXYBwzJ9
GT00dSLnuLuSvEtD6I0C1FftrG9rh9FtJAiXdFKmKgZODt3ieElSPladNaihtPgc6J5XZtShmdAX
0UP3RyGXr1Jm9OnnH7mz+xEI8KeUgD50pE3ZhreGW42+Sc86uLzgMdjraNYzxb07Cw1LQ0J+mHPx
I4P+24Yhvg9mmRkRA9vTqTsPpqswseQkyPSM0mJveDaX2cT5LUvHck97eEqD15e/L3DpUzaF4thO
8K909o2f0Y9BHy0QbE3/nPVRaJzXpHvPccerMRuyyuViqa2Tz45kHYOha+zWyUMvewbVbspxIG8Z
wvSMesxZWxDFuPEVbn3b2JHfF9LyeoFkLFewXVHeYpZBupdjpkoA0qEJqZCswBlke6LnCu7dEc7w
rMhDC7uFBT12bFKOM9Q6tnBQK3onHacs13pj2OSSmTBBRou0qOW8k1JodARtlRdqqnAicZXds4V0
JdFBMycedt+XQLbXW2skPw3USTaGUhPtT3iFj147Vgj7xvPR1mvhqw1s/b0b14PUK7lQ29f9itdq
crIr0/F7uvA7yGxDimV79mM7HMceQtbRNLDR9O8h5JWgM2CbhY9oUJaJttM1EZyUiY9f6qhgdLLL
zYr0qdDDxsYuzKeVzx1LQ1xj4MfGzT65YjH1DHhy4XDQZ2vhO5LCMolTVxXdtrJsArrMsq9QTW+d
y48L0m9jmjdq9geapbbes0Ou1o0lPv+rE+01hXKqlWpJORIFT9TqscyExwym4J51xU1ORay1AR/a
Ab37bbskGXgfk3Ia3MhWdFrIz1VKOIrvutRQbC2TPi4219nXwVbdkC7VWgwdc4l41AAzsNojgXUo
ZlCihUimNbmsK/ANHNu0BOYhh+Z9w0gf0Oa+m36uAbayIqPX5ahhtWl5yL0RzLQFZ36mH5tQkqlN
vrkUL2yQh2Jr43wUrNy+jeWE8x8cJ80Mx4OR28Jop5YKStRVQW79iea2CqpO42xxghqTt3+S1G3M
9Gnd5pRfjPgKJzJcCRsKqQ56L16nZbnqlpk016VAk65QfB8278xIvJRWN/vkzpMMsso8/rHM/aU1
aDy1BQiMD5z1k+lYz/PkmOpcMzjnZYLJWq2K/lhF+II6KE+rnEWVJ/W8T7zcDXTNFkvwAfy8TGg6
ttQ2xu7ubAtIy2RSKyvS8e5J33TtCa2pYTMdLNs1Maxd52PxVWZFaYXA5xyI6zjM8xNC6fwkxdYz
ZCxgkua8TPNhOjq9p0wAcUmVWZ7H6ZZakd+1IEUDtA5xFY1kbnWhSTO1XnG2vrUB+nNH9Iczk2cW
9rSBGomKDsCfENa2VMp/KrorVsg+LRcPkzegGUpqxcn2rCn8yGITq4gbhitYx1IAlN5bUZyA8bdt
3bZHa9fPEIqV9VIMDZ0nUpH4CRepvGXSkdJ37VvaZ+E1gz0zRdcysM/4bCbyko2LPaOI3Dmet9s6
3a1NimfRHsax7Q+thCge0qAOXTcj1meTbqBAuCo4PEqx7Jd9M7hU9LvoCnPUuBseXOZ0QxPKTwaT
sRKA1xYv+mkfqL0v4+4YXae4+UkEKGfVJVmzx6T1eUNM8jQVe3bUazGVVpmXxaL1qRvf3TINx8xP
9iZ1VtTjmPBboor5gkJyHiN4Nl08alWBlrLPe/mU9VYfzWLGk+PypZgdvK1J25aop3dulowtWdrH
Y5tGmCNcNCgT45VO83glPy8yIr4xHX9Ctglza+4+caJMAUFsXboSdNvXgQzb13zN1wpS98aVD2UA
aDqbZx9H2LxAcfW0bb+gWCpshq08jsnyEkafPJNgzzlVpBymeW6EMviEskDLVhddtRM7nFE7tl9F
bw/eM1mQ4Q+yhqVyqhA1SkbIFMH2lbh8Zt58n8Psa7QjfrT5XifkFPpW3TejTbklY1crmCy3AtTt
ANprYgfqmZgHcbF9djE0Lzcw+o9+U+eE+2cLDPyah+mlGNG3PpP7CRSUPunCsH1N0UNOaTOsW2Cp
lUW1viKxYUZItjS7WOnVGFFNXC2XbUDLBfAZjAxROTO7GFWPZOwvg9JfumA25jNMmJvx0ni0+Mvf
l1b/sYlYvjnxS9M617M2mQJTa/aV5332Oo4XOEj8JeINfO2KUg6XUc/FHxRrfiBy68qBq9dN2huQ
9I/Og+IP208sa21SGghJAwSyN5x8osK7ehLDPV9Jf95Qf0qW/QeUFNdrT7KjlOKJZ+iUQ25qHDBi
Jps9yySGh2lgBuffvS6q3Y7dQ4vTl9R48UgyxJScdWQuWnyleK/yWJXGbOG5i+0Y5mi/uG197gWW
l1WQ8djOYWCEbvDifbqxLmJ8bbLW3aAmZfDAHbKunxqw7HmdujY2FKmvg7tRhTWLb5a9rUUylem2
uCabB8P45MQJp8O7KtwF4tG9FnSBFYBSVdpP5Pz3ZUtRWaRCXIjr+lsPfVqt5BhGPJ/XXD211rbf
+M/DNBl+2Sb9I1+36dL+vGxFe0z3kZx6DKabQu10m817l8KtRmJFjRjpQcGFPExzhPM5k+aydsiU
xZaNt33YPvphaGubx++bnItqQFjE10mWKhAOSprxyANS0T8Y/ufYmhKlCa6LdnwAymnWY1wBbbaa
2HRlmxb5CYtuO84e47qzLWU+d5TpJehzEXeMOdW5gxME1AOyou6wy6rEClWFJI+UGOK9NPmYP0yF
HtnYj5+4BeoJxRK4T2rfmV4FPIRE4RIk6XpCku8MjcMT8nC5tJtMj2Hf/tQSFGcd+w6zSciqsVCf
rs2nQw7epHLmS3KzoSheZbJ3pcs3VbqijdCptomtlLxs3e6vA97HyFn7vHT7kJQKAn9cu/G+yo68
OrDrclK0/+JX/7XHkdXKMLSlhHY9D0o9I8O7yvlpOuzE8zjtwGac0SvIuy9bmywXoaw9pEXqmQZt
+mxRS9iC48tlrZblNojI+mdVKgLak4HZj0DeN6unZtfzCXbTNaO4u0ZWPFV7v0SWFntO1eeR+6a5
R+WUxIa9d/pbT1J7StPW1SAt/RgbJ1SK3Npdx2JIwlGknFyyLUf3AL61yR5exJIkpR/4Q5Js6LCk
tHiT+5CxYGnPehL+JLG4ywQg9Gc8fFUnsuEPGMKp54W/prTbDnaDOAKh98+zWCtDNWBJRJqGglnU
1KW+LEaFq0EZd+FT2j7lSR/JUR7XaGihb7pdPiY8nyID9uLSI7yck3Q6jaM6DTp59UsOjisA8JCn
68JcZ8VtCfML0NY9jtiWGiNSi7XnF5vKe4pim3A+m5/dAA9KWVmCwZNKpePKiM8ck4txJUx38OUY
fsgpEjVC1XDpaTmrHpzx/ql8x3g37C+Fb7+EKTIXpYlnkQ31LCNFchf7Iku8y/4S0JywsHFzUUNe
0yLsJcbrXkObigqD0cUV4+q2KHDBA15OYuK14Uvc7Vi9tQGdKDus7KUFdLrIjpN6XlrPWmhI7bJY
Z7Db5uumwjuFseSFLJpkoMWlG5P2niHQ3qWJONJSX2qP6IlH7CvXgKNq6ztabukgz4nfrhNa7RtU
1z0blrOdoD+FZbsN80oOcufwy55HqRhCByLFXabnbhOPRYIuRlN180OUA560kSd2LWwA9IRh29FL
OsBQ58NlnYir9xbJet8/WpzZF+7SKANHHOrJyLHx3Z6U1Hl4RCHr6m4mr6Pt0JdlBue4L+7UuuIj
fbUuxOkksRwmjo97Jw2jetMPK7qM0yvqIvEswGiPxZ4vDKKWPxrKQ73SPRI6HzJGRTdUvesoa0Ns
+ZyQvsrzTjy1s2owku+Zs66ZTAoPhdNkYBqDJzpmj92wpA/bQlXZdpGwG+7EdeY5qAzJYe1l4h5m
kHbH0OuJiSmFZWpWfog0LLz00WlhYl/DWSV6Z34I+uCxYVsUEG5Q7ZUoQW/p3u/1aiZbbgTCe+zH
5Wha8Ejxkp6XcTNMJ5OtjcbhROm9db28xONX9zj0Z7dlcQfG/OyxBOd+FN+MyI5iGl1jiOMnoPaJ
tdGmqSZI+TGjxXna6XDdnY0KUoO92fIFfh3cfrI7oCwQZQ4gKraDonpgEUfs0yq+jlmOb3Mss5Uv
6C2I8bwZOv2YCH1Juaxtv883vyN7nb3+BglKTkmY3rZE2dPMhSqtc/k5ydVcRn780Dq+l0PkdpXi
2WdhDPpMptdtS68cJfShjSX3ksr9e7cV6rQX4o/RaHRGZvmeJLk+Q+jhTwWb11qr5IQW/BnNge++
45F6SxQBj+fy3mmlqjXQpzg5ehpUiMwpPOMtoGcaVQjV+DmqTIYWmpW7t+SAQS6fEU14s5N0i+xg
YZOH0wk7PpzbZbi13VQc8hnll2GX/DiKdGEJXTOGUx7ZhDb9Afmo3RReRZ0gcLG7Unche1ErYXTZ
EcB/IvX7Oq/gGDv0taBcX0Ag8uaX6bPth69+SsiTS3fyNI1jzlCAtZiWcCRLxBoZgUR2w3gdk+4V
RZl4E3pDcVMjAvVw/ZIN4TBguhw8Fe6QwKytQuvExcTbNGEff/Rw7h83aLvSppBlyqeHCZn5i6Ur
qOB6UJHiHXqn4BvPtCrTIVlYhopQzxM3b6bra4UG8JgmUQdFYM6PyEex4Hves8nFJmNW+rq4Tp2h
xQ86bOtlGf1hcIpeECoeBYwVnSHKFuTneOonWo1JPH9adeYiBhGtKU/Z+NPikSCB5w6O85H7ZYlC
HI5Hxfcq7cyPZUHje3w6ky7lH3Mnz3KS/J5pHU93JEaHQUbauOWknMJObtmMXne+uifS028rVPjc
2mE/LLLbDwLmtJra7jE6gP2faySjsTf5qoBr3+CQd49aiqTCNj3rbj1rFC6tjKR5KUJjiz49cdnd
t2UDDIQJsz7KIab79auah9g7cLdXyxbPuyjmSonlx5yCrBFbhXkelW0SN5IDcJAZbzQa+1cvR+b4
tlemm77nOMvKlUNRrpCGEjr/SApxh9kQbTExfdU0fiD8fYW9iLbE3pezEFVCdHvjdYhAyuUhnUam
xZqXfjHpZaMaRZdtdw0MJGv05L/kCY50lRRZWuVhCSxaQ0kT7TRdTfP012C7+dANyQNMMvwQG2Z8
izRqZdEhcV2ofnfAi6v1aLzj6A3kY38IKZZNuva6XAImtYy3rm0Sec9IN3mduvkl67Q90Z/tSa9J
kxp00PP40nUguY0hfIgW6i8c3jIOQZUFuT4MiT0JLy3rLO5r4hMaZSq/Yzy+9W2alTBEqWTGcM96
wU9wlt/ydnzFuLvjvv0R1pazqeOXPS7oYclmWc+AUoZ0Fuq29ZFboDk2x7zrjoldPxIV+odpeYyo
O8auclpmfSV0SiLP8Qkzu9JNmm669Gp7z9usr9LZPlM4/VgmusRdGgQraH7vRJ9f+Qo/eViXWkP4
umhdxHYYifQY20ix67xZ4ezYLK1hoCvUo5nRUg3bSsswofkyrUPpZxsN6sH359FHNdyNefvTyZTf
0oxfk6nI2RALuskLm7PVrsW3pDW8moBMzjlBbT2jaL3phZuSmEIcQGyZ1ZCsbYU7zEtKI7XuRYIP
0R6JvUxsd9ga/ABcSsrIRfOnjVDdZHwab5K6qNkH+SOflWbYqccsnuY/p1hSfCmuKEYBbLEpjx6K
Ok+tQ69+305kScbS9CS5AbfVKZ7Xcsiy6ElOc1TceDsHlJciV/s54MyzWcUW7sbX4DAsgdV9/LZ8
ovALBr5/8a2qlY4cfXKRpAyRfR/ReqChja+OssNGnStl3pGbb9OhjtgbDfQXQX/SKsHPnmy4IeGv
OQdpxUPxIx/FEQ+RMRebjMUrpgaZ6ZN3fL2a2TU5aP/Uwu0VXvy36OsOzRxscZ63LWeq78UTXIut
lALRZp68a9p8iOiYkwgOUTXegmGpjM4qp9I+0k4fQh+iXBIbje/kljgTAxheVxVdK89PAglegcLL
xioYSjnbRwsKzAriCzao0Rx4n8wsC1Oo1Mbnup12V/EuOUPk1mO/SXk0cn8xkHSXuGj8oPs03ptk
5vr3RXYRse06nRZo4QkVw1oLr6p48r8Hu6ePBZDNMMHkIvpw7nZ1yWH06jpURMETBl95qcBt75ly
vTnAIZlYArbkcUbFt6yPDgfd4XLtooZu/OgMU0ne3bttBHEB3Ffp7Kvc9hjAmP0w+RiuYF8UDV2X
Cs8JukemjO5FQcWhb2lgf//bYg1lfeJi6+N8O0wtqGe36wdgt68xFxmPOp0fJp6kz4GAE5me7Jql
l0gNFkZA9rHE/W4s9tOp24ZzQaRgO0LmTtoERL2cXuWOtlM+wu480dBf5sKGY55BfttXFz3bbGnv
fsG05hFVnvqpx9W0QHNaCf2Wbl14GLZ0Og+8f0GTjygJW1FmAw8v0STf6ozfsIPksMVG8DA6WEYX
EdxD596LfSHN0tG1Adg3KWzzuAeZfpi166t19bqeKR4eeUStxPbFnbe2j6dk/N61tnhEm9ClNYM9
KLTBhAHT2ipdTqC1+1VKk0dxl0b5uCURXWRSMJ7r/UGRmG/EICQc0Fm7wX7YfYyIrPkN9DN8yfqE
V3bIxWlU+8oENOgonR+a6CO4SwH4UInYggnh7Weg7h0nPHq+boiPdzBpzJhFGp8GEjMYTC/CbIpl
/WAe1xZ+yHXeHnnhbHRt1bceL+bk4ZaXasrJk4qnFvVbXrktfUgn9W7y/l706DCtfVumQXwBG4iS
bYj6LG0NgwNhmZnv/bJHw3ZbBOsmvzdxkyy0nu0ZZR3Zp3pNKazTdt7LsPSymXzOGUZNivrvOkFp
k8nUlqSIR1XYUdcJJ2x3RlYw1e+jT3kUBv2B8+JlbzcXjaZOMeX7/DLzCNXGFtlltB6/qhR/01NH
b9H6KT2A6SvQpC70KqMBZDCTksuzcEBERTzqqANMFhkLX++jmkjUmvN01iAgBiKieBn0kc+x+Pke
kyIDzNTYrhvKqS/6x97r8ZS59euQk6hDihY0gIvl1cOMNCtYkorT9LHNgzuFgJazQfnHhJb0Em1M
ZjM/nlP+xltKH/steruaXjAl8z1yjvV1E+c5yfLDHh8Zw7XpOc+5L72FSXQRYtokfS9PsjOxovvo
G+U+tc86w5h1av/qSda/mr69pG12NKNxTZHhqUn8ED281gGWtzHHSUMgjANpz6AA9iyTNsZA0S+u
khkUFaatLUNsbTFhSU5ByaEZsiW5cKRcaWJAgXIF3orJDywW5H0OeXEdJ3nCCuxfhGjLXP9MQmeT
R4GKw2vejaXbovUWXeaXHaZJKYshbzo7RpJK90ObTdU27b4eE+eeV4yPAlr7gIyea0eSMib7RbPP
QJ00QK+bkuKS4+GogopNRyN0jQwTXpb5x7hCcJjh4zjF0NZpSL4WsduzOSw22j8icuw1ElKrN1LT
bmz6go+PReQxcoHhUYD+aydBdoj+axJJ+yQqF+PJ0hOysJil6DrwhJ473DgaTYAcQHEBkc5FsLEP
ok3KTKL1vsYaT8MoI8AtimmyxMCwmO8y8oE6rqRmyyBualHFxbbROodh5awbiD0TMH3n0dA9zG1Q
FZxpzFRjrDMmMETfPNwXIJ755JNvFLa1OUsxRjXcZcuTwixf1py1Q76csYG0ij7ofZrmUGI5LbXa
HDlwCyybu1SUbu5MI4kcShHG5ZCs686meekvGkSZuy9zE5IhP8SK/jZTaGPuCsJjh2J5jTQ9gIgS
t17FjFuZcE4zs0YqNQ7vmT1xH8whWLNX0aVfoqJOwj06h1uJ3DfX6/k1smHftAmJwbb6U+8GX/OY
cpbK5qBU/eQPYYt8dSGP2sHxbV/Pnqay4cO+3H9auFL1EQoR7Y7Uu72heatZ9DebsaWIRY4+VDhF
XQwpCvtcuPnDSBihIV2e0zVNWLsDdSjy8GXuenfvPcQxqkeHdnao0sW4lnkHp2gmANAd0OS+IzK2
lwi8kZ3lShxQiCVKUHEOHKvjAHtXtSKttV/XR5MO04Nx3yFdzq5L3SXGO/C6urcQxfAtMvMY/8Zu
cxioTBo/+egTzN33ITpxTRttcxH5T40xL2oahfIoM/9mtrTqZZa+pUCegxjmYzS2ACu2IrqRlmTV
Jp1ozF6gEk9b0mQ9kBW1McvWg9fn3cUE3SBy8dSctM7KbumjcuaqqMDCDzSBTzLn78WGTrtaRiaF
aVAPH2Ni+epJ1IHp4KOCAdlT9ImiZWejjvrJ6Vo7viQR+c0Ws5YAx7h1V8hljHN8ftZJ/hzj7lcj
weO8nScDYy7Fxy0Kihj7xZApKmfLIienjcilYpjG/yeBbE0x55Gnhr+iJ9TFwM6GchSJYnTh5+hy
4moupCtDgb51o98vQAcaFyLmChxFY1fl/8XZlzZJimPL/iLmARJImF17H4iFyCUil9rzC9bVVc0i
QEKIRfz669Ez704WU0S8G2ZtaV3Z1SiQ5EdHx91P5FAN1AhX0+bj7OPi5YtM3WdF+FfQT1PMaZvU
XBzbGZDMsqeine9N6PC4T6ssRqYeixocYl6Wj77sHvtwBvcJfrEdqIpN9SN0CLhnFjUblhYqnj0U
mlXx1mHxcVlXUAJUIlZ+/mUOsd6uRWF9GA/TXHrgSZ8UKf7sCHmayETjaihJ7DgocTYKF6Yc4bzA
oTp74191Mwcx6UyMMsxP3xmjDS2a79Qdv80Etcw29E8m5N0ee4sSXHanAmoCVXy0w7glE2rbpMBd
YpinN9oFR1+kUdwIv0N99zClrrdtK0fGZWA/9ZnB9JpzfU7GzJvGBwEug7v5Jq/GcdOFCN40PVa0
zuKohq5kLHA981SLEFvdeW3dbqK5JLggOJteDI8sEC/u2DdJjlNKpHTDTY+UEUyWzcLnNgoO9ewG
D4owpGI8DgDQ+4b08RSgTpq6P9wi8zdiCnSspE08NXwVyCi6EWWcPLLFhof06PXpD+Y24yajtYzD
qIvzlJAjbZ/UoJEwalwM6zlDEb9mwd6aYdh41U4HBkoNiB4q0M+bYCjyZGjSvd+VzjZ3M5G4QoGB
oq3ZW+QBcYose9+5yP/joLEkLrN0SqJW4sYs5uw+b8DWaxTu+iDywFHqHsldu42ol29TaqsX30Gh
ASWtYuNGo9iPrvsU5mV/rIPQ28h8aLZIUMR+wAX9QQ2hwi2p977V86lQ/BiokH2X9C9clYcYtNtw
MnP9EQoQ72t1FgOUyuxFJJt96XEVS04GVPSaQy3Hu6Fu2FMVCjceXE12IxcWZXnTP5jv3Fq5dyyV
u6HtHlyf/lVnlfk2DwzpkD5NiKCPljvVjnppsO0EanLEjBJF8PLJS+dh3xJXPJpiQA2ElE6C4uwT
shXx1nioGhaV2o5TX39mXf1sKvs8SEnvtJJNolIv2o6ZpLFOnRSgqv+sWhWcUEE/MNnh+JIj2RdS
g6eJopf5nIKQHHfLsGlQzqNTeZIs3/KBhxK3fLsF88ce2vOPqWVx2OV3zlC2913b9rspZVOsbNU+
DjR3NnPeYYdBlqFBiPIx8x884dHH0SLkRC7UBkJF5lgZcsod0ifcb9tdpW35UNjWj/0SWwy8ivmZ
iUcmKvWD5h6gW0zja980U+IzTu6I7hDwob+BfOYL83j94Lpz/WAE6e46QZ5bG7GHMR2+uYbLR+5w
Z3saWccOFYppx6ma5a455p2b3ZWNzSAwYcc8aue9HLu/sO2TEAda1bXTFsUfecxq8hJQGdtR2p/I
QDdpOOltWsl5x1F5EXSst4hJ9k3RP3zX/HQaW+HoHOVzn1vUl13vcxRUfDN17vzQ+p6Om0apl8lX
fF9pJEwzzeY9KeZig6p0ovyg/lrn3WvRV9+qzuVtjIPtKQX78SEN6+3o8p/TWFZfSk8mTRGqN+kz
sZ1zPzuSWsvN7PTdfR2d5SZ5+akRUfkobC0ekdh/8tORbLK5TE/EesNGgYp8LJwmPGS2zLZWpHab
1m6QBAV/YHmBBNQhm6BQ8h7iu2JTlAXO4yrrHyGlkokIqp9Imfx9WqD6GWDLbowUxa6pVXT8+4fV
c3R0SAActltoidRD40AgB9I1Ns6PoXS7V5S2ww+KhWozphtQJtXBMdR9Dc0zbQn2ssu6g4g+kg4s
rLBTfRqh2QEV36Pw0DoPU6SeOlSH74jfl4fScYu9TgcUd4bhmLLG4uYHnrzRLd+PlDI8KkfWd2br
LdX6DpzvF/CR8pBlSm1BREFB0trnwG/5HRPss5PJ8bGPzuWYtD059bxjxnRPmR4+c6i8dl0VTLHL
3Gg3CC3A4A01GPrY9ODQq1J0EBdM35WbNdAlOeohUy2iT+Mm4sxvR5N5UVpXbxULNjWz2a5lE0KG
EvbYlOLHZOxdHbR0p2TunlzpBhsBLmRb2xCneTV6G9E1/bNk3qZtG7Jt87LZurbiJx91wR5ynmMX
yG2oJwr6GBLKDhVyVG9kunVkIe8iv282QwPu0p0YOYS9cg5jPR1r5WQPUSPzh7zzCEq/2OF9qDfc
PuJOnH9qy/AHRDk6Dif6uZRBtUM524OyMh9eGju+CKccHmQfC5Lz59L28mUYFeipiM8gB0v54syF
Rcm1C7dTdgeW1Hyu+Zw/e8Z8gRYMqR1lOplomceD1W/g3us91siJJyvUrpnr6iSa+kM/pSi3k7S8
c70I0gawoac5GGOrxp+2MO13RvuHsrT0jg6jSWykThFYSxwouj94FDUJPQYnZrvjyMNgZ4eco3ZZ
s10dze3GorR9p/xxmwovfMhS7h1w2hxC0Av3f/9oZojBQMOECarsYPVZk5Rgq7YzqICtgsLkYMNw
N3ZFjfwDRT0v/Jq6Y37qOfkpbYvzMKq+VGk2HPuK3vu0J9B8ufedgYhN84gjEkgNbnRiiaM63IA7
CN3yoVBgtdk3v/UjQBGZJlPQRbp0/hh2bhoPqfkZQt0a1zKrDx6fXaS0QsWaYf3TGZqs2szPIbE6
FlUPjalxmo1zV8/9Z57qNI5yF1LH3HPjkSJfHE341Vr3hIK12VnSvbWZQVknHdUmyKLvIW9QSBjL
2EJ+N46vZeHiFAYctsSCOIZId38uIUXbdjLeJlfqs2yKAB/SuctcCV1HpuK8ak9N6ZcbpwbVPfLg
u4ua5baW5nPqu89B0wwAZbSZaPs5dMyzw/kAksm5w//jPTQo8xS6/ZRb9znSLaZj7vFq5zq/defd
nOdQJYnyNYB6zfPNRwd1wZjZSccc+mIIAWyQmFYMG0gN96nVnyFd8za9jCBA1Shw5OKJoRKZ5LGA
sHIb+Cb9gMKdeaoCdj+r6Idpsi9zPsVDZQ+TpH+gbvHBaqAYECXQAlfu1ncmf9MEmHsz+c9/f0Aa
YXIlZ1Gs6DMyge9tU3wmWfbod9MpHaZt5kXfhhyB0xv9+UNbpV9qCkkBqFrwT2ky+KBTzisZNaBa
oGzSMWvUPfWi5smpnhVODcsZDlqlNNZUBvtKdezYqRmlVJGG+5CYKua9+FCG2FEux3XXbaMXVPnu
Z9aHEJdp1IHmNmnFiLPLOuBDzgspzXkoUeyddo5tpIOTd9aZWDkWCR1kdUJ1ZMsYDVBzTRXIU2jF
IwcaucygENB3e150HmoAb5oW7AB537YQZtgW7fCn9Sw0QfUnQOq+KYo9boRI+uACuKedlFtSpSJO
6+l8v0Jmk2MCRB19zxU0ojmdUDsGJ7NVetpoOhaQFmPHgbrVuwj3UiiqCr5rtXicvPYDPu14GGZx
KKdofpks+Z52Wt5p7d5BXKoejJuaDUrU085LU3NCKTwAXxtNWyiVnUdIwenGK8B0sH7sN1WfRyjk
91ve6C9zgZzQy4KnUtkE+qRXp0Qm1Vd2jkXKLPKMyR7bSk87tyyDmKFC+ejbrn5scOTGc8GgQfeC
6lFQZje8xczoEjtFjSE0IqlsHzIJiY4P0gznzbx1sGU2I60iJE1Ael8hKDBE3oAMyGtCdiC0Jvf1
WYZX1KBMEKyaNvfikosSyyVQK6mF2RSmfwnrIkq6qUZRcSDtySDTuaOynGPYETaNRLG5yiAMbmVa
Pv39Y+JSPJl++lbUJt26wfCjVwpq57HO97Iy7WkA4X9PBYFapOWoYnIQSKnmCfdemyoSjw3Ixcdw
0B8jP+B30guH+w4bsnLLz9J00Aa2oQOFHuZgAq/YlEP5Qt0/c9d0idLgBHsfbDaY5RcU5j8X+dAf
s04lgevNT3U+TxAL792XfEYVuY76bOfOafAw1w2NM69m2wpZvY596pabXLZ6T/7WeVqdlLz7zNQw
JiLFVbfPW7BvNXtOIxIk+DQzLl1eAfl6MD5AVFRsbE6bOHDC6Yg0BJI4V+vYqb1PZmDZE/TXHcRs
KDKRJnrOx3R+nL082FQtokzd1FtGTPeQshZQyNoTSWe9FQPKKJwTPy6EIg955ZgD6es3MNvPfMgO
ZtTZD3/EtYubAsLnqnD2c+ONuNeHfzUp1MElaz/1uK0/zjosdqrrywcosOY9iCZzQA1L3YFAg5LJ
YPKE15TblHMwpWw+Fyod/w6nyX2ImuRG5GbvBw7uFSx6Qcy1D8U8y3hwansoccx5ZoihS8lPlaQ4
UzPOcKiKZIz0sIdQ0kDONuvTkDYKUpWsjQc2v6SCk5es6LKH0Qgnzibt7pwpiw4RRFybuZuqUxDN
dwYc+oaUwjhx2bX9I4D4SAfibZu51HeqSUHoaBQeeFj0WwYdfYIKercvc0jyvVmOO1nU8pAiBY+R
v3IorY25Hzxh7qcMYh8vQyaA43HaTyhk7zQqKrWx/d6dxumAYi5EGqp8mvLAxsjAIOHyoWqD4rp4
TXlRJWehvJ87ZtMNkEK05x9//xvveHSn5B7FjA7yZ9zu8KNhBx+aV4hW65+4O7dQxRB73zNXn8AY
wtlC3YNkdRvzIgxjDirqnqSswmc8THwI76cRSYmyItw2Vd0/mt79LKBfiEuvznaktWo3OyBgPVFz
qMw+16Zqt0JYZ1f1Y31Hu7HagViCqC0rybOH2bfu5DzCamK26RR8lyz9MyghYpWlGlA3s1t3ktCG
oAIdh9yYuyqyf/S4T+g6FI+VU9YbY5pun7ts3Na1930U9m2CB+DIIbNk1bxrPFo+RWMfxqEl2S4f
8+5Yki5GmiYPsmgFiHQPJpJUFUdO5+I4P49BTT96JYT8U9Go3TS6z6WIkBcVsB1FHIvGso0Rw5GH
Tb3rtVKHgKNQU6DE+tD1xVdAf4Bx5sGcf8iOOPd//xEukyPynOw+GKDJTFtozUVpIF9Nh2LTnZWB
3JSyQxWf+fd/m5r+zz89aL+4rP6Uyuoiy/9lQvufP/7fj7LGP/91/n/+/cuzi+3ff0p+yrOJrLv4
l47/zyO3/Fu/PBmWr399urND7pc//Idd7r2X7f/3P/7ilvtT9o3RMN9lhWx+8b155J376/xJfvHK
3TU/il99cue//0+XXMT+QV0P4mbqMcpdGsKH9k+XXMj/4buERpxTEHb4VzjY/uWSI8E/ENQj+OcC
SiIanP/Tv1xy4T9Y6OKXnPmMemEU+f8blxzcdu9Mcs7ZaAcWCMnLr9a0yC8gkawmtoMNCdrQebb2
S+6H0+ndNPzGBAdH4W8fj9l473wrmSPsODXg7Lqmyu67CteIGMGhexv0PKGU6I0IxcYzLN9cHjFY
GXHhtYsg2kDql4a7Wg9e+eRXbms3OTmPS5DX6rvLw6zN29l0+M7S14VuWI5ZE+5Aew/gL4qZ93E+
+/Lt8vPXJs799fksal1VQqy9A19Bj2HkMP6K64xnUVYzKBbhQAs1quWter084MoLnXfn+xdSHPYD
dh4QenoGMXPep/2Gdn1e7C4PAMvn77YCTJ2/DMCLeXQNtCY7XllZfkqLnOCEdSM4vLaatNxCWdcF
1fTh8nDeeab+bf/8n50dnmf23QopVnci6EDH9Vk2tBvu8wRaTb0ZbFQ53/o+nMotGMQJlLNlzqMv
XE6qDXRufv14+SOsvfH59+8+QZXZekAqFaBy6gcbouVf+WDvWneoUN3MjpcHWVu3Mw7eDSIB1pFb
gzu+7djXTGuGu6xbHS4/fe0VFuGh4mURdkQHO0GK4qcLq/Nj11EWuyQIwdCaxu4vD7S6XItIIZ0x
UG0eBCDoU/AuU/jZDwzbZGFUb0BGnbVyfbatwn6AG2z8dL5YXR55bQIXAUNXY6mU3wYw5zrzfBYX
oFwIpg/KgNsGWIQKH7I+DmdguAvdrMIRLUSdbaagLtIbB1jECr+0TiM75SSNtCx8NpLPzgfmUDe7
ElNXglGwiA0gEXt3nAIAiKU0GYsc92tnyAUKNyWEzM445Ye8nMmV4VZWJFhEikiCku19mybS4XO9
HzXIG6ROtRySyyuyckYEi9BAqIR6QjksMab3zaEJZePucM3ApVgVBknybcMs8N/KoU3JBKWC8sX8
UcCd/NTC5vfclTJ/um2IBfpHMXFvdIMoQR2mANnS5uIhGjkOCxFwMd24IOeFehdjcp4pwZniia6o
vUOl2H2C4h206+WXWFvvJfTTAsIfAf9vz2BPiN1yot/CWaorB8/aai8A3g9MMjjzw2SosAyTQGkb
J2sDjY6HIuFtr7DAeF8QMCO25AntBrAEleWTE3cu6L8rc7T2EguMi8gJkN+fl6DVJNq3eV+6u4Kr
3pzdBk1721zRBdKZjzqoBydoktp6PvooFp86KAOOdgiq21JCukB3HQ1QwPcZwEe9ut8GWTiqF91p
RzyQFnzdvXHyiL2gDQQJb0vW6ALvzGLKXDdgyaCxTAkuvp7ZNlPlkCtIXzkm6QLpEwi+0PiaJZ6T
ERZLvw8hkIv6VII59oezdp3q4spgK9GYnrfIOzTarMzcesReAxGk2N7te2d8hFRpGLYyY4V3ggKQ
uY/cM9707fL2Pi//b3Kpc4OP90NWE+Rkch7TBLeQ3DvJjM7dn50/5wp1VC3DFwEjRoY4V+XmEaYM
5aMlBIpKL5eHXwkQdBEgbBoi/RVOmtTMgZGKQoY8hkxtLz99LfWgiwABj+tUwLQeJcTFy+xmLx3M
jmdlZZMMvUGyL8oBEXqgM2+C04QbXHMEV8shPRd+EFwB+No7LiII7NKBQqGZJoqlHdmEc/RTTdPY
XglQazt0ET8qTULPTiVLKCnGJLMjbDy8al5hv5yTqU77K/eWldcgiwDSezrkkELSJHPn8q3krfOc
DlV2JTytPX0RO1qSNaXjsChBwwwUN3vw4yjiFtp2t2GLLCJFV7RQYk0o5Bo7pv4d3DW+/7lVhNpD
U/Qg+vw5VNmfqp47/8rKrER2sogdBFYy7CMdJiFP6z6eWeRBDCSy9udgERqvbK+1URZBY6azaPsQ
lwPYPcQuNOjO0qjM38J0c2Padm7o8z5IhOgg0ZTtNCcdpECJX4TDtlIB219G6drSL2JA6Lm5M+GA
SEq/gB3ZeKjswt1+48ZahADcoiREAICC3537mOTelyaDpfS2j76Atheqhk5VBv8Rc+aXcWh8sh0y
B56M256/wDakQEYRsAYJ/CDRneOSdo/7AL1tavwFookaAmUEnm5S9BmiNU4z64r0yr5cC77+AtIc
xWfUJ7GuEP5sydgfiAOWvs6+0kh8mLiTOCLcM4go/ZrdXZ6vlQPUX4AcZjPtjhCMJ74qv7lOgUJ9
j8YzFVUwT84ZdGimujLUCuz8BbibNMjn2XNGeNeDn7jeimFPDbR9iRlZeGUKV5DhL6BNBgbRNgid
hADgr5GRUNVR8FeXJ+u8Dr85+v0Fqk2D4DfO4Zh4FHImAPDNEeIRdp4yJjT92oGnj6O0vLLZ1pZm
gXLP1FXK57JPuiBwYqlJsM1m/yDgMtmmUqN1zlRdebG1aVtAHid+KoRHDPpIlCkklYEPk2I+iXx7
eeLWln6BejSX6oQDCn7HUb2AMDQ8m+NlBfGJaK6cVmuvsAA+CrfO4PWl2es+gxM+BfGTPSoIon/e
9AreAvrCK8AzDP60m7J+3oDo/ciYiuIqZdlte9dboD8o0dKB83TYtRWoWwLFdAzZXn/l6StJj7cA
OlEl9dOSQ/zfON+yqYHmpoueVFfCaB2Ut0VfbwFxoWbtOF34r1egEK/8s73A5SVYWWJvCe6Apz3E
AsMuGiOIIc5P726foPOo764SwkVTsKrD09u5y+JAwb2jQqh4RB+HoV9eWYa1d1iAOqcBl67vooZD
/Z+SgJJMqTPfOP0LGAsYOHiR4eGgJ+vdTHO7y6D2/iff9Qvd9b6J4Eo88hYgnqDXTGFCxEf39YFG
+sNk4PDt6AzjG/3SMVdcmaO1gRZQrnPlN5K4/Q5MRTJ27qkU7XMwld9zAvVaUV+pFq8dt+4C0t2s
DRR3Y7/LCm9P0umRi+jgVO0mFM4BTo5dPtCXughgk6a3vZq7wLibBhoeOsfsQL8if4DdrqRp3E3F
H1R4H1g03ZYhugu0t100wXzf9zt0EsvRIqhASz0N+/llIK6Ec3cBc9hFnKxw0EVSQouzz5zQxGiD
gPYFMPVf2WwrOHEXWJ96ik6FLOqT2dOgbZ25FhANTDlj28vvsLLJ3AXc/XaKavDFQxIIq14hcAr3
Cj3lzvvZi10dBcfa8jq5PNja2yxQ7xWpr+VU90mGTpX3Udl50IGXdnf56WvLsYB9r1NFMhv0iYnI
W+dMD1OHvnsN5NC3PX8J/M6WtbWOSYrcOSHqfiNp9gJn7svlx6+cTO4C7lFR1Aw96EwC6rOO8zGD
xl7mr/Au3kPRR27as6CIfw3vjegcHfG+T3QRHFvtomGWPzyZcPpy+S1+vwiQKvz6fDDZo+qQo+/O
PZ2aLv1QWO8LNN4Plx+/EqzCaIFoXsAVhxTBJhQWq4TAJLQRqTCwyshql8mySOAmJBuq0a5jKuZs
S3t4Ni8P/vsVQnPbX99tyNCTS+DJSYX08GRtBakVnEIHB9rDveJVf+WGsDbOAvQ9PPVulco+obBG
iFqguYePd1U+BCZt9NdtL7MAPmQ9LRsK3SfjoFTsaajIaoXWnr56rtB56PIgvwd8GC0AHzUhLZRT
G4jgyp9hHxT3CDjs+fLD17baAu++8Y1Gb2NEk2E8eV32RGaYXfrp9bbHL+A+U7TPTHPRJy5cJrEv
5S4d5VvV8hs//gLv6Fw3jQXB87kzPguYhcZSwsxPr5wcK5to2eJYjmmaGbSlwdHnvAwuxL89n3DT
RH+KziXNFUj8/vgI+QLunqcUmx10xISf9sHA85wN8lMKdXzWtqfeb6/kKCtLzReod3JcObTEXKFl
G7pJzTu0Ad2ndb67vNQr25QvgI1OxpZMIDl2ch4OevQfaHBlFdY++Pn377JpZQMTSoXLK/HMnerk
oUa6MEOof9sHX4C4qMyU9/Dg73z5wVWgkKOftz14AdwKNmU1C6yrJ/kf6CR4EhE73PboBWz7dkBL
3zGEQ6ErvY+zNX6CNj7d9vLT1zbkArUcQisoNSOTeOmTyGkiTfXAffjfXPfF7/wbt/0Cu2jAmDmK
us4O8fhl9jzYxsI/2g7tMTI4AhRMbpffZmVjssVpjV3ftpWLnCCYYUEA29duKLxWV6Lz35fe/yzk
hGyBXg4Xh6FoqLOb9jyZ7vKvsF3jRpy9aRiqn4Zds5POtnrRn1K5vVZpW0EEW0A5z/KWtrk18HBm
R7jM34IMbTmlk36/PGVrz19geQSPaG2TdjsvV4cCHMc2dcrXIuf2ytqvDXD+/TtI6753Qa9iAGii
n9Hy6DtkG5BpRrcdC/+hvqOBhes96na6Js+TD+u6Xx07Flx5/NqOWgDbGwtGyOSZJEKnplMog+7Q
0im8gr6VQ4ctsJ13FL6QoHd2aDIFd3vff2czfC+N88krSHfjAiwgPkU9HUWEAIImUmcDrIDWaRtw
PcOH1MruWra3ts4LjKuxpinYMZNkVP3hjMOXMZBf3bS6ku6vPH4prhsIcXVIMFUNhdGmOh/JToV0
nPSzubIaa0Ms4K1ztDmu4bpLjI8GoTN7K4vxmDb802WkrWylpZqurJlLWU66xLbkqEun2BWUF8nl
h6999gWM+0xD39pDUl8EaJfm6jseotvfOF/R4a199vOw70EcwLaakbpLfPQE3fiavEVwyty2QcPz
oO8eDjtZicITfBvUDvAzkHs5yqd2qK9AeAVk4QLCPmhOKIYdOADG9DXn4T163H5EG7B206Ip1O7y
/K8NskCyDMYmQitDnbRRQdBxRh3QFuZbKOsfTiP2l8c4C6B/QySE4QLJvfI7fNfFqJMQ5t66g/g3
8Pzz1yQEP2BGf2yHNNo2GezX2hXoEJOfW5arDxTe9wT9Ma9dUta22gLoo0MQcWmP5cr9p84Erw5l
H7uIfL78liuPXyrlzEi6HF9O0SWpQ5LMD46TUmgQf618t5LwLJVxQ8pFWKJpRjIatNRFG/3NkHYv
GdF97PMCjlh9JZqsQGapkCtmCtfYJLokQn8dQe2p5jdmyeevhHkPmNHRfgXdik7yegh6mDfD8tiG
aP0xlj4KhLetwwLyAfq5NGj3gImycFUiyFY5/QLz8cfLj1+bnvPv34F+ghC2ClF7QEQZukNtXbOB
TpVsLz99bRMtMJ/5eYBcxtdJRb0vY1m+Qr2/o466skfXPvwC7fnUKqFdNHsM/AKNeX0hIwMLoyLi
yuc/r+RvMs1ggXR0lMx4zyudzJPzUtT+R3RoeJ4amUxNv7ttihYwxlc9tKgIYIguHY4tz44SffFM
cY1YW1mBpQyu4jat0blOJ5qwP92BI+fnvnnxsrG4ciatjbA4rn02wFVYYIP2o+3itvIeshZtw6D5
v3LzWhtgkXrXE7qNT12OV6CZjknoP6W5+5Tr6MdNK7CUvBlN+55GWAEE1IfB+g8ibxKe+rftoaXI
LRqzqi/bTCeNKD5Dbf7aokFQOGRPqr3GS6xs06WoDSS/dpFz68QFFxiICtf29nHi9eOIflq3TdIC
ySi7mjQcHTTeCvmXMAsfz12oKtF+ve3xCySnE63RkajEkYq5iqMWjWqyAL3ee9rdFkfpAsqGlK1T
yqhNRDR9QjuvF+2Ll96JPl1+gZVQRBcwdl1cDpvARYd+XqGzdV62QNok6w+XH++dJ+I3kWipRivL
qJyH0uLjt+rTzOpnzdtj4XTfSeuMO1eGnwrm9/h+BbRRLAXr8aUsBs0t2vK29yMLlA9lEKY1J/g2
gEj7G6+jp2GEo/zy261M3lKr1jsNl8Ek2yQL5hwWSEZaqX7yaBBX6llrAyxOamqlG4E1bxOrOqMS
z0PjtzhN0RbsNngs9QXQj1iAoVJJFZZvw9Q8RV52n7LiNngsxQUDCmZT5ROZBH2adFF1z2SUzDy6
EqLWpif4NQmwAl3OdZ3Clo1vzMi2YmKqj/uIwdN+eYFXAtRSUIfOnC4dIwf+4nT8gbrr4xTCUdt6
5cnVrtpfHuT8aX8HkUWIYmyauDu4KiFCfwoKG8Ru2Gl8zxKaYd02whmc75IlU0F52hHYpNk8Nz/R
Sczee7Mv/kDHG3TYuG2MRZyaCo2GJxOmSuYluiyFequE/zpV3k1ioZAsAlXly7F20BQ50Q1XB9u5
aGVYyfzKWb2yk5YSu4EMxOLb+c4LHcxfXJlmB8q4uqYtWHv8IgoRnBGBb7HEUZO23Z6hSwu+LCiV
4bU78MpGXQrqwO0K2ahBJZw1JZBmEq35J9k0fwQZvTErXkrpmKh9iOw1thE1H4qse8nN/CXi3ZUa
xNokLdCcpXYkVZW1CWuit0bCgp5Teo2IXXv4+ffvINDWlnGnrxU8D45+c0LPv+tFPdy4fRYQVsbk
JSNoWpWiixLq0e5WV2jPcxlZax99gV5tHShG8BUZCZfGxFkT3InmqgTvXNr+TfDxF7BtiwniUu7L
BK2MCudThr7SbR2XUuOrcUI0JtcPTp6G7qZPGbfPHUuZumsjHw21PNqjsUbf+sITGxqlo03gUiIj
OvXYUv8x8RAtfhtU63HMC/QFvqvHNNP3aNKuy8SZ0U78mXQCvHFE/HB4c40QxYcolYE5hEGHViVF
G7p2P06RV+zCgHTNt4lRmj6b/+bsTJojxbUo/IuIQAgxbCFnj2W7bFdtiHINCJCEGIQEv/4d96oe
3emM8K7D3Q2Jxqurc88XRl795pdRY34JBSMVrDRjJ2/hMAX8R1/V8Xw10lHZrYVfywzTFpKyh9TJ
AP5jcwE3DgIPOQProHQpDzaFyR7KGnTkv/PC6hTQR5oWD/CX5AQWsAXwMBnskxL1ye5cLWTShQa/
HHsifJdc1lqFZOrcfi5aXOvt2AShDwHnZR+k8CIovLTJnIOJfBxcWIbPbFZrrV3vlwD64R4SqRVY
HbVYBKj1vkd1//TxYD/3/Pe//zVPa1RAwzPMx3j0/RTKY0/sUA5YHWDvJj83WclqKeBR5RsVRMM+
xjXPcYkTgtNfHz58/AFnEkT/JN/++oBeltM06Qmz1QF4BOFufYWQd9l2MM0/zrTqrg3xP3dP+0/Q
/de74Oo0oigoRWOhajtjTfcMEhrJ5sJc+JhzvbFaHfyqh5lColu4Jnes3KQza48BxMHfkB9pPhk5
/KM9+esrwNMgi0cxZqNSMrflXqV/a8Pdr9jDJ20+7pYzi+hadTfKzhYeH9EtofgD7fSJecPnKnui
tbxOG9tP3RzDMLFpoycFW+7XZvHaXxLwm29zS9s/H3/DmaG1ltdNrFvoZHC7KgCHTDJaVjFuD70I
FtnNQuF/U3kwlHGYLz8+fuG5RnuPNv7qGauVIL4rseEn7XfTGruv4PL8uWm41tppgCTAu8K2BmZf
n6eGRNg5rf+5YGIttINZ7zywChkv1Qpx4olq4OA5+M+fa5jVfj/UqmyKtsW5RhmYhivqf8chd74w
rc81+2rDj8GmWuSAYK4phDgaldS4Tx8vSRDPhIr+ak4HVJi0ej/yJTI5hULfIgz6Tqv52Yyw5/pc
+6z2OCAvnHE4HO+9WVG4EiXL70UaWPV+5vFsrapjAVU1h+/gnkXx5B2bVAFfUsD1/oLO44zsja1l
dSiGLopIgEoAxdbY3FcKFJIchp8BXHGH1nsqB3nrJfEU7KIR+8kpieZ+PnGPsfbCGPjvlZet9UQ2
hi2Okj1+wdwuwBYRt1nGtH4KEx7sPm7Fc69YHUqGOlRtqIjcY8+6jeG+Db/yPQdu7ePH//coZmsR
UQnHvxAOt2qf1l54oAWvDvAL/NxZhK01RBZ+icnUULkP4Zq1n8OlfwIOdTrw2KjPGdmwZBWLhKlD
AbTyJQIFVUMOkhwKEjx28/L1cy303nJ/La8AJJRlkVZooZDb62RMfZjrT8H9p56+lm72MUX8XiOy
t7ADBUEaPHPY1XClxYXxc6aD1/rMyKcLDoTY9sCcgNFg4waAPhfXjZcu1M+9YNX+iw8rxGEK1J5S
UiGQtbUF5aMBy+bCMnVmBqSrDoiGBTMswAvAzHsdxuYAP78XlPT8/FwPrHYJMcp5TM0Cm+FewYet
pH8Ao7n02881zmqTKLuFDEMTy/3kh8CZNacgGC7E+P+9Q8Dy/P/HpfQ8v7TwONovFtJo2HHsFQ++
RByo6TL43NhPVzvECCoZDBwnjH2WUNhmTBb2Mr26sEGc6dhk1fLwaId5PsHuX1OOIuKUhWw58rEO
542FW37851MdnKz6AIZJRRLRElMs8jwQ7xUQFHnj+Wm7+fgF577jXz1RgXWVVnIfCPMgWjDrR/+h
BCLk48f/U0Tz79M/S1a9AHsUIF17fAATA2Dy6YGo6b4L5dZ/R+G0btey8GamxR+/7eADeymjceaz
1jo7VSeJ10BLCXg9JQfajOVuAqH7UXHQ6T/+tHOvWG1uolLEgDQHL0VT6B0Z4KqoJTw2x4oln+uc
tbROL570C6mAGF3Ez7YTVwF8r3H4Wi4k/899wvv0/Gt7MDO8nQwAVHsE/QnPUYmuv1cx6+8WkbbT
55bA+P3lf70E1khFAUccsV/6+I0JgH45f9T1fCGSOrNKreV14eTjKh0lpSiMhrVr1neUP8VmvKRk
+O8TEYtX87wKBqV48d4FtAZkz+juNPPxtbYA0gFVGmUFwFAXRtR7s//HXFmL7dqgNm7p8SmIbm9g
RV1lRvYo2SNwxoLRz6XD5LkWW035NFrimQ0I+YkdybypDLSvWRIF3XCh3OHcsFrN+WSyhUb4jO/g
0bwhoGrdDTrowVYg+nO9vhbbAZGLXL3tgMkipWtPtU/82yDQ7FLFxrv34n/1xdrJLoLnsosig2GF
KgeJetLOZ3AlgfcjClUIA8nawU11g/t3cIHqvgDWSML2u30hDNVvILHBqDwOvYe4dAkui2YoA0dA
o1JPvOo2gNmt1ZZ3uWG1+0lhjX016Xo8zbABRsWescBJprzimS8rOKNzglKlL33Bl/mO+xDE3taa
e0CnSg/OpLSlsBenQdFOPz+1tEWrDvQLUGwD3TXbwVG4ts7CjcmfIdTLeKgsar4udOI/l3T/HvDh
v05ZqGngPQWIT+nkN4AA7BecRczJFEX60A7TK7X1N6P726hf4EYNh+RDp8bmoYGUfWskiEZubtuM
wEU+FzT8Qt+RlXBLv1TddmYcr/WQbIm64L26f1sWuI+b0ia9tgAuHCxMl18+19KrFZh7NZ2AmWnA
rmXPQwFAatCBPzB/biZGq7UXZ/pZepFt9nQZAI4NwmO3jK/A0lw4Q55ZHdfCSLgSyRKOxw2yNkqA
+9rO/bhNZ0hSNovsvOUUo3Q9OQ6pV39ONMLWYkkCKFAUTqxBctuLtmFjxQ6m67CGhrZgRKXYha3x
zFocrQIvjgwnoT1t9p0uAZpcPKzDwXzSSu0iO1y6/T03wlZLMQHzz4Dm0OwjYapHSPfDuwS40h+u
Jt6FJNiZD1mrFaHlKM0UwZ0HeMGm2RnmCFR4KGio5JIEeTJdvKI6l9NYKxdhSw2ToV6AjST/FMkr
ZNzbcaF/dE03rtfHhiRbaJRgzX4pwfffV0tsrWD0nCZImahmvyjvwIFSgldQ5o9+vnRA7hG5DUS3
c8kne2utaowprL8XEadgnHfxeEzFwHZtkkIqEZWT8C+MvDNjgq3mLMOzowouMhvXGn3t2ioEHrdV
9wIngAtx5ZkIgL3//a+QDG5vXQXkApJ+MRt3UUXKvPIA8fp4TTv39FXINFVI6FJD+B7m2cmur8Dh
qkX553MPX81LP9IEuBJRbMhUnUA0zsI2utDw5373ajK+O6oOqC4qNssSoqQLJwbSXcgVn+vT1YY6
w+mwGuCCC2Z4cNXz8ZB29339ud16LWSEzhP4a5DXNrq23Qn1k/XOVd5DKerdx21+5tev3fwKFsPT
lnrpxhmYISdKDxn1fLYVHv/98RvOLR1r9z44BPcFg03PXqn+d1B1r6ifvIXlAxjAFMzH6M5NfMpQ
ZfRb6kvj9MzKuFY3llFcelMA3hyQOGI3tYU7kQ6r40BLkuOiKLmwAp9ZpdYyR292uOKSfQUnUnrV
0/CmmIprS+2WUYpqdn2NcbeANP85J0+21jy6GpDfgYIAg2yHZ3fqvbIGXpjJsvm4s87Mk7VTH4eU
uBOhSnHVHV2XE5h5rPv2uUevZvfMnSsBRuNbAQ4gmkRhKRfs4eOHn+uH1fyeUMGxtCXgUVLHz2Bj
5N70mgzfJXIpVAUPgFjnFSAGH7/sXCOtZvwCN61hGnWF3Gjpb0Y+mz/gPqeXdIFnpuRa9JhCjh7G
DQPlJ2wX8LoIB/qiJX/MVCze5z5hLWw0kSpAPqEpauKXzDVfSHvpPvaMZpOtZY1htBAYyZV8TwDm
ma5kU0v6I44cZCBQSPQnPoN3BAlH0MKKeHF++sWOfdttYxQOjz/4YvtwPyJy7i/EsWd6a+3P57yO
wL3mnbpM+rE8gg0tq10dC+19bk+k7/34144LHBAAnITHG5MuHjsljQJXHS7vqKL/eLydicTXOsJ+
bMwyFdpsTQvDzqaY7qtC3jZF/5v5dme6SyWmZxZNutrcETIyqqnEezTwZg5Cg6YuFchI3kGG8YWL
nXMvWS0DOp7CoRjxksnY5h1Gcxss1XFeyEtKhgu75rl3rFaDkBu4xxgUK9TgwCq13A/l9BpH7DeS
PW8f98m5UbVaA9omSXyfFuMWQBzAbjwPjjtgpew+9fS1oLBM5sYPPQqzGhQQAx3al7cCNJ7nj59+
ZoFZW/aFSAVSEgH/PPqDyqqogOpsTMFAS8JLZVpnmmetKKx6S1rcnY/bAq4MX3XVw3Es8pf4Qsz1
nof9d3KBrbWEC+O2G80EI+geA9QMcM/3AbetkoPS4UGVyQuPLxU3nvuU1fRGeTpdaMKGbZUSuWO+
Ujnyz5f8E8/M7bU9H7UBXUQzDtuuLbeMsNuQQgqeDt0fA6KZqudfH/f5ufes5raxHQztwBPcgmL5
UEXlvYz5ldDdXTjMj+8FSxc2lnPvWU1v1hhgkYE931pC7npcceOK+EHYd2izKjZzdUm8dK5XVlPc
W7TsCkHhg4Vaqw14QDzHIn/JE+7cDFnN7gWlMUU19cM21sFbJcIvsOL40+ryQtR45sevdfNcctm2
OjRblvI484IQtQVL0W4/7uozq99aNi9IA1Vli+NZWxjDt3NvZvjEGgmS9xwFot+FvQ4uWfGf6e+1
ZLCYaBGSGp8CoMRP0AVukM98nQJWIvuQHLW7VIlx7qPe//7XJqt5EY9jhPd4Etmujtlbp50BBCw5
JJD6fa7lVlO9qbGwJAvA44kGhHGsJ2xQ4DaCZRbcD7K4cEF6ZnCtFYQpvChGyVgPLKuZdpIngKl5
sbguZ2I/NwvXMsJZ0ihaegtEJ3IBYBzqn0tYX8uS39loeiNde8m971z3r6b7wmW4tEgnb9NUdFnj
6ZNs/BpVTOVdPIo/qpsuHODP9f9qvqt4jkdAqfW2aiYOMCUrs3rRKusB6ct651+YO+dm5mriF2EI
7HEd4TVjx3NRNgT3NGDMfzy+/uni/9i31jpCQ+alMH2JzAlUw3GD29iZ7pqytTkMjK+tRVV747kX
FjrgXYfbtAo78AoBDSUd240MIMmPf8iZbltrDguKVxnowre8G/9EYEjCbk8/lh250bAwjLrPuQ6w
teYQVyq4uJjTdBd6LEsn72cr1NPHn3AmBFj7+TUkIEVDu3jXRUbmYWdVllpWHIpBmqtpKc0zNOHB
vpEF3338xjNjYy05JAJazAUue7ulcILlAyFjexURoZILC8O5F7z//e81bkgMzio6BV002bZDlwn/
kwGlv9r+YbXXjXOAR0/AeC/VuEnjYfO5ZlktAYDXVAWPOzTLuyVZUqL4SHYmvjBSzyyWa70h7IFQ
JjK34cahHoApkDl7fe9H8YUZea7JV/PdZ5AhUSnDDfxDdo4Fd6GqvnzcLv+9YoEO9/+9qTTpamHa
GHcKqn4VncC94EIWKJRJdwphKPL4ufe8z/G/Rk3lNTpMLLC5QGMPB5T1zup3YFD7cijlYvnNiMji
4uE++udu4d9LWLjWbcVzUKip7sSWD84qlxNRiUBvW4bSpCHrBSMYBbxD8VvO+yCNw4w2y4wo3ddh
AdQ0/CBA1WiFjrjcaVLWjczE0gCsxYvZK35QaiHNxCG6HhuwlUvbW1RlVJRcpRy8qttpADs8Ojr4
PnRQdTELdHyI8pz2qSWqB+s4AD0JfkU+fElpLf1O5xMZO6d386JJDJJ8N1kg68K0RSBfVO/o7jip
T7ShYw49gP7KQNrLhFj6b327hH+AK0CFN/ijXnwFh25ZZDWOkkuWKkfaE+zI+AkIXP9mVumIUtS5
cjhUyVR6w16xIqy+24Ro76RUHZYmi9u+OkF+GO2tCsXe+Ly/C4YZ12hNBe39kvAG0ApJ4VjbxrPc
IXtqyrx2ttwxbwmzKqyOgqfLK0chwIsigIy6cicidWyTnr0P4ZTmorLObYqCyjyq/QQsZT8XUbil
QVodYXw17RM1BDvIUjeNZr9ArL3mqLHJSexuqO12rEXJQQHM7DyJPWDe3cafegJaaJwPfo27uFk8
8CjI++5XMFzVre2y1g15CPNkMOCu4AwLKsIuBUd86MTJzQ9wtskVqVFNciVb7GhwpOZNVhkYWtoW
O4OBdXfzPVzEvgn8ITeDyYbhrcSaLnv8X91414fLW2R+DaT+BZzDG/XeUDZ1s3TBrUt0phuVz9bf
jQJtBeMwA02S/j5Nv3Bii9yDDR77uT/BTynr++pYBWgxAHaj+euQ6g1fhutkerYlv0Wb36Bo5Mic
fOubgQFsjq25n6uMVcs9qle67F02D1Z2lzvRArgaCTh8FVF7cCkKkZ03DbdAxYd5Qov2lgdlsYcA
m4osakR/DDWj8wZjEzXMZY2oD0m+fpxTNPygN/PSpbdoWuDNsavgG3Av2bbhTzoHx0G5x7oGtLS3
7CR7cV3MYR7X9HbiYufPyU1QTN/6qfxa8+k3jYC910pvUHPXoKLVoqzV4y/BXD6ZcbhnC4Zc19Es
wSXUVgn+1i7sB1HeS5iGb8OS3oi4ytvZXhnfbbgXfLU0gveznHPf5/427vhrAsMclERvmmC8FVWD
cSGnn56thwzktW1YdZvCPMqkRHy2KzV8nyaG2vaZHvxqeG5S8kgrugl1H4POrR/oAiPb1N2w4IVE
MQC1ydbV7FoFMS5qwvTrZMVN6ouHEkiSuXbXIk62TE+gbHQbTzZI6B9plO48Qm4FlxoO28PtAPsh
PvSbkvvH1q8PMLTYViY5WOL2cCu5KrnKOkDagU2+Q6FQuWmrdmt4eQRIMa+a6humW7aI4q4s55fC
Hzbg6OUL+ZbO6X0zuZ0XAcCM68gZ+ymWQQ7Jm8I/12l6q/FobYH6VXdh2x7GBZjERm+hYb43g7cz
kb4tMaQqrbaA/mwtQBVkSOtNb8RdWfUHI37H0c+ANs8ok9orwLdxrN5GDTsFxZBHffgSVBwnRp5R
edRp9Rgk4CID6l0CWJwBirAPwr7eoNbvOqD+rgFPKOsq9GnSW3E9WMYzEyRvM6l3ydTeU4OaPT3R
N1hlI4mVvAVa3y7vLA03nUqirue02vUAFGTSV/Z9xXgCiOte2eVQFsGjdBBr8BllfKjuRLgcpOU2
9ON77EbwhLGMZi1lehcZvzjEHCTRNEKthh4kYARiwaAwmwln042LpiorR/jLGS8Mvy1NoR6BjEt1
pka3FFtjAvVkatznZJDSxPdjkISPtXNpksVWmUdFqnnT8Rbd3wDWPFYos56LX2zuewDuuzHK8d+a
9nGSs3cfEgPf5KproZ+uPYJ5Lf0B1fE8aeJ9FVL+EkrgRPKApS2gBVzEXRYxNM5zasE6BaI3gY94
VYexREW9Bvg+oaN5CqdJPcu0hMctCbGkbhbYqYFJzbXcRoNfCaAp+mW86pHkvy9gjUu3cwE90Ym1
kfiR4NL5NYmRxWr7nt6G4ejdBK4N88IKhChT50q1G5zpva0kKQQzbCHNXnps/EE9aHnjOay+wcY3
KHPIbdvXVnHzXvUf5nxa1HVhqySfpVRHHuCJm8AJXx2p6AzbyAIOp8eonqf0WsuCNL8jjw3mgdQy
fAQAGwKMQHiCZqP29I/BcfejKAL1nDSjj2VCh0eHe8kbGPrNbqux6/+ehZ7Ipht0eoOattdGpt7V
GAMCuB2HjmGKTV5qNmJIUIEJLRY9haRlu2I0qt/VYkyxlpvguQqS+ttS8BbTRmDDfByHoT2OMake
+4X5P8sSBhQgPnFHryeZdn9KOVB/CySU+YZKMPe7knW/KWzZbBYBUnvvReFtU7ngFw2mUKMfaXso
iT/fVujF7w30OrCNG8EFB0f0Z+HbMbxfQITfD9iY7mUYdQ/w7FCPs+y6Q2jSHnMwjBKVj22EHFoB
YPihaF1yXHhJsimUyUuFR2GWxj3ihnBYvg7QNdSnJIjiY1d31QZcnO89CQe1bRytooc27atv74i1
IPORd/w5eoHZDSYdguM4gOdwZ+A07ABux0bczWGL+RWmChvTHIq7yLXD1gPF7Au3zL7KhLiv4eDH
T+1I5AkZdrarlLJ7PfJqBwfu4JCyeL7Fgjn9iCavH4CisPWmGcfkEJb4TfMM/do7EDlP08T7wmaU
BMxRDUFvjFbE+uF5c45tbvrau3dae1vPbMJVS5zS64VPkuXxEjZ/rE/kPauHGd7oE79S1savMS1l
7nFOcsgsaW4ZUXhLhx0MJyyegBbaULhl/WYL3Jp5DjvyGE4ctut6sMmTkLh8UT2W3tkJqh/gEuK8
HNVz3ZtxU+LTDLFj8tqnafgiqsLnNx1gxSUKdMF2e1Pwpa42gCCSOE/8kkzHxlUB2zqFAKfI3AKw
yMGhtnneLqjS8rJlcvqeQf8LUriL3TDnEYNT2A426bjN5I1fllmsuS3+CAxU62W+WERXwncyNpPZ
zlIj5XcUoR1Nv9UB3FiksFAfpRwLxH0FyzGZN1GT7iL48ORtBK56nwN05w1T3mmPmywMWRAg4FX0
oarr4Lug5SODS1A+lp1X4EDXFY/gWgEWz2gRYe2zsXxyLigVAsCkLLtjWUChu0ScIYApvIpsYzaP
Xu4jxBZXVNFebwxWwQfVl0V1beuG5albXL+Ts9NzDsSw7/1AwGPmG1+WabBPExYHdY4KERVeJ7FN
zW9jQE18tI2H4iNLhjE9KeDg+xDSHVgoL/kUyLS6qoRp4i9tCGhvm+l2NMO1nYL5BmtMMu+CqiZi
ayvppafOWOZtQJek/oPtuIWTGRr7m0aqLkGMGEw+UGsj/QpwQD3lZUMtsudC1j9K9y4WtHGQpPtQ
dqrNKnhmLZmvAvXiNwgtNo4XYEtL4Ra2GUIEjNJHIA95pqrS2xSedfNGFZotN3UP3tb9VIfObMMZ
UOxtgsHo0OaudFug7ed4wy3tm4Mq4PG7mVtV/UYJlqkPWpK6e0HfzPCOAU/S5LTivskLTPgp9zsL
I7XSHxBgEUgDoaMFeLLBHeIUFTuU+8ZDjtLlll6FwZiIg0LRldkAz7aEt2A7xm9iUFh89Fzzdqt0
5Mls0ihD31k7TQx6kaYZf3TB4Gs/Ky0lKWA5LBI/q76DsxFoKnJWj6jIbucb1IwNSd4FrReCDMhJ
eqxQqd0/NQug6Pm796h6M0R1/bFsguUW5UYlMldh0Tz5SaX5Q6pR9nHvW7UA7FYYx8ZwM2D0klPZ
9TX91UDcw6/qqKPzXkdy8g4+dXb+Woc0DL5Bohymv4htilvSTt4JGqPlZyoIzAQsSodLPywgmgKk
256A8ZuWAzxF6atAggxX2EB9RV9U7MRyW1a6M4eqgHLoPvD9JX2uy3kg7J0VGgd5G5PGRVntp0OT
pTIaphMBcrHFKq4jHCRbkRTtXeB8CGJzT89+gmgdQwrhbQtd7xLDJeC6bucleOTO74cc9SfhslXY
PBNMJLx1uqqaIS022CILnqPyC4betSc1OfnvTjkHXdd6fuY8rXVeKjgY1Fkz9zrei1qH+jgIOYyb
yUQJAkSR0JgvgMaAEfuTYZV6jROH1QGHB6gUA9pF7goi0xguhaNYvO1cyfCphOU+RWJ8hjKkwAoU
46hb+i4v0cDmGe6fDPsUUh6igtKnWXD3amG3Yp9msML7Aif3MXYqI4u2kN/aqKiWJqvxIEwgaybK
nkE17HHCBc65aR5q3wwEbF/9vqwZrxt9s2NpUIw/fG8MapeNNuyaK+uGkovMAQ2cHmCJgLyWg3VQ
ecuwZoqHtDQ2urEhdcOXQWBcH6dxseneSFgNbzobFPM1BVr0Hi6j5fDUal0gyTzj0pLCMwMb8E9e
hTK6WqY28W+REuiLnQq9oDt1pQlFgmOUGG2dWUcTjO6qrMQdoajhPjoI8vqb1kZjhQpoMC8RyaZz
1tk+JUdC02G8Y0PnqR9B5RJxHQk6IOuguBT8l7Z9314b3JgLKLfncnkuPFKPX0QjGb9FUVhNj7BW
icSN6QMwkLeN8UWEOgOPFr8XMFwczhv9ZN4mwJkrhAcJCesTr8f5fZhIGpQZxOSTvx00bDCyaZxV
8Ki8NDnRQNLuiAvCKbjxdQW0ct4Tr8HuCym73XQyhkkV6Bf2N46MEisiIJGjziRqmCnW1SoQP5tA
tvZLqBNQOcukEuSRITXt/8GU4cGReSHOZ2OPleGtTCAZr7O4aZvqbYJ21sPmRrvG2Xzo4rA/Em/y
lzf4EvPxWGg+Bnem98FSxSKe3sTtqI4DMszTNcK3iH+nUxsVL37P6PjiuxnqVTDCPYNGt7RckOvQ
i4aVaMYjsvR+1inlybskHhf3ywOdkEKPQBSKWTdFqiom8tiWJrqqChXMb00f6/I00gTFA0i+wRUV
hidcNjslqjL5zUZTkCecbgq3mxAGTfc+8RLvyR+CpDh1UtT9TVqxZtnAXtHpB+E51gr8LguuRzZE
KAdIburFxL7NbB8n0LantbE47A8p6gUcKTz/OBaDLwUupvwEhPUEO+yEky4Ab4gHKVJW4aFkNlIH
B3FpuIk495qN8hNdvIlIW5xBqfNlhzNkx4M0A+bBaQjlojFqoASqNblipAqnO6J8+H4vmifpk9MB
7KQS0vDxyaNtgmEX+x60aFXEaxjPMrogodXEw3KlRdt6DlkX1gtco5RNjf+AhUN/M1Y9fsu7+K8p
bzrQdvUTgoag1FlYx0N6gg9aPeJ2Wr2vBGWPPFWUA4QY0W3vF4HOwaIwzUvd4G5cXitT9HOa+QkG
3rPGRKPPfd3PFMkWH3sCzWNBW/8FHkmzoJtyjBkyR3E0CVRH+L5GwsmbejntG4fZ8I35vZ12QdwI
kmOXHdzJa8ux3jJk+a9ThDJ2zChRcjolwiZVm8tI4j7NQoU0bmhCiDl4w7ywK1y9xeyrT1Nt/MyI
gkwPsK2tR5nbAc4h16HXvXPxcMMYzS+NRRRkc1mIGjd0dAbUfI+dGxuOGnEBcNcFUUFvOC1Te0/A
cK8h1GADFxA6UCyoQzYp3ZS7tOZY3VH/U47fCymGsd4xqapaZQWsaXAITVqpWJsJXs8KLPYhapIs
GkPb+Xk4RN5AMrkgnYsze2NI/FIskiYn7O7SvwU3Zxh3smWmQZ8E0Fg9xtSPgzfjGQSQWTj3vvqV
TjypVV7XOMsWGZMO9hi5gtUt+9FDmBHarKAeRY4KPyNseIaCOiOO8eLz6hdYqu+KeD4mjKlMDIgD
cPtKa7XsOFkY2QFCW9VfrJekAmC5qE/9nA7TPD7j+LuYW1TYULIhqWPpkaAA1/2pUMol74I6bSM4
pzRD6F6V9grd7zB3xXJFkZgdERMmrP8TFaiJhGXdiHl64Cq25KatvcR/dq2Xxs8Na9Jj2BoF8Jy0
8TeOk/j0o+lVFW9q1zIU17h+qRFNxwVSp4WZGtDXeuOQcMAIfoks3ImfE4up+ppoSEbFxkMGeAR9
IxWT/QItZ9M+LxOsYrMR9QcyTwsqgtsZ2V2/RZQHu+tdUruqfCglEqpXo4sjeXTS5x3yt5HESSYM
ZBl8jWw56zBLm7kIWeYGIWyKkEQ3xb4PqE5Q81MPhuTLpNEFG1Q4Ou9KK1Z3+Tzp982BVAGnX1mU
tKLao56oCMtsYpXoNq6WTXRk/cjptuNLavtNh4S3LDOKgnO4oNdBCY2tbtthN/txpHYKZ9mfMJ/0
TlgS6uKnkg3n26WbC5dkKu6VeE6jmMjj3HbFdVsGOHXhXz30wYxrSpxskF3+Mgshsh78+gwlxKVB
NtGXfbDtS5yRTp12AD0jqRHginY0ox2+BBSZRH4165RWQE+iA4vTkKR9HefAEMXDDuwNx98qvN6H
C31gTPE/6s6jSXIjTdN/pY13cCAcamzYB6jQEanVBZZVmQWtNX79PsHmTg/LWF0zY3tZY5PWVZkZ
GQJw//yVd1NMQSJk8pQ2ewxK9bIlfVF71EoMpifB2hy9DY1cF0+tZqVrMNtyNniRLUx5J6uAq5Tx
xkpyTrq2IXRbTqv41JpKqF6wlCn4YuWKRY/mpjXFP+FkQywizefy1dXdHKqy8aLLKcWpkSEvw1nO
xCy9VEo/Nok7m4Cb3yalzhf6eMZcxBtzGvX4ZZ7GZj1mcZX1njLXKDGcwkiGpHOjJJvEnttiMvwG
A2vujpU5s7FWoZJ4DT0j4m1Wq2Jwp6qlrYJFGXu8E7OIxw/j2ljDU0jCjfVZ9fGU8bBMC/IXSavL
anHtitPXAjpMzzbKiKuC207nVjrhmukAgeu2qosXa620+BLC0NuPZlnNYUKXgw794M1Tz/q5Jc5o
KDZVHlMztdTROt2mmqzat/jC1moLkWSar1ZsR0XiS0aThYdplYwq9rMlmorRl8jDN479hJfCClhs
lrV1ZT0v2l2asqE6i6Zb94ulU8jglJMxmI9SOnZTEIX44m4nayizV5WAK9sNkzjPLg2NtdYjeGXE
ZaRPq8UsGnK2mm+NtJfa+7rTtPKbXnb0ncxKlMsuEv+iSx3GprD8WBGhGcdyNVP1W5uvAyZlmeqb
J5HNQ3Vc1KlQHsfRyOT9Wvdzv60rtJRc37Vo6gMnThLGtVweoid1DcvOL0OZ5s8ByEO9ERwGK9MB
X9HMAzbepQ4mjeTIIK6otWocabTKcge7YzAr6COUlOmIPMySXdr1xvJ1HO3E6JzK7GblQeqiatjG
YjKRG3C2N7iUyzgKt4sozZS9TSJX7ZFYF7sE49ZFtq9ibR7Bn7izHm1LzgtOK7YhR+UOwqIIwa8X
u9+HiWZqjrbq2BPjENj5Vpermum+sYpQA1HQVTOha1hkaan6HTrPTj/ngzzZ02mxIwi+oIvJBhSB
bib5/CwVCyZHJ1Z6rRoCpquRDblaDSV7i+MuT+HEx0jLTukSRtFlKZRuWgC1SZKgFCtjoDWhoyp7
MXy7XaMcUoWRATUPwG1VA7DHdYoPnllqsC65baeTuYOyqyvDXbXUbDsvGu1BXhyAPWtI/ckUg/WA
c7Io2GZbMWRPtQRrcsNw0Da3aZuG1qfSG/Z4r2eJpj/Gil7KD/UyZMqdJfeqNBM3SfjHF/IUw3nG
cViwwVFgyl2mebJu9NZhqsc54n7OLOOoiDVpbuV6IKsnZ7Ga/Dzv8obDoyyHspuV9dAdlsRa0pOp
AnXfhno9zc/LUMcpWFMngNOGwgK96nqcRgV6ifFhzRF6ulcxhn6MY7HKH5Zy1Z5tY3S/JmBiuLQA
yLnEmGmpQ71ttEQXgUoJ2PTF7iaRBn1ph+LQhNkIwFxrnT6NO2DxyE62iyHrodOTMq9wFgAAa922
7qLZbfMFKwQXB9zVHpBXDKeFgP8yupTIxrIjUfSD9dS0CtFgYi6Wym+Gvp988pDK0i+zRT6Cvcp3
KWtF7tgtJJOXKNL8Vkg9R9d54jjJudhQP0Npje410D3KCJYCXMpO7qRIFCNHClWd4NFKRXNUeMry
ECX6CEtmNwv5VIPINhPXeQPPghh5z2in5YdFtbJuzyKssTYaodp7xjJBZM5qLXHCyyNd97LrtHfT
qqw5Z5tzrH1TF3ISjgxUxLtGl1WPzLY4kkFiLNQU1PKyyi5lBob0qE7R/KXOuc4MN+7Zhs6SLlu5
azEGVB5czBQ6kpnU9FBcr1MWcSL9j1YVr9p18bEYsYdUBu42CEp1ZZvXSGlIaXyMuR3Jt8zuIg5y
yKNnO8dUd4k4JVWBDs0xeSDFJbxiu5TCIZdeVXuijOESWOvXqFBuQnCO+VSWZS92ZbwmZukAiHCY
6RYEnWKxp/EhUrT62tJT3diRzXMSXWpO53Q1S2uroclNzjDYZuaOJU9ns2pd2G2y1Gz0Y2bwehxt
Ysi7i0tFWpywWDt5C6lLr3addKXpRPk0vdSSCPNT1oTKc5ubBue3tJMaJ1XDQb0oVS/nx6aNRXlT
yZqZbnCgtcC+BbjoObRjLXTbLqnqj4z0Y05GMyEC26pJMpwUTSMtJ3CtOt+YfaQbN9LMqOHqjTnB
omgcQWuv0kmFdhHQFfg3Q01hEc50417UpvwKnFikTHi1ETr5xLjsDRKSPmfMMpktdlzt1MUiv9wL
q2oqdzW1NXPDjvnIWbhK5d1ih/ozMD3hErGQmOEZvxUp0DOD4UxulPGlNDvmw7iG2DAdo1tiduKu
SHV1M1RzNd1nJMJETpLnRFOKhsNWEGN6MW/10oqlDdmQ3K/JnNKYvCZa8mVd57n2OaaFsqNjlJK3
Zd7X61eWrTR0DcEr9pns7PFAQJii+lFGAeAprDr+Xlqa4tVY+i7zQ537JpcLYFgkDjK0qylJ8KJx
R++zzPxo+2wbs+kRfzswVje9OPGpZbFbsDN/iFwhcReeku701NAz1SWTbildlrcQWVXBXO+qqtmm
+8XWB/PbPDXqYTBik32lTIAAkH0sxq01shp6jZjU2LPAF8aDPhtz5HUVg69fLYk4CNLmQc2yah1O
pFHTFDJoslGBwatZY7l5uRYTT5gj6c5UcmN2TMbz7oGNR029uDVycalbOA83t1G5yk7BD8iA8532
sHatMN1CLaZoq1eS/MXKq+6VvUBTApHDC7sEEg6Zr/VRfRhmNAZe1Utz7oJF2BfIukJyJmVNP4fa
rAoni2uYXm6y5IOqkanwTKMjKsztGTtlvPuMEpvYNskGrcZOhrKTzEa+0wrsRuhW9AZ+X2llisDy
iXSJ46Aai4zKiOXPF2s45p7W94rw2qbt3/o4zNJA01gVN6YhqR/xTDkM9PPUGelm6DlbuoQJ2Pmh
JYsZR/GETMmLokFS/WKaVg5oHPUOOGXHaqdE0vKlLQVjwLI0KQw1NGt8YY3Po32lxGxtk6IWpidp
kEyOYc15z/VilvNFmhKSygopg5Ojy2w82S0BgYXXxmm7vsVmhg+fdIJPI5qRAzgNotzCVRBj9u8D
4J91zbChEmSm3QGt9zDCjhE3HrUPY2bLxj7M1gr8Zy0kt007cwR1tzTjHh03mFpFx3BJcUxjrfX8
Ks3sS47EDNktTmQkXXic666pn+YGrbflAPTbk68UOkdLp7WMNZE4NAOvpI7OZtyvDoBxV5QOupUB
jfUkD1Vj++UsjPi104cFTSXNDeQpb5ZsBD312ghyLaRWxhwlxWu1GEnSTxRyvxsr/koz9Z2u2GCO
K6qyy/0+iLYIPrd2oD7Jvmq4wlc3zHyOcNDqbjJvdMODerC2HPh88bV2ucLJjPuJ2O2vtXSIOf6s
FNNzbZy7jqcRRi+y1TpVfBihoP61DO0H2lbxfX1oRVS7HSamGSjcZ74BV0q7TZVAT9LL5cSS0T1D
0yo7S2kGn6mBQ0mJDH0ibaVyTJj0bZ8hhCWY7efP6Srj+6s3/jttIhGnlP8tiEQ5FatdkPeWiG8q
NghOtCojvDPZzapvSTUkBm7sI3NwgXxj2wUkq/53Lfbi+0CsaF57uPHWDCpW49xLYjZxM0SnwH4s
tpCihrX715/Bjz7g79SMbdMtndA0I1ijuDHvSYBJC08pgHG3WVK1008sXH8tmhTfpwsCQjZ2Mal6
YFiR6vVEZflNUif/uxfxfUtp3epjR5iKHoxmAaKrPFlNVDhmvfzED/iDN+n7ZMG+IVKijkKsrXQj
OYi7dqGdnslK+lmUwI/enu+sCj26YFg6Qw8s0fjIg5EFoLj/yW32owf/bikJ5zEhBS5BVQWQ6ljt
GDos6eNPVogfPfr17/+LllTNag3KmfdGXQvDMXub/tm1+olQ9a9F58LS/vzgRqsUE4YQLpvYtNWP
rkyue72xkB6kMC6g4hvwE2xxB+r1+V/fED96Pd/d/7EVTSbZUXpAi7b+LJq2O6eK8bM+XeVHl9J3
pgQzXTRjXCIRFJbNJtPZ5QIzoPDP58IE9ySq0uZvSqGUxiap04d0TR5ge8Posa2SsLlnf439dsk/
5lGLa7y+5tr/Udvwb1/nf48+q5t/LHPd3/+DP3+t6qVNorj/7o9/f6gK/vcf15/5z+/580/8ffNZ
nd+Lz+77b/rTz/C4f/xe771//9Mf/LJP+uV2+GyXu89uyPvfH59neP3O/+4X//b5+6M8LPXnb7+8
fxRJ6XEWbpOv/S9/fGn38dsvgHNMm1dj8b/911/yx3dcX8Vvv5zey6Qe2r/+sc/3rv/tF1v8aqKz
RkQD0KEI62qmnz5//4r6qw3CSdqMLlTbsK65ZmXFnP3bL6r+q2EDoduKUFRN13Quqa4afv+S9ivj
CpJxWcPsZLPO/vJ/n96fPqV/fmp/K4fiBolZ310f2Lxenf/ctSwWVkMRFO2pnJMs0/y+8VVvOpBx
GcZ0sArVydL2ZUjNXTf1T0XdnT1bxjcburRNuCIdvlTLo8KJze3m/JsydfF2VAd9q0fzQ29+Ftu5
kV6Rg2pB2vqmYccO6EzGHDt70Sp0N5rq1JFEfZ+k+XuuKRY1Ac+hVD8g2eYkxmC98OvIsLU27ST3
G7VTNqDcN4suhKfR66QAZHiiTzx9VO7JyMdtLyNyI8oKf06W7GPxkbe1Y4ZZfGtx8JCTLQc9+WD2
yocyp5lvyja4u3XoxKFCfL0Far/pM2nXtaGNOEjb2FIZB2WaIGuY/EUtfHOZ5S10bbkv53w/KsaI
UDr+oksZ41/ZXBbUE2Uv70NrWQI5jxQvFY2bp3l3g6hMWwxvtSLLqTvrPewTPD9kdi3rWQqbfSDP
l7JBxRp3h9wuzkvJbAjOXnl1wVNSzNRVqw7StHlQSuWk18ntWCpeviTtcS1DF84nQtoq5x5XIFAB
coOE0o52MBQE6Oq3zIgG1+jg+pUQznMcGsktyFVx7HlRifWvBJBt6TI4XU+9WLCVYBANdqd6/loX
sJ/9KD8Zkoh8m/PMi0YvTvtghUN8o3Iq3NhNjV6vBaceugc7ab/UEQp81AtFMFf9iDy9KjZFg+5T
SMl9Uy+wxeh8pqSZvcEarA3TL2pqgEs6km0zWI/FaCqHnvOpbgzR1o7thxF41n5J1PQLqa2ueipE
6hZaFoBRX9Cy7KDCTqAd50RNTmFNwqgeZKG2War8HbY0JtzlY+ZU5njWvAYGWlid+4yADtF5pVi+
6cnR1NRPD852b6PEhnKv/BUVhovm33Bq0+4d3v20qfYZ67rTdgaCzFpb3HAE+UfCc7QzfdsU0qMw
RxesN3Pp85rdaagfU9BM4oUVZDhJ5+FOfZ5CbjHILc7M8nmqk62ucnoY8uc6mZ7GedpJJVINM3q0
jeYUlaHPFblT5WhPdPqNkdioo4ozxOBmrh86MH5Hhh/z1CL8So0hqugpRPs8oDvnFQ8WDEKuGWLb
mrFBQkJ9InXMdvqK0BBdV7eVYl1P6giIS1pS/LQaJ08KQwABtea0gJfPs5vyxlaTbC9p6v0aq4g5
jnRRvE6FerE6+W16JKhPPahCRYE+xJe5mGYP8V7kBhWfWmUemYHAZtLK66AC3HGawYQMF7ToPool
7bCY422Nhg1OQYsCjABeX6h9UBUr7jtwjiV761K0Zma5kqpbnKMUqryiF0GPrOpK6Q4+RscMqESa
thWSCMQkw2HQ12bHz28jIx5dXeQ++f1nUjU57MUk6NqWdhiag6k0ys5EhavKb7KsGFuQEYCM7Pqs
6/RW0aKPRuNmTDSVq2WYxWa2m8bVh+c81aaNNQ2X9SoN1BSg51aDTiq2Rg2cqSGzaNaNns3nsoSv
jkiDOHTEKgA98MfQqNGvNOLVxJAJYhEqu06+6Kg9nXhSIgehFbqhSX8KuyAzFcOBDAFmSU1oXJ2r
F/bL9DM4Ax89PlroJEwOFepTN6eQYBIWcqJYlYDKZmcZFWurF7knoxd11kpCJdMfG3U8EHnn6Wq/
JTn1AV3oPiTny4nJ57OEeeC0QnDvLaflyDUBEFkRwode1sjEGrTU7cL5iZvN6cvxCB18rur+OS97
PtZC26VFebSy6oH3MfJMWwp3BiuqrHw2AgVwrnEIbwvUytD2OwmBuQSRMUSGfmfNmuxI6yWx02Vf
jn3nZdbsZEoZHmo1Fp5dxdO9vSLt1e2vYTirzrTEySWNuhpQNKuPAG/mkw1iSwLaqciW+GDISnY2
9XFBb1dpiHvVDiOvOe5xAY174tiyHXSxOyRaKznm4skpfSpqPEkHMWBpVQrZ2KJvLh473QaRnayM
TzAZeJ+y5Fil/TsgrRnoOSJ+nVJ2P7dinTTF69aQm2Hit1nPIlLk6j43VHWvilgvnLbqztWKMt3W
ROvYftyW+w5ZhIPQ0a0yeduCWTpZCxNMGuxW7iTFt4t7ZHJIp2lBbeLHLJcCYXWHeNAdUypWEqH8
RRoQFXB/7OwWRCIuSlcbvNYGOJeaTNlYavk+xpruaIltYauwXhtp7neJIAQP6U/qNM28bBMSC/1o
CL+hntq34FzIh2nWgQN2hCrnXzsdtSF7WqipQJt6BGqcWl97eVQd0tTvZCuLwP6NzzqERYNPWDyV
nixHbvFCGBMLmkmUsiYJCHycyJu0qXcKmujnpU5MAL4R6HXSwmejpG8hZj3qIu1k1G9KkYWndgkt
9OTz6k5J+TWN5eobGaRzO34s6mjewfV3iLQ5J44zK0qKieWopVK+yaM0Jz04LzezVT3CdSk+ML7p
tirgOURZAgQUaWAzxUHDrLGxNO5nOWVvFWuj3UtXbbykhk4E9OgWNGe7SxQ2SGEG2xOTFR4kpc29
rM24kuI2c4xCeZgKAJUBiQiS1GEv1WLdCkB8aL8pdWUCjR0MW9yj0OYecEVho8AYzMx2u9W4Qa8+
uEShb1f46FtNjnasRyrwGXQ7klI8RcbwWlTmZ/5oCoVraKkQ6hkf5EbXnt6vZGxYxb40x7McO62t
48DtkTQtVA+h2yQ9qntLpXkri3IH/kQprYHoIM48o8QRZBip4tpAGD6N0l9iPqBm5l6IzemYSeRk
xolyM3cGyucG7H0OQCWjJGE1jC6tFHMJ5rk/TlogN/klFNLz9SPWtfYA6ulSakL3CPOEGacYxfL0
Qx3mTToGpdbtVjk5Ebiw6/ujPmLoaHQkGtWa+jIKkG5p3qEyTn2uBFJSfUitfgsP7OpoRaANWsuV
a+W118gDhwuRyONxZwrrXO0KIdYDyRAgb4D81lwGYIZn5iThQpUijCSDTI6WA6DVS9v2rgqK5qyG
Jlh+RmDBmbEgtCyU/2myOpbIhoBZxwNBuJHn/oWR5Sva6MZB2LZL5jY/94pUBLaKYj1Mh8of0+7Y
N8kG4fm3Utc+8mT205EdRSVvKYq9tBEl7q8owE7v9lYaHTDYuEJZjgixqqDVRgZG2ULELtZnkUpI
EihAriOGvdmojkV5KyLVj4dZPgGVX9bIzOB17GMuj++hjKjc7KQD7D10BrpZZxhjOg46MPmyPQmD
SadpK2dA9ZhOMqVaAwLofmTYjm/W6jAMMmC0MO7UXEEvAU/rRryXOjQMznKW4UxzqYhC/ilHgzfk
EAadlOmOoZo7rTFf1+GKSOnjl4SiQC2PjimflZeNIkCA9zAmmMaKdR19yzpJhbTXy8iv6vGLkfeK
16esLnOzBDW90rKC90VPAkGWyJjNW1E3T2VNozL7YTHWEGtlubgjUgYUa8uNDrc+KNypisJ0rMyG
l/f6zTpSUSFr3EpG5l6THauR43BbRjAAbLnyKFnInr8h9FIaM/anVieKJZMNZ9Xyc9HpfK8KUUh0
8Ne+jh/KkOmjkNYbUw1iLrViz5cL10qtSzpghIrUTL2rlV2p1fPJJvwK4bNQvUozFR8SWibou9wg
rp/2EQ2aiCTWYp8Qoe2bYkTKXls9/jHdySnkc5apNXwMJjazHevzqDurujZfsEnBMqQD8ucRPt9i
BoVCVO4rW78hLfOpRFV3ggfR77KSuMlMQNJF3YX+gAJHgxZUkXSl03cjVAiCv7OC84pqxDGfgGTw
r0KOh2J25wbemnHCNt61DOjd7Lj20MYmUFr6Sxpui+GcTU9pem6XsxpRgXxoiudBuzXb28DsN8bS
nepsONjWVsFbph508zQuh1Hr3qoT24Zd3OJ4Yzu7E9q5Mm9M/VGIfaZy1FoXB7/pjmd6IY5jVO8m
+a2pY4eR/TWugia/j6MD+ZnD0bCPpXFSzH0+bNFIulGXu8OA0Ut9HeXnladvsXSGIGV69bDkn0V3
zuZj+AmyYil7ST3SIuQm5H7WFDko44MVv+bLQ98Etn1sprO27EdjS++TEl7aRfghK30g6werP1vm
rWwGSX83oz/rt2V/UEPsEzctVlCh30zpuYh2Wn9IOAoxRXZM4ut5lG6mcD/XG6cVOxityDqwHU81
ntd9mZ0UedMkR6x3vX07G77Kjy4tYwXzU9HckRB01srXUD9Q2dyqz3J97p4A0yIGFMbe7LLYD2t7
mzAunHlgTTuW8o2teUrN3YiN2kfxzTUW+vDyk+LLMS+DwzO0FSfObYifVfcR/DNBnKvRD4XPjVPH
2yo8JMUuY8vIX2bJ74TftbcD4imsKzUesYC9J9Q3a3WrTxst2i/9GedWpNwu8qZsToWMkO6sDE4y
BxnpnsIdc/TKWx4c2UyGyQQ3qOG1CP6kGD3BTs/8Rma5xYS6yfvNYAVKi5c0+P0Y7YHwZx3IMxo0
lfqkA4TAuGyS7JQUTF5HoQdxzXZzO1Db9VgPSNq1N5dsy3beaNaOm0brPbeF6062vXEjtF2n75X5
nujhlD49u8dSBjbwNNT0PmNPdDPYkhr150sXHpokdFxtOhV2UGIBH/xJZsZ29Pd08tHdjoOTGS9r
tPGYeRrTGTGhNUHWMuyhKCf3HSfqJZmftAy/0k003FjcbJBLkxc1AbTnQ/WW3Sk4X01Pbg8GjWbV
ThM3fU3yTQCz5TYEVhcO1P8OsW4f75GODeqjUr7nMJjJWWu2iuKNLTT6xa5P41UmFlimV9tYEbZj
dpjVg0GTaBEM8y6YpPOw7tqMDoIXBHN1FkhkN1gehkXGAqdpN6nAQRaQMm3UW1VyCabQe3e6uC1H
SMMrZM+WdnCDXbpPRKCZ/pXa0/jvRpuDBhIs20fltp38NN9Po7Nkbj36sHd8sqq9MRheiyDWNgMi
kpkBBNHjoajPUhYkzSbXbzyAG7616Xw5d7EwjZG78H4oQd94phK4YewPYVAAOdVcGvuZzLH4qOZb
Tk9erh5yLahHb522qMDlgjO+m7NMIjDOdT/VfWQgObOscHBf8khcUox/nEab3u3Lo6ThU3O7DjLR
0x4yPr6cLcutFLeNXC3zKIzCIzatpEM57fuUuxj+E8Yx26nfrXhjMe0lQaE4VyfGgPPUVYGLDIhW
Z7otew9Ns5V70BuIFd/bxxBt7uAXPTFmkAa4adiv3QSTWOf0b7rpQ0MDgIERJKErQXrFjiG5HPbb
6KFNvs39W6PnTn675j7EbpuejM5FWpPwiaUbtllT82oMbRjyESoMDlt6lbkV9G55inNfpjnKclwK
5sX9EuJQwnbsKO/lG8Ki8F3ideG15ZuU03W85g75FmGXQQspezipwov0ic+tUT1gIQQSIyd2eiM5
rn+Y702BgWebTvty2uXTu6A20XBHw3WN4i3qt1KPSb8aY1cLiYmb2/IjUZfKm8S6pzbubihChtDo
W8QyOYJPXQuI1D6RvHK2bqMsIi56Gr0uLfCrxOEzWlmGtXln4lKLlrmBl62/aOttwVxTKeGt3LMH
LItHFKz+piOCXLLGXbH+hNzkiJjxhuHILovis2e6MeLEyxpwS61o911DnM00D896ZPsgYYMzVvLe
FKFTzJkXZgK3pJ0vzCpV4WoNrH5YXihkoEg3ZEXTJ5RyOOro4vL0BHZ43CmKxi5/mlfeMuK6bqjd
BMRYTBSbix/V632eNt5AJUWXI4JppBaiR5pfEXc7y2Cl6CakCT5bvxDC7BtGsTiDlJ9kufek9bBs
0EEKh5oO5MDVhSbSgjUWtX1NRXQ69SQjKC1rzhz6nVZwwK0dOi03sVUd9WQ7l4guB+uMZon33KR0
m+UGgdNbUeWPoc0Sp5tvVQqXzynUyHjp+urjYR6Im5IpnAEukK30WmvQlF6tZrD4VZX5xM1d+6nF
M7ByPJaxU/CErH5ik9WwKkrqS4PyhZNKejfPhqvElSAGJHnGW1w/UfuDGopFnCxrjGRV5colZsm0
/WpFQyBrneXQqxJvQotR1bQjZyLwwpAr080ZgpJBbMrRJr88Qr812pUr8vUy845TKOSo7eS2gl3T
Tl7BVUj9cxWz3c6VdTez7sXzQyu/qNN4Qqa4cjkcp0Twxukv4CTPmvYVuZCvZZYnAeQ7qNkGkLnm
ZsmMj746dg0Z5lfsOJXXDXWyRC1G6FMH+3gVe1XiQlvfRYunygV1mFEjkBjSqO/8+1xQZ7z0bK3Y
fZGw6R7sL/0O0X3EKUyo81teSJupN19Uq5gO0rL4ZoaVZMT3noZ/NJL+vyZ6TslXcIzqW/890/Mn
cuj/JzpIyNc+7x9zQdukeP8av+d/u2nfPz67+E+k0D9++B+MkGn/KssWkbWqjbBYFtfqkX8wQqb+
q25DESmQOwLz8vUrfzBCmvarqlPvZmO0+08uSJN/1UzTsGzNUCB2VON/xAUZv8fo/ZMK4pivItUV
qmWZtqVYpvEdd7pIvbgCOPKGnPrBjWa9OQpjtLzFaqpXmIfwtScj4mCTr3VC/Ze8JVLY0vqjyEyw
YByKKwh2xZqCsOuF72+/qbFp3k/t3N5cA4QQ6ogq27apMjrDioe/qyrDyTSgw5KAY9aoqNhwsJAu
U4ow2UbH5umDqPbxHDdH0wpZpnXKssALx/g1SWJm+nS8uknCCV+arevpBh9ld7GsBeJCG42PZZTH
YDLy8otaMMwaWZ9sZEkmR4rUuK1K6MNTJbXhjvAEccnWzjpKfV9uG851mjOP133d7mkdWO0VwyeQ
vYMqLbkrlB7d5IT8hHjTpnmIkzAanSxnJZxzYibIB7IOGLay7SzqdcfUPvROsyLg7iKpuO9VHfWP
arADNAQOsI9WtLCmUsYpStVmomlU/WlgudjJ2VJ/Q7iXeOCk2i35QBxMImSuayQlTygaxSs/bF4E
dryLlenjXl4LZSuqdArkNlvu7EY3XPKAerexupmTLQlCt0nP8R7vTnYeCbUAds6VZBOLkWUaUMWb
wb/vsJLEnowif6MTu/G1CCX9oWrklhQWs9YuWjku7BiyFBCszjpUdDY6XVHzf1c4zg026PlARqpx
VI2KU2WZLxzrFmw+eNpIZCfkADGiWNgPqjW/wYCt7Be5SW7kpq7HDUL7ZavgcTpg/ZR2hHMtuwpn
zYsWG5KXV5YxOHVYxEEcxxi+DGNJ/Jh7BOA4kV7sFXusO2EtRmgdRaY/Rm13qU0NO5pAth87Kq1o
DE9dYdMP003fMB6L0otzOUdMrop5P4V2ddGtqeF3C3GrZ120GfRGuS/HOvw/3J3ZctxYlmV/JX8A
YcAFLobHBnwkfaCTTtKlF5goipjnGV/fC1RmV0iZlWFlVmVW1m8xSCQcDpx7hr3XGXZj5Kd7szNn
xyPA67A6CtT0rsHWnRNq2kjZWQKHN8lVRNufLyK/iKinZC25t3BkC3luytTwV1ZTGi3IG6TZ951S
AtFy2nbcKaKeLC8vA/stUSXNx3TssTLp7GNBI22YdIDarNplba5CckrUkDw8rXY2w5TBc2ZGueBI
on7TtDkMIsTezR0KeihXtDOcO4UX4o7rphcJ9rfBoFGopu36+PnWVsOazVEI5oyOMu4dhzeRo1JF
s5QWd5ykxoPMrNozQYvucwRMo8tsRzv62rInrS3aYxxk4jVkpFhu6yZsNl0XaR+V4bQPIxt6vkex
MpxnlLAvdKzbJ8FVkAt26fhINFFGqgkjOpuaQy7KK66fQL12u5oe9jEqGlTfgyHM2iUcyodsKuFi
+WV2gtOLjKTE6P6m4lvagkWomC5p1i3RVXAUTJ4HBmu2vcZnJyB0lOTWYWyiZcb8NTGelTpK8my+
zr2ubyxzNJ5oppsPSNwl9QLSPkzic/xaqHW6zyY6uF7JKHVVBIE8+gjvdo6AENzYrNpKnTFuaFvT
zTL7AS8ykJe16IEO5Elopm4iasbprLfh1M+yZEfb0ByoewIqkACm2etkRXLrpMAHyVOFfmeZZXKP
c9/et7ZdP1ipotCN09psDV5nfogCRf2S+nX8ZM/k2P0kgvuQ3YuQcQzbvOC4HZ5TvzDghcctGWid
tW9tocpbhudt3ZbJiGdFmLuwsXMccBr8U9RR95D8SDgUEJtr5r312ceDu2l0gTsrK8R4nKa8uxuY
S12mSA9ILBmLQigfTnNO4xwHLeMjpjZBv8WplWykLtRbgdHjroBVtWkTsiYtGaAJ5KzrPgy5Xa1t
3eZUwOm7QqSjr7rKqXd4ORAhJY7OLL6WdElqjTjWRXV67nCd78OJSlKUY9WtNKMUN792JhTDQfZ9
4EB4xSlb/0ha0q+4ctr1bCYKxxBmfTO2yjf8iua+NWk3xA42FoVH++ygia9cOYVhtFb7EdRZIH05
b3yYbl/tShuvqg8mqXWo7wDIDfuyRTgQtYp/LAxb3qV1Ne6EiZN+arvuishp8fcOcc2kEPBba9oV
PGw9Q5ykZAwmnOzRAE9xiaOEJcGtM/ik7AA7Hk22S1xnK23uh8AKA3oh2Dhggw36CYMs32SY5vXk
MqXKX/HnZRsk29TM6pDudBg7GA19aUYrW8N1isl/vPWayNkRXNZ3IsozXoVmOeRSfz9QStzn2kAk
qkx0DYoKfijDo7Jl7Xyy78t52LI60NoyCFJ3HdIOSbUj4rUBlfcpIxAz7PLR2CdDOB5Gbao3kv9D
HYIvXom5s4Rle7kzSkrsHSCNzIg6tnhxeVKqnn5FUPvRS5AqTNxtbAALbCvsSw/ZvbKN58w6aaWd
bpSOlsMsUEH4UlTrvMqAG+FT2qrQ2FcRsKEX4EO0tjphNEem9cUhMER5KXMyaxrQEeVlmIeGZ3BE
B/wmMV010yqKlcVq6Ykhc9E9RTNIBgTOxVNY9rBDugH4PrKTmm3L7FNsn5yKw1BVRXUuho6flbz5
zbyaAobtQ9ULzoRO+LBgCqrcJlYbjDx58TqCsKAIFTEQS8VX1jlEj1dNjt0JG0BDRTwPx74o7b05
N85jjfpn1eFSX5wFGdM0zDL1Ds9wex5mK7hPw7y8jRUH8OKhA3ZSKtKDMVZv7VBFawN7zvjSoc1+
yUfARFDYjX2jqHRoxiaEMQDTxQ5jpk5+mq1zBQRdHAf7KO+uqZ9zSrfTfIzi0mSnJ4oNr54N38sJ
NCv+ehetsllGj0aK8M0NGMV9RdRhuYCJkmOPeInZMJCYH9PU0SIvOQEdTORP87QYn4Ql75IoGrbq
3NmHVodyU7TJcGbFl+pRGc8s0VikjJOhQ7jponR4rEaYfqPZdZ7m49hVZ6PY5A1kjCRou22KMeYo
NYBvbqjS1jCVOnlCzjmv+7KNb1U/wfEN8OKjYuIVdls10s+JcHKS1qm8SzARbfW40M9tkcP0cjI9
ZUdzFX1TJBvB3QbI1NoZdAGdKjfE3haJHq0iJTZNCJMFkCIcNfCfaoNlHfTi4/spx4nJuIbJEBO1
0GXGONHXibLdp28jV3FdW8tcl3lLSdNlYLmCEunVyUn09pxMU3vXcZFnYqm6TuU83c1B63jAEKmo
RdBfy9jOH0zFz45hIlqP7oe1wjE4r6NRhqMnIqunQxS3OxVPwSHE90ZatXSjQUfgD4Pko5WM2v08
9zSk+S+tKdl8yUjCflLMILor5FQ+G63f3hsRGxHVycRAJ00M9poZTLSUbPmaEcHIMeZpVw3RvJJW
yWR4oMtTdQ1kEigDziZrkmCV+jLbZY7vP+EXzh5ahbUPkZ45O6mp9PKs8IXNiHJjIJB/0iYOPqMe
lIO0tOJFhLXme3qfV3gEnfjtT/XZ38Vwv4jfftO+/XPB87sS1UohkNgtarPGoQXBzBNiReT2Q0nK
mbJdOK0XvUUvepezX/Nie8Js3fXXXljCrfBmtnrVPPYsOvDYsEqiNZR45GNJbRBXC5rLn8n4i6Oy
NN55N0Bp8Tojg9nXPT23Po53DVw33BDVDJnJOXS4vrezin2SEetODOO1H61brkwhbd96FN7YJtV3
CCjlgu9vPAmsxUtsn0yjop3jMKK+QyaqbFgXNSA+lvmh0FnabRXDfGSQNLEFsbEeR3i0X0ctCt/r
fNHkBBwZEzjV3TjDAOPryY8tcBrUL90+0ETDjsQyml6NeUTj1kXVDnm5jX/HsO7MoHLe2WPacRyx
9G5bKz4NIMD/CWopET1bmvSfozDJb2pf1iszAmeILXMzs47Fwx443GDadftJqOy4Xg7xQMBhxOCI
LdZfJHhxsStCVVtx+DuruJYjhMVmfpDjuGUG1npYkEPwBbjsQNHkMYYWPyqf+7kofgwob055MjR3
lc1B3KjOq6DGewCRYWiukH20pzphBxg8B57wtK1rC4Iixj53yuJ+i6Rv9Ewev5syBeMdyUl7py0d
Wa06g20dboKEDrslI7Mqi8Uby+PDvT41bAbyZ1W6tq/ZZ8fI0GAInzlMFTXGYcYl8GRqPVWIjq4A
zR7jNo6JZD6iwxzui1hkR1MZil09Wzg3lbtMi5i4mU1IUxcWaH5Xx1H+HAFwfa/gEDxq2oiufE7t
btP6qCi1Ooz2Y6xUbwoIHsC3vrMCdabesF6h81gKBUf2Bc3QadglStYfrTnLV4bSy60+jdcAmtbK
pxBoXGx5zkZnhxaKkuYZpBFG40jLroa6+Hls5yv2uvxLRlK174SNwgtW4RljGoZ76B0ktfgd3CyC
r2qhzcxAOtJtdPo18JofFojUZ1Rs3exqWh/vE1nTJ+2DY9mqNNeK2XmXiAWex16jdV5qnIFtWoid
HfrmdRyKUXXpTDT3SSYIEjqT8Bx0aLcyC6NGc1h35btSxueGYdJK64Jyw8YZcUKSmW0SgTO5m/V6
W+p8Sh3f1KspeIQj1Umf5c+6LiseKzHKjZqF3XNmxenVb4r4fhg4kXQHivpssLkP41pAbz2rbnZh
qS9d68ybAssjNL1pW8xZuMYBnz9r9uScwji/K1pWO3lS6ee1NmntrRpbB5NTDKYoTOSZu057Pta6
Qwdrb+MDpduijh+OdcKjUlLMCwNUFpCd0i2cnL5mgRjUSll9kcn8e/oZJEocGjDsi68ZSZ8tmcVD
wANgr4A8rZOHWRbUb5UdeCBr1pkxWhvgKccyHRmeKCjQhlg76HqzHRN1X6Zm7LG27Xs+TKThRf+o
JQR0G+XFo1iK8c+g/N/dX/zf1zlMi+/fUsTpf+77WYZq2bANLV0u/6iiJ//TEbVo1n+Rk3vhNyYb
wbf6l+bhv/whf28lmn98CrhVmnWG+WdxuWX+YamG7jgaOjrbtJbtH/9oJap/IDoHK6VrwjIMJOZ/
biiapqVK2zEMrlZjUd9/QVzOefqLtvznhTtQ1XQbILRJZ+FXM4YNlbEczYjAbCNFi5+7AqMZZ3sb
bjS8+L6loh5ZM2Od5cDgGf2H2MzIHqQPpG9nM3ZQuvvpSwyiKUuZzYZopSDO3peafie06H5eGD7j
pmSwHT6CW1tl5oNP8l/WW1oyfr0Jhn0XR9CeOqLgqsk941oKCL+e/r2z8OVEhtvHzxRVVeCNr5lB
6b6qo+uw9ccjeyAIWo9R+ULXb3bOqthF7X3PqaMzdKCZf/anO1BKEZWyuSqydUI++IOUlYwQxYbs
trJeRQTcua9WofOsWveyJum9ZaPXnilBYnvXTvfMnljLWcj7tL1McHbsB0JxKlZZeBTNW4orKVJ3
CyH4hHwM06flIeItPuaUjHJRndJt1II1Yb7u3fQLr2h4bSM3Oc03XSNeetZ3g86q7in3I7wD1yKu
QBBlMuMlqqeYj0hLEQ7YNqn1kUGUXh2LnH7nKa6ODEeR2hsAOPMni8RFrR46faMZO3JaR38mmdw0
CniCazzE24KQpwwQrEpUCr3jGk0GeoHbKtEWT4K+7rZoGXuhNHSGjU+p059866BXa+qlxnTDZt1/
gTdT3tIOOMjd+N0xj3HiRcZTCliqpNRcV/F6QikxP4ylR4RDSBbB/flK3Eb+tInSjfS9mX6C6ubM
6hmBZa5+YlLJnMy/Yvwf1q3toW+vtvJoPvnnUCAY9ybDtRFjPca2O+dQiGBVejFa5mNcYYW+x7XM
mhkkdKgrUDM+TEHoDtYmZbEOh3K6r5pbNW17EJNqdV/TRSJOA5d+mAfG16eSby3XD/oELjF6WjqP
tgcBL2o2TlkiLALoWYFw4Fh9TWGoFYzKbHP0VylMOhseEQWJGageWnA7y3ZOE218ECwG+0jYZs0K
GVpC8xkazxzSSYeyFMiTPdrfm3Q8lwzg9Mk/x4KHZBdNXld5QXDkuNJ0Dw4CtSDPh+K4zneLQWb+
JSoeBrlgRN3E9n5oFGa10x2q9jEotDWmBXwDFWqVN6vnBpUp9mganMqLHENXMSPP6L7U6MK1j5z5
sFLqzH+3Ns9vSjVKq43BOx1T+NWrQXtaVgG2bX9f8LWt8+BaKg8wrQX6D/8Id9bsXQHqmXWnCJ60
C7R9jj1m4Fq+a4ov4juHOY+hjiaXJxomd7RBgWd/m7O9Iu07Ox+39Wy6fvWgzbkXlHDhm9usH8pw
DRPS7QFylsW5TR4j7Yh+iwUArj5ygqZI5zMIUx1aqvjLQlKOTVgGablKl0F2kCzJv2sW2NXnwhMg
vTRZw4TPCF6epXQe5EeQ/bwE+Npb7TrLr+RnBKKdlDc9ab9ULSk2kk9TPrNCeecjRCCXPEntFgU8
QG3HnqYOFNWtglwxA9xBm5PiKbfhJGgNw9GAjjKl5akaX0zjG2tAq/5e6b/p4mpYH1ZEE/Jacq4j
aPWssty0XbTpm/rJ1g6DTJhZvsOk4OJdC1lkrz+n2TENN7p9AvEiA0SBKS5Z57RwnxLljuaVyR9P
h0MEulgBnx4cEbuvlp8s1V1VH4f5wcl/qITR1u7WaozjjMbEpTWebDgOyRW+O1LGGMz81xQlUsST
ZX2PDs60D7jNGZoOubfpIE/yUbHGfVfdmdEmmd+Lpzxdd2LN6qI58ET9Ks/y7NBNpH3kX5Q4RoHE
4zBuRHYPOhEoCNXGcL+MF0J9k1GdXyBqd7Z18P1121tsDhJr1XIF8g9kkrgx0mOziCoibBeX3rnL
srPWJ17jbJlzy/cKGGm3YYjvoqyOlENnfMsY1mjOQRt2PJYxI5R7kZ86i82ckHnNq46yRH7LLzHT
m8TTDBdksmO4eQWvv9zopImr0up3wbCxq62mbYQB+Gpflgez35QFk2yUtcSm2RuHVUe55lU5Xw3R
nDDqZGg4AABHzSGzXDgmTvkVkVQVXXUTI9BB9SEseHBdTYT2tYfeCGWJbu7YpACMe9Zdkz8gt7bm
ofsAWyWKM92fId6oeORRxt6qK0xmussO6yWZirRub3tYh8dirYI9+7aoOS7lM0qj/OLcLVsZTkq4
I3b4FqLJk0Ra2n2XsIp37fhtlhwBrrMv9DUGk5TqFHm6fa4T4LD+g5xO8urbpyK/N/OXZt1ESEzI
kzkYw3VcbsruPCBxqxtk0TXwoPSSIrvEvDkSwRTQBs8XCtt71B/srUkOQFfsmUmgQQ3sjniO1PEl
bL8Y7SkX2rOIsRYg41GK/tTP7I6YSsWja+6NfowuEFRrbfeXKsVVlWwaicysLq7/I+ns/3fjcsvR
NG1Z7PufD8z/T/7+LfuW/42c92+n6Hvx9q3+G+hZ/rX5JYf+x0/6u59S/8PB/IhpUcewqKkLX+D/
+SmFykTQMhyw5jQ+yGv/nvJq+h/8F4Hd0viZ2P7HDJ08GfOg6dj0IYTKn9D+Kynv507I/xihWzaO
EguhgI6u2CGP5qf94m1u6MmYBfOcrZ0qLynBIpbZW04SsGaST2PFRr5URQyDrT58K02klf1Zmtqd
QG1V+C+U/tck6xyvMxPBodp5U0Qg6eVlZmiNEhtqiqZFpMZizWoGYh913Z++hH/RFdN+NYR+fgSb
lpCD35I7Jp3fPoLe+xLbTMBHyMgTDcXZW234lpjygt+fWBJaoGmU6M2EbYL0rAc9jdiRPPcvrmNp
vv12K7kOahjBHaVi+W3lkEho+A9sStvWnXiiBbHT57H3ADwzpon3BeQazAnQlh0l8hq5IGTgoFR2
vUoN/cGpmt2/v55f7dc/b4uJ9UMzpGqq9u+1TGNEok6ztOJyArRvmnXtQnmKqvwveAfOUhT9/rlN
2+TXGBbH0u+rjc3Zb9ppKqqtESVvWvWlkhmLdSoEpjzHe6ftVo6Qe9FDywlh69mZw0efSMVYqPJe
ZvYdu4dWc6EirtIftMTczTFMTbx7VSQvYQ7upp6k6crbTPreziezZSKJjNu24bvlabLOfBswoDNt
Isf8ypiELBdoI8J6DDHQ1d0mlsM6ij/gbjR7zX6Ui2lRT7Teq1nA7i1MFJf1F6emUMmo044xmKUB
3ynRTsB2EeglAUxu4Wa8tUO76nAYYnRs90BFn8M4foKubbp5gtBJVeZNXfa35XFD9wHttG0vJu6K
DJ5u3eAGwiCNC/Ni+4BDfVVcglyxXTys2EeWr0lYGUWhcWjmV9Hju5whhrk9LjTWd9iHmMGBV4pi
2togMnKGgGOTfDSoNRML+WFHKTIHV3ZA8SOV5KDM5kl28YeDeJ6id4vL/C860tqisPn1uycMYP/B
bWioBsPCX8OHNec4iKOq3Fa1Q7m0aUriRdtxVyubmzzzKaPCPPlCcJ9DcqhwKsFp4XYJLf/n0fWL
o//P7fHP9dy/XowhdfoBNhbYz4j668VkpWOVjYPFCrn7JvVx22iCN1CnyyV0BVLaoOwY0LLMaWJu
rTdIuEt9z7SZdCHoVFJCM1g3HUlGLJv7LmZmPcxsCTXadDEcLLmN8iMNA3r7Jt7h8ipZFu7StUhW
Tjtsg3R8K6ph2uom32E+sqJp6TfCdPHyToo1hnKSDGqwQTVGljP91ZfxuQL9t89vIoNiwE/ngrbI
b90LtXOMfrIQMXdApV1GPBc5EcOz1CLvouYMwoQWee+weGq4m3mF8BhVy4x6S4u19SyscoxtMMs8
ZQvMv0Am3cx8iyWbO4AI7ZO7IQnuupSGu5+Z+89I3xkjCv2DhcXSlRq3o6md65Q8gq54G2z7Skq7
Z+vFyTKsa5JMK830/yL+aL9ibJZAZ9CxESZcRuHIf0LstCJS1BoW4HZQavSFQAuhrjoJI516I2CM
s22JggogMrYB3jPFSMVfXMI/R36uYGEiqCYzIOn8Fvk7DM0DW0/SLU41Fqvh13edCD/ovw/oy2q8
379ego1jo8Fz4H/9xrHJ0zLjxUn5nO1QrHSS4umlT5mph9t+GoctzMe/er0/tzf+/juJ7UKl9Waq
qrlc05/QJ33cW30QA9ci2Hy08WIBy+8TXIeubNvbLDhaW75wMVonBw6l9/l8S7XckRRYHDr486ih
at25IrrrPZYgSYeSjQHdNk2jjyzQ9jqKvFYhaDsjJSWorIbmVfnGBj8vm6O3Dmj32rSsa9pGD13s
b6psfFHifB2zXijpym8GADscsfw1jqbTdDfO+ccQlft+2SKAb70H9VWtU2N+6evu0ox4dMEfPfuh
uc3L8CNMOIksTbwzJ3m1AtrsVedDrez2XA7gt8ykiUwuQWS+lQ3+LbXf1gYBuTLGHasI3rtQPdOS
JgZAUGf8O8PkS8pLAlANcba6ESROtszvQ8AGqw7kF62Gb5hOptqJVq2O70plaudWQmMfTui4jUoC
lYfEcMvgfa1Q6AsqvQSjhOKoXzv73QRGtwp7VcDnu+ZN5XgspSHahOj4fVQrboTrexAoymxFYtVN
viMsG71//zSKfw79ZKHETnrEpqlybv36aMRpBMOPK9n6jc5ZLSCRFrp6w4joBqAT8DYjF6aqG7hM
joFYfTRFchDIR4CvsyEAOCA1IuRrjknNZ8ddVbK91u801z8twXFZS/NXKRof9l+8RIaD2EpYmuHQ
5v31qosMplsYs8CvEOkHNLcPuCauOnRLt4fHz0gQbPnF/L1GBWSCrgGVz6dTh1Hj0dw5ytCsrIxP
pkTBG7sP18yqtk7DGZ4H/jWT6YejdidARMW4zNgKXpTGIr0IsLOOyjeW5oQrf1y8OYmxDRU0pFkr
lbUu2tuk1ZsilDk+Dd/mIeSBttOnAlPlzzRFz+2rYirMM03r1DXdxzzMVzlxibgS8QFW0WUaj7VN
nLeSrZCwUpd4j3jwLYkbMOUOq1M1g7ZvfFbTr0XigxT0C09qTGmLqb5VSnMakuqxiDBmNwufQed8
Z+p4VezoQ7X4TTFf2GeWN4U85Up5g0ywMm0EedMMQF/MNngGTb8Eqams/ch5GKJltipXbfkY5Niw
WRpEPYFSjCQo2yH9/CpE8zK2vP4CpzGdpPhteetlrF/MnvdJc8h4avmRyOgNgvjsFuq5mXiotcfB
fwHRzkMWP/olPeam4+1RHRRhtbr2Y/5yCgVg+U6CgfVP8DTYTfjRkwQ3wrh0BVoiem9aS3MYvSCH
xnJ8+Q7OibIvDn2Zvn1egTFnhwAUfVV/bQeaY3qxMho+PujS65Lgfp6xSpscVEu/hKX9DU/sxgFF
6TlWc1O0THePJG43DSCzl9s+DoFH5AvDya/bPbqSu9dy5F4bCkKhEnWja4TNLjF4BpqwfK3MDhSw
FVBG1fm+t6i6Autr95iP3Mga+v8qHbhdNNy8fKAPXlVsGDVyLGCoUZlPgmImHY6mep+VdDjHpSuX
BVc17FeDVC91ZB9xl9CMt9K3uPGv5JpvyzdspfEHgpa9iWEzZEHOcolpxu3MuFNB2z6CX/jhh4iI
bTVfD3p6KEq5N2LiUG+TKslRbvuIjNbgVa6wFhTDvhDN+2SZW0cjp2995BY+CkyeojlIPgxkcLSt
+T6r5FVP8pNkWaQX6PrgIR/lZvVYn2OetEHUm+Vp0NnvBeuEPm6IrWduFK9Pwo/E4lPqUXpQZ6Jh
IMl8y5eqZQ8hI33skgsZsQcM4Oqlvx2EfUeXzy9flZqXPzR0XGo6N5b1J/idpuRjNn6wo2xHjbn1
LVb9dPr28xsdsuJHprw0Hfz63DkX2mivPs+vNM/wzUxyBxKE4k+190uQyRqby7Scu86mvMmSj9TK
ne0ImG4VGFxRg7wF0d0tmoMNa6gFdrOEgKP7Z6FyprXzF4mxX6uIiOxPWSFVC71aSfYwazH8JgxI
ABwzFIjfaBLy+aeAjhpLZpMlekx98qEEyrW2GAWN+EUnK/jIRnn5/L5bWrX9QGMMZRa4oXG+qMgr
l2UanEpbqU90lqFqjH7wUTj87M+TaXmpppIfGxaHPATdPJSbz4M0nbM3QAC46vNvKApIs1kX4HZM
/TwJ1R4NI4d1jwJTbeWtEelmjsM3K29v0A/YFULCaLbS83MIXyH9LdO3rqCNr6OvX4CuUlGK4jUP
dMwny2M9xh9l8T6rJV4Yzn4cCrB/jeDDYjulq8nFrUZMmQZevGnZ3snabfijBsKu4N32eTFlQJix
iB0/H8kpfVMH61Rgbk8IQlpLTCt78ka+MRYUEp7wTraNs5I1lBKVlreWmdvlAkuH31hG4AR8I3z8
jBuylofSya/TbL5oxf6qpMOaJRUryF4NOKjlDEFN5RG9REjRNFTT8+dLDRWfBorCry4ynmWguE8a
Mz3WVKGxUQlxSMUJbe/ZhJTDVPnozOepKRRlrQ1+5DnGQoMYEC/6GNVKjoLlJtRNepfC+VixxuIp
Z4dZbZJmGD6fPTb9neE3aBlFu0/7bIU+cTP34IRMg7s8M+B0h167Z2WqAzskfBqj8R2FrLNhcVhY
OwoKGIZyUek8BTZfGsTjygMQszwgyH/5CawuWkJxAxS80VqUv8+SlYeeqnBcJKZ2gewE7al1vqgz
T7hAmzklME2zI0KUj1FIZOPZ1+XE7f2rwZDDKqfLzDFDyMDEtjz6mSov3egVUntm5ylrW83t8nR0
g3FRHevkVzGPJa94Lb8rRv/Sjnx4u+fD53EQsxyXJK9lvaJnmjwh11prKfbGdCcncU8LruF4o1sw
4gzV4uEHc+zLEoEiuPmbkloyyROwPdXIfNI3VyHSvrU5lze5bK9fapIUK6PZjN7nVVrJh5BELTMh
1NUg/Fl7AVzBjD/AdNOh1p0FvYQp0WxXGfW9F5kz7u1UOxfjkTU0+1EiD5SjWIG8es+17FA+hqX2
0EXO1V6SLphpVzY2X0gstkKoxAW1O7JQmK883EouWW/0S9XCQ5uCj5hB0xKrc7rMJWl6EpUbGO77
5QAuY5bEpt0hTM1THjQCrMrg4AQ9D0rzOEfdjfXLhZHdos48xZF5WrKYz/Ir4XQRebAZfY4DVBzR
z7jbYNv1xTOr0WM2ARMNYrSiMmhDbGXHUtUuVUTshdjdeSpnlq4g0Q3fzMI6YeAn+uvyMsEq9Hux
WkLY0h5aApFlisvnkbXkZWNLY63191QG9/lI+sVmtQ8lHk7LY9CowMFZ6UumUlR0eTAwNzlnLZG6
0Oob65h+tP7z59m9VByyjj/YvPrGUjeUapl10RrsBcN7DX7j59lrGzT0ZGgzN5K8r5bjZc5As5OS
YhIp+CQfSbG02A4AZ8HPOh4FAymQwlNupONBsNrJY+M1ntCCmVNNaaKU8xmRa19at0yvvVSz7rUK
6riIzvnP/hNFjTbtatE++ex4lnMBh7+5Rc5Sky3Hr7mU4qwoFm35rGXFR+dUN212oEWjtqQEiUw2
uhh+xvUyAeHEyOpbqj8lpnpCF82eivCjD4qvdUdepAUV5KYYRZSFd5irJq0LO20AmEIIUo0XK6ei
/qyp+oZ9azODFJUvlo3TE4ePxRTEv5MaYU6JZm0dGdfPtKtgJcmqUYxLZjNProof/iw8JCn9z7/9
mQ5+/rrU5IFo8pRzWL9otb8WI7VcM3SMUrljycQ3ZxAuBctHx5lQAy6SY80m2WYXoVuuezSjLqx7
6C9OxPdR8i5nPYfiZ344s42ptyk7dIdqfXkNGnCCKM11QNdYqUc+SlWf2jL7/tkprILlTOfNaU1O
Ez02vgzo8tOJnwchH5VDw/ipsdbzwCPWjRNBoSdqV3HTrpeslrcn7rHqByGRR3ZjQ9/I8yesLku+
IdiEx5haS1YKfwBfNnJonpEleifymtjhLQwpNCRerrVqmj9iXdknuA4Wmy67QURwEGFwjixSjclm
xhfINz0k+gAOf/vMe3jH3zQndasyec5787r0HwspT0LNEKsbWNMrHRUzQJGA3Ncsn21mzL7D3fRN
84vQqeSrpr6xXmRdzuEXy+BqEu3i0BD1TAUHuBG/6yOCxtapv2r0QF07MS5xlbLLa2P1M/J1bNMs
FCX4VajGAOWe0uYJ5TArvYfkuYynkyGtTQwyahcIjCktu406o02AChjfQEu+91r2KcENVgpmjrVe
Bs/GsDyCEk3IqIfjqhSp442zckm6weab+DFqVkl11II1rn+kkUFdnROoU41AiIzNBf2CNz221FVt
tzdZTxknulrtFKXfo4IHZ14ZBycW1lppg/uk0KSXXEboph1Lblqk/+i52d2TG1RNLJ37MHN/2yH2
CGWFlC7EpNWB2Qg6e6aRqIJ4iAnuEHjcxocf0HUgzGacxcHI7SniFW17rIxl+6Sriuk2PHsserAR
GurBQWUJxRaX2GukLeB2Q0P6q9AFTlhgQwsYlXeMlYpAwthbn9Ud/vPNkBhfmpHnQwsPVl/+IJ6P
7A9bq4OCEl0lTahAAvAoPPVl1K5L4EmIUfAHm07GewWKmhaoF0XlLavD+1ogylbT/lFFyxjrsfsZ
65J4JtMj1Z3rU9l0Vx2ckiXn1vVZfPLZQwX8ELwlnBHVYPc8H/iRmSSRsfsoOyRVJobRDrdY1G9V
fYDNl3lzDf2/JObByaJUpf7IMnsfYvlkYWVJA0SLIEDNYbHq02kfLkkr9puNYH9ijy4V7g/0q1xF
KzWlMStskVXVQCjhxDjwoNguMsF0cdSPts+2jYpMoi+rni5AwhHRwUAejfnWi//L2pk0x81k0fWv
OLzPDiAxL+xFzcVBHEVS2iBISsQ8J8Zf75PVbodIfhZth1c9UBJRKCDz5Xv3ntv+HqrpCtfaMV8Q
1Cua8pwqoi13r9tFFf03Y6biR7gG+KQhe5OBd9AjKYpdkP4ngG8T90+DVWG3NLpgN/Zntdmma1Ky
Q0SuJJ6VimRMm/YTmLYSXUt4ncROiF4rvx+s7N7srhKTHtkozWAXqVVZYTuwxPBk1+V1TOgYovwz
IaJlM06Ea9IZf609yBXR/OqaM1Gh7bQWZoxQSHBF0SR+VEW1I5QS2ozmraATlqRb8ihz8iWvdMAf
WxzSFNZbTM9hU1Q/a9O4S5es3nk0nAoMRKmTkcOavYylvJkb9wYrw03tUCAbMyaGCPap4V6LMVsv
tYsF3E823OGd6VP2lN1wLsfHgrMky9ylGMGF9MFPeTFD9AwGjdOJz02zfzhVRHrlnpn9pwAca5dd
Q5UpmoIoZWZCsK24aj2kWEk1PGS9eDYFwuWlzn+mSo9AFM3/3grOuei2BZVf5dco8y7qvPkdw/8r
7mWeX6QUckYKziWirR3J7jn1aKgheR6wla5i8kh4fpojgkZ2PFQtBjkSxrJkPG3JW0+1z3scbJaQ
VTqmGObVhWnD6wkvoaF/LsSlcIxwo5C7jFP33BnmrZP6P8ecSt527GIDyS3Ksv5KdzD7CNaTws1Z
qAFJAGK1OmgJVRGBuUYawAPWLMzNOvkiTPZ8GxRiS8i4KKwDUidO+zNLchlxPqgIburCy0AP207f
rKCFMbusguzPm4y0BkyprFjKSOnVZbwfrP09gJkhpwohLQyhFUsUc+iVNym17Q3mGanAwKwHIHqS
qCdMcfbNTLofxDqwA6a/swWNoo24jvOo6NaJ91M38nxdkGSxd3+aiDkBQkosKlRVxZP+z4yTQdjL
5x840F5KqkBQXsj3nRjOP4dDCbGDrOqBo5CM+EbM8Lc5IjFxhyeckSCeZu++5TCdlcNN7NNLiwfx
Oy47b2WlJHdFb/pOkXx901UYfnhGyVJyTSYYuglhVf0j7F58kS+xRBIX02WevlGHvQ00R8iH/9Ys
OP8MdntB1Dg84CVei50J44H9O9iXBrIqpKsU3VRSvkk1yJj6W4TYextF54acNeKQv3gaQpvPQd8C
HJq7p5SS2o+oVyPxgyPIGZQu+tsvpenejy3PfAOdb0UUyaZINqNCDWlV4bbCUcXcaNA2sb2+bUq4
B3KRVcD1VUxB/13pQLab0dR4l6fdv6xGZ8XYfd/pmizsKTSiwLosu59xL8+KHzAZNvWM6cZEIlM2
Mc4EfcHF7BxTxIMyH0G65UcyJNmjB8pHXV8ovQ3MMUxBSgjHV1RhffQyGuGCfuBGNBa5VTWfrquC
+6R1v/U9n6mzdBnmlwc6/vdVgcRAoNas52ohoIgf9eK7QcN0w7PXrZWXnpsZsyMvv1UdrI++QKMZ
oINfdw0ar1741c7M8ue262+FQ107F5ggDbO+g4mTG9xThkDgg5th2EXAhAw9CgTA+dJg7veTkHEW
XOaVL5pbsIrI2rLuiT7h0+xTTjjzj8lrzxuXowvYAVLuSg4m+XecExusZ8TjYOA/6+LRXVc/HI/3
w9XdDVJWaH8NNaWNh4ZUYc/LYVuahLJixmVJQjSHfrKtWv2SHuXi/gKoCOwmMkns7btj6ZGX1HbX
etoSqQ6+36C2XenQEA9pA5vW9t8vQokEKOtu9bEWPMgvMm3PUt+yDjW9QbIU6VpzJIvImyMtOfk+
6XmjPg6fJsOPScXyOcopOULxfcSyU+5165KoyrPejg82taunJwxRwZkaLWX9XHHZ69NE2QfFafvo
mGR6b0tHB0peWio5D3ULPNLj3tMSFBOtChX7qoboNFe8bWa93JeWuuivnSF/lPq76F3kD0Ts3htl
2UH3GVjYxJHqZi0iNqGJtIOdR7GcCAWHVdfsQznIbe2a38l12XZZ/tuM3YvAnmE6ke/rBewIlUvo
m0rm8zkhxSXnF7FfhigQIrBxQQrQjZ+E7VEZSBQITNu2CbURBpwEAu50Rv4wraK0ufcN64K4ULnm
GE7Rg3CEU0f8tqTZG9Uc4z0sscz8ABfpV48OmBtbRLB5AkPSExScTVTzPJyKo14fQch43sVstUji
OIEQUPBoQ+f12XZzzgVBOB2HDoowi5wo05em1ccnXvAmwb8yWu2V1ztnxCxTZuYu4Nlk7wa8eKn9
TeJpbaL5stfTrlOLLHXP7cn5oZUBg6b6GVxd6KSXEojZVEKA8oT7bUnMtYOFwtHKg6SYvulrPjXK
wOdiIGXkRJcFiGFqZlfuvrWaepdO5QzLeBOZNChP076h8+2ViCfuKfcEoUu2pYdx149id7pL3tgs
m8yqDl2k6RPCv9edXsK5Oad31qEz5RXNGP3WlU3yogeJBEntnZ6tKhy8e4X3V41np93ZkJxkup5v
F1opJnbQb/psE0zsJjH74N+HW58lLRDmDdz2libMu6ex6B9jz172Rh1zJNnbIdcapTSFdBvXVtyt
dGjp0UuOhI59k+he599/t6n1Sh9mrpqQgkMCz4PWZb0fUVm+3ziJzPo9zRwbbqGNC78RIGBbGppC
MEhs6OwK7Nm0keJdmMLpbNT+i6v4h1sQGBbcVMsC98+s7P1V5NIy+yQL+r3fTANT/Yb7PPfXoZrc
s0VO8ONmc2Mtw13u+8G1jsmtwX6m4Xbuhoepl29GTYLVUBUPDZb0ndkwtGlc4+6Ly/yscgIeREqA
jejKMOn5v79MUCwGXUCORb51P1Kcb3s3z9fkad2COqIPg2kpr+6nDrNBoIdr6UKmshPm5+XsSJCS
csTTff73i/qHQT0yKC6L6ddJ3ff+mgqKAkuVQu27FqL0i9XYFnJPuwOyXtw3NqC44vb/4Tey3rqO
j/7gk4rPV7UkzMFR+4UovbVdmyiHCb+ebPnWEEhPkwOVvMqTr2bAH/wyWnoRWDB++IqliehNT1v/
eE+aso2syS/UPrsNpwLucsK6YSj/Pp/SYu0lL6fBnAqoZZaQpgq1NvCUN3P072M2WhwIFL267isq
P9tU5biB2LIfJsYhXnvRCVZOtySZxAcpHRY39hdflPkP0hEtzHQdgwcd+cYH+dJY4WMNjbrfkw73
MyPgeW8CtW9prO5PBzJR06OtfSB4mGZIee/O/v69yc/KEcdhibERCf3bw/T+BvaSxTgss27vJ943
pattGgIXY7YxZ+tGd7+NEgYcPH6a5QZDQoOeduNfwe/OhANm1vmm699ACx97mf2aC3kI7fKCQeeF
HYxPhcv9reOvlEZwmj4uUY6DaM/hfWMdcOVHyaU/1XMED2xfBIPUghfUB4wehK5sh3jGlkIvTl+s
PvLbSp5hHlinop13oXAp5NFfLLLdAiWxyMHjGkUMACYR1RONsDdM5IS07roRcltBLZq3HFRam/E4
/boMbmBs8uwkzFRPD5HuDS4KzyBtbRmkb1YM5cS6K5b4NYbAWdfgsGHoMH+j1R+2LNi68ZVrBSgs
pjcpljO78WPEFNRLTereJrF952Z6Y0SxNfrFQc54rcbqqWOQicD+Uosoy4F6OwKhY9BvasA/SA8y
pFjuzYyy4e+PyUlC+X5L0Ppgx0YtHOBP+6jSDcxhUjR06n0UcrZr+wTyMbW0HuGMROMyJl1ePHPa
1/CzU0nl0wtmsCSgfos8/oK+Q0MQbtOsDLCgUnVEIZ3MU6VI0gZ9KeqxsKnJcYSq03sF5aoZs2zo
g48kq3sdI3lsiwJIpXc+u3jvcWQGKyGMox47DFb4IEBA5Dlf1N8/uvn5DfEcDXOxLfgRkBg+yEz6
QbE/tQMKQ1fPvloqfePBBitFyme50s8XfTLsz36LnYNjnB6nZhFFVlC7x6Qt3v5+PZ/3G8/BpOjC
EyIkB1r5+xc2dgnejbCQ7wuPuzFyKyWPnano/v79F53+pQ/fuWeYfgBdyiAY9+PaikwlbCQxAful
vvHp2DYVihIgOHwyfXCcRl6x1tlK+p07A0LDJnX8t2ZQz57HMTTR9wH4CELXkfqh5Tr7AMI3PJGq
p9s+1hyt6cmlmTqPmaRwA+t67RVoGUVt3BEABntBXeDHvdcdkkr3FPQAgin4xWnWYJTeUctcg4jD
DTvzDTylNz9Mpy/uwz89AEgZkZg6GD0d5rjv73ipBl8iHa/3nscZAzzPC7okGsZo+vQCWXR6SKob
Ew3N4qlL73RZPGdsHX0Tv82F/0Vq1ufd3fNMB5GlJS37816byx6emGnCisoZTlSzRRZ8c+8QTSFK
77LP6deM81e/1P68U2HKZYCN1hbHEibd93fBImHdN1wJWHEEi5uHSEwAHPz7G46m5cUx+2+Wx6DF
mDGfBoE+btvfS+Igc6+9C3vv1YIDAnZ6BMy5W1jtJoKQB17eVOeb1MtDU5QAbauDah/swizXpx6R
syyvy3BxOmDXEbISKomf/uK8Sq2+kLW7hyD+GHTTD1qXEpspjep4+OKO/4PKWDuStaYXUI82P7z/
8CAUkEVPrAFA16gvaDYYvxW168rgGIewGwK/68N1Ic2bGpTjJkNAYzMQufv3d/Ik5Pz4TqI15XlE
9+Y4H99+shz9sWpktT+Nj06CDwCBPP++3AyBCg88/7wz0S7tqssUrg/YZJjTOQA+g+0m1uIUPZ3y
p/57T2i4rxTXqVuBgcV5Tk+ETtoBq/xpmt/GXtHSwgNL+XuEBTWtHJKQF/1oh0DgNiqjHzOSa4zS
mUzae8wYLxMymDj6PSiEAc0stic5fIIAPHapsCxHPXmDexS1d3/qaJZauCLyjcy7K6Wwep42XDXS
6UzUje/c5TkNG9uIX/NheCwinB6zUfwiKyVfZw0Kx3YAwgdd67pIObl76UNm2Ix7OraXAlQQvQ+m
mfYA9ZmdJcoaaHtm9JbHWCyZUdnhGOwHuFXYxQ6GqvalPWIo0yubllsEM7yFxUQok72Z7Owi6m6s
8V6MQbPOBtSCE/sNAEVUFHrn4cfXpKVeL8uXYXb254qHZ8+yccug9DUwO7x/BGt/SeIWPeYeEnc3
WRcE/qbnljdMG4fmSmtxMC3s9kk6tmI1gnrCZ0gTG0fg3ElNGFyzxzEKpEih7cubGLW3g+T769Hx
bLkTrod/pqftAqR30w/5hdb7LWmbnZWqvp4sn/atQzZZUmAVno32e2dwJmdS9mIHTH3Tkcgmp1/u
MjKZTzq8MuAfXjS7VsldG08OR6OCFj6EP5qf/fe/vxr/sEz7bIccwrCAGNJwPuzTbQT9SNGN35ce
bYJ+GtF+dn60T+sQh0VAb9GW51EbFCSGeObNhIoLqz+pMKG3MXk1miE8/P2StH/qw0Hal7bnWPhS
sDlBHH3/nQWMLwO6W9XeyEd/Q/1/DDOtqDWsnT0ykHciAcdYnYm4IRaZCXDowJZ0Cf7eCpu5alCD
rXWaR3O58JrGWbUG3zK7grtqhQTDxDM+CWa2PcowA/BfF2UMf8oAPQzWk8IJf0ZLFewpX9B70lUz
0haoZuUeSq99SsHHJxUpaJx+kmh4UhVdNUQIbof2wfUP/YhB2s2ny9MsgzRjueVQdVzcQfscI3Rw
uXE7O8j90KaisWld3ZxhOFcwy2gnhA4zlq612zMkAz+5EabPoWGMj12FzqVp2m2a4KJGjw+9P4ro
W4O2jIZkh/rn3rJQVhkMAoKkgKce4E3Nl2phiq/Hae5EfRjMvHU+VpSiti+Mwd534/LF8cz6py+Q
Ey28t8Cm9nN1bfjH8XJo6LumY1zt64zJ9cBjrmf0iK1BvZuozVM/wl4LwXllhLBbUB17ANhSFimd
UM1nT99ajM6ldk7W/fVJ+bEw6lvHJHOvqinGx88uAp4NKQFtbUM3aqumQOqYkxD1PZqpI0vXroE8
ZF/U9J/LCF+6lLUsswbtno+Ni15xtizKqNoL396bIRWdXpxJi6IVw/qum7g5coy/vxKfzpseLwRH
NpolNhW14X14JWKzC+c2o7FlhLj57SXZuAHNrXGxfyVQ4k8aisL3X4o0QVxPrU0DByHrCCTdsjxe
a04cuu/VhN5PSa6Cz7ble93T6QdBPd2gJNzXEw54LVf7+8V/Oq2fLt5hGWZ90f4evUb/8Ti40CBB
zpbZvg3GOy9yibi7cMaOJ5JiloDzc6uvrq3eviJZ+Pj33/1x+edX6+UNf5EFFlR+qkCy2ulQAWVU
IBysdO0/4/+GGcFTSKfny1PPaW36s9Lw2ClYTvGkYqszAS+//6xxO1Tu0iaxlsWHMNVsDp46ln2u
BhRmduttJptxcMFIt6Y1ZxijcUFjEofO1GyTEvJDkfnk4bYIL6tj4ozgiTWWNYK1ibiRw12coNYR
fWOCUPKYxXQx1HLUNWiCXsl0HzaNqxitSlr50uxuYuLrcRIifnCRblSkvK4wJaOcWAaiNOV+dM2f
0NPEuXkorZSJqMIhzhz/JVlUucshibS4FVfJ0LpatHDT9iOE0qn/UdXjNZqvp34Z40NhPc30h3eA
H8OVYfcSBqpdH4Z24Xks1KOS3bDxEMStORO2DJMRVUQOYhlkB9tuHr6TTrOrnazZzg7D9ql7jbwX
ML2wEfhog7VwVh5RJ/Y6cYRkgxqHnO9Zew+KMa7zBq9CRQKCi7STxuiZ24iUGUd3KdOZdA6c1xHp
grsyvilcOaMGCC/y0ie/zu9fpmB5jIv0CVsIYhqWzsB4Mugf00ACbE4+8QWR0PhngstuiR9hIh0L
ynjUIUO5ru0237Lgq7VNpCmnoFUfq2SHA7g+VwTY9YlLMPZgHJOaSDEhyj2yj5oyK3ha9Hwt8Qmu
zLuY+IJg3swgapr4Wg0ck9yiKXftYh4622vhj1XplnEl4g2DQzwVRImIM8ZxWGaoDgmiTMlHXPnO
VHGfuuI8mO5EDfs1Ene1gv4aJ3KDaT9ykvDMp9uB1kFG2rNubkRjzFvLEUdZ2BX/xbIZg3P7vngR
P+4JnvQ5B4Eip1vnGnQe378YQYTTUOQBySqLitZLRXDFqSlCaXrDs8UptTPsLbshjg4Dd8ockxih
dq67tvxI7IY8/4WL4caCkgzsNvjFp0gwBmT2hhDh37c+28y5bABGeimpSINGJmarRaAMT/L4VYwp
GBGnfPGRPcB4RSTrQdsBI06jpIiRGvgp6p7cXM/K2thlW+6WjACqyRDnQdTNW4OL9s3OOyMxzF7Z
QduQK8I/FdTk+qWVulKxvE+V+91MhqfSVvyY0+DG2I8JkWM5FXrgjLchp+KtAcF55UbFFwngHxsu
mCdZ4FhdMRKySRgfVp5Q1aZjNZm/i9tl39LM43D/1Ur+6UvUv8PziBAODJQ9xocvsaEapfEZ+bux
Gy+gxQ2EaTCRmhmvE3Li3Vq++9uRhJYF4qc1wwiaBWKovz9Jn06VfFA2QpuKnsYC6/qH7SQSvpu6
MXlfQQQwIp4rhE9RQKBJCZJ6ntxDgTLTEc2zb/kAe7Hb7FHPb6oWfAWatK/82vLjER9lrz7cSs7x
uKloSb9/suemyIeUlLxd79ZiVxff+bUhXFOxCxbEGhzoyGJAKOb4OScjlybwTNJooS6yyb/tzIq6
sQSrEQYGKiBv2RJrnG/czt/ilpt2f7957j9eLI5ASQsEb/mp9v5jL84IMPZkC2LFxWe6qkXxOMxN
dxhBQ0kOJDrROEV9ZVBm4bY+NyvTgBEMKKoh0HiM5/QK+Tqv7s2UtM63OQT2Uuex2FsjKB3Sbe+a
GYzREKY2yTfzneW5W5F5yybNkVK2JtokWAWNao/m0KAl02bfcZeaKItHbzlgC7GIyIh+9CYrOSoE
0oqaattPkJrAr9z05vXIY3UsOKsWcZwfcGFHm1gCmUJgszKbqT7wiGqu6HINF/0qq2ls9QxIz4rc
tTdTCX/eSKGOANK+apMSLG3FKfbvN9n/9Cpy3mQQ6VqWhcGOKvHDEwHF126o5OjXyJSYLnE1j8JZ
9Q7+DqOO8KjLnmZC/ZyH2L9P98erzE1DrXIJFttHdRNCCQraty7mT0/NopG49UMY48sEoZ9SJ9sL
lcL0nWjj2ywP1D41cHLGPkSXVGzqqWP9L97smoPRtMi3YrGe2ykoN2JAlAcM9iAHqYE3T76lzoGR
Wlvm8ca6nalhPabYy6LdTPlw4RjVq08m3X65pE+LJ1QlWz/DQSAc3cCuox+4YSCCuWpZFbLSYwt1
21fHRsllXdRy2YSue4NsBH+Tb2ztqr2f+7w7WLVQqw6x6NoYCDasoo2vH73JCe6bkdLJW8If81I/
OAnW/aRtmcyn9WaxySbroFt5FOEXrU34YW1Vj1kxAn+0Mf77wFv+/m06n14Zvk2mupKFj0Gl9bF5
VAdBmCyJCnZ9mX+ji3KW9qKlZTJcQHu/Kwp4xUZpyQ0hlKus4elPwBispeL2KEIuQOaAsMx84GIi
yfmEbCtloVUTAZ0X1LBIa53uF/BgvtvqMiO7ZkuMDEim5ehx7luG6ckgFuI8i3wTqFN9xQosCAvm
CSgbMFxWDiwO3g+P5BuIqGd6XAbDPFxYpdCAavhxOPt3Cpr92k2+I+K8ElUYYnXPa3DZFgrKmc/w
97v2uejXPRfTs5kysjx+KvrnKYnRO3DXhhwXINJCcmuZfM+EZiW4d2igmyvTeDJRGG1mEX5lcz3R
Bd91EaACUqz4jh53ycD7aO7Gx1xIo1csy1F/GwTZ0UriKytNIJGqwthmOi0JWGqHJhoaeu2RejyI
8BXQcQt4XD03SwVcmbDZtfT1Q+dh1xLFoZnIAWI+8aP1OMxPQ8MBkGQdzFHDI7OaizFyL8PF6XYm
+b3M3EXdXg11VtPV0wtjqp6yNL6e5uKZicSyaVDiIOppLtqUzSpqEwIj6ZhxAnyb3NHZKfziazk8
O2QF+tIDEA1cdD1JvM7p5D5MtUlVXAOd6nLKWnXsLfZjhk0Y5zEzyHzCJ9QZ7jaLSBqra/bKdLba
i3q6zlSdXvva3A1QfgPYA0kjXgNmQdg+8/GpJf6DeCDnW2ab0AYGQAt5UW+rBE6DSIZLaedXZor8
xZPujfJLEo8DUuLIQti4LRpw20XynSXDc65i82C2xlVMZOq57mkCUkh3Vg603DElYW58ctcnrwDS
vaTVnYFt7Yh6SsJX4kAT3ne9c0sHc4r0zFVnWGcJ0+1dCyuVjtC0N0cLtZWOOhB2fCSkCf6GU2wd
oRlwUR5tIE4jy+jhc0XxtAtsEhLa0vjZ2Amzvx6UVWo489ppSciwRVmjSeP/G/p4galK5ZaH+ygI
f3cDhWjjssbhDricAg8xFIL6C5fU6nUThgjB7Q6jp4isvZyQxaoxY+ckB+KLl+tjD4JHm1eK1rJm
F+iy4/3+0rlunhV4dXc+U9F16tnRLrrhSaaNl1Na20DmHY5Df3+j/U9nadtkUkGBYzk+9c6pLvuj
dEhhkhLanDu7QcbFYR7VQxbwuWUQn4fJtDFqrwcNg6SjSLJ2V7bAnMmtCUnHOstLwghTrdUX/nRZ
QIVeEazLWExDHEUgbualic/hWXerqiVoVzk69g7Gc0UzLY1DBqM1XP2KJDKi40ARJXwfm6WvdpWZ
Q98sJ1JQa6ykMeocLFjlq3lojjMF1g6U8LBxQ/gAp2XTqqZrNElkikEwX42aIRKnHqmpOPVOK/be
J7x+nRXt8zTH5tqU9t04WE+1Jd/a4jgHHjrF5Bct0x7VpnMBVd/fh1gmaFN6+zHOre0YJR6lku2Q
GuBfY4/jwaa5sw3d7NjCvhuD3EYxnWO2rQkHXER5bQQtTPmh5yxL438/mhXZiWWxKSzWTPCAIbKQ
4rpxaJslYiq+qFc+kZgopsG3GraPCoWl+mPDlZl50Yqlgo1OtHQwt5QqTDB3JeF2K5lG9120/F4a
l4SapdgBiEFo2ZlndjZ+cSHyZON/1z6hueXwTJs0DlFwnUCvfzxjPp6cRkYkpfaoabfJHECACEqi
8LKM2JiFLOKM7sVaaF1e6pN53vu8iHay7ZHODK15ngZVt2s7ng69AW1MKs6q4Hv0xjJdX3bOFK4n
mpM0k/nmUxU+GgOrjwHJGS5pfec7JGzXTcEXX9uXXdE/u2VEkufQsiS1jAZ80roxaB8XhwhFbmm7
bsedG3FfnLJ6nvUj09hs6dLtLhLJwgqdetcHxTHVq2jqKoZcEptdWNwGKgXAlza7mM2NFwNBom8Q
T+36l35fWxCUj+STEPX+KunMUHgVd/ZcPfQlhbPE3bIVuJHXo9U/9QgTz7MbRjXQuvqJkG2qrE5r
BSvBeCIQ916rOGEQc1Fn1NRLH8tVDFeHMoqJZDG6DGGs6k4UOfgwghwLbzifJoaJXivunJHGala4
6OCBmYMBhrsHJ2jBUzaUTJmHX0WgwM4TanReZhmBMTr7FkUndqOCko4Xkw42ovd15+OIS1ZyG0zy
mJuRv2oTbJj0wNfeVE+7RPtgyYJP+ZO4KBeSkrKBfaGRoBDpl1EhiRY8vot8D22ULcExJPXGm+No
3S/XVj7Pu0g0N0mSiZ1htQeQLICrW6quXgfveUa0M9F+b+rWhxXCNMqD54U+28LNlyLSzSux87Lz
Yi7GXUycysZuraehuPMy9u7OTJEj84pTV1nsMl13mFv+1hBavxbGv1iAmCMkoLtW/suwzWu6YI3r
MGxQ07JBHRLsQs3sieoB+qQ6qja64fxyxXIOeteNDw5Wl8ANWyDD3U3beISpRoW7DkGSoLx/UQqM
SY8xuHOtZSNGYaw56F1I3bGIvOU8Lsx5u6DtWg+Thc7BJGAVhCvTrHB9Wm6ayqF+b1WzJsIBqWvV
k484dG92EPFVxVCJVSlt+iEJr95o07Av5Rbxd45EdLbX05xfR1HUbmUSvMEIejDc+lJF7DYREYAb
6ak1hRCwx0bOu3TG79XkYkNBzhKOraF3h3wTuEDYw8zTODHj6tQMqwPOM9xs6mbOQHM0utsk5oJO
u9f/b9z3/5aPqH/Ra1XTS4pi1f33U9pg9LvSaO13/2MLjEvNN/3vdr793fW5+g/XWv/J/9Mf/k9Y
9/1c//5v//X5V5GUm6RTbfKq/gQWmghr/tjCP1G+4R7G7fN/+aeYwNPf/Dfn0Lf/hTjIo6Oj63ST
Gel/OIca7U2zziICy/IZxem+/X84h8G/OBLR+PBZquk1ufJ/ob1N+S+KhEAD/Rj8QDr8v8EcftyZ
OETDS3QDBkk+Gkl0ku8rHbfLxWCS3rWjhT12d+jC/HuvNxdA14lqr+Xk0z6ZzNjYFH1ZYScGjkX7
KNzZhkq3uSJ+849beP3vrehPWBlcLj1r+WOPorkPqiwIUDZYCLvYMt9fk+EMbiLoQm8RyHcPmQ8k
I3SDEL5sXR/xt1o3qkUZP2SDdUarz9k7RVHsxegzXi5LVlfUq+C0G7d4AOJgMGqfkz2JbM5FxO5/
npnLuGWXay+aAF+mKLrXSfWa/28F8aoR5ACJRpBHMUU5zNnOS15joyciol+c+UBySIAxK2NOFmj8
EOK9bKbOmcxjG7rTs7SsasfofRrXBNXAc3NIvyDlzKGKRGnrA+XXIopfZLg5BPTgiQryJKJzHlgk
aY3ddZJrz3Mns/Btbgbimktdr3l+d+QFb8GvpslVU2AqdWmu75CFqOvItejD9aW3nbHmwvgX3eVo
1lFBlhXRvZVryO8I+MVuYZJ/w/xSISYwPeehow7GiV8gTx/yn51YCAWyEPV7Efxvx8nLtTsGE114
p8RGD6W7HhtS7fsGdFs2i/pH5Ljq3mnIEg7AW24U+PrzwOYgl5ej82T4i/8YyxnUNb5q0Lyt/T32
reQ+jTLxOI4NUODAbg8i9wNQ5syim4rD15Ia449xaKtDuRikUIe12kadX/wOXdFfBh7xeSmnvrXw
BgabTprtvKKPL2FbR9/wFKS7jL7Wox+KdhOnihgylQ57D4nfHp1tfWZYUXIX9exLnAZpyPVduRmL
NjnMS48vRoj0us4y9ZSkkdqXnSJSOorU2ppwGqV1Px8XxEibooni68Kh9g1G/QDkZFpR85Tb2uqK
HVZEE0GKG29chlOXUauC/TjVEen1gqGqMIf5UpBpRdJkIyGb5OYu66cJ1HgzXnQo+7ZzpMSZofhI
Ikj7GztnfhhICf+j0trQGGY8YVodWkWPFBjHUKDmgnRrycTZEoYEIDxDQiPLxqW9lUB0ZMbz2AcL
btrOa8SZOQYFyfJoZ3w/AdGcIkrv48Y9uEWEc1rZHR7dyT7WLSpHkvwKmvBWR+YWCK2UYh1fK1Ft
Zz6ary2hcPmZl+HZpinrb1WqcDUwUM1IO6Qx9rM00+KqolPN2hFqZ7uoJw9iCmXAIe1z62wGekip
iZoRLyuigICUunPbaodv0+Qv+yFF+SozNR5qJ2rPJ6sMrxYjnw6tbRLoXrXxWxFNPW8SzggzWMKL
2RyNq8WzmqeI1fcwI03jeBrmG2Q59WU52gA9yjQ+NwgzLehVQgxphjwiKc9PztxUAUAe+/61tfPm
lgXSPw4qFdddqIq96QEsDSK3gL+U9LQZFYUIULTUabG+eD1hIX6smmVLDKgXax2cgZxggKN5bZs9
aqykqZJynwrTasBzdPQ3Yj/z9oltMf0qSBhcS0cLC+pYD/Bdp5n8h4BUYKIpQx/aNwZZr6CzS9zQ
iuZif28jNXooAr5wzXBR5WYJCJ0j56UuoGto+HmgkA2dozGZr3G8CJLWwjyqz5zKzZ/9nOBj30v8
Q9W21jfbVuJSThXa4DEvbGK6p4hZ2IQcZ1uYQX8gG9rM9oVw1LMlvGLvzXbyo+yw2WPmi6qnqoz7
vWk2NthSkNbhCLl6LoryGBMXR5KdDOE3txWo55WVQ/PawAi0p6ObzkNwUUM+yn67yOr6Wx4a+26K
ArQbMheA5VQNIK7jqXwOQ1k++Dzg5/hR8HlOibgc054g2jrw7N/kfA10e2nbXEbD8JQVgThXHmQV
VvMGO0YyiKDf5J1Pur2rnz/b5GxGE69sd/QSg53Ke/mQSD/9sYQxJWtPtmt+p7quOrLEJXft4hiv
URTP5XYxY1RPQxE0b1HRWcbWGVT/QyT19DspCBMLR0bOS15aRFW69rcsmeQvSw60UuMQA1BkGhDZ
+S5/ZguXSiZd+22IfPkaGqOyr5cSKlyXSeOak35za2PCvpuLpjnYYBWJHbJdHz595TpIl6bWOIQV
SErSpXViVeE/JvxTwPO8dsXu0y3fO/QU6Rn6C+/4P5g7k+XIlXNJv1BDBgQQGLY5z2QyOdYGRhar
MAdmBICn7y9LarWO7FrL7uKa9aasjo4kJjORMfjv/nkNF21lxgb8cadV62y0E/eJdTP50DLlYM2E
Uf7sDNFTf0PCc9+1Qx099E6SjivGMXSETw6ehxJTBkvBhFbljiU0McuIrrGWWOx9a3xxWtN7Ljur
OARWS3unUnpbAVrfVHYkGLx706UN2uHTHQzA5Yy+ieB2nb+D26fW0+Q4RxRQBKLAN64wZ8rt5Ka0
cni8ixuYWKjTApDSC/o9zVwRbQgZFeUEynUjLgUnbrmqwCCQmYczIpfejK1dm1bxCBBkIhMyxEel
tffu2VGxpFnHWqqCTEqEE+unQzHed9/lNIJYFFrOuRPX6JNpcrTAkCP7IsJwF8vCshuPkeOomFts
Vo2fRaVJxTdJOgSvVk/DUVES0wTuoNc1r5shOndP0af4TPxh7j/HMWRntlLxFDTtCKhdzZt4GOXR
TwJ1YkjXf0SeTlZBMVifQ1uT63eifl2MnJDigVtyde+eyovmxTeLaMcFp9g2GnhH4ZANbIwpX89e
CS/dRxZJ0lID7WVOgk+JbdpsvgjCXDu+jYxh6YflkpyFx6Kg7ndqmbhBRbC/5sj5aKZjx+Rx7Pbc
P3CSV89d5F7j6Lnpj7puv0v2SKvH/lgGPVc6Shp795piWwza+EXV0lhUXLjwsp6mSS7FKE7ppI4l
Duu8eS7z82jcujBdl3dmNpZQqu53Xm7vPQbwXco8YhwuvdNSYcd1GMpXa433JAdwR+7baK8rRYtU
JeK9j3wD72LZc5kbVbJRubHlvIlbSxgIiOGJbmKKGRXBEW9pOvo9VuOvShwbOz7Z7mdm44abqw/q
/o4MC7GmQgCY2ivPPMURWbHtsm7X0ECQU4QR9L8r51fPjtbqq8MPrtnShXpqooLJNmYw/yr5aibB
S97cqv7QZ/OCq8Mz9UN8Xz9MPa7a7jFGFVDtQ4oxyMo+U39YZfl1Ijpiy6eA7uYCN4UZUn9tq8x/
o2m5ADfjPcYz2Qxmrr+HcfAXsXQwQTj1CsWSn+KJ3o+Z74NzaGrIEsidxda16VtlaV05Lr11UfIl
6CDbj+SSzq4u82MbQl0yObGs2oRLKcZdvkoMIG460cnZd/UZCfDkZnP57Ez0kXp2K3fQWXaG7faH
ugmtTYuevPENSrxTkyi9bIsrLnprpScS8OVcni0aLbaZzVvWGCB8XM7DTl61cNkwJJyLnuj/SuXN
Z9z5gJtbgi0clmJu49Zwidn09pBOuOLCz6KUuR1NQdmQVD5DzWLYsqgEZzghE9KwJy91ZSiaNMPH
Sre/lDYe2e2jHTlybHJ2NX7j2U+cXVqV069BQANeYvjz3hHIkEvABjxlXoDmnELUARbnMYL3qpAW
ggYEBISzDg5FNkJtgRHQEvBbSI6sAIBpGNknPoW7acLPxS5emRu4HN5+Lptq41L0xnMGGdojxkXu
ntnUAkov8kaMLeQLCyzbVO6Ya/S1NliLthLDySX1T2sHoQSeDcV7mplRxHAk9Tx8fiVqD3tTLBdz
3Pf0UNqRtQETar21MT10yrWT3exX47bDQfazlSnTGXs0OgrvMo7HpVD7uTfLpVF1zdrLuVv5zXSv
qDMbVJzGd96kLOYK96SDVddu+mDjFJWHzcYmH+zE6XRt4Arx9DYD22rgwB8UpbuMsRPh8il4Hv3B
j08j8U1y/16fLLU/tytLluUrIZUZ6gDuFS4aXAYJ8Bctr0LWT7N2nRBylbAvME+wNTLbXYtxCg4S
h9W1NPL0MbVN3BhOVdzbdbi1glGho4Wyc1o17b3p92BbAqwzH6VT0/ER4CxNKONeFknonScYwa9N
g2PTacZxU6Qq3FhpSIyUu1B3aiStQW7WwF9K4/vdD0oGielY7E1HTnzhZb50cnXMy/wlD0yTmIBp
PYjIFHzMnM5KYnSwgLEEJQ2XII7gzTnNvT+8CX2UKa3ynM7mr8TsxveexvKtrnxzPwEl4VmzjRnj
h4DX4UbVCSJpv+CIWe0MJz0Zln4cepU9YXMx6CDW2VH5SQNGEIEvtHxKjCjd9U4Fc020bWwIO84I
wUqAAYcPmKeg/nleip60mLZ3nYUxjRRJsg3Zt4795N2drKLItjYW9n1g+B9UIDhL39H1aoStcsao
vwPOsSTPCtdjLxqvXBOQb1dqngFzNkLC+AiF9WHQegxKPGUC5c7yOcXEthigt2drWeTJyVehtZg7
SHoJiNNdmLXJ1h+j9MUzgqkDLN6zovZWM+1i6infTVk5VLymxl5WXrrqo7El/1RyfCxzwerRWm+g
qEKaowpVvnpamDc7Ma290XTuxiJ1f8AlHm54G6cXa+jlUzbXLLn0QaJ3Jg0EY/aac1xwfDdpFP1J
N4baQ5aMvqpJxBsQM9Va9pQaKsNLUCCSlgwcXqhKB+2OndbbN3HGhVZgYkYt9Z+mGfOZhfViGXUd
oGK0wtNI+eIJcWDC4O0qZwXrZ3z2xoSiIlBS3ErTcW0BTl930LcORZT1kGv9dytqz2jPP8NeheTC
MTH2kou3tugewiFj7dzRh9bS6RnlfqaEZezpmercBq+iaR7wP6qdV3T9CZSrdU56ZR/dJjbWxMzy
3dhG0WuMRkZBe1UefAMu7+Tq8AQo030JpCEuUxqyWYRjvK96t/uy6fM8Zbj9qfnVyl1lWrcn2Zbe
NYcItM9LCUvYaN1dYI3c7spQRQcihVxj0mgcaW8s6nVlJfIlk2l8SodOvnGz4Uzi9pR4oRwU5ZZK
CIxk7WDTyOSIwuKE2JVvc8+Vwrezu4R8p5YgAxxdG4YXXsR+2do1kbw8LY/x4Oe/dCX1hYRU+gPc
p9hm5T3tY2e8IuTZDLi7Gp134IbVFlJfcCWf4dPzYyZ7X3JdD8KYEIMw1E8cN0yAedXhKSXWg9uz
Z0zgG26zifPeO2fpIJ7p0wrWkYjitS5Efcnhp6yFOUQXEbr9TXLG3ZstUUkzpVErg50BkJIpNVEJ
y/w2jM4+tVZTbljDDdDbsSD1q4d1aRT6IjU09YVds3uDbheruO5Yz93uV1CHwZlfq1yPeRH9ksFM
t3UyJY/j4Fa3mieBXbZqH+0kkA85zfTM4oe7hf6O0bNrm6ax7uQHCUllAJunsFByb5d3OcQMxlen
09VFUoh8GBvbu+m05E46mv6GfnU2jMRDxQY0uQz7ON+YswuhcgIiyZUW7DK35HZD73j7bExUpZlR
Fz1kYSDOImkHKsRkdsYGjprhV+0z8yC1ddP7RKfqAPEZbN7rVhvvdp/FFDZadb+ObM/GGjdVt6gu
x/eUKOBn4Ym8Xgc2xU8DraTPOvKnHZj7+bGeh+hH4xbpecjSPU3JwU+C7wPB9yHcVyKqdrYXFQ3W
kco6yGgYJ0C6E616REqjQ0CH9CfwDXYsF3lvZ3f0OtcgNF5wr8uFqutqf4egb+BRUVgeE/DONVkJ
y67ijTET8Vjg/ORKO5n6xpCUpmo6QE9WN1OUVyf5MbAr/8Wjw3VvTSBQYYRPq9Dk5tG39nToOiPb
BpVqdlWuK0DycIfTUhW30rDlyQ8DdxOEtvsjTu35ocVQiBEyAe4z0kpBGs2JDVDS1NKn64zmcaol
QH6KwzwZ5jc39PoxtMFIZtE9HZPAFn/g+BxtS+7jYlF6HQ4Wqe1ubUcVIKcR3TKmAMTrtzVe6TcL
cfGiG+WuyzjrMcmOA48wvc5kmJI03rRG1wxnbndDdEp0k7/ldVtwIK/RilrDsp4DKa0J/FUG6jMv
i/Q0tio6emFl7bBPBcexmjFiFYqo8mKcwHp7tgtLhVaGXZdNYsfRKDwQnBevWgvArKlVGievzOxz
Y5h6yzjWWPFLWuSpDLrGvfvzvASl4WArNtPy0ewSHCexbbC3NVLc+kJEh3wS4pk1QT2ko9XAKEj0
t9nU9VakhV1vSpNp4KImW7xPDM+86QLDCS7s+zeoZHP4tHy8MGnYEPWzPYn5KjNHztN91ndfVRa1
2a6LlPtmkCX8UYnG30vHHl/CadI3t3Jyf2laDPGjufJ3LItIPDoz7ja+Rr5NWeBcwqijXmgO0wub
ZPdmZrENpy7j8ILhN3mqxzoSK7Nr5CcW2oo2MDeUK6uzI3ilOtjb6VicLAkCL+sSZrNqRAkZej94
tlg3cA4N0v1RTik8NmvI6dhNY5jmRtwsdZgVRwFL7DkgIrRr5tG5qNJ1XhWPsLEowjwFj1uFC4BM
GkBBH+INtPislGdEh4wmF1zbWtza1DRn4M2W7W/xApQZHZLF/MSlrXqn94VCe809fzkGk/6e56q6
BnPtL6Omx+cfm/HzKNKEwwL4TG9JosvcuarpNmnsmZjTGj+hjc/0nXHZKjrJvSpAMhqiDMKf42HV
MVDPtlbQVPfyUg4MDLQ3bkVJW0hgf6Vsv9kjbjQ7XRjlmtBvSRT0jnarbJWeu7gNH5t5ng+Ehc0f
0NUBCKox3Ht9YR6HTGPfs11/3WJVOlZtFfPMhdmO5prmYYK8sSQfpg6s4dNOarJEcxySDuTG9ypF
6vJirXHFea5cdeXYbOq4ctaTp3kGmL+45ySw62+l0uoXW+f8lHuVOjkYJDBX8pZzTND1FZh8+FS2
tJGUTqTpJq8HtLouIq/MZTw7oH8EFCAMBjtmx3iF/S8qCGeDPHSPopXZlS9a/TQwkImWk+wGEtCQ
gxaOMVusJA7cHysrjW92W8JfRteCXhyGYWrW2o45TZptCpwill5tLoa+rb6cQsef1OCUNBsO2WPs
dcNOi17+NIuWXiM8KjCh0tiJ32b22zfJ8ITTKKmmi+rsau/GYXPDKVNmCzmp8TXXtUkqqy1wzo5+
Z37Prp6qQ9Tlrb3iU6UNsqG64KE3IQYsg8qGA5rF0lzMY0g7vQCRzki+ytp22euwe+tHMZPUSAi+
rXis7GOJy+FcGY5PHZM9ywfPDYW/Zr/1OoDUfF3b3vSPA4V1eI8x0TQrTPXVM8xedcWmKt/RNTvo
TpXVmxvlDNi0aigquN6rmRZ3gkzPKGt4Kht6WBlQ3WG+aSgunKrcJ6OaqAVUUHs9/l2fHqUXyUeV
1uauNwW3TS9O3K2RTgHWkcgN9j1S0bJuM/UF62y8aa+miXfoXZSVsA7RVGaj+hmYIyAuz6VuV88B
gTW/RzS3GSpyPYD8l2yVBgRAVsf4HmCyEWGo/fYY64k3WfYNw5ea+gZmJKaEe6elMdYLItE4Gu1o
TvaOyQ9bEBmsD40Q5EhSGLtqJYsMUzNzMhnt7Wqet1Nvqgfde8mrVjrZDL1dX82ywlPXWR8EgI2L
apriVSW+g/rkmzhzg4Qneu6dVRPU+Ie5JrvzckCvOLIrKIc+hCx+F34+llvG6REnYGEmRxncGzUK
piGHrqyAEzMxc176KgfYTnnpy/0zBggatwjYQUeAJ/VSZB0M9/lHS54IO3acnvLQVvDReBympHCP
ki54fIVpjqIfDeessdTnVLbxZ9t13i6rqubIdkXbZd+aT6xzwxYwKFdaUs7TE78qX59O6fCGpude
ykhgi2IcZD3ymzq8QmeqzrAm5BLB1dDruYkRBgcgQr/dLLPybcQKjm6lkvEQgrKQFIsOxYs00CSD
nisFtePu3snvsHZaeMpjPzjdMWkr47E2Samv6kiFBxG5yaurzPCqXVRUr7T777xwMa0aebjLuekB
Aa2hGhEfBpiDQWDoYbcha+NXiRL0pMy3v7x56C+Zjup8oa0Y5h55I9rTPUHR3MpxOKVjIUrGtaEF
ad/GGkCjI88tYOl67zJLU9Q82WLQMX1yVmZmg8Stpzh56mqfZSPwGRktxtrUxDaNInmWmYSNezek
72YXbXMZh/jCQLfF6W9RRnA6LUalfXGf70r2pmuRa23hUZ4IzmKdx9bRxTbhsKDJsnmpbHvcl7EK
CIri2f7soyI/Yx7/qNGrX3BMEa/irysONsl35QztIRzvZQmzTOYteY34WlUcd9JItrfR0e7W1la6
K83Z+T2WmfiV9m7zwlprn4pIU9fe5BMfdWQGt45cMu55psx3FjUlCxw5cVtG99Mopjz395BMw3M9
G/nzDDJ9purT7zZWG5XORo7TA9d9DtZOfmDenn5xMYnhs5VWyFWq5Qut2uw6+NO94SQapm2Nj/pZ
WVV29oYuObMectzzghTIKdnH7WDnSJMGuPct+gwcWoNH+pIKzf3GbAoGBhIuaZgrKlrTMkAlYhbr
8gzH8zlxG+vQuJZ4boyCkFYXFCVnjgzPtpV0KFhqYh2OCkTTJmwoedb3Ol4XMRIHTVU8CjlT2zAl
+kc9+PZyyG3Qsq2v/asws6IG9h+NVzOxiieJA/EmDGd8xJngfs16aj6GslOcmuJol0B2+sYZ2K0D
uHkfzRyjHdDxNcCAaeZzM3hQSiXVGkgpLTp76CDXsFy/tsWYj6vaH9OXWhTqUSO0w4Hp8+w1d8ri
B5IapmSfFdtryjv5revXmTBQqavYdR65vzLa7O3CJ3pXVCT2mqA/gLWCeJc2hbuI8rY9yNCILqFq
mDSSYHhTJr7yMuvyQzU75Q5UC+cNq63OtY+NLovC+hlStnfq/hTo5E1tHpSX5ByF4c32faInVijX
PldFNfAd7NRR1QWxd1e7+RoCVP4jxsyE9FrcM9VO8YIMn4HkZZoCy1HdC1WS6ZRYokYRcYOVr4J5
5xmJQi8MBmKbjVLZWhmYFWpX55sIbOmO31kddNnfh7/k6XXWKU4j/SRMQv02M1/JeIP1BdDvUEXz
MzRr46lqrGiLmCt3JGOps3LACaLQVZJ2eO40qDsYLIcuGi/oPnoXwH5+wiCTrz0/tG7cO/RDPWXN
kwWKljPHhOew9EP/JvIkeIsDy//tjiB1gvurQFjpc1gKKntjwwKA2lR2t5PCCbkeyOANVwOdV2ru
jyUjvFVGm/daKhnvU03ws8ZHt2LtSXesEvoEcbrfl7hEyW7DnN8PZl2X9CW7nDkSDmYbH7b81Qi0
derRPRAMpumGnIn5rweWjiPMs8SZ+14mOYrG0SqnKhTlToj5R9KTgoPb4AcH5aYjWYoJdu7dvE9L
kIFkKatxn+CHkStflPzKnaMFzT11znJKEwCmA1kwjzawVUgTgTTua2ZZnd8/kjb0XJyFk3nsYhCM
pWUPN6WaYT8K+sLroJak86u8oCgidbh2Qke38DQjH9Cz+CJGnyNlz7riIJXgseDgtkgsbtEUTNfO
regpLndq7A+r2JbNQ1SPFlVNA4XAGU8xBMkOtrlHrbLo3HTpeQkot64nhtVjc0hAsnp0q+OtRIfM
UxOrqx8eGQNzK6pA8HDARjZ4dGRi7B2ZGRcnFj+qrhg85tpoFPxibvYUBVDA8DJOTypMbsJMxXKQ
EW1QDCX2goPqWuo4O4K9HF+SOjY39BK5pHSSaCk9PX6JMG9W5txnb0FaMfeqjTB+Hwh9gtHIU71B
EGnvsXh0MoNutY1n2s5xsJRDQNdqdyUtmEcy+Ph205qFOS6mW6sG7HYUGaxSxG3GTmbf/s6ynNh3
GcnbXJMsGQjhLIVTB+sKMN3GTFXxMKdqWtYF04lpaD2TS0GP1wItxN/kjTQ2vosc1zACv0eKKAII
fLpbo8TYQqfUt3YYq4PXze0xiW1utaiPIeAnexK/59hJH4pyDh5GkqhLvnDJdjB6l8cu7ZsHE37m
gwrqxFvOrm+8gNoHvB+TuXmnkYcigpxKlMX/8lEewa7mE+NHjUG8vmvbI0zAj6zH2IlIzBFapaSt
gpAt0K1BbC2B3KWvlpjqqyNjcXKNgfPy/4i1cPurvHwWv9o/1sF/Wgn/bh785z/+/+EsFJaD6e3/
0ajctp/Fv1oR//4/+Edxsvs3kqUQdXgQXcKod5Pi34uT/YAOZAI5Ack407/jB/9pKBTe3/DHQ+jC
UAhWDx/iPw2FwvmbRT8k/wbLl7Q9679VnGz/NcUALdC0TfCHFnQKnx95tzv+K4ygIabhDFnQ7jv7
tzhU0l2cGf5uPR0sBM3wbRFy98BfPa4lfv0R4Pp4MG7We/8avJdPzeN0cU1gpvXPrk62MX6Z8tV+
16/Ta/0EM2chT+3VwNlVmoxzaieO/wNb49+Kn//x+i1oLbzJnu04OC//9fXDgBYq56neR9zmjJv9
HqhyM9u/B8/Y8O3NdnX4WJCpcDfFa/lKTnbRvqaPJsuJyxS6mL2lf0CQZhQ4YpL2tQMilZqW/2CT
/K9eJkF7yccNf8cB9fbXlymK1qrKOuE8RGHTLt5PlXuOZuvBMtIMJ88gDyhgL3bo2EcnCMb10ZMR
d5Lk7cyp2j5GZnYtg/QVGyeWqVDoo4G5aG0yC1vUeRRqyuNlT2I+Zf6cSuc/kKv+hMP+r8fzz7ss
OVC7gsw0UBzv34LOEXb1VM5MSkUkcX7jLVmlJw7plMBxCXRtltJm9M9GofxzGPX7om37w59/+vOf
Cyo+kmmqSAi6v/u+yT8n+MCEfnFSeIbeZ/iTnqo4aC+0Fx4TJ6u3JtZrbHqdd5SD8I5//sYMyTs6
prHrIT5jUKrkKWxnefrzt55r7Ir2iY7Ez3AM+2zaK7TejU/RhR5Kcg6hemsDEe7Ko0fO/YEUZftD
460sdWTezGGyFjmm7tI5eI1zxG7U7MyJQ7VdpS/kM9tZHOR+KD6BPXYr8+KcuUqGrNBKXRpvLxm/
+vE2TKwevDdB7FRA18ubkQtsGeuNYFw9CdT7NGf6L6Zb3mUpEeCZ1OlgjPhhjXSBNyW89Jy/Fy3Q
8C38AvwnlMuFZlSsOhtjwNWu6YrChaXn5wEnyo48QZ1cAqeAaLX9l0Xsv/D2/lv6hE/dsoik0Plu
Wjy3hAf/+tBGhhN1TN+TvZ1/1AoPq7lt/bRe+631m8Oo6gBUBsOPacrqizZOUzj/KhaTGACyeWAf
nCtSf76SlQgWiUn9l3IQbxicXlKc+BupEbvMKO4fohTCkK8uVtrrdUi79rLwsv+UpfmrTfnPL0P0
WEoWVVZWCs7/+su4NVSQKOrjvTh7zC8RrMaVXkqDkHxuBeEZ6hrpQ1EjNbbmoWIlx/DWluvUphwu
tvPHpF936m0Qd6vlpbkOL8yovrwP41k8/Yf3HRgmL+av3zdcxdICmIIBzrKtf/N5l7GnMXvBlrZ8
xP/saeyG5MD+gvNYIHS4PyJzHlckDdtV1c/Dbqp1vK0K69mpMv+l55O4SMP8iHI4/dlsCCR6G3PC
zKCsqx66WRSXtCQXI3iCEy3z1xFZcNURwuAYDzzEsomJNuOBAp8jCKyJ1hAZLI1G50cGu8lJhuPF
otyBeRgt5qmfF1u/RW51iYNArdMIukOOc0l19bNVj3gpOmsTcsfaAMSf34rZgd8ULxOm7UzurPxU
Uex2+vM3zwmHNTRIbIg669mRKOu1Z4Fdw8t/jvrauRrb0eQYOy9btiQ0Fsp1wZe1WGxG737yzcmJ
uTGlVfWR9Xx6nDv6pZyGZsmhMgEowVw0u6Ws6tey5D6urQfgwAmob+I8+eNUT4jpEXnzHBpIxR2O
yNN6lnTmqEvODWrNFQ9pUzbPpiU3Ni5ESC4xk5NuwS3ry+xBMWBe+PCEt2+dkoUh6rmA+XlPjpRl
wMjoismCn24qwm2pcxwTqmX8bJUkwv2n0HLU0h6PXpc+jnU3ACTRTyRcOI+jEQWkY7n1LXPVnLOq
pXJ4iHfxvXmmhCq79FsDjyWX+swcPkFLncDbZkD5hodg8MyzjMRaqevkovIy4SCxVxPzTA1sDuKN
OhIFdM+sl9U8kCRszZOWGLP8NDoWEyJtH2+gJKvlXOS0v1IgyTZZZdO6lPZ352e/4zTe6rQ9GWlf
8jXG7ddbRrGZ+HwRifV+LGk2ABbzM6P1Jai9xzBpaEnI+o1ngZYp5sI5MUGV4ATReoc6cFZFV90b
S7ulblvqNadjasS/MoLxTIMcIjj9cHH8UW3wp4xLa6AAVIx4bgk1mcvZJ/hq435byxAruf1RJw3e
xJko7YytZO686yzr77ERm4IGl26qPy1pcR+BY5e3rBDMZfgxp8FW+8lMzgXgkmTYCHva8sAj8KP6
eyFV0GPlPI/WzDbYHJVT7wPHeJvr/AEYE3a2nBka9UyBjh7iBNpCto/cCTDQY46RYIHg9ZgboLy6
cSKFDAoz5//BNo0v9vd47bnEuxJO9osqzFZTRljYx3HMDWEPiW1HNdCPIIouo7AYC+MBUNKo1hY2
Zm8ApuMXB96JZVlnNQ4q9xu6ApFcIoDFiyq9X57bfwhuhgslmONj+Rd4oJL94ITdHQi/y1ofgXH2
H++z2GUxodWRaB7u85cS8XPRQgpc4OplC7qH+L00Mnd+OByKOmAaNoF0cjv7OYxxFbWMSJapjaFY
Q3M7ZpUZrNyRWGzY802NSv67zNzDxZyyWQMxurX4zu4/AIXIBO2ENfk4t4WN0ylIsHUyNgLU6FOl
MFvcbpsXWmkV/oXuZyAo5E0o3VvFpTutWsfSK0TtaVckxZGRXby0bKPYpvGwqE3wdq4DU8C0CONV
qrhkJD6WnCmNBS1GE64DK8KF2KeMqCUmUqlifHPxpvTMZ1lUb4MX3KyGjLPSFgWmBomIySoWzuhc
zSLE/FXfVfxRfRsxnsH7ptZjp2Vgl8Bqdr2bH/uPIC3ufnPbhQxwRdmMmNNkHyL8EbrUmRnWFvn7
1lF6tDA9V2PD+yTkF61Vk9OgOEQwm9MvjZcox2O38xJAN0FQbVXEV1faVKlZ+pLawYtwGpSy8Q5H
Ix4EZ2E+11l7pBOHgWvHGHlAfFn2dgt/Dr2CYl9IJIoU2szMbBGD5KL/6auNYy7ftHSJCsuM14xn
hJHL4Kr6nLByuacapuV6Nt+aZq6XaPyYxGp/N+MBWJr3TxmwypGMwUTasK2Z8Xb1tqZylpzDyRe0
x6AtrsgTNVcKbOx791D4FNQuB/V2nJ+JofM7cMglwANNLzRq61a4A9GdcBqx2OPhSJ0WUzw4PyW8
envvJl+MTT09OoA8ikLEDwUHE1N07dnLPGwBOXwueufSk6bRdTNL7jpYEMpNFk3ztfQgz0QmNp0J
mf7odOnVoD9qS1bFODCsY3iK3W4bz805YBpy9NKi3+FL77AZF+JajHSuVgl5Wjo5vWOAOrswdMlA
jEboDcUn9rnMZLUaLKK1kjiBFfXnkgnzVaQB9R8hgQwRFMVuqHu0YqFCvGM+anukLfcwwFx5did7
bacalBZ+5NgL2vVUleMqQruXZpDu68FaZ7L8yFLVbM02BHcQZBw2Ccv2UEpMcHALx8c/znoCC/23
MxXkhUiO5RGkLoozqnMT0+6LgEbCgPQq0xrREQ4hWVtiN3LuMqlX9yYOGtv5DBYEltdxEmUHSVCL
wDv6tsZxdWyTZHpyZqYmMKPiRKVHI+aPPgmTo8rTs9kaPaw1v7/R2fFkMX//gYjSrdJ0zI/kj3Fr
zH6z6phUXGr2D+b0eumxXJbwgz2qkKrhYUDFnlL5EFRDetSVEgf8Z+MqJOj11IiqWlVD290s4g6K
PpxxLvQXNS2bNjHxPoqsJaWRhNMhraj0oeeqPgeiy4746uYNPizn1pg00hqzNL7jeeOk7LIMOZ2d
AwXqXDWumu9FLRzua3jKXMKyBbSg8ZyUfEuyqQBFO7AlwV3qPurCGNclW/e14dy/otaaJXWgabSb
k+AAV/TmmaW/DGXSX9xZUpqdjeqnqh4y1PQvrwLX2kyuhSxKzKyK8pNH3+2mj03z1nb3NIDfTw9d
7r35ja4f3PsfRpkhJXtjuaqsvH5Ih1nC027xyNvUAUIY+z9/tDLYQod7qEIpHiJAhGLOdjan1Xte
xL9OxH4X2PFNrnAJEwAa8CY/g1iNqn6rg36P2ZqCebvkLhSQtPLjsXn1BvhHkymcpx61beWID1JL
9Mt7Zk6SJAt2OgGs4UBNWZWF/cyZ0jundUyfn5T96zxT94XajhYbVi9jdy8+qot//AF3v5vwzCbi
BIZWnPjYveVkRD3Ix3S4dPc/Chk/EjUGITjNwbGJC/uUNprEt/2AYtN+ImzvbHOgSpwQ0F5ohiju
0BmrEgPn1i3h8LuNYz8yv4VLOMW8JcVr3NlAcdnlLr3t2lspNWH7jqA845BuE6iJqZ5LoKQk3fG/
qTuPHruRdcv+l57zgmTQDroHx/N4m25CpFIleu/563tR9dBXyhKkvm/QQANCIlOlSh6aCEZ8395r
L9uwPI96Wd/oAnkHcBIgyjWgpoCwHFcXT5Y8+pfvX2jmTKQV6xZxHeKm6V+8kpkW+EhxNhONnRXm
K8ckpv7QaEW0zCNRnKLIdsYo8Z/yQXmPyOtcYSCiEaZB2kegBhm0GfxjnPP2UGsSVUvCYQdvmwfa
AGA9IjWNSjYVBPMLooVw26SgKFQJCgTRQvQFzbuUo1Wh91BAMmN6Nc0XxVDLtfBbFpeD7S+H3nzO
RZHsSbLHvNelxaZvIech92+2HvGL88jnZdvkirrys8Tbem3Un+2J/5OoqbVX4qlhXcTqzBiQD49Q
nBJV9W8af6O1qXoWdYsgK9evqLkPmqSdmlI3T0bWDit9sOudAkxv5paZi2ig24XoPt2q3TSxfYZi
R1J8C207NexZ1lVEBEgVJfT4THAW62JifSLQ6+CmcEO4btutEpOphNbcqW3LeO97QCySSM0QevRM
AJU2fmgxBeZCQvKuGiVCmHbcqQNoeSsjw9pKiuby/WVNUExx7UNP2cTU/tdUQNpbm091XmVkJqCH
w0K9QEaYCfXvLxgbiTpMBkRnJLDLc/41oqLqnSjbcutVBU2/SKo4pWZIu5WdSH/F6eitZWY2aBVv
ma1uKOwSOD7tYtxKQevEGB+qTHKywrx0zVo1VPTcsUVXTgX8MNKQyPSvRL3SP2netd59zSQN8Xbc
juxMsnWTyUTX11qzVEn5K3zdWOH08WeNjHCFPN9qGWSFsSVAVgDevhD9kB+tzF7kSQxc2COc7ft3
37+AbE1mYA3rSK954RT+kzAjLChVq25pBiSPrN7mjF0m4i45hGrgPXdjuLIQDTm+OVAukDL/UWfd
qhV1d/n+E9nAr6rPbAntIcTEGyh7iD4Kil2+q5gYZlrmyqvOc5HEWL2/RtUKbH1Pr3PR9Njzhfdq
oiXlczVr1nAT5nsKsFaeDIxj9ROKdTqvmDUR+7BKyo1FsUrgM85DFnpop115/5CIFpYNpz/m1+Ke
3Msn92aa8jnZi3hrvAyZfHVP1klKIACBc6xCyn/efI9FUb+YB28vjvqVF3WeOHb9TuC4dKnVdCHT
kSswwgTaVy+AkHgyD7Ij1ch+yUV5gjOUHOOddi60xQTVZD3tXK9VtgqmNzZqaQXMgJVmx0EylEtb
X22pOve2pN1VO/NvLKhnMU2+q9CsWVmoxQ0C3OSC0eOd1wTlTYlt9kKqisHUTOZDYLv3jp3QobO8
v9QOjYLS1BWWgbybJxG7jQFrUcGwqS/DHY9myoWIvl+IyNxop3pL2F78tJj3j+Yk7Ll8r8751chP
+jfrA/lH+G7dxgsdGU2wWztPVlv6aNbKPYEgm5UM7dswKgveq/RvIvT0w2Kk4rCOw21bJzPcKMxq
GzE6lv+uvZRPwjsML8ZNDfbVaq0Ph1ReM3C62TFt9xjp6McVJF++6t8q6WB99N9M9Z44Ghy/CZjK
KuZJPaXu0tjL51hZIimtCeQs2oNfIDs+GcHRzE3HAAKIXYp8RGweNpIT3ykVZXmNqnxOyxiHKstL
DVnpQFEMKJ9x1dFdvNoWD0lM7WXtS+78NQmkW0yaHn46RrWwj/wpv9E0Vk/iIK7egw7PDLfbMQil
dXIYjHzjZHingkt8Gitlzop8lr3JD4VP6RrtOsbwGyjuo2bBdnVD0h/V/KCLTV7GK3RFoTnP1naH
u0VN7iEv+Wau1kqz6bL02fakvVvzu4nS9tco9MQC7tPMvBgsIYa5fIp3injjrGo+7i441Op7/dwT
V7zJnzJ96V87BWcbeitsupxeLm9Kpu/6CVDfTQUIqs1Tdg/aC4Gz4iPrV+Gzom/Zrxh7ccUA/uq9
iec2Osn6Mw53CtsqffdxE+09J+b27dSzJ22Ch3TNHtmjOETqqoV5lAcrOvxmv/rLtrNlNDeXxrnp
t3KBZmLJ6F/QhPDFo3jAtZ2FK6PbyJ2DAUkx3tov7sbPjjiZ34O9u4lkxFruxzRpcq9YKlverodi
kb5rH220tW7TBXDv5rV9JsYJ/liO2lV37jrL+ibGbkKptzqklPTZ87hO5l19ZmtMlq0wlxNMvlsV
2lU/YNU7l8/RY3yO3vJbdSEr1wRJy8l3j8Y4DgeNUL4+c9iFgO9+fIgQ1WbjWalTDt6ibXt+CgZ1
pRu7tGI/i0LlPSISZ17xYsnbbjE8x9FOF92M/ivSk/CSnDzEJ/nFK7cyW/P6YnbX/m2o5/ZTeS1n
NcvpcEdzfN3cU8JFtZXLss1bl/0iLI8Bfe2ILn0Oh0/pDuxmbonsbtRNeAknN7q538gbf9s3J39p
aY6EVHkzfPFiikrRrB7bdVJJq/LRPqqbtq/Oxd1ifOZP1o1VpP7iK6/VSxQ8DLeDqu9ILQXXBE5s
TdfGKLSdmYhjnoexI8lbqxi6Q6LawarKueZxRe08jWmY7yoImMY8QI1KNO8sPUZMRdhc7+6tFPrq
ORjPhrUGdy+7mPK+5SEo4SfzkkHAz8W9GDJx7iKC7elTlRd3R7jqrOCDZsxfHnJb1hRUtgzzC/6N
uXJoj9m5f0ruOb9i1NttDVcjdFSpXVJeieibuVXnCIOUzNZdL5XQmCVOn35jc7PVRqRPRWjr606y
72OFFzMIA3npe6r/wsJuFzWx9CHi+JuqDMU9V60dWLN24UM9RgzuIU9HCLlUvWq4oxWsZzS6/TP6
7gYYHgnFRd97twI6jUNyfbMKjaF+wQm3ggemT2QK45SztAusSPsr0t3XOGjlF+QswIjfYeuPKzWQ
vPnWRX9MknhirC2i18aDN6Bi61Rpm1/Ta/0kKBzKXpMsUKYi35wZH6HOMyl7Edrjl+oFKxk2zlI/
yZH85OLXXkQMKb0tsi9oMndW1mkffdM8A5JUwMNa9tLNWv+IhjB0wli7UcEF/Gr3jROOxnjzo9zh
/VTcTMZ3BeW4gBBCA+zvb41c9xfa6D/BgL/EVit2S1d+Ei0ytnVniX4ZqvzdKN/ZNCfMNlQzN5oy
nopOOyhrJRfJRlmjw5CdthnuLXD4I8zmDiny9C3VpVOJ/mThZtzbOjW7fTl9+f6dbSU3uHskqwdY
rUoyW9otQcDeolGg5blANOjJ+DRniA6fOjUpLRtjgcQgWqAztFhJTl0dhfaOPfV56qnj0069n3zq
AlFSw1E6dYbSqUeUTN2igLaRP/WPxmDsZq46t4hRWHEtsZYPer7GX0N4q4IwN1EVnzeeNDiEFiZH
u04A7u6VozL1rmBiIkGc+ln1RqO5pUxdrmTqd1k0voapA5ZQTKUflk+dsZ4WWUirDJUHXTNA3lMP
baCZ1k9dtchkZ2cAu9V6NT1UZZEd+sbLDmkeX3uEpI6p6AO/SB9XlJ3zRdHWt3jyiapRjG3kNLaY
fkl2CDbP5Hf+pSl7kiWwK1T1m0DUvYhRpg7fKs/Fi7CiX4DaVLyoFNKPfSBKtP32t1jSo3PmFlw5
vH8b10upqXbDRrOq8GAIPwGWaxRTkrm8LROEQnogm0u7Ldw9+gr8FHXBbN1QHsCXHnfUkzBeC61f
iJwqMC8n72G9jl+it+5RXeozs0i11OVnxm2tpOci2GVT9pCntiGgMXSdZRqD/SjyMwKcg2HF7s58
UCg+xP1wN6UsXbp4HwDAHGBnUCryNnFPXdFXBuhllkoNPmk/MKeGyyrMKJiGvs+aiGIHlCtPKF8r
UtsTsDn10UfyPcvTYZyHfU95QWdPMfjPhtKhzszPuqJ9KSfaSaPUjPomfu1owsd5jAqoRp2amUur
L3q82nRVNPOJ3dKbSg6I5fpr2Bz1MkUR7DJgJDwSgRnfELdvUlQnVCLjEqep+FDtfIPPhEqIj3QV
xqSkW8eCp3NRs7EYqIjPbUnETtYSdFvEK8lCjW+DV2ulOj2kyrCKIvxMSJEo/VWexRo7rlcDLGKp
eAPEuc690N6MWwD86ralZDUfx00XWrOhNNQrIlLSHTTijJtoXWMsaVvlm1bUDiE7+cZS7LehcOeG
KVWAJmQ64ybyLXkKSPEKCunIHuaJxvxkeNfA8KpT475JFTOHBIJiaWVwKvVEwYId9C9KLWOLkV1A
hbW7vIdjEZxNvMowgnjNGYlFWKfRlDTfQfYb/YsahrZj5Jc42gqrGZd5l+SLHkFOqdnnETHZfBDV
Kq+id1acUi5QHHZ9uxzxv24EwYBiWLqiCd5r5VBa9Yccl3CAPcygut+te6lEnC8QptL0DlHj5QvN
dX2ad9GHIESuL+mBdJQD5wCgvFUnNHfVI9EDA9eBoTaUvYrxZ+2ldAg1qj8Vhjs2cJSAAIhYqUEZ
qmO685piZ2DZBJoE2bzoidFtM/3SQgh45V/jmsLOrAD0IXwjG7cBvQxIOtVTU/tfS4O0BMotypZa
hbLl0edzlljigumAvap6O5Zu/tbw35rGu8VyDx16+ltQQZQaYhZFbaGz5e3KJXiWdA+d1dpAC3rz
7PaDQdzP2Q+mczttv+Q9lk490ViUAfLu5IIFIdaNlXsW41VJBu+Ef4Lkl9Y2FzqoBTTYXgI/iuCj
ynyzgtHbkU30mhY2b8rA1DHEU0xmBZZ3jbpCdFZAF26lTevVkD3T9MkevwCpllbwVLEOqvF+YMe4
gq+QMY8EeNvLp8pKJbIbwojaDxtprTfmyMxPIdE8c/SN7Mvr8JiM6hpoQjFHgKwcYLZvJPJ7kNn2
ZEWp7cvY816thOQtYcaskPBRSwmnvAQpIH69yK5pGRwQ1dgk/hRHr+bWByU1YDu3McK8Y5jt5p2C
xzaNYMiESGG9QiEaMtYPIqlnrUGpEIEQq+JYfuAlYEmLCnfRayjYk17JTjGU7VOXX8bM1vdR3IDM
ZXUxT8TXVrvTE4AwxO2iyZQoJ7dz43uFoHMe+Ea5iZuCq1iC2oV00+3M6Ytbdq8NdodNbwl1k0iT
vNoy4x2iuL1MGRCiNl8Sv0HQPnTOSENpZ+LA27l2TAd1bOlGYKrbm7L94mcUqV173Jqj0Ii+IbM5
DnxlkeR6s1TUet3TbeNTSKMzmsZeT8lVsJQwvue9BlrbHtejW1WrsY+MbRr7d9HniyZsp7R4IsrD
cJSdIvOXlOhsp24fqZ/kN2JB89xqZrxS2jWgKATYjRY+5RRu/UZhy5tGBrZqP1hXaTiuilHgYQkz
UBoekh5dsZeSsF+wXqmIlLt7DsBrFsAQ98YRVGuCmr41n8hIsaai5tLIAFIGnKGHV5Vf5uaA8Wvv
VjcLvfezGeJgEu4abqqUDbSaqIfL2psZKMCZq2bPxEn4XVNeMyncqTrpEfgR6IxPalFyyGK/v6T4
TzAe7r2YkkbogfmJVMCRTGFY2XYg7QwUAnY0VeBWQTKdzOSTsxoELy5OMdcX286vNbyvOV5Corz3
RMSli3ZCekiRsu0MFtC1XzqmHGzqRCJNRc0+wADQONGSvZcOb3WheXMhImPWS265NnF8LNApNvMw
N4J1U12KNtD3YVcdMJ2vq96C4Wx/G1OJjS4FbbugnSZnmHHksuT1KVu8BkV2jRY9rSIZHs9MaQqP
cj6rG0QFfMpnt9Mrgl86BAas1LcunoVAhM1OmK25SpOOCq70auNOOuehbKwiOzPZ+/c7+IPdIZPL
bRSZ27g6G+Oh9/Ual7lH08hP3yNoY8+p6g8bXNce010ZLMK2Nbe52v9VDbp5BD5zSV/FmPUTKKbf
2x1SgNblUZfjhEe9WqtpDi9FSRzAdsVD9Ys9QnxMu7ZHzoptneukHO60HP3tIBDLcLfzd0xZCNu1
9rVvQN2PRbkytNBeknSjrXkX23MI0M1R98tunsfqsuD9Sz/dbHbjhCuo4jzZWJEABpQHybqRe4RK
vrhHsbJuQgsTQCc92JYYK94SH5JvVcuizBEg0fXIiqx22pTucTqwVRxSpiHoBkSQGObCHa0RX13q
32uX/ymCskpiPA25INHN84C1Z+MF/GiOsrZFVvbjl+9/F0eWn86+/xdF77sNgZ/s6JWEd5usf630
ejzoOBjWsPfEWqpz8Vy39rK1ldcode17prCC1QuhntN63SBg3tekWu69JjKXQYf7jd6AscN1qe/o
HnTbTmeATT/VfvJXFtvmUvc0fYvjLiUi8k1CILBtctFus0ZRWWJkq9ZqVyUD6W5LQA8HURSzwrQB
mUxfNFP9FtCs3Hg+8KnWLm5QVmnw1sMG+QHrfT4oM8+Uai3H9RX7FE0ovzqZnvnRy6H1Rm7pm+iS
zjH7uCUyxWM/gCiHoECzfqa8j4xeRzZQxkcTQw/TMzX6uijSWx2357jI9m1U1O9ego9QcXlqho7Q
HLU2xZGG0FvkM/kLL1UeUUrrrU0QJ3s9VY2hGiU0byrqnQgxTxQI+S2t65UcdN5fkineVZiqFxF7
B7Ook8n4p+41JvsVvDLtBNqPg3imfonUS2bwGNINkzdpVOuveGp4zgjO85uKUoLypCiefM0KASQj
p4aJ0D7D/GGY+c4HzyuLIXI608XEOX35/t2/f1RbBfexyOm89MkVL0sbWWcrJUrQUq0DWFX3jJDB
PdudTAsYCB9mpraaWzb4+IoamfcqxLSBDoEOW6XAKiKOig7EWul38AQWAIW9ObVoZj8/HQFdf2ci
5POuDOMt3suAtRW8+i4x9OVzMGD99X2Q8cMIp1IvJcAVkg4ZB+1IaSsPY4hbiqt+ueopXE898Q+r
X7a99gBfwz5XKVkPDs95EWG46O0lTldenv232JPJCUEFMkusbms3AsGF0j2nVmg+EdB5tQrK8Z7O
1p/oA14CsJ+JUGQIg2+wZsbAKwArpU1nyg6Wo60j4aJmXNNOTs3COvrl4EOa8B8DNIULNLsANlic
bqV64cVWeBIAPYVC3npeYG0KUhYNemTp8PalDW4zxPAslWxaGbp+lfpnD6XPPCjdqyzH0RwP/cZq
KeYP+eg5QV9hx3dxyzbJyWBIVKmqOm2eXmmivpSqr6LbTJ8b3nJtC6lsUICQq1+V3PgileYXQ5P7
BZpXwAAGEskqWWqFGzGiwdJl/EXcy99IR8R4Cbho1IIEiW/K5wqGNUua6pw2pGsWcaZ9+NZS+OLD
VSr7bKL5ckI36RZBtpEx0V11FKTnqumXrj4ENzKBKRGxJVgbQN1QfwGgHMP2v34EeU2iHjdmkZIh
CiPM1J3B2FrZiWlWHAaoKesel/8u7aWHh29+8oPoZ68u9HNiVf2pbN7r3MRv3SkTyEOO5ikUkpUl
q8RMDsXNq4L8yBu+XpRuOs9YuT9bRB3toBCk80Ly1bsNwQ6M0Tiv9b48pZmrAyCJ4xWk8PFJn9AU
lJaFHOgn+OnelU3d3RjbRR6GELizut6auQpujWXa3G/0rWkM4JLrsX5N0q6fB5LFr6CccywEteoG
Kh1XuoPTm9n7kKCAPXAMulHqunXlN1USdG3NmvBg9rOrrCGMu5c1HWgoOi94IMhLqipxytSvT+no
rlhvb2I38M4xJIgdjK9vsHd86HGq7vCKqO6WlyurtLGCZdya9z431eWIz8Lvt8Agqz3ynWFGKwZi
t6QFbClZ0Cd0dawIaaM5QFEO6vWIVTKSwwMIwnSnSwAg8addAtMDtDDsMkESJqjrdepX25GPpWV3
UEobxR7w9+lTjILYapY3bKNAXuFGhkGGMB/PYnjMyu6JR4DZxchXupd062EcCtbr4SxqbXWuVerA
9AhGus3z9xS7zmIgyZaWSbEKk+Al1E6qHVurKKbo1g84nUPZqxa6WTouT+HK7kC4kV5w8CZBQe/X
dC7AvSmUPk292rVpfZRjuAv4pV2KNPVr2udzThM2hJI9MBrZkq7t441pepKTRmYHUk1jM5XaV9CI
gi1OjZXdc/u1kvRUj3GZ7r1SvARk7Uh1FJzr3tpWvRw9Ke5Y8+5Jsw18lblMIvOKFwI47OeoB9Sj
oTHC7Du1iDEWESlbr3qanB8sUnkhshR56J2FYV7yxGm0CmutVeifoK2uw9ILHbu3lIkCzi8iHm+N
4FLCgu00jSK2o6CT0vjaFIIWbIyRCrcx7BK2RIgp/HNYmvdYUKyvb5na/eXner/K8eJACiCN9EWr
NLEpKrPeff/CfFM0cE5glXnXEvsgiWtiRR3Kv9UZ2VQ51uG1nqrNffAtWCt9vkm0Rqbn5KY3fWhY
Qcrs6Ee13qOtKf9kEfg5V2fS2P+s+f3kxBB9g/seBbgTPCXhs9fRIqxZmKCd6yCl8XpGVf6qKtFq
ADM8VHsVQQNKlq8GTwyiHfCCUSEZf3PCoXdD6/6FBtycspk+K5EtjZqMpkK45nf+LJsuslRj+pLo
mfRHeZ1PL22aRE/VFu3ERaOLOKR/DXSuZJHN8hGTXnmVL731niVOoyy1q4pQXpzsW1tcXmDwzikc
OMM8rKcCzMW9GKV6Ld7LZuseUpP0ZcwjDeaR+l6fTdfxAM190QFBw3JM89kqaVC3rTp6sES8zCBg
dasgRztJBsysxoVw9Q/weC4X3VFtdOezXFvwZv+D5QTk9T+uiYKjR8HQIePB4cb9fE3QGqg1UvPG
GU/qpYfYFoAYOPEHko40rKDWzVyWvRlNJnpBmAUTUo7YiGEVVKCoWVe49KRts9JDfzjMDhXONJqG
l4L2IRwPx+L6LKypscimTqe9i70gOAYBjj6Gx6FiH4MIJ1KWgDsOY7TiQ7zAWOx0qrCUzrdt+KjZ
EX2T8yNxMcM7lO0FeIN0YWr7N9JwEcBCJ7YOO5nmzD54Ct7H4iBesveqg2foNOPGlheLUEogmG0j
eS1tSkICrAOJ0jP2QoAHkieQZX6NtvkitfbqYGCNj4uL5y4RK4lb9CQ+KuRX36bDy6f6Xl2tJ0Ja
29PwWNEse6IIstcuYH6mG15xw8s7TBPjqbmU9JAbkbWb2s9ZheWyeUDlIbCChLSxo83YmiALwiY9
1HX4mtG/DE4DvUyLnmYKeticI6Wi18nIh3h8sOmAXip6oT490Yh1n02PVKZXOj7St5LeKXqmeXTy
LxOPcsNMvokPPp1W98hKhuv8f6Pu/zk1cBroimLSPtBsvF228XlIsY6OpJxCvBP25AeNjjEMO6t5
WG9x+JYa5suCGfeFy/I+PFXX7ljfqDs/UrpoKP3BUM18emtUoDjBiw1FEizgKdgqG4fDkaE3iy5i
Azpgc8etrHaHgr5dTP+uIHq1VY4Ec0U5Ioi5twlpg6pPQwSibe/TUED0es9fx3o+vAnr2lwUeoU+
us8L125GdtxFTN3Em0FnMYl243NBr7FmRo6YJOa1qr6btYrsPtqrTCarsFWkGcuuRYN31wnxIc6g
BVBKibNVlzlianIeauPYPtRn6dXQTtDtykt2w1XxjNv7WeHZVk5FdNPWkgk4HFxLNgBPiWdexabB
dWTo36fyENB2rWm/arwXb50OMWAGrcBlJD0bV/su7eRL9BTW2+6b+eF/jb9a+c5FJp7cWHKyFf0a
Tm3frXGwrfdFPRyhfn6RjbeEJkvn6N0mWHU0jvOHJx4Ak5KpoTyFSszqfqufjSWOStpSX2sa0GIm
6hDRzSJUV1jJH+nDvfoPyd0oTEE9YThbi+XRBhsq7ueYTHP9mfjW6eTN1+JZvXK6Cg29bfBM3ktG
OP26JVUrxhRABsUl4ZnQX1KDOqa1yR0LahSrgY7Cziy+d9JSeQEM2M2q50p99w/FLqFJD7lMvE0X
YIhRp1+km0tyieaq2SIwGySUtA5YACJva0QLE6jQXuNCmDg8+ujo0XnS0gAFfN6Vq9jAVKy7gzGv
Ze2MmadBpDemS5ugtw0lmm+2Z1ZbKavCTZIA0SdxY+MPVJtJojY3vd+8/94iI/5pkMEZI5v4KvEm
AfD6ZE2i5uebcdZwITwVkWxBk7FVn2hpnPBKoRh6894roC9zAVtqNnzzC41I85kcjMnCpKKlv5T3
+h626HgROXMzlUO0KbvaWKsTufJE+Z7Gusuar1WBGMUdzLK2L9kfmBYqz6KfCDGqY0ZFeE1KRBKj
21X3MsOwTIbtwnXj1fcT/n+W1/FjXMf/+v/IeqvgkFdIvfjh8fhnsEfZpO8fQOV+me3xf37Bf9lx
zX8puFyNyQlmsGucojr+tuPa2r9scLWkeygEEgvtRzuu9S/VBl1NyRPJkzAEq6Qqo4/xP/+HavzL
0PAHWfxX/GWGZv1HAR+fF4FUNxRhyDzaim1N2Qg/Ly0k28/7mOajY1V2RmhGXAILthN9yrtwaeVE
Kpg5N5WuCqRif1EJ4a/aFpzEDxfwF8u+yQz346rv748BasQmJZHzm1ZAP+ROaaNEkGioak4TJPtK
Ur/o+P7+EKD2eRU1HUNTVBXouWzoqvXpVF0b0Wgh+7qTu/D4ZvbX//wUfvz1n43BHTUZt+bXxwnB
qFKkUvYHVPL7g0xr8s/XSaPwS9Qg/m4u1M/XqTAJNyuiUHc0GozgQilsuSWV0lBHa2u47R9uy2T7
+8fhdKGZLCJUyNOfbktnJG2F3p0yQ0g/uZeN/KHGinaEcpfff39mv7o7BgNBCNUClqN+ciBWcpPE
shXheHUD1CBGVszlIkEtSVMiUlSw9rhdfn/Iz3M6+busp1Xc8AxOTf/87DcyysiubDSnpKpMGMsT
S0DznFETOJvCu8NIMl5Tk8RamOnpHx7Gfz7wtqzCJ2NFNoXrfN8G/fDAp6OktDUqbzbs9pTi3H8B
Pib/YTM1vZR+vn0cRKHkgePfNAyygH4eVaon3KAoNIewRtqFcBrU2e8v4a9OQ+iKEByDhL3PD0go
I8WQ5GByV3bpqW8bcNue94eH/tcHsVRGLZtCdkE/n4ZJfbyCFSicHNE2ToZ1Y+WX/855/PsQ00f4
4XYMyDTAb3tMgyV9zeoLHp4/phL/4mYIsiZ1i2xMnb33z4cw+0qxvOkBh+XWrAN7gky33jqx5C+N
CxTdpLTmW3b1hzv0z3EFcYFkqenQwB0+zxgVZKzAC2LGVQ+TOc2z+uZ2XbSqIsi8KabUR1I2f6Ik
/HPeAHmiQmpkMDPbfn4stKSK2BllmkMi3NESwDiRiIWZ/Ie79qtzI8wePjd5V9iPPs0ZuZ1pfgXE
xjGSMyDPFV7M/8YwpZ7BK5JpQtM+X73IlbW6JsXewU2BBrsowDWnnkg/fv/4/WqgwsMwVOgxVD3+
cSK5ZDWllWqYM57x84Hn/cNT8Ksh9OMBpvfKD893pBMGO8L/d4gFjDdexo4AM0b5h6v1q9tumdP6
iWslWCX/fBRZNDjzBUcpSNo++2lAKF5u9ldNkWXn91fsU76xpTF5qwrLH/KFtSmF/tOkIOn+FOzD
3FbrWb5VCT59dYu+pVenNTHCnEQ5dJqa3gLNomaZ9n358DtNO/z+Y/ziuqqcJ28RWWV++jyNC1Uv
CgORm1PB40Vg516oF1j/+c1TIe+DEQA4oprqp4WLLUKKmkMrnNRstbdhtCRnFG61/c9PRbepBtm6
MPTvS84fHxHdyEtfRuXkhJ22rzEJmX7n/+EB+cWAJZzo38f4NM16XTqUacIxWovEEdfIhw26Q3ar
dfFOj8YRiqv94eL94plkVOEy5s3Bo/l5aIUBwZquT9NLacS2pYhBb+D3F+4Xg/enI3waWwNGWFpP
HEGz82nsGjQ8i1pbVlkKTa9FtdGLRqPQ5sbL3x/5V0+fSbkQQooB1+fz7FRiuazbLlWdaMAe3UWw
skOl/BPJ4ldXkD2KyW+j2cNL+OdRTV9+9EkJ1B0/CIkuG7v6IMDvO6U+5H8Y1b86IduEXaQahCsz
Mn8+VCdCRcqBkjlIrLRFJ3sfkKi8P9yvXxxEyLwTZdZ9rFjsTzNH4Y9aGCX0zupaRYtrK/WSBfCf
Ath/cdUAHU0UE1udeEfTUPhxxkXsU3UtJh1dyaDGKTDp9bHAex6hiP39Y/DLQ1mG4GRY0Rri01WT
xxhOY5yZju3pR8+mhkXAePuHd62YEFCfV5Ngo/59GPXnM2qg07Uk5yCTFiQPzlRBfE2QRFRNazeN
X+Patfd+nwWUnbMwPFeZTs29iT2JVFFB8NtCE2P9UiZt3kIG7aJ1GeZdMBMpxASIZYo1iyjfBfM4
TmTKR1pObmrRG+HWyBvlC9G0qELd0TDJqitatLklCJF5jEBsXJl5CEBhHEqwDvXgl5fcjJpbH3bu
iDhgUB62i3JnkYmsw4Q8RNWxcYsCvU1pvnbAxuO53uVSB1a0q7+QS6tumwTDt9154YebJDQve3fq
3/AeJfEKHXn6COOenBlleu9A0XBf875qRtigabBmvLYpoAKRnvtEEq8ovPz3ssc50jR2Ps71LK6C
ZWXqqEf6yh6gjqtlQqNQaXwSixQFqBLsEunaT7tvVRsbgmQqd2X19AMBZ1rdkd6kDDzIloExp6m1
VCQrvUZBaIFnn9Z0qLcBsRD0PGOhJhy6pAP/BsOD0ZBcb2IjWA3IKV5bhJl3ya/UJ8Dh7pPil3Q2
shautpn5CIZlYJolmVcAhxkhGDHrJWpp8qA93zybvhI+Urn638yd2W7cyLamX6VfgBsMzgQO+iIz
mcxRqVmybwjJsjiPQTJIPn1/6d0NuFxGGfv0zUFVGShU2ankEBFrrf///pxRUQIHYVXwBdbYub01
Ig6rCMreIWsvX3TMDImO3gN35n1TaKCMcj/GMkL0RjIZ3q09efO4KtuREExibjubaXMreTZIqf1M
Ur1eAsSofg9FVrPuqySyipAx9fJa09rGaeLjllxVXdR+yxnycl+LaCOnshrWHs/YcBUrGC+dmIoT
wCx6kqA50y8dchEAClYWpxuzspj5dVa60N7UtdnckI8DtadaDNB3mR4t3Uq0CPDNpUM7BjsFyWSa
RjHJxhLu3gIYs78hnmMQD8nc6HWxLgar2yur0fWgiQqTCYTHAIm0eB4lLDCoaVFb9F26b6W09Qta
QdXkARo+6ZMy5ybeozbM2cOcFigkY8ALWmrQf56c+cK00w0aEZVvyTKN+8bk8Xgv3WQUl9j14vHK
0zHX1jW5UkTkrzWEb37Sh2KkroAuyAGcRX2FgGhIA3HjYZKNBgmvJsKSKFNeWw0p0soB7btt7Qzt
D3QHgqpgkSP9rLr53uFlBOcy+RiwDGzHx5Z65jurqkWSJv3yHFNAgBA1D2SaDPsRxcmebYR2ZWk2
2j4fXCb0sAyOWtlUeD/TFFkBqjpYxuZ6aQb/DPxYrKqxbE9dTEtqwdz9rb8azjyrKl/S3q5uADxk
26X35b09yvgCClQFYDWp3C29egMQ7uI9n9o3haPiNemKS21O0TWZS1MHu0zMXe0VPgSY2AkMhF1r
AhXNbQx0cqta9d7JCtiJGectUkm9ZXgTL2RtyfFDtzvsgPBcL/xAy5q0NxJaoR8S0pDh3SfzmwfV
1M1Lm2rR0Szg2UNqIGAOKL22iWe0Vqlrdp8x8pKPgczHz25cJLONbsYskHlN8Qqd0T/iiiuhjjrN
O7Ew7Ra9c3wx7LJ6UYjvjnpjErlu5+NnlGAxE9GEZNecKjCkGTkvRNwF9M2jsJrtlmVAaP4hFlO1
h5pvEEOFSqkeZV3uLFzMZ/Lp4s1ctDizHDPXnvhAtRJkWN84dtwHsjXSwE9s+xvM8mmvD157mByG
2UzifVwJVrrmQBkdxsWdmIZhsDSAMH+MgEy2Orwfwg4caEbRTFOsGHUC/Nza/tIUQn9qC13cNdBk
dQQCrbqlSZce2mhZ9gZIuhvXyeW2UMayRXqkfa+WIv72z7vnn7a1X44DnpQsCeSW7Du2Ta3jGI9e
sfjDKVSYvzn6/mX3vP4YP50HwO71lZr5GGNE/LdGWOsfPLMGBEzAFnNNmFzGeipHZW5xTkxPfmL+
ey/8ERwfkeRtmT0WnKlqFb9dZai029LtD/biZ8x2S0Lhetn6RmhyzVyUl/O856ADeHzBXi0srf9Q
hauf8S0QYZKwK8ejpZjCpVX81Sgwq5I4BVs11ZryztGM+dmL8yWUzVTfKFNFoQU2F99O0dVHiNco
3ehYIIDJHLAyLoZ7Fz3d2lFpBCSgApllZOM2sU3tnbjNAWzIXFhQmuJ0rzQlvzU6Q/ylNLrAQzbo
rpAkt+12tFuwVK2MK29XJWN9ze2yTSnwrpv5ZWAtJJ8CZQ/48Khxqo+mHBRUZ9wSHXFQGnlFzBIL
cCQgUutBgVmtOyRsk16KIEHtss+FZsEJSaIRxWjq9na+SxrLYYicVqiSVUtw0qpbUAcmXaVvvHbK
v9Wz2+z1XtP4DllpX6WE8t0qXGOrG8CJiQ+OArez+ytwfOzXxvWSNFkijrpWDXclKouj5bT6O7K6
NDT9JT+r0ZpDGHruo3Ki5sgZpg2lQXACPoSWJD2bEN0Z6ZBBJ/tDk5qzW+ak2Wu0d4J50fOjtbBR
TaNMVkrrbiJtUijG3Ai1g8D1WYtP8oeNF5dbctSmyTx3PzZDMSKJzq47ZHndK2mnGUPIiQCJWg06
BNSX0dn3xJ+x03I8IM7eXwzx2fzYiwsIXva6+LFH6yonmXoaGRmsa1tE8EYGdw+SJZr+UDH+5mzr
UbfZlk6jlG7SL2dbBGlDaQ8ImzB6zHZY22NTb0tAEFsid1/+eSX47WfBTTU8jnHU89f//tMrWhNy
KJtcIaIyO9RZ9NnXNIasYEE/9s+f9Js1h36ecFwKC+x9vxZuLole6O0yVtIkPY+yWLOZb/6/PuLX
ob/nj5ObzOm0H/2zNuTHtlZ/+BK/WdF+/hL2L7eGOiSyZJ9PYKHwZxeIgwRAsLH+bzwB1+Y1LWYD
EO0PaORPdwXoZqq8nETKuXO78+SPzsvc2/MFQEv89M/X7HcPwBWYayPZ5R/rl2+klsUFsQnIs1V4
01mdUCbnqUDUh5jy4Z8/69ru/aU3j1eZ5pXvCpaJH/vFT1+LU2/i2Yuc9kTZd/E6L6cS4u1CGUO0
W3Uw5wrdObZKM7QWpzdXsEDmP1Tbfxsm0TTVHT7dsqhT+Rn++rwbbLUINdxhD+kJcJaNWnFbj1qO
zcDJvzh5Xad/eCh/+4meDYvEcOlI/9oDLwsMuaaphr2EDHEmNtbB6z3K+QZ1vjQoAPRv/3yVf/Oi
0Rp0YYqy6zl/6/74pHYvcV86+6G2gFYm24x8sn/+iN88NNTKnkEP0PfE397lZY5mYbeds69aEGTS
zV+44y38IEv7wyf99svYtu6xYjAp9X5Zn+YKdCHnbGefdARxMnlhl5Def94G5Nbw8tIvo7v6a1/V
w7AtBZvH3ir85nw1qwG8TE2CXP7jy8Yz5+seZFRd/1tnPXLQ0SDUhilVu4/kWamN3lBdmBwP/6Cf
+80NcgFXC5OHnP7Ir8s6NTIxrFqFn0UjCBUiUEhXAd2ro/V/WKp+0wl0PcFX4oljjP3rJ8XW0hda
Wet7nhcZkMFYH4jkeRiWKUwzG8xpoZerRTe1/9bnMhujAcQR4NeOFru4Ddxm0PdWZTlBbGb+jZqU
AYOwKMRTIolawgShprsEAtAfNs3f7QLcQv4CB0vEwi8PZZQIERVJiaqslmVzp8Bcooo3xzqsatVd
Izpzfdki2vvPXwf6LPQJHWbGPECsG39dvgZ7MaqkHoE/VxiLSZqyy/kP7f2/PTrXj8DFxkJteaxa
10X8p0UazcYSc3gd9g72BdSU9TkZMBf38fM/vwy/WRex/KNOQHxCt/DXUw7RVWMh3G6gG+LtDE9e
tMXAHUfequnu/vmj/raIMG32uWqMZxwUEX8bJuATF0NGwVj0ac7jaTeAApc/vNy//ZArzfk6ezad
X1vGSdLmRGlgqRSL/kM5Omc7M7X8//TNvo79LOYVxrWxzzzor7eHsSbkqsYe94kcGkwjpUYYlSLl
CLasrcrNjyv3H0mizum3rpb1Z/9risBf9E6Pdcnfv/4v1w/6HxY0QH42Oxdn65+eob/JndZJ8tb3
qYzfuuTn0IGffvO/pU6e9a/rUq7bnme6P0Qc/0/q5On/Mv4NwqYTjufkKoKq6u6Hnol4gatIgTtJ
KxIBEj/L/5U6CfdfrsVo13MQSTH8Yrr2v//rL0py4hr+8u//C18+Ao2qlwilXPOvr7OL8Md2LaaG
BoduZuL6df3+6XXWo2zM+WcCYUE0M3h52KvglHH/whtAu/Dazp25menY76GcdLN9mZJq2FLdxkfN
6O5FBnKhuHY9bR/lMDy/M8mO5i3JxmvgKs3NoNShkr13gfNYn6ap3jac4A6Z0UTbXH1y9CTK2l4E
fyTtJ9FU74W+eADoAQzIwridEJ2arSZPOcFIq8matuQePid2vdOct2gZiUkaoKF0t4mWgT0YCty/
Ot4rfNf6J+7vZEWf9okOsROYjQSlZGttmA6Yt4nkxfjIjcaevk2gR9TOHQ3oaNXW5NRGkfmloSGU
4o6folNbWC9WERchTS3m3dXZmVpzlc8CqKoBILlG9VuZ4MwNhmmJHE+eABPmyW2XLtNKkvc8Jwvw
2mo8KmwCRm9jzkJQAcD+cSzm7xPNc6ixOOOS/klIVexkEdKjjcJUNU9uk+4bWZihmwLRN0ac9zSq
yP7r+5WQJqpKN38rsrbZJJMgtaY0jvYJ5uYIkOgHbrcHZgLDIqvqz4xzTth15O0k3w13MGAjLWRZ
xtBv1ciVtAftwZPtI3FW3hGI6joHR3LSIweXbwCvkJYh7hTAvsEwpxtjkTPGXz+cupocJNPgyNo0
296s3TA23WyNSAakXF6uCM1xA6Laibhq/TUKGpDFND+Z/C+rGGIk/TBzO/jF1Y4PsF+2HS2JmKiY
xP/adQzn8/xNN8ZlNWLsXzf6ENIfoSf96WewCSWIH6vIAWMtyO6HaZ8xBF8RmvCKPTwHRFnYGNOq
mmvs4+sZDTKc9DELiHj290PpvCZpvS8SXz9MBhR2NvAzNJU1d3m61WVVwQYFECH0pg+MxD2N8HLe
eT8eTT/fsxl3Ty2SbnL80voeT8FtTmv50MF0cUro9W3zVXLFk5b8UFjz0ZuM79q0fZyw8++z4dFB
Df9u1Olat+v2qLegBiPrvotx/ZmZaYS9SbXay/K9jXQyfhJz3kcRtO3CQtE9Ln2JeC/GzOUVxKua
ROJhXFDHYk7vACXykMduQkwz5I6miqKVGcXLriSo86DRSV8VLuptqA4qlLXAc8mlHo3quWKC4ZKr
Q0ZtgAOyCUhIJ7J5V1TFN6gvxlboIPocwuPXtPJXKu4+h07dOJ5/8rlCqw6KgRulJUgoQ8f+pfAN
D7uaCQbtZLnpK0zrjdGuB4KBHHGZSNQeiMLi0Wdq0QMAKSX2L/heDbwwsokOdZGqo8UD2ntpzmc4
X4q8g3hMxGyX+CauqiLFkY4/woyuCeiD6x+ALt7qRF8BIEEpjdrjdUzIAUr94dWrSRUkG6j4ahuM
QyJLD5mbVHyCPsGI8B/86rUE9jyQ1floZtJC/r5kO92NuqNhAIWAmSJZGNxa5MjviR0CC12bDO6d
aatmmPIU40Tt+eWpBMC45OYlS5WGs8/vmXW4YeNXtOcIkyvghqznGLQiHtnnJcvOlbNPXSA+EPhX
c+8mocYAg4Sh5xa+CVG38HsdF56spcenpIDAm1pFs2uisJCRfVa+ui/nqNxK7pzvDmAhAKB0Wjj5
9jdYKfFl0IrjiD7g3e1aEIVKPybWtOyuxH6zlcuGsUyyikWp9nUR39cQJY7eNDxk+gbtX3fTuO0h
p5EGFczH65FB3Z2svIHLG/X7olMgF61vNDT3nm4/Zb3/ZW7guPSJc3QTcjaLDiRbXFdwFz7MIZGr
xAV76GW1WseCgQFm5uxKRlZ+4W4WGEp2j1tPwTmdfEhyaXebgULe1E4LnLBaDsTWfvMG4x4a/Ndu
HD+MKT+358bOvw1xD7JfFgxNk1fdPNSLicMYh/JG+XDojQxJAhhOfDysWUevUaTPxcWxJ6+V5lqv
07xcJHEZ3AaT0fy6AHMB6sfAHBg9SwYxzCcJLIxiyL9+H++tOD0MDgFVvYw+Rmf5TsmBmzuzVrEO
+2WoJ9DEAMmx4+LZnz13PaKU2ZgKLwP8Txu/4ACMz1vUZ58A6xfFMzrPe5OLH0pVx0zKagzRik5r
W8Ozg6g0zMPez0gTz+nO2HUECF6n7Ssc7wmkhRk45cJGMNybSDdXQgzPmt/vjHwArsp00iMIF9dW
nm3zwXksCR4/RB65B1rrb9zWT0lTj+9iEGVwBXLauFbaBBWsrTOQ+LMO3J8Iwas0ocuPhWjxYdjT
BxmV2crCG9E0tcX4lBG1N0zxF4tgiOymrwACW3Vx3ymnXnWgiY91sdzDvyKIvRRHb87MjRGZmN21
/tCllnkY2hn1v6Zumz5FHBPj4/CZ5+wLE3arDZkjXNyFfqFvbwynxvV//UW0kXVjcvvn6jWSHgAE
OQTjyE6v5ewVrtFGu1E4UIyr4lhHdQ3oy2Bu+GNybFfFzsqqQI0Mw5o2zdftaDu7SIChEXYhn8H8
iW2G8m1bk+q8c7ofSev6ezKL6nFKvjcQlzBu1c6NPRHgnBRgIIQHDzauJZg4L9piIsyPWlHpp8oF
7jorNexYqMyjO9s7PBI9KZZld4QDe0v+u39cYvP7uFgApluGgwMoHL2mOT7Ms4Hzyw8ziBu+SJcb
t7u0oh+OSjYfQ+ZnB7a5NZLX2wqY9BYQzHvZfZn1hVj0cc1+nZ+dLr7IobV3ZLSpUC+dNQ3/nPBy
WGKLjO/12MbhrWlM20rnfIU439p28cW84jbapAj1rB2I9FAe0RS+F8T5+EBZrl1AjM0kViwbwXO1
1nQchkauf9hbIZZpV183v3UO5t8Tonst8P3H2sg1oXnOVDV+TY2m28w4+CPAi5vc7XzgvwCfleUu
m3qYGQ94YMf7zJBr7o52lHOfh0SFi0DT25M75B1A0iZfj/68HP1Ef5dEG4aWN9TH3odr6ZJbmekQ
Fn3D1W5yEwIhkoHD3JTxxXJOnTSqIGW6ivkZU5eu4gMOnC0YIiMA2DMRxecA1CbodXTfM1079cVw
B6Pungz2LfOWc+m5zzYssbh7z6d4g7hw1zvDF0YhrxyT8EfFOgNOSEhjH7jW9zQXOlPF9tEUlQmF
DFUHOYjxajG7Zi8xzN4a1hxYEhABUQckvjiggxmYiFu8kBz+SI4vATnAxJ0e2oXDXqsiLHSRd9+N
WX3fDIY8VBaoGx220dYqLWuTE5D4CEkHvJZ6sg35dXFBHEQWam+azl9oQO/cTJR33mKQnRDhkTSg
2AXNmPPqEiMQYDQadr6GOt2tPC9IxuhhtFPnlg38YPriplb6+DiSjsG0UpLjrA+XzB+gNEqAaSj3
2AOITw69cmhuGJxXgTZa8SbvKu0WCtl73M46YWLFKUpGeZ5iW55bLe3PtbZ8mMgagittBalte1fS
6wyKieQGTpiEcrI03semba9JqJieI96IVQVO6SC04qlVw+N1/rYZWoKr6/mejsoNJBDWR7g4636U
3z2u98awZ8IrZri/cQMSkOk253Z3M2hkc46v5dS0jOCro6Zxlmw065SOdIwr4T/5lYdSoEy+GnFD
YMXSB6TZfkHkA5UFkj9DRWgxnW4/G974sMwWx3Kjo+TEqTnp0a2e6jeqb55wZ4RYX89iWvLnfNoU
OvE1ZVz1R69TxjpyJ47txTX2k2P06JfFTezWb3RaN2xK392MhugwGlfo3gR8t8WVXTLQtiA1kWhv
pOozavCJTe7wXJTTyfOuAcQUSDmK80Na4R6F44Cn3ArTtvFXVtxyMFyYxnuoZtaO8OA8Te6a+d+r
psn09tkngPZEOFUStj7vsClHwLaTgKjWEPtqy87ZoFtZkdE47wccb5HsrBV1BQDvxbtBasTylayq
RDxVc1NtDWc866k8y+uGiWHu7LsQmXqTw25MOaHM4rWPiGKLR7qIPfntFUwnhBr3Zu+Klayj1xwK
oxs7p3QuH1FfHAo3fzRM9cDJDzJ+m5K0Q7BR1HAw4qSWT+pkO8PXPjI5HlwNhzz/mP+ytWZo1YuD
dAhSU5bd4ze5s1q4BqLOxU5NCIc5wLOWLKMTFlaus8pvEF0Mp3Tywd64/aOtmDYiHujzbZbWOQRe
t9yi97QQcsn2UnaUqZYWjUSpttp6IkP2FmK14uoYrDgtqM3SOep9aq5bmqYQV93xXJMoQDuZwGEZ
Hzq2rBAuKweC2BkvpZXcttd4kMFa1K3KgIYY8rMkjO1YxT78MW6xraXeBh9Wc29ff+mM6b02BbjM
usQJNMbMUYfEeSG4Zdel0XBDC+2xNSBrFH52yXLeYp7A8VSB7zBJDDpZ46w2VjbUG6MUE7ouYPML
ieK7aYoUBYBzLuDmbiEsVZd6tI+iL99NOCjPQ+i2UpxpUpDJM4GSXkb7kcRkDu3aV+Uaz5OEMzxR
U+T1/JzZyVtjNIxh9XE1JtZrFBEtnOvuTooyVKAoXrPYcVdl7ydbdxnOiqbLyavDntnSYZn6mygu
o9BTY9gjsjmZPtGqsdcEORw7Il04NFutusnzQVsbg5K7yiIOe1RUt5boRmCM5j7Kx2tkCGwutk29
vT7qpzoWBiP5aGS1IFLBKKFJe8lVsEWQ9YalZHrU7PJLQoxZCDfkFfyFc2qr8mi4oGNVIfK91Osu
KDSZHTS5WCvZGU4gWrVsmyQXK11vtPchRtjNDvKMQs/d5MoFF9xlxsq4dra1ad4UpCocMkpcWVFR
gZ2gAo+M7igAD2cRrYt2gUZpJIu5EqYm1lNhgX/Qibj6wWDIvlSzMwa10EaWPvfGiy2ikIgeRswj
CBZP+4nMXmJ1m8ztbmSOodYcj9nS1CfipdQ5o9O+ViY8RZyqp1oOSaDbI4Fb9L0vvUMugLC1s4Av
XsI5IVij8h4KsFhBlA7ZtnGTt9SO7dsqJiRZRX7x0jmatS453oe5j7BAzgp2s6DOpXv21nCAx0xL
SpfZIMK0FwixHTV/GDkt0RE49YJpNtMjhN5Vr9uw7qZ0BS6dQoPEjYsOhI1QJg4LPYpCtgKwlaTy
nrs+PXQTXEkoWV8cvwpjHpYkL/rzslh2qC1LtZlrJGtd2bWHVC+KvTfab0o3m9MkOnfNvCoKKjfp
964fOrHlP6WJQcxuBDXT7qmJM2UML8OV5aNpVfu1GBWEgqXaM+Sygq5OPkpVEG8TSx5OIVA4dOVi
ryjfRNY6XyEFQU9epAMbwzN40W1gWktzkUl5qUZwOwglPPKnBDYunQo/KWiFtKVyQ2cuxyc1Q/aO
t1NOC4OqpVvBLECZmlyalMVHNb61jSNtYWMlNiNjKFnOmThNavYOnRWfsuna2uvnifACriTyw+/e
RF0CTdEFaeRcMAtlm7LkUJqqq4TGLCTlkyeORq0CxyH5nF5TuV1aikyzLnXYe14JHzK9L+gvlLkP
AU3k0FGrxkVH61ebSrfkprQjsAEEMnBcILY6FmkXlDOsw8Tq1EbUFGlp7zyX+WzuZEpXwEvQetpZ
5Z86WjMxeiG4tIUKkTU+YkMrH1zeaSMLmmGcH2Bm0YtY3PSYeHeCtxrSIA0+zeckaXYViIniEBUN
5v2UrpEkrnzjZO09eTTmISEzdEck+9femPpjPyizoTPoFSQsbwbySJ5BesXu/AYUWtITVGGfuFRn
4JkQVDxCDLVvkCuCdGXxP5GCh8/DZp2OM0Kim+wEKUitOIbEIdC+3K5oJERee7ZESkqG1T5cpYs5
6sS72bqWcMbDqIMk0AzzNe7JISlMtqp5yW8cK7I2cAKb49TFVye//K5dv1EznqTQ7zO3cMLFkQMs
jeEyp8oKE7jbU1pxchvLEjVi0q0bWwdAZcBJznKtv/V8b+ciOt7bZScAVjYIrLyEA3IHcX8oGXaR
+N2d0kzdZhrIBzfCt7/46kFFtbHtxbKpZLutoqtgaYZOT0McmTDXS8XlA5qltyh3oc9H0ztzlUNf
u8dumI6LnX0dln07+d9q5EGBXo/ffyh/6mnK9lrXk2dUeKFnbnXiboOuMBKY+BZf2fsAsPW6DNqt
VdX6pnOlvjGHflr3KjtalbqbmQOtjI6U8p4JGOfr4d7Ne28tI7oXmZVuaxNhZskyMBJkeP3hU3Pe
NKp5WAz5QFbjoYh9kqY1/U1QQPNIQossy5OhNd56MVPal070bnYaSsBmCPBYfQH2U4QjUal9d7En
4hZ6Sce4J7CkrvpdksjQXb41UkspdlN7paptUzg6jqX+siT5KcuR6dYEwiWjHXaum23o8ouVIz8m
h2OvP6ZikxaJsxGG2KaIrmhtE9nSJN2jL5bA9sf3JdHLQ/nVbbRbF2ov7CigpX1nEyBCAzbXUHV1
JnwjdGM2hR5dD+eLjCfSyYQeBzoBlvXg1AHa6u3k+bfiBUJxecpmwtb02txrkpyU3C4ugxUd6cGg
A/5Imm+NP6d7J15ucu1zcDjaXDV6U8bx3TRi+DvuS9oq7Zg5ZDmYlQ1MZnhbakoP+n40t9rkOFiq
ZDMVWiCXUZwt+Idwdj/SDDRk1vS4ZKH77qlx2wB2JilXMXFPeYVrrcwAjFKFHEF+koonNbmRwGwP
7fWXrIn3RkGFTNpVVFKljkkG8cuqqcXFxmhtwkj9F7stmiNcOJ26uPkaZUl7MNyR7dkzPki0MYMO
2+6x85HnSvOOKB5eV45myBWga1bwqxpvDCw6Lq2VUyN7SwcyDD2ya5cu26uCxtV/X0h/S5Tx5OvF
29DMB8cwTlGNwlZY1o46CRHMPJ8TZ/4a2e2lIuN4pSd7joA3vQnuRWQP45RNsMNdkODqbW6LMJu8
V3xBJHVui2W4bZpveXQ9pMHpnBGsbhUPT97ogBXYNGyjXzOw/IYcVAYSZesuKrjRC1hHgfwGpgjr
R0xzVNXUk6PHw8HDmwj3vWxGBNlj4RDcNoA+KZBP1C6tfreBklSngBnr13xknuLuZut50Fz+MAO0
0xTA5GeVbpFbj5I/0KrjB392Hx0jP3l98xqL/KtnttZW77On1vcuSeatk8a4W2IE4iZV+rG11Htv
ey+lql+7ZSKis+IklrO+GAH5mfSgu+FkscKDlz9I0XibSrEcxGv6UVGg4wrYZM6TVzFdQldF8Hsj
Nt6Akw4Dw2VUWrVdvLE7Yi9EGqs3YjV4mrrROzqCBGz6QVygWLcLQ9Lb87z9rHCfVNH02PkPuVVo
KyO2ohswYq9mYRsvjOigFcXyWw1BGRaZ+iBxIN1qaf5GIuKb44n87ktvcvrP2jZaZbFybrqBsCbH
eAPNcSW77IRMq8cBrEY5pNyDRC2hSnhpPB9Ol2BVPRTtNPMscVjQhuYDHLm583O9C4Ro4UIX6bDR
CkoZTAsEqZjmU90NL7IovyI+7tZwzXJsKd+1hmNaL5kFpRg/Vi4QnVVM+2w39Wm8/vGHYs1b1nM2
tjcFtNHF86ZLYrTsavNMeoxJAzMifTWpNSNAEGRA4kx3Ml6MEwPPsNNKQv70TnNR0l+rgLwMgOGu
mScBq6UZa/XMTujscDnmmw4uiDkO2im1O9wjUckgrB+9Y9I+l34VlMUQIMvVsQZqN00u7hjAE0rT
zSemItmZnGmoPLkIlWTGYteEKtmzB6fMPg2kEa2GxFV3vmfeFK1hh1MkxIYu/jMs1uzOxr6zdvPm
xqFSOvqOJndtpzPf6/N1SpgskScEj7YACTpOoDvB/eYrQyhNSLJdRxaZf5o9mODCZWgxYtkxqf3W
kwwnq+uEqyhpr9K6X/ulFCz/LszKZtf2SrziI2JT0P17DKeMDwsDKbIcnrq6kgdFMkWo9/Dk8Vuc
2XizB782PwqyGDYLRfU61YdnleTJ8wZ8fLMuBQOJJs45PxKRGFb5tWTTWdedyPv0I5ceHpWoHKPl
I8+pirt8Ldx6fup6znV5OubX/KwiNFu+Ym3ZHNlLRqCRSZASjTDMLkt/oDklV+RvdTsu3rYBqUgr
P7o1FtunnXBosCNcGm2JD9oBUY658ookDQj7WALldSEMTrugYijG/M4YlQcKiwKNwHNeaVf/XGLI
SqhsxhU5aZfB6/JbxozPLdapU+dD6hwb8SmbeEaeLejCZMOhZ2QV4qp/ZvBUnurT0DXFF73Rn2Do
B3NnWy9uZDw3rnQg8wO3aeqB8qptBmh5jFYpFYNc1ScrzpbNNDYnbSIKLmV4nBES2Q33dSKWM/aV
J+m0YqvTH42EXZ29pjo2lfU+GXN98FNV3C45QMPIvB2G7IYWIozD0SdU2JkZL0jL30gc87Cvc/on
wvBo5Lf62mzaT6+evldX0rowk+VhHL0X4bvPSMuXW+1AgAlzHjlg32mfykbH+nvyXM74ZBGRyTqV
vKSs8hu7t99ivDnrqSk+J6fipJTAlx9qFdZm/xkPpDPqlVeFECjsTQpMaz1TCdJWQxDuZ/6auc0G
Dvs9KqA4BJdBV2ndonxfWWxrYbwUDJAGchRak4DinjmiZlAZwzDflEv3PXdGO2Dm6UHCth1CjmQs
SS6ZawCJDRClqI9CfS6HE/2QmqZIQ1bn0G1zYbe7gQTjqNDpiJfXA7Lx0bcj5elEesRiE2ShDJ91
3Gak1NkeAHxu+Mpo3Ijx1vjdAgLup9AsF+Xvi8x392TsQZwksR7+O+ncctebF9Jp/Z3ezvJ+0Sor
LPphOabadim+F7z3D2b2csUSr32UhqkdlaFR1+DgInMHmLbDrZXL9TxeE7fHZj1P2QuA4nmj0csO
bM8hgcFojY2ELbsyGU2nGkg5xzdVWOo0rGaDqJey76JdKTCkLCoOsJB0B/vakiQ+40jzgdFYn9yL
nLLddheyTSmSV43lvw8p+46gDdViowg6B6Zo3eskPs1xtIp4af2GGC4nXz4h/6+YFhkUu0AjI0QN
BClxpQAwaQFJbC36xBeztA+c5L6RaISvT6NdNTnNC0TW6aQYNylBp6hKEvVE6ss50MuW0GD0ygeE
DYTO1vMxnS1OezgRQndoXQyC/4e689iOHMnS9KvMAwyqIQxq0wsArujupFMzuMEJMhjQyqAMePr+
PKq6JzO6Ttb0sjc8lZUZ4U7AxL3//YX9o2z7ICdzdGvqj0nC+Kla9XNRFZg7ty/1mqMKHuEtJB2g
kW/147YLRVMz6SOOwSxq8zio8hlpY7lbgb7hFGw9maEBWcgnRfL+vdku5AFGmE0BDcLX8L2rR1dZ
Tee2JHdl6T7GlS0c05+otKqjIYmnCDvxraZVZqj5qBzcJsdBVlYh7OpHe7EpG3AKCqThv3kzxVna
Vc/XtR9A8ssiMcPa8D6smkleTpxn4CTLY6tbHz4RWpY5NlRk+RThDnrfKMxLCzFpuy4uP92lzTck
lRHgF78IL5/vk7zDaY9NgGEIK4QMTH8FFGz1u1/brKTs50v3Byz5lkhAZNv6JdarTWHtisQS52rS
5/0s4wqTCcBh9YJlDsHP7Yq1aAEWOMkoybqj+HvXw6f3rniY5YRr8bhICuyf1QrMpua0DZSl46SY
La821q0shxl37XbiKF99qqWsrDcApsdkir1z0bwxmzd3/ZR+LXXibpQ2cGgsDGxyfReXi0MxOe+7
tY/P3vSWYcO+Myob+9OJgoM4Qf9UTIxjkawHOK0hBWxxuy8WOA+Ybt5oifhuGZANzVzkR6ZBZtiz
c/eJY6TkP3A8W0YbI65x0GROsjhrvUI7R+jDq9uiZoaCnGal+UZBo2+7jpZhIezjTfP1Sz8zsKqy
YomGUesf+8rc8mt/xIQLnAUgwJ1QisvCugEuHJ/Mwb8tRaox8VDJrnTrx2ax+hu/yJFwmRnDyMkl
1ohcnF5k/k4v8uzYUtH7ca8eU61KI68hbgNd8rmt8qiX+XAZoDd1hEkfQA3f+ONcKIOyNwlhXOE8
QpQa+xGJpxvfSDJ+zyvnCzbIMyN8vFEWAgN8QbiB6azq/OuHKDDu9zwwvGWM6Sd5mD5H1pKZ3kl6
bYN1LJGW40yV1C7OzuIYwCdgvV9i/Vkv+ibSSe3FCpYj3qXX6KrMOvZm+zHhxHaTFlN/D/C4Gybh
nse6THbdOgB7jsRQqnLY6auYH/oaQHRmHtbrt3QCKTU2pzxa4zIujJNVtA9+inG/nWB7TBUyRsag
hm2sW1+eO+XnhX2CczAoX309RJI5Kge7PRHws8EsKcPwvjpnLTVpua7Y3WIUvQPqVlHtTzeGkMam
XoV+Ec3YHVD0OUGm8k3pV9lXo/kvE0jqyU7SJEK/R7DmKoliKPHYHZLhoDL/PsVle9daA7Wt3S0b
JCIeN8pc7d2pGsKWC34i6ILIpHRH1gcESyl0wqFd9zBdgad4gqtQFYl30dweDeNkRhlgCfbmHokS
mrQ2ggJnU87VEjUFQxBIynJjEd+aZ3l7P/g1mFjV3+RFLzYWZsSRK5PmZm12TmZnd3NuUn6PSR2W
05jdYXY17XnZr7neQ6m7/iA0/tANot97UKqdwZ3AQvXkujJhlXSnwnf7fQmLaZvOMARS81yJvHzH
5lUS55K6tocn4srwyqbosYZmX8eAH0TbvVPMFvvi6qHuXXkwOX2EqxKHu2dVW8mY1mkz2NYEVB8B
iIubOBmw75Mtj9Z9K6FSJbCfnoaMbaKgdSRx8rF0Z7Pwn2GcFKDsOTE71eruNV9Om1zi8ouG7k4p
W1zGqhe73nciWQ7fwT2J+KutLBqT7susdBzfOYOjIoOHwhnSnkeunztZ1BFYYn5yvJWgOqdf6eAL
1N7KozRxY3q63I00X3P3cezg0Y4x+qvLxoafWFa7dtC3tpWsz82YHx1dK/YI5iDjVcsFe8Js33UN
Q9qCUCerkxpVPjm+Tjae5WgK8PDyIc2olnujn7ZdlaIQxz7OGikxewTlYbUm4CbrVeKmredyqcC4
6tWLNDMmQwXFTTS1fUzaXlK9iCbK4Z60Iu8hZY0kOE4ew6mVb4Oj/I3eK9hQFm8Pv+52A+xYbvUu
Ti7uBOEhG6bzaqU4w/veIckqoia0dZ9NzUNjONVN1q9vS9eWu8Ua851Zld9AzuvI9+J6Z9prfTYB
sAdjxnJ9ItBd6i2Rc2vKuLHD2NFo1+UWifkDXMfhKBdSKWBv0WHqp04nJEFLx2tK00/7fogRR+ap
jVu0c+1xpHwS4/xZZxPJMOhrmzpCTt2HHKLJdmzanxpF+WDarxY8p32aVxCG0gFam/bCG6YPS6Et
Ye+0q5CkR3CcX+njzp03ujcE3EQFc2kyxc2FHC0b5x0DFgixxI6bN/tRyLM0mvSuc+1zToYaTcvq
bvoHsgS2BelofdrfxqVjHnnCHcSTBXYXyYaEV3iHodgTNIibw/Qx+xVYJ/fn2hOl1TH0TMspEgwh
Q3Tr57r3eopDGHzSXk+6nnAjuQgUGfTMoewSI/JxKdmT4/Q+ok6mHCzGwFjXc14rGZh003dOASCE
drFPs5vKcN/EoqPPbIZ6046kE/pUDloMNVMzk0ux1tnJ8amSMqi3pKCjaYdbJB7SJd9ZhInsW23Y
ThNWBqNbvWhFGuRr9km4XnPUlqCbuQfS1ev3tpbu8YgwotnOn5ZybMJyAdbvY0XRqb77Qw5xspxP
JVMsAisCs+l3TguboRpxSO+g9AfThN9Fvmi7oiJbEcYW2+vYJJrYdALJ+9i8+FLQK/0Q0O23nW+9
K4tQBhqYDSewu2WJp7qFt/kEO9Sb8q20Lc6gTqEWh4yZZioaecER5BTKWwHubxd8K9CxcpHyKHP/
hwW4feUXfOkzGVHJMr3aGcmSjPFJ4Ir7LIQCOUEMxtNay42f9mrfrOvVy7tSXmTrzrzZjIJHv5Rc
IOZorTfectsZJKg7VjZC9eN19hRV7cQMpqgvs9nDFdnOY9fsMdYLIGYSWGiPz12cW0e/Gj6apoqY
mW9du3mgOHPCdsmqMzNMKuOVHrYlXSlJvVOex+a5sMGUSQzYl6UPVIJkC5Hp9cHPcNLsnpKS2URJ
o830cHVdJh1Dx6QBlnKXT8HaLENkEKSTTM6Dlb1PUyyO40yVXzKiLGYya0qiFSja8RROJji6vizg
R/jupSSq77ts8u9uAZ/GGrDHzeV3o4i3upuYt/kiY6Q7PtQut3lJwA4wQNn7qZyO8aB/WlempZHZ
3TcSSj057qhr6jeJiUFUrC3cr9Lfe/QAkWP7ap9OHiNxi4y7ghccGSkhVFOudr092cDtACmA+IRA
KloCIeFJznoK2p44FfjxtNyn/bBuoJ+Z0a9/NGNnubc6HYgoroidTZmvkL3c0nJ5jz1Jv6M3/XCA
/kw0a3v0Ew9Kt4+ax2hZLANZ0QMgMZG6bWccjdZ/II203jlyrjbossqNhVcHqCgVDQC63TXFd4sm
Q8fcXLOnnxiBBlyj9P/rroFse8S9Q+6bPI43cVueTMxP9hDlAy+Wct8uFNVtc5usPomQ4IPh2Do3
tqE1m3lg4qLVBBdBUQDY4Hqp7OdphTyGB5rU+p9ZI2FztGfTsg5zZphPMYDdDURpDntVt89josEH
67yjPbBllyGv7rDTD6plbTed7nn7pXC0Q2xBMfIcZzO7MKpsT/dIz1pPyoT7upbN/ITPQREmS20e
lnqEVCPQa/VLpx1Tox0iDVgltGKwX40ijqx0K9sN1W2a6+L46wecynqXdtNjJlyOhd470/JaR6+8
okULk9P/uQzlnwtM/qgv+ff/P6XK/yJnXoReBoKOf/tPycd/06m8fvXD/wm+6uR7+UeZyj/+3D/c
ePW/6TAEHWH6AiNJ+Pj/JVGx/3aVYnvo9pAAey4f9Z8KFfdvpoVDrq+7aIxcPNj+S6FiGn+zhQ4i
hX+uB3ItzP+JQsVABfMHTTCoJwArXG7cfVGTolf9TZ+CYjTpSo/oYLPOv2VVeXaF/qQce0+8JEmR
MXwXDdHEcqv5gua0eWw6ffeHR3b5uwD5jyqZX7rw/6dL/vUdkKGZWPl4OtIq8VvWQG6qGOss391J
pkLb1vZ/kiwPasT8psPdKPI/pzkmJRCSmMIHcNu/uC7GZmrBnH3Kc9KQO/adBfBuetaGYEci55KZ
ALZ0JccHXiQRztaByRybynDvFiA5DPyonlcYgxZ1vCSwijM+JTRmbzPvilaHfy1ktYdupuBNxUh3
JD+ogK0Y/rVZk7qLcRDdAChGgxOQRi27XYz8IoYpC2I18I0OvFqi3oT28dcP7JeR1+8PDB8GT+B4
afq2e32pn98fGFEjQjL+r9/3mciXytvZsXhap2OqIVEo9D0DGz8gzWK/aMuEv1TCUU5+Jz7H7SYl
uzA07fpErARDLL/cD215nPXs/V98uasC7vcvd3UO0XXTMXAj/O3LFV7nxCofGQ/rUHyYWG88BE2e
mX4as/dka5KAjHWFitX1N5XLV9QS7emvv8Ofhe5/X1Diqqd3LR+zNf+qffzD83FZGQDcubezGntv
F/OrKqHPT1J/FSDYc1aidtFhkIwkYv/1J/9Zmvrrk21UlTjJQQ3DMPK37SRNaegq9/yd5WJLpROM
A1jyqjwFdl92bsgCDf76E/+bwAxtJacBshrQRkyaf9s8NDRQmOzY3dnENwZdsaDvKOmiq+zzrz/o
nzxUH6dsA50xbSruCH9+qLa28qSvu9T1ys9aADRr+c+B1UfRCym9vmStcRDmv3B8+M1089cT9Q2c
fBB1ClvHxPbPH6tG0TRuL9ydVrmfhmvdlUt5kyztM56Pb/QMZ8gq9HsO1mS5s//rX9nlmP19LSPx
RFyNFzUuwN5vrzNjELJK5D3MkNxbdplPSWp1EV6ChAo6c3wz9yv0xcgtfYapKtP3y9Bm9HEnvX/O
MoNKqvC2iSkec40hdFqo18nohlBiwLP79d+DZlUhLj70CwXzGI20Um0kwleRjUzyhWH03S6fPKbU
9KB0aaF0shmOrCi319hIfNX6NMzs+XXF/nvTOuLDrdpbTZChMwzQDByjCF28uULTiZtjbKWnDMx9
T8IsuVJKGzkgDAh3DUU+A4idrtNYmqr6aEprCWLgiGjp1osyiGRfeqIvkhWoHAo3mVWgJLm1plGe
cVg2dRcBsRH2YrGlU4xklph2uYd9t8HM9A0juRHypsILqzHKf/GeftkN/nbm+DhOc5nq4urT+tt7
mmuoUoSZIYlzip9arbVB3tmczvaxUnQQ5nRxRuebtxTvAg+0yVQ7pRRxGsPNUjQXRHGnpmkvZrWA
/zrGduga2sfkJfO/MA/62YlQGoTeFrnbB+DmNrl4kE0m/mv4Ubd06TBO3fry14vvn658n/tdYMuP
Yx6u+386xWS+iNqOS38HKfjGyONwmmCkO3K8g2N4S4ZztpCY1AhDACXZ0V9/+vUv//MTxaiDwoMD
ycOZ9feVn7Yp2G3uE2TVdE9kTlw0v4AJ5xAAUb07tX5OoSX8i8OTc+QqoP/9Y1FW405CreQ61m8n
d1dBmnTNng2HhHDTVyBR2bTli+hXa/Z36c+vsJo5TEHzeB9oYhbNzfawjjfo/m7JxYDLnOa7ZimX
gCjJM4026/2kozygZ+6ANRKuZgykgU8Wgsw8wAZP70IarsBSk9ppAsfMeaFfnx37VvMGuGUOIZEz
KWlJUaNzocebWnJHaMkCbCLLgBTpNNSbLBi7+Rqe1oawzb4xbWJoBH4Qt9qT5dhP69rvmMz8hKje
EmKU+kEupwdbdbBlCqYQlXoldUXDiurBGfzPbCIMttQ/c20PA2drQ4oYR04IF9yvsFmoPmnYAnhA
t+hOm3Lf1HJX+s3bSqMztvC8RFWbUUskKu5Op2vVYyA7MWTcb8UMLdCZIWa6JsI7j0ujr2NSYdUH
yEwRrV57qs1yDpIZ9IUq576bnddrJSNb2B5Slu9VIrjDfWwe2uTVnAnCy/TqtmyVTqr396bn/zCg
XjaQalGsPMi52HvI5tVKpLelvibPcoAJGSr9kr9kktnY9JaDbxUaKrDRQdY3QxVT5kqSTVq9g47k
W5AUxFKBhnVRLOCb9dNrNUE0TzD7GtDedvBWwr4uf1bxsjUIWYZq9VgO+2Hifdpl9bnm46NPlGRv
rCBpi3pwGj5NxnzIAv5hDAXBoEy4R5ulBSF1Nl20l0v5c51qWFfTDlrEhvb1FlrzusVQ5DTa0oj6
3ORhZN0uzhacRWPvKVacJ6YTzcWI8KZGaSOBPkaKX4Zl2luRJyitOEC6gs8XkqVUxcPO1CWVWuJ+
N7oOC0lKUtwkh49ea7YczNBqYsRGQMNYDjypfsDoS+VRaTDyawU6hYy/UFp1QDnwhK0zYAGB26jA
i8/ezV8qEN5AF81FDaQ+WbqaWYD8CXQ1vOPlB1nVYduPN4lyIqWteug13RwBLAwMnQWaD4YdXudf
cBNsmJs2WzLmcOcyZRPNBArAZkV3aCPCiD3Ji/IKJnm988pBmm0G/jFS43hmOjAR8W7kS+QXg7XR
bfGVwiUPDOIFWULsX3PSjs3YZ5DN828F9xZ7r0r2Rp3ugQEyIIkgH+i0uwY6fqkYvptD8nxdMYY3
hlafknnkuq/NjAC1HV3E6qNOpJBG+rCm+5t2caeNHRN43jrWXqdxuw5PXrEQKKLZhReeFC31cRb2
k7YtpEEyo4kkpSCyPJCm39K2Jz80C4KbT9WCiRsxbU4LKp+ryCw1Hz1I6m6z643KCR4ULqPNmXw9
mDQH5o9e8Th34qNPr3O4OF4CGxNFY4Q3hniI7FJJO2J7DNIJ7wXaQU1k3Muc3YRFLUNw5qIIMfI9
doXIFxS6BuoBtrzNRmrbizNQ5UNY5dPgZObAlXsyXxB2kcVmZEZGHHGPhY8Rikq7yriLrV+x9lut
fcmgpgYFzMnQb7uL7oHDFFR4FQs5refXwsw+47G9VCWPqNCry9QzS0v04mpAG821vIsHGCoScly7
7MqaKdWUrgcc1hDkOPUctTXlr16kYTcMc5TOw77Rtdeq6BncKLjGfI2cX9psW5qt691aaRMHUE0n
U1bt0WFDOnF3VJXxBjkLIvWqfbQtb6YEFowauB2ys2z+wPw6wt4PbaadxtIWWzWgCZry+aadq2Hb
SeMMFzlhui5fcDbsiM9saBSWV0uxFSFEQB0CNsQ/cEcHRUBuQmLvyCYJBhNEpyX3kv0wkVPT/PTl
SN5sNrhBPzkovxyYbs1iy8DvS4A57pTYRS8vlvrdmVSg2z2zRAG2ihLvlgVDJDLs0WaNup6ZR+31
dEO5+aQl/T2xCcd4vp5SPT8SnweSefmnIyp/M/s9hc10wNUXlifdzKywSDDHdvtrkXAxMeJG4d72
+j5uxW7Ul7spI/jJwnalhdISmU1+T5ukcR0uIOcItOwCzrvoNppRnYQ/9KF/MFcknlVzcWIu25gi
i+IHIlKnIt3Sb2ExH8xC3jnoTFVuh17GaTrizVkUeRfoq/vi4+o4AZYvfnmnz4Zxbk1YAUtnyEMz
kZuZwGrdrGp51EpOBwPQM9ASuw/Rlc2RUtBcGzQREwFmRakehF9/X6z0Ww0HZJ9Z13E1DEbNrKzA
MZvvtc8CGgaP8x+f+gzZmTW1Gg1/daGkODMG+cRpUcMUwThDMXvVCw/LUmc61BbTm8IknpArcza7
70ayPhLkXkcKIcAmSU5ezc7rRXXBkqIMOsFdoi9Q4US+RZHMsuRtbueBW0iBmuvs97gZzkOTRKrQ
38eCI+TXFTtNLLCuW3mBHfRBspGYjdYYUcBNd1pdbhvUszWwr67lnPlCnOo6vSt8kmNLcz4ww6fS
uZ7orhbb4WSwxIYFMfRoMQuQHBFIl43tqk2ngoHBDNgZ2Knjw2gpYeTdNjqy/84Ve4RA00ZJj7xJ
X56WeYCkca1gJr5omxDrioonTEQjbya9fRQJIIa9zMfV6N9ygryDPOP3sK3HMtZV0FYxKcxrk0YC
WnujGcx1gO6dNXG3Tgu/DAPco4JMvxmb+EsfjAcsaH8mVkPhkHPSeu3wOinqauLxjLI+pQV/X5ZN
jPUldnRGQ39jpXyqqKpH2UDgFwnUKh2CLUj0jINDbOlQpRAnTRqK3QXuj+9pDjzw7Ll1ICfYw68w
QG322luvtV573lmUy7EPy6Taz1pSPcB5YHTqoNgEUI3c3j24baNfrMHA1UBrGMN3aXPQMiONViE1
kqrVxyThAc6GJ7cECd/YuIPsDNkMgVMUry2x6RuUJ1ngpDMmhUuJlEQrIjMnYpthb3ubF/m81dBb
2RM14y9wTS+57ntUgjSGCdtsHnaoA+/o2VBTaTZ2ivWb0Wn5BYovPInXFEjqZqiI8sk6UjFxZclg
WkZeQe+3KuihMIixY4VXlz2uRmryIFJ9L0wSKa0BFrbpnZHRmiH5Wz1T/OHOhHtTx0164E2vERkk
9dZVztYypmU3dfpwM8UAgksxjLRLHOYF5a1TbNy0PGQes7cYJmuEFbe50xy/pPZqGccD8Lui/JEh
YgV5r8odWd07pxtfCzydMSJkzqhuJ9AYaE8XdtwO24ZxK4t5N+vu1oiNC64HRsRL+NK8dYNoKtgC
rLSwrLSbtF0uhWheRwzQCg+7kmzQCDT2/SFU2ZaqZToQFR06uNSTzgzEb1VoIoWL+Go24UKq4X4Q
9QXDj4HStYD/Z7+u1npsbesrzq4w4Zl5AKaxNsyN2O8vkFuvtKZrSBn0YHji/jCiM7GwYGfA69s5
EYLjFXLD4EJQP8Fd5IpPTJlsYLbd2R3FUs4Jbmoepq5H6Kk/e7qpyKhp7ZoilnhtWEOAygt98aLu
K5mk0ONPloTipNW4zy+l9zRD+QlL6NxRXoQmSgH8ta1yL9cX6Q0O8t2uCHEeOKcofDbmfPaMdN8P
rEZd4AoEhaMaJrXRfeZYTSf2Wm6/ODTWoZLGc0Z3LrzlY80dajoDLwdvamXY2fNpnPWv2XkaHCs+
OJm4hTgOFlBFpOz4wYDHw7Yuh2Nqrd2mre9jDC0jq0o/ygFmjt77R9+Fv1gL2mlDaieL0fCQaBer
LRh16xyhollvHMd80Rs6DzfhKa0ZMqb0pRAIVzH4osseX/AoniLL7v0gRoYdsNxXsBgjGLQ0O8YJ
hqBlhte8beiM/6L6h6cwOanM9GxMECzN/H5uNexPlNpmkwHdft1Y9iiOOEag9oMdgmE/5am8rI46
LYyNt0mvPS22h1EO1HvN7tzIb80f6L0aqELxaeKADC3fIqO32/gaSk3Qqqux+3o0OzxvuFIosR/x
ECeTIY3v3Sl7mrOjG0/A2f1j25kjhNvc2Mzj+5xYRjDV7lZC26ECAWAwkqfZmyA3Y4MSZyg4oMJ/
2V31qWnylGYE5M31g+ddq6RhpbhCvmk019XjM3yN2/yRhgBrmNne+nUfFkx30Z02ZAl71c4fYgx7
MkzQvatHhtXXCBbX4WAq6HF2m0cmqnZuV6jndcedkI8y6NsMqRISxMj0G7Tn6lEY3r3dmdrGhr+V
4FWgleSwYgBBS3Qty2Ytu7pmoMBL7gnje8x5NPjujNRYJ2sa3uyJ8T+7DUCqI3K6z51tLWcjwvbj
y3YSFxY8Jc7au2Zk1vDzEwsYvo0dJzTS59Gwt/D0i8hX633du19YaufEV7rnTte3zGERtslkp0Oj
W5LbUQC+ZWLutsYC9WcgJsAoE3RS89sy7uerm7qdbuWIo4iKyyqoTQoQ6swYbU8wfv36F7g+t5Gq
PWPLEO+hVJq3M1IPzaegDUvj1KdV4H812n7N7voElghmq4cpW8OMtj4oQADypioCeOb3WoweRX0o
5a8bDhIgCnmkFoFAo9Hhm/3yA24vxRR+LcGQXSEMgfEgthlRzTmHsAkZldBnXuR4lU0qdsN8mrSo
7Rp63NX6IRpoHdZQv7kTnk9LeiyZJnPMRTrMuqCuqx+GfxjaGRcHlZ70vP2GF21ordOtDtAQVG57
7JyGVF2PYtnOkDtVLCuzSOJwVi9yYhNq+jYmwtuoli+hlk1TaeCCwn3oRP2DYc/OmownfIEH7Mbk
W+5qH10KFdcZD17ThLCSSA3IiJzFein0dGJtcZh+hJZ5B+lsK6Ue00ENNHJ8r8j3dyUJpZssR+Vm
hgYtCiWt3OcN2zVr70RXXQ97rKvh6Q9wPeNVD4yUxr514W0wIWJoG+/mmv6oWPaOVsURPguSXTbx
S0DQqhGhy7H16Yd/xjjF+oU1bQp7hAhRljd0y0OQQdRFZD9UGwk2gCSxxWQT4otK569eopCdkRqv
KavQUpJUj3E5l3iXh7ySIugYxdNgqiv778B+ea1gQ+2pA+4x3eByh3Y/Mybo5MlNkZ05ZsJdKVCR
kdWR+eBNXBMJpmTwbPeFV+P3BKs10+9jD1URnh0H6OR30r3CmMNdTrR24qPX7sZnA35kMOxbT12G
dNLx5qQYxLrr1VpxEmf5iMY+Dk1dRG7r0hCORoiT1vc5n+2gwCiLT6w+8ZHbNxZXe6XU55g2XykK
rrkQXLvjJ7ODIO4NdtMgP4lw2A1sYvzRMqSykEHyBSOX2aYnT43qPKvyyslB2ZPEYx55a16Grqw+
SJUMnQbenzM3Xx29ydaPqcFSkxoSWSPptvT8Xg8LWJRYF4h8VxAKQBEJU7Nz9beh8h+8VfdCWdh0
FDFxDKYbR7ZNmm3OKL3BgCOanfbVar8xbMCp3rSh7NfJZ17jYJYK/U4ZMT0EqSiOg91962wziDO1
boIyZSl5bK59g4mx5AXyrjvb98nUE5+j5GRyVH+b+WXUToV/Y+FvEJmZQtzTrYe+r+58OGzckGkA
lrdpXe+MJyzk5OE+N+D3+Z12n7rDu/+5xI88rHU3zPDP4/FzfDDKFQQp4XyXNUqArHgrr5byfdFw
98013d6MNAnx1K0/1JfYEDD0/emUSHHf2bdN/azXcjvgZxpWWol6MvG4bDvEqlg/NMQk8I0yMMlm
fRtLMrCJK9pYrvWewYus6/XqGID1ujK/mz2M97qoD4tbT3Q5/d7FAmyTpuUmr0zk+oN9HGu04Wbh
3yMbgKc2QVQb4vsJ1iFqGquGn5C9lUBjuxiWTzjo+mveYDLQ+HT09HNMkBhjniezWG64QzY5jKBw
8Rq0fHP8BVWVi8FvaZx7i45XTw7NQ9JYZ21hAtQUJayKwn3PZIYOqvafPNXYp7nhxsoXfY9cXecS
hIilbZ2eT8SHLlgYSuNw5IojqjGSxymaiXaG+6Wp+7FdnWAtylsn0ze+Kp86wMl7n48e7VmDtNO0
O9BRVCUWYQU4/kVxV0Yl2GjYGuyy2ePGVLNKoRIbbdCHleCYS2sw3wSNbewN4lDUfQShEGkwogts
UgVUnRTlFDT8dITUhyZWGytYPGtXQrR1OpoR8mAcVftILKs2wh34p1voZ1he1L6t92lqiXoZaix0
HI75jQfyCGlsYGSVVM02F9i2gMNg9bJ2VwOy98rK7U1Os1xp5noyFQ77UjAgJmomGHMPKvxotLCL
1/hY6/rJdsflSF3vHXp3wJuj/s4oaG/XrffczeiM9XSEAutlYQEsj9eyxwm/agnUpGAixWm3VAJj
Fd090EiAKyRAtfmy8AEYs0SzkXikurvvid5fYcgaFwbZEn1tkNNdQopAPWv9yBTlbm/ZZ0sfbvEW
mrR2D9frRzZjnJeTG7RZ6zu3HW/RVafhmJusjT7uTqiFKU9gGwvZcpAWika1zj55jyCb5asej2DF
Nm4qGvzxorTd0E/MHz1Tj1lA4k+JWsCrGni/2jSi38Cagj2vuSEGzEvk4nSwGy3zXOLCQAqK4cT9
Bp06HlbDs5lIeeMqhIjOKKuAx3ctoXcS7WbQ9U67dWkWllVBd7xSgH1dgQS51LnuNZIJnd8wPen9
qN+wbn5CjKaCJUMzBLdiYFCNoDA2vGiQuBIqciD64WQWyATJ+Tj4qf5ABMR+rtJkEws7DaseGGPR
mWxI6wF5/LvB6GufWN8FvOwp9eMIpSs6zbqaQgXMLw2CmK69n2Y037D1fMtJ2aljY4iyvjjNrnwz
veE517FfnLMq4ip5Uz4HUq8AZImVaiDPNd1GDAm3K6o622XeWTdasTG5QMBLH9ORZt3gIua6PKga
JenSjg+zEgrUuHhFQTXgPj5XAXbSe0rNTiG4WNYJXSEF6uycGQAyyIgREVniZ+y6yRHI++SwHVBG
64gzCvtrXpInLOYxrcke0oSkIr/N6qgPs6asEHAMEkg6/WCYvlUVfJNaWhpyU7Av2AzFZizzx7kE
74NmCssxr7/Bt/8BV1nDrUEzNm5Wn7vmOJm6GS5UhFCuATtraRcho8vvnds/X82LQ1Po5LG6mGSW
TbBIZ9nZKiG7hOXYe+/Kvis7qg2efZRW6b4Tw/O6+vouqwkEgV9oqbkNNc2j4BD2Ia7MhY5ffmWS
DYdjChZPTALMfuD3bnJokGB7W6kvlzIr8JnEidRzFRcdpoaq5PydHToOGHxI5u70sr30ejJu/4Ok
82qOFEmj6C8iIoHEvZZ3KlXJSy+EWt3CexISfv0eZl86dmImeqUqyPzMvefm1WCuM3/A2dnSsqkE
ea7AiRFCBzoWpKWEs/FkwwEkLSu8qbQsceRSUbEHVmFnbJhf3OIFxNClVEe8HD9IMs0n9IYnIijQ
4wHL2/WFOmkH27BI2neyUnIvH/gN299KIYfsDLVp/T+Ez2Nra3irG29BQvjyj2RispbFnudcY5LE
A2/BiVxN7FoUVS8hC+9zoecFbQZRrymuFlAS7MQa6wnz1cCpPxQVAIEL1iND+N1YcIB7jPdXqbPU
oIj0dhGEHUaj4XubIoxsE/46N50/QdthsO5df8O3xlTQvPA93nB/lswZ4+AMRb9ZG7Pt7TWefaPS
ywidK1ZH0INQ+zHT+sifQX9FYDD7F2/IX7l4/zhS6lNmcwT61rI/QMx+JExpG5NTxJvD6Z0zimUs
JB5AQr2KpkYgBfTDyjJAsZak36EUbKVWhybSYp9a7R51ceWN8mMg164XkK+60CKsqcu/LKxTrGo0
6x0kr3YQvdWl+Qy19bGNXQUbcNym4cAksskDxuHl3nTky9hJa+dZv0EwvNao+LEQMbFfUjjMsE62
jXJ/U2n2KxuV68bMyq9R4nqty3zrFSxGY4Ulqcq5MEJEthMewT5kOUdoFnVhyezU8TftzKp1Wlid
AnziAaN/yQuChdpbRbkjtqAil0JjQOyBNj6bqtvgIuWeRgVoamifrTwuNzFjioRMKQzp4yl3JmYO
EIMS2/L2P5IieUf7CopKAKsV4wez+atKkpPjhu7KH4MHoteOhAQwI3Hp0IK+sfei6X5kRdWo4dlx
CSIHzur0NjMQ4C986KY83AZ1Nj2UpHZx/TA2npt3ovucvc8wCUbtzjGnHWZVtl6KcQopZumOsnyL
qPkvtglro0Undhm9iOllGfp4d8NrBZTBGux1B5lT2UQrDX+cOLn3U1tgB3KNbcLKOw/BC5qZde2L
BHtBTIvXWC9ZwDxvmbdfoyWbsF8+VkcY6yoK/nYVhIzCfXHHYQf1qGE+mb0bMblNnQkzoXHzY9De
VUwFnpUt1DLD5Xy1Iy5StS+8wcXXwnc4huNxGAqLUnz4LfE8rtK44DENxJVHsXqVPkvrEtOnYxPI
lCRw3rqsXTGRRmSNxZgdWfNe2s7PpPQ7yQ9q3ajyDe69serH4pGLOduyxLplBFfhF3SobRU3d+1a
kETa4mFYrr4UYkdbOD9+PGZQC7d+XN5Ni5bCY6BF9bcIiKcdpRkbnn5axaDy+pRU9aCd8VAxMHSR
uJhTO+M9svEgzniD0FDto2xLLjodBqCgVRG7BowP+YIEmVGA16J8dt76wdmUKUaJVpisII2LZ0gW
COcezikKwe7Lkc5fiim11tnwFprTG22nPxQAwVLfYI3oR+tRpt9mAechxl1RRBbVvPNoyPhUTNV+
iWYpGk7JueJwGeK6wwn2OGl9HM1OYJxMPnyjwVdpreYGgaZZ5jDfcGQioGLuORO2vYZGzjWvaGJm
+Z331Utd8QvH1vwaRtajHxow0XL5J2lCvRkE+zrMYH8Nj06Th+I2BfXXmOCU89W7G/Fol360mmYX
97M4TbOxVwOCfs/1PkLVwg9gE1BN5UrY1oXoW1z6drWTWAXiUe08xV7fSbn050jRx7Y0mLUGI9h5
ZG8a8jWvmAF2NXW17iB4NmXzITD51zYKT2diqF4a/pcIx03bTV9FPn5x2aJvQM6RpJIFE5HgeJbT
v0WoHlKv3GnTOaAoeCzt+asZsNu6dnHSITMZK01IUeyubYBajjZObgujO+tScMsj2Nioif+6Jt2M
KcAzUm5nZdSIK4vcbo8OrHX4UuV5Ch2qNkq0JkW24CeQxzsWkYRwjodF+Bc5jrGdAnIFG3mPQByu
graiFU2mbxE94jxq1xND8saQRyO9DGgEcLiAh1fF78BHcjRLRN0ZulyqOf+hyeCBpzhCV9NgM7kq
WpcQ0PjHTS1UDy13RanIh3Qa2KHg29ts2kZDP++a2Zt4MNhexqJ8dQTnZ6fLdDOUxT/XDdeFB9qn
HUqJjYl9JpwkoKTMc9dsYNiE9eqvbP2TJ5uJ4ig96TmawYZncJQgPa5COnbkFmutvEuLvXldNVzb
NdVVNphPZuld3ZgrnExBrax7ne4ITvibOX26ivv0zjLHWU2i/SKxeMdbZa5E1vDtJ+E9rhnIyms/
OUfLedGO+84yaNhFUQE0niXdegwpSS196lSmT76lz5HARlM85JlnHiDK4VrI0LugOFmRFUXwIP7b
sCz/xAMj8hjlD+ET70wIX0dqJmjOB1zRdMBjxisNXG+Q96zr9bPSn1MMSZvIwps7MQJ3HKamANsx
f+fuIWmNKxL9ryE2BuxDj0YTeM8tY4i4i38x8uLJsOF4iQB+sf2Cw3E8eQUwZiR6nGNyHQ4C2KSz
lQ7wNAOTIpO1DfnXpJs6GWcQxbaln4XIoV8Mj1jE1kk75GujE3zCziFx3/KmH9ZDy/QD6tg6XBZa
LZ7iUrjlrgEkskKBBE8/zEgbcOdVWzkkCeTwymqRQs/uRwfCK5NfXMt0pK94HIxVzUMDYM+jDs1y
VkBge+YepYORZztOyWmPOebBhvgOc7j5540p9aSyo1XqAQSbyaJOi/nqVu3VUgPLQIY8fcO1H/8H
FDLU1s8rZ2VNETAm5koDLYjFIAeeSrfr0+hFjA4m/HJ4a1IvuZiGRdCvZkWg92aP8yiLtmPW/FiR
3x79MKjQToyvkGMR1rQ0PXiWPas61kV/yewwodHr9UKoQCLjlG8eYJMoRMJpe2ILcoqcGPS0fNKs
2Ev712iWR3OentH2/kPkZ3Mw1P621yPT+voV15hJ1mXyPY0aqcaI8sSMX3wYtSszY2enNLLvNCi+
ZsVV5OI4DyPGyZU4W45+Trx03mdhdDCsAFyzOaEbaR0EV+EOK2h1SGrgge6bi7CngE/chuHX3C5M
tjpGt5xMOb6caBsp77E1rbc8TRoYJlw1WWjPxII6zGWDhBxFRbZqxFwgizgawqZCNtRAbscGW/LC
2zbPn0cxs6pqXF2A4AZeE+z3Nd7sjBk3s9dlVzA/5ZBT2e/JS0S4EfIabzFFko7N1nYTWMZO9vHV
6vh77YUMnZZoM0yF2o0nPvONZGMa3i9A69OU2PVaToPAwVrThyMhsHq/InQSFVkq23jP9fIEFLxh
DOOtPcIC6Eg2ldngiOQHWQ3OkTYG+2AiPwojeirc6t1zMGmPo8nWNx+KdTi5zENlHVB5kysDJkpF
HvCEaTK2gTfsStFd2G6JKyPPM0oT2pOs2hZupG6/bUk6Bo0iqoBqizx0WnntVG8F07+UhfqmDbnE
RpZL9jCh2vV43BlDopqoK389ghVdMz1DEQQuhJ59+AAGRIvqXKCF/G2x+Jw9+7uXeh/28d1T5d3m
6nYac9WWnJNAT4a1Vwzbwis0g2ydbPIax9JAyHPQu9N6kMA+mzl8q5wOfy9qXyGZ2mJE+C2cbl9P
xa3X8avugEDYjt9syuYhUx0cfnvdA+4tzwoly9qfW7GqNHHCmc8VLAvEM3QgjGh/xRxhg+qsK6XX
3pgsTonltiK148EpBsabc71uUzZH3gccs20boEQdBXvWuj5N/WkGX6QaPs0sqr4TgeuO7NttJ1KH
dc10U8J8qqP2BR4oYlUDjiVz7tEbzq1Txzs8iNSGnMY53BG2xxPzOOxb8yaKy+faMXZjWMq1bhKe
mRK4CdJCYL4wtpRRoF9BSRLW/a0u2nti2e8qCvbFzKVi94Ds7aHcgr1+nC1QZHCywb+7N82IZ8W8
cWWFiyBoFNs8QoVggRFjH8GMxQYFjVj7NMbozJzMRPzmjD6Llwy7gCYB1Q+oxypjE9cMxfIxPxbM
I8+It/56I0b3NsZiO9TRUwteclUMRrAz8k8GWWwpu4fUdr6znE2W2ZjlEVbO3oTxdM7d8l8EvIYu
9TvEXF2lwQYj5BGaH3NmnJK5n3z2cXDUzes4TmdP1OyZnXKfi5LWvKiQtu3RR0j2f/27g8RpHTIC
MQvjOgv57VFoyxRXp+jPIu5/Nefhutflj7L/EEuZ4CO0EUQDp3EVWCE9Spo+kYQILyIOFcP7UGnx
PcFfrIDR17a3wpY60vHooynMPR2j3Br3qaUxrsYaGESLNzXzPifTK/bID6PNbNjzzrHy45gv8TBj
Ckub8tEX6Cg8VzOnubtyck/ms8vcks05teOouh2I1rXTWtELcCuFJCa4JSxXV0PG0DC1NA8E0g7B
IhVZ4U7PIGnr4C0rhj9GXzHVToPzEDQRcQfOjVMs5/STb5r94xH2wsm26K/TSKlTM4Vb127e82kI
D1Uwv8u8/rT6kScWPOja5HVKe4r8LozItbCPfKjGJa0Xj5Hf0aOBDLE61k4Nel4oFls4mIDNFO7X
SL+aQcJ/B6JqHYx3MzXOcy+bF5UwJddBcW0NXLi5eS45ekGLv6LfCdZEcNDQWiwG6/REPnJ2RDb2
3KUmw3LJ64oo5UJ6RbOSUK9PxvzeFcUiiF5XxU3AEN+lQ4VXedIBKjQPrpqD8ZLljqr1iEuT/jrR
+TXt7H9NIf5pNpehiaa5LJlimnB1t/GEmDALfHSrUVHsoGJFa2z0yBjcRUERVnsjNnZda6p7U6VP
ZGw/NCq3mMUw/XC7nZ17N7q9D421GGV7cDLK6lSE2JJdcn9q4NZV7VYXs2+eiHI76ZgRy9w8hjKm
sgnHkJuVNg9tIp/P9EGMOeQjfs24p7MIZncLDcqZ6KbRHDVbu8pgCTdrMndDICHGA7FmzAsOsR5p
24O/vfpXF4F3VWmyxkv11LjQNscZIg90EcygTTZHnNgB3xCUzNUQhA+DAySuYl869KbeEyB/b1Ry
JruEePsJLlQ5vCQNz8jgMl/q4qNHcuJqnNs9Be/EtsBTay9BhZuV9rcvDXeDkov6NmZwL9y/Pvne
G1R8HBCmzfQCNlkeh2C7O+cx7YBB4wXgH5jWV52lyc+xEmRAxBz5anlB1o6asrdQ56iiXS87FB7y
lMb9oOqvn5nAJ1MbHKcqWcaA4sh0qVmz7XCOymKoEcWPjGSKc56k2Y7DSpAt0B9k1htPceUkz56Z
HmJJa5yjfz+EAAzYtqZb2wDLDr+QPdpCLM355U4gQ1/isXmd88CE/oybVdfliJDBms+AA+azzj2S
xMMQo4gkWr1SwUNqqRNAs+mcjvMvtsPk2NbFcBhG6w+5z+OZwm08S2Oct6DOudhHdG2Rb0YbA+/a
i2ae+siG7SGAyLmIBLfGJG8Z1+KuWQhkJUIiMN7Oew+/cp8W1XyJZaURbJHTluYVE0M7vov8c1YZ
MmlfG+ys5g1Xa7CTLuiGhERq1JHyOnUBYyo5/3XDeyBDsLN9eXLBijhtdo9EQGfTkojC8StEjIhl
YFlQpCMamLC7zLHJoDUbIEdmIZnYZB4gQAbDYOp1O7ErFRkmcxzoAL8i2OdcIdsqUsml8JloUzQd
YxMih2y8bcjXwKi1ekkNBqCMyCXx6sHJL1+CjtOZj+Gzm6oYSq9mJ6jrTYRBEB18+R6LW0izsSkc
3z4xnNoYvrYXV8K3NlltTYM5refE/dYFyiD0uAvQzuJeScSDlabeoxycpx5lIjD8qyk+44azthHW
kqeCx6ytOHcgcTYZEzeB5HhNLhmnBeq8TSUYX6kq/5IUuknMhYxA39u6PuJpMAmXInR3XqHcTZOX
RDHVGqjU/OygJ1k7hvU0mqHi5wyzs5nguMF1EMH76hMQ8uGFQ5mOOqAQtQZGnUWNYD9jp9p7/H/F
HmvHVtOeqpSIgM6EUAcu8JhDg3J8NCWWHN9GUEB8z2yqRQQXA38oYicYcCsLEnUJsPTRJhPW6/Jm
02b51oLfsElnpXeuxOjQOcJmF4Y6Pc4ifiKRrKX6lEDo1xb1U1kxJ++pD7c67I4tjqR17RyZbRZn
uGoXYsDmk7PM3KRtXky7YAqqmY0sAi9yd7al4y2cVXKFPLQstzpkv9mgzks1P9GoSNEGl9twC6hs
2k3JEFy6bH5OYgaRljrEE795rGzIKqF7yLKYjVCon7uR9ImijNFYHweL6qIb5QKTHY9y9lcRUG+b
/V06aWPjjNhTSqu+t/nExasKgOfwhQkn5vabBRIgtl0yGF9xmjHncbNoB/IavUUHDGQkoMUQHdSX
GJ4EsTxbdAI+0RwLAz/tnB1ACKTqKYvLFhYWY54DY2AmPBpBDnZRoOboF/laCV+fEwhpsMTaySZH
o/4XskHa/5f1ZCXqHuix4FGB+hXBk3cdTiXuSBLIpCyPool/nLgpHuJ03vUK/q1n0UokrUy3bR8c
Z/a5h9mOqn1SjX9aJaGtWK/CzJ5S9gKkQTDxa9JqObLzs1m6zPG6iAJA/kn7YZM6EmubAHvSkeXO
jZ3e8XuArMhxIIdfcnQY/t0zI8B+kl1ig8iwEh1jKNsn+hcKXFlscqNEBy5tXjHrGsoSytp4NbrG
2JnzI614tW1LDwYNOJUcRuwyu8pkne2HRFyYJF3yUdKpQPTZuEF7QqxuHmf9E2sWZk3NmdLh6gDp
/Jw3LC99Tuq1zChI6/nJkgSgsbRD7mewmXGmG/v7rZQJmq7xccJkSXVQnhw/v3VwspDMAeK2Kg44
w56cLVPYkRNJZxvZLcyu6NzrwLv4OOMgQjHqsZL0V7e4GkIb8l7l4wUtfzkxk6PPR5ui63O8ZKe1
QCPWvdmad6yU9ts81A/wcMRtb3lMV6PBfeNc35fKyNbu5MWbBIMk1+h2TNA5xsDI9wyAHj1jeM8h
5G6rYTglDcDW0X+TMVWg2Sy6XKA86yKlvJcaGRrt/rat/cXT/UVeyEayS9kpDGCMVH6LrOh2OAid
lZZMMMYO2YUO8iMLdPS7lZ/tpmmxmapD5DMRX6xEcebnO6/Om23mhr9k3f4uFfSY0ykiuAYk7iDq
CqNmk08pVbuCdAFlA4WWca0q62NGzO+3wXQYkGvgEWVPxE6frKwhfYRTYayUZR6XNKQzemscn3G9
4Zk2bWc6ZWP+igtFXwrm7VWWJa8OpJJmih7Nou5OlgzeM3aX2oYyGpUFlZVrGMhDV8Qk4EQFgcoS
3vYx+fzzSb9YOSSarYP5o+3Yi7QdRaPrwnxHkfSIjTg8hbb9BC3nBioNVkbmfYjB+hdIxi12h6jV
igrjaNveFehEw0M04Y4yEFK1TIx71p9D098JvRgvdaXvPTA+dpH+TDhBKW5Wmv30aANP//2Tj4YK
CNBsA8ddaroK8beSDgY/pMfELxk8o7X3MeHWOy20k7uZN/MhjOEH5ctbNkNxQd4D2CwyaB9A6iBl
6gP/lPph/KDMdFwrcNNenDzC75jWFjbun3jRaQq4ZkHe7+qOtqcTQiNdc6M9Thx5GjKnfcCc8Zr0
6VfnU+0wUCLRai7+laJ/G1Uh/kZeT5kmmieO/maZqxmkqLB8UCYC3m75w2yuogrzi2qiK4WId8gN
Cj67Dl5BL66celYXb/kjsqKHJOsgmbZ9uiZFzj51JXwDENPtao7rc+L35xpC7Sr0YTUb+nmUPZan
NnNR6ZZ7ZJvmhoCgnI2a4e9SZjrrskAgV/mghLxlStrmOfOWieIiAbGe2A+ySN5E6ZGE9TKZ7t8q
kMRSocvPl5Agm31Vp6yj18XmeqyI8MmDJIax5f+bvfRP5fenrGyuHjvl22AD/xFRBNEZg4lvyr0B
RM5LElYwOaC6euP4Gc9asShNR5uXKib/LK6/mgkRgluqjUCBFWoqm0kr1u8Z2puEgfV1zk3F2jm+
Rw0blUZx1/qem7+KYWZL45QwzEe2YWnL1J3KJqPemuObaggdMf36o3Kt9MzMKNz1jlU/dU6Qrk2j
V99pWh7Mtkmu7uS86wc3kg/eUj6ar3jdnueAOK+B2aY7tbAmvLe+Bqfv1+qGkOqQGvLZClGK1C4l
xdzUr30n77EVI+iJ9b5tygNE6m3s6PUY2GdUNMYqjtA+ANRnhKPVep6LL0hWZ+7BESmn/RYz44NF
aY+HqOwKWMiAhyCRgcvdtlaBIIZ9Vz31e8RsNA98mBwTMIquXYjsi594FWgEojbHgnNduoWER2/d
BdUJfRTLTEsc0xh4mYONCRqUjfIV87ZRQWT2t6SlPVeWyedPyVkqhgraKp5cH6HVSCsc1PZHAm2x
g3+LmGe42ob7q9Es27wQ5L3hXbJRegD+402DkDOHHtANMps0oI1VOpSP8wj22h+G+lZPWbYG1vMz
tDwBawxGzZHlNkmKj9PIIp3YHJw0obF2ivrTztBAdIMNXXWpu9XEIq9jt42yxCCNtnOPrJjzXAk8
XUigOhd20ggYNa08ZiPtW4cw/sMos3ozz3V7stgW+m1+JSIXocskDWihrBJzeYdI4SPeQiRZmPIy
AgxCAOecp6L9iXlVNtS8aLI4I0NAaQx4FvT2fK9Sn32Khx2m4JHb5iLqtw7ic3Cm6VaYbMa78cbX
+uh2SEXYjV9Y8EF4soJDJ/Vdax7blpKA5lMbZzszfTy4n3Fl/4yKk7pvO3E1h5YN+UTBQQ/xwJ02
P56R++mNY8gPJfV3Ey3bldAonlP2efAtmSNW/idVnv+d8j/GsLGOOiyLfcyZfcH+Em/06BJ6wi84
8r5sECW+xh5yaTiztDPRhTULb1E4osuuo3VvlcFGjOJQywlOMWij1Mc3HSgRoG8RPcEY/rCb2cdQ
B9X6PE0dz6X7nWBU5F30zVc8TDH76WDlCBRmMCZWk7Tze4Qbf9P5bBTmEZCpmPA1sspSbbXLcVds
2gKtfGP1mqsTdU6XIDcLPTpZO6iRRxrhN13e0HCJzWSj+fEV7Ie5jToWo8Gs7hSmTCUIKqaSWUc1
l09Yh+oUmgFyN+iBntcRiAgedaPi9OYlNXNNcwEUz/0zFCwpvORaQQ9bicovn0jkvMConNbCVNNh
nBGMAweLjnrG2TfL0WT8TiGRxCPRdBDZ8sKueBFoXzl7yGVSmMt1INPNWITdWUSjDWTQAKY3V/Y5
jhm7YthRT27qXEyKn1VCU/vqzq54cHLxD/Zhcgpnl/Sk3Ph0aFOuKbUrzuaRPqKdTtJpOaLUJnSZ
IVshmUj9fCBUjOyqKq5w7xZAKJdxtyjC4cEvmuFBBg22eXVMiTaV6WPXNIis4j0cdUb5pVCn1uuX
CJTwpCeOHEwb/sYr2DhMEMvWfV1meyugNg8Yaq2ytsuvov40S2Vf2Ng3pxEjUKDygciVMLqQBHtO
o+BuuGK4eGZ3b5C4H/PCpD6IcKAl8Z5mgCuHGjQuw/yz9QVvS9E+1gNELNlnmzwg6cgbzeHSm9mn
xgp3NMNYbG3BFr5DTrWJhijbCJSt2gvnUy+pjMLKO6PkGyhpZHbM/jH3jVGjNh9TEefPZCX5kXnq
sDTTdqLTwAyKSKkNflv8y4+ZxW1k2Ejpi+wT6fa3zO38oifS9Roi+/rZHG91burNOCYhnPae3XeW
PphRhoUp4vaepoI+JCE8pMvbXTexgGd7OJ2EK84lCmpc/2lG56iDs23jJDKsaqDo4BiCyxSsLVWT
NWqp9CAVB2yXZNdm4onIFuoeWkKkneZDteiEw8Jr95YitzWT4AdZ6ORNcgis8RQXKgcf1332PSwR
TcByxfrlwQjMgztZ2LC619EiOoBjuVl7kDIdrb+cZth6toWWtSZ5LQxx29ENrhitCrT09W1u/1CF
Ms6dEH7FLirU1OE5gKPU94QX1PX4gYyadrhJn5uhfDIhchJHnLJhZH0SZNgBkpirQdLZTNG96rlJ
G3N0zgwLVgMu8q9RyF/lOu6ubUbqBMqp4eqiLV2Gw2fUKJ+250IYR5Qh+PCIGdnJjsU46SDdevQw
rnbRb+zmB9w+3GWAD/yOjpodxydpeS9Qg649cHC7MFGlokBjXOvqI4HHLeq05q+b4RAuzeovg8HM
YMTkgGZdCa8lgMop1xlYalJF4Gk6zDbMatEDU7GlARdt0rCm9W2eEBjOvDg0ch06EJPdl+iHa9cH
r3Hg17sGEfKY4WIxQiR4uQc8wCc/bKwbnh0rvjUoVAdMOIAk7b+zIx8Bhn4OWPQiO/mVtX0f+3FV
t+5XnCO+CJYAD8wqgaef7CrEs54QOxN+ty07RTZbNXhtdAF998eUD0FITmSJcbYM+LddPf6Z7eoe
z9XXgr2AoosktbiELUS9gW39qie4ayZWuRoJTrabD39Kg1VreRmal/AlITMHi+lqUFm3idEIriSo
QNoZ3xlIlhRHIcKK7fXGaVkpOfk/QhzyxV3PqYQ6HZnupkjIjGiIKuxNSOupgUvAtlzGK2MPEpzU
yeWpsWa051qt1Ni++GxoZtSQtYTEY04JeEl9ICEc7cjosY1BFd2oHtB61K8NBzB8XJHnHQRbBInc
F2ECRoHYW20giY1pDUp2QpvIcv21jddhoAK6keKgW0JjCoWRvC5m1AkYM1dG4OwqIsngkuMwCAi5
6nOWeixju0wumAH/2Tvp4jg1ksfNxBJWOnfYElffcVACCqZydenUW4gPZkTereFGL2arGnZfQMEH
/2TNxqNvLSJOKDSCHhVwz5dkxY9vZAE9a5vtRrBQ/wqeUQTQ+yJ5ghRzkYZnHts5jSm4lbUK/DG+
9y1hIwl0ARI7J/RlfU4fbDmAzKpXECnFjVGS8MVycdILskW5MsW6GZ2NKiIm/JMY9GYHMOO3FQz3
4X48WWlDReYZFKnptzugKbBqsVQFOflUg5ZHKh9sOxAgEZ/RhkJKjCfk/DwlgG2jnemO/Us5zoc5
7u/UlG+KlyZCYwqtwKFGLmV+oLOD7TvpHmotwgdDpTVzVVgH7ZI9LUeN70psJKUqb6E4QAQK0M+x
nPBDpT9o/9ZQfNS3jOx7ExPDAaf4SNIOv5cuTr333LCDPc12jSEky/i5PYRyW7L82A8a0hhWnHy4
xKAZ1MwS2bQf0iLyH4TSFzuF2f6vIfWIsSBeQZtZgBM8WnphQBesFVEA3jyESrLHBB1X3mtj4AXx
PX87SfmqNAqifojVSeBhubG8u43GNML79PWmL/snw4f0aBN5VMzjdn7QDtOXSd9i0KvFTuDRqJiB
bj0LC/FwdOz+udPzi2QWt0G49RPYiHLM5nXocF2MNnOOMX/WHTm8ATjpmZsc8Y3xwnlWsdGJ3uyI
uHedC/TuSRNtCkJYOeFXnjB+g5pmj0nBtxLFOcbyl5TNLW2Go9fMP4E37W0Uo5DGsl9RF9cIK8++
a7GXCwMfJPuyRvnnngXtg+dGjz4zZdLnq6vftODK0W/HCXQSFXoUocyMzuYnC11qfz3Yu2FW4UOW
ldvOYg0UO9JneM4PPLduf9HDgbiwRwPaziuk4HQ/QSNfA5jHcxYvjlEXZgHnDYUK6k/ICiJ8TK1o
1dBl7FXER43g6KPwx+xiMenF+BCcZrCHB9Apl4AM5ZOfF8mx1AyfZBM8eOx2Q/o2uiZfnB2H7sOr
recpF+LIGPG7IVpxmoNiG2mJTg9Vs+7HhyHKX8wqxJfnaMQClV1fZF7MJy2bdNm+/U2jktaTlRv0
gj915rIJI/EsbRuL92bZ0qGoGyA5xw0duilGfWlQtFkVwqDO5luK1bjmdGcsSiTRE7/qToRL0YZn
8di04yNz4upFAg9wgoQw0eFJ+G548rqCZ3IidZbRlXMO+rna+XaEZIzMKXeKizcztH5EG5yLMKpf
HRR6th9MvKWIR5rMwb+V2OELxenWT8CeRsWXgLKy8WOnONa62Ok0I/i+wKVABv18IC74VtsiOaVR
bF7maTrNHd8F5Blnnzi0eRN+1gsi34FF/GNgu+doIoCHbMxD1MsCu1DFpxfQkwzTzNGKIm7BUVLT
K5KN8aMwc0BvwXhoMvUvNPejCnNmPILDEx3TxSSSvCiwByoL0qChjuGyxIQckkPo6B3b5S21GjDr
82oULXiM2I8O/MDonVoqB5ETNzWmg3OdZHvQ0M2+ZpkcXcA/rfJmfHfedNG9fQCC9oNEQr/VXnpv
WveHmeR0CPL8nQgVLHhWkp3SzrxrDuuzHRi/WvbfZevpB607cxfNzjPdPKIkAOFXHYt/nqQ76a2K
9dYQ2Ej3CSJh+Id5Yok860wiejkvsMf5L5NnWnvp1nuziSWXyZA8BIX3ZgxOfI2mq14kNmbtPtL/
ccullUZPkKdXLptDTubqvq8FtLmlPgbTMyInLBCaCcMF2cDAXmT2eVZtclZ5c1bNIG+Cp33rlZ63
9XsPo3iSXwblZP//g3TXnN04UcOWJ7Mt+qmfFnH+u7tAiXPW39hrHUiduO17JDDboajyZythD0do
Yt+oCZ7eC1kl8S1Z/mDabhXNdHF5Rg+YuOKtCkPuicwrXoKe5S+QomTT/o+9M+uNHNmu9X85z2Y7
GMEhCPj4QTlPytSsqheiSlXFeZ756/1R7Xvdp233hV8vDDQSLak0ZCYZEXvvtb6lODaWSYNC3M/b
S9Jg2y2cdjsO9Q+ZOAkh9/e2QTQjoqKfISGAmG5o1ODLUViq1inN2a6u1zXjuufcWqZGozrWNck5
eQ16H65Le5+0wbeKS173wUpZCik2MIeuSMyVqf2XJiYBocEx0ChkEHQvEbUB9c09tRsa4w38URSL
LwIKNMP0+Quytg98lvlAc0e1wtv2doMUhfNl1tG8H8IWJDlY77s27/E9d3W6EZLbQcxrBF7mT0Qy
y0zgxAa/KH/V9DPrlXtSERk0DFjqbQqHAu++6m9eHDcHgSnOCkV9ToneNFRDWUXw8C6h3UDvublJ
tGO7LPYefaP2zlMg35Ybmtb1+No1DrJJ3ezIYAkutptVu6HndJxWKHf8L44OHmYPW2bKVG7jmSWs
BzONLhYLXoYvugsNfZaeWIJ1UpT2EFpCndHRAHThydHcJDk7OwHAa8gGZCURV7Ny4uYyzvjyGjP+
EDlzwQbeKbftCc2UPnkKMe4gyptZIMsNMziwDrYjhRyTnjaknC4PMGAagGSZTp4N1Ji0wNMPIjWf
PAqAvIb311rJ2jZxMHKMfhn9MdoZfvXRlzo5mLyNcB6bDcgScZc7DlPMlvwKpvacsbt+C8bBXkWN
sg86OSpjbw4PYfTImWpa84xQdfmufZKGc+6olHEafZPhr6aan8y6voX0aEtzefI5D2FDhh3vJHaW
3Cu+Og1ybY2o42UtaBp0WWAcUFx2hwLFtLvhlObfrBjBG1DTXZXRRIsiTA4COUA7SbnLnR9BiLop
nN8KTCwbLZoGh6c4BRaq7cbFBhDSPyk7+4yxwb+xbxIoxBwpQ8fdhuk5kjkNnOcGshqtREKzZnvv
ksFGfafWnNpuVbCgrKYFRvGtqJlJtItSHoJ7GsxktQc+N7kpq5se6FCDIBhwK7L75eXGD92FNvNs
kbV6J8xY7y37neEyR47c3jD5/hWH6MsQf6zjSpJQMHAAG3kShMx4rOVyVcAhnxxOnBXuNNZk5gJB
RB/x6uZksfDEgaskwPf4WTtBtnaKMGxfmo/TzEShGjUFnrC/P4pNJ/hTkhkqCH1hoFnRcqhqNMPQ
gB8qkmTXVMG+Lpnn+APgk3pC5GyPACJS71uvQfCMZvDezPiOhpqLtqrc98zE3eiPYgXj5aOIFJrP
+ZSmoCh6twOIhOIvNiDmWx0mVXPMSV71Nl7V/YA3xuhdw5UAReE06cBkGx8mGPhfReDeajN9ZuaC
uin7Wg0qQs8IEaL7DAuj+EpDd98DbljNzJc4sqxTeliA/KJfsmHI7zowVbAN5xgKW918j0vOXPC2
4O96WO2cll6hRXQE9axPalUcCCbOEbt46VK5lKxHdQsAbpxRqoOSpyVAh3RyfjTZ+GQXE8UnRfVU
g/gfTAOxbfE2mCxx0xJsGYThNw6J3ciXGQRfA8NwiUBDDjxKVi8cTqt+mhBYpK+znEgnqEkNshi1
2Rl1Rg4F6q6RPaS/ikqmldm1lVgIXLShPhManH88ZARcW15IMjiiuqCHnBh7/TaL+tce+K1Z8soz
cU+nkABu+lxO85VMuXEnoRWgai5v/bx8ywQN2ebUja+SU2v7mbbTCUQE1taimAmILmvZW1cmbeO+
M36GXXw2gb4CLR5k9ot75ow5H6BZDtGF88flrzmcn8TLIp2CIj/8+PvfFv6tJyzaEbSbpYUTbOH/
/oFlHOJ/Ksuw0rveV+PG9xqAboD2ejP44C5fTR6TGcRKqPYWAFYjovPQNrdcOe/QLX4sSuWVMyKB
Hmrr6HL+Rsa+k+WzcuVlztLyiDX4gg4iWs3F9yIcvrBVPiZJDx07Kx4E6QHQUDgkImVgZ/FK/b03
T7A5m/8HxthU/5kbzRPVjhRQsaU09Z9AvzNrpo68Ue84aad3fgvusAzwIU42Yh3kAAj13vu6cXZa
kuutesL3CBEE1lbYMAN6ru3avgRds2dSxMRzASF7rGCKPhgFXf5Q5IxHlM/kHCYbLUa5dubyO7qK
tCwAr9C1ivWxDXDY1vTzTcJfWYKKkyqcY9py09TVU1oi+RgXGknjJA+9Sr+A0Hk30uE6GMZyGdE+
YRKIF8J/nfmRdwxqTyTy2KtpQLCXhNXe8w18HuZQ79BLEynLaeNoFTspgCt2yib9KOGXh+poKA9h
drmsMCwYKGBPKBDxcxoxc4+Wz5KGxGnvDFNXIIoJPC5Zxvk6ev28cUobECPYoqOa9BvGBXhD26Du
ioMF+Rakzbo2nEPmOuOdG6NfaNL2KW3VAaGnS+MT3wooLUeFb43T3s9x8gtwzq+8ij9KgYMw5vYl
RcnASzodRMCgojJ2sMjgUzhciTJOr6k3bRsn/tqWyxgWD1W1zDyHftwz0PTumKbT/5DyxTUBAqTP
5DHCjsNL0wPsqgxMCmP/METiDT4eCkpaIaxr4mNsqnKjM4fTjbSOoeA3Kp5xbG7/+q77hFn/6a7z
LOHB66fPpJgm/uNdl+WNxQVpwd7VPgl6nCtKmpxwQginoKmBoqByIGVkP4qm9neYVLGFsaVrdNk4
IquLHrsfs5vJde3SRV48oKR9fqUEwtec/mrMusFU5rzhvQaB4mDc8KK9U6PdkHEh1yFIoAzjK1Nk
fkKBR5bcvMdsTPmSXf3KBVl9rZGeMFHMe1EzocCvvZikilcnDvjlbA6j7b+7Y/fsL1aUEoTwihER
2wSUTVAtPI26OYoFruaXaMTdIlte2INnA9e26LdKnqnOYA5NjgkwhYPpX7/C9n9xu3u2SRqC5hHM
8ILe/sO6FuW9D0qx9nZ18x720ZtZHlOjPU3kcK3jkNaPaTo9Ipf0ANsQtK5Ffm4SMOw3J8Hh0foy
NBTBbk+scpWs274HvRcGH55NU6czmHAWMQyHsnxlpkcbbdy7Uf8RRNyh6Te7gSFqBhdFTg60umPZ
tG95xpXrme6blsN+cHhhMAZjEQMLYAsfdUt6/tw7OfRjGHHTNV2UA3/tR1oidqvir1HO6UhHdc5e
9POvX6wldOLPWGRQOY5mYQQXil38H1+sQIaGQ56Utxtl8XVS8YeJrBBQ7evXsVmOFAyNYYOnX6fB
/6WtkTH2ElhjWxufRIC1sPu3v/6D3P+C0+x5lhTLYm0Kz/zTH1TG3Bz0fLydixCM4U30TadPaQIx
yhrW1TAcc2F8mXsAnnOoD7l/7Mr6iTgJjlkSER/6eap7bo9JqQ8gpzIO6QKU+GU6wqtHbgEmXF+j
rDxaC5TTklBNfW2/K+gdZIVljKiTH8nPOBo4jqX9W6aLY5EM+OzY79Zd45lc8jChpuxZFj6onApT
/2KgS+UFBsaw9gAq3vXEWoLNaB+HwK0flvTEIQPg6RgMyAdVr4wfOUG4C3H2ba7G4IJOUJiL8DtI
Odpk3lqpdJfl6XlZ6FTF9dZb0ZdgpPZzTRIOwolNiXcG+tzXobSfwnJ+/+v3wVo2xT+uU65gtmWj
OwRTCy9S/SlsAV3mDAGedargr1xnU0k2BXjbkfZY6ybnMnm0qvQhiqIPCLCHSeTfY58TfUoIgzXE
1Wpc8MoMPfI7PMB30qAKiCHARhMXOMtx1IGHRrmgBo3MXdvrprWmJclgoyYqkX566R2O00RefGQp
7k+jKh5GWgRruKob9G965UTBtVluTphNvBCl/n0d+WeCZYKfxe3359p8BrB8FOVUR4zX//Thvz4X
Gf/9y/I9//ff/ON3/P8XTWMSKcOS+d9H05x+1t/Sb39Mpfn3b/k9lcZ1f1NkGghMGorzG+vw/0ml
ca3fiEPRWjiEeNDM+EMsjSl/c4X+TIBY9kTPZlloiq4N//43/RunU2F6ZFG45CFLx/kfxdKwmP/5
yibQgp1BsMZYxD84f9ofvA6VYgLKcqN88uH7EAbiW6YG/5KRerXyTahROJeNS8HCyGjIMveJmaLD
d1NgP+3zDNPxGIUMpxbKWGQ0az06KNwolREiExMLcK5cMwdCcuCoNxqUW+0V+EmjHDdZk5lHBatS
0YDF0UHf3IOoybgvP0rRnNBPxqUWyLwplcVI69xwtY2BqicdN2uhNk7Wte/ERku99qxq3sTcoo0O
6q2yHQIv82SrA6u/tWBrQjws1YI4I5JkNVSzcSrjdMMIuTjTlA+4Ty9IYi3oji2RZLqKXog0Rcvb
PU/B9DGi27iqreEmV3qSzVtth8C9FCOJgqK0Cu3kOS4ZgZDQep4rxHJoYUCTiNBfjwEKAam8R9Jw
7a2i5borl+MBzujwsTFY24AhP8xhI4+YhwlVbJPyAYvUazEW4X0IY+2Y91DupMzuizoBQCgKGDlj
evMin9xhlZT73q+yTdoP+b43kWt7RssLJonDTjIhjgQJb/us7x8NS6AxeLOQyr6FdX5zhMP+W8r8
UOCLQatWkzdo1y1MwKrYBtrfGjAcEC5Z3b2K0KXDeBsZWFeHoQyTLwOFZBqk8tRbGM16MtrvvCJW
RxlV5xHBx3smkwwk0qju+1Sql47y31Nt8D7Cbj4FJuTC2USUI5rx5Ithk3vCOKMLxt4krRc5dC6Q
MrmoSPNr5cmcRrZxsjHyn3qfKSOixFNMJbcul9iCBYpghlxnzMsdECppR89Rvwp3Nq/IM62LDkTy
2OX9JRNksFpLN7918FLJPvri6XCHmzl7DJT/YjThuGVTvY7C2rCyj0P+JSRXb51wxiLgtN2mJWIF
PWGjQk1+sevK2beCEVBeLfEoUECEi16+xnlRQA7adR1Rd3n4Peldf5XmHBWCEarqhLGrq8jsS3Gl
H3EWXnQ816SwRvO5khYi5IRbw+iS00zI7wpVZ7y5NG0+PrPhN4+NZMOIm+iMyAxjYqPZ1lXwZtHl
x2bQbFQ51nRHbYS8+P7vmbp9sYOuOmYjd4WvplsRM9lOIiDWTcW7b2LNelNL1kk16/MyxLnPrXki
pdl/0qVfXamQUR0WiDmtBMSFWs5IPRnsILTUnd217nZaAgXjnKO8lcqfrlm+CSvXd/MojKMnuU7T
PHUA18Uw2YwQczt2wcgNE1QEQj2ZKWH1NkIAF6Ce6YzuqTc6czsQq4TpAfNvbtjlwZs981RYQKRr
YAsbM5fiMpOSesxTckly0i8Z6VgH2KHqLAH3b7vmqzaS8ToSVkH1PWEGm1oIka4rwhM2HLzO9Tpt
xHO1pL01Y2id+hYMLJZ95mJmPUGI6usN6zSHHye5MNHoL67ZsgZxE9J4g+4BWfIln/tmkXbdT/PQ
P+iKPzir4E+FY75t3EAdZJgaO0FsHsCG6dGHpzIohzjTVmOWbnnVei8aj22SdAcMkw/CCeI9wG7V
Qtn0fX1FttMeGsGYpsEXbPiRdU2AW1g4F65G59Fjz9E8uhO3VCnBpFcCfBTDi3GNiwgjpQz8tTJd
LH91f4nM0dsnfgOAtvbWPQUJUAIknrVZnTOsui8S/uvTgCczKa131BjBxRBZe239CJI2Z5dEutPW
tm310BltgPlMnlXjCQw8QbnT6fAUWsFIZ3xks2jR2DD8MFczkKoHn0ASpkzn0JEu0PZlbQ/YUqY4
r3Ywbxjxhyk2z8LSix8/2KoRupFw8+yUhSDKYjSPlL3mVmQp4QgmOZCJHb/Ttn52BQeuIgSdyXma
Sta1nv0EDwPnXipCUgDuh0puzkoXxgU84w+zwwHS1MmjjnCSqnbYlr0vzwaTqjE3+jWeeSbeKCgI
S7AQ88NU2Q683hsnp20HbjLakQa7sPCGdwfsxxebtq0fB8mzmXTmuUzndpWivX1uG2M/oNhE0oVq
2EWctXbnIlmHlpEfrEQdgkS2hwpqcDR/GuWdA7Zd/+rjz5pdkb5ENP77X/3I/8Yxe7Lnjck1S5xz
bisSzbOKhbPDxF4ZPSE22gvhMDp7UhuItKwgdsXImuymxMdGeltrXQruMEqKu2jo5XNBJ8JufXzc
GADRe0TTfRvRyyNFGO6JR+U9Rk0NOfUUBD4riT8D8Risi6+nPcxtDVeau2QkXmptThnd6TBincM7
1HeqvLgh1R0qqKHCE8F+xGkZs8xgSjarkBdiqNRwVBX76aBXcZCaP8z3qsDzrZF50sItHyye7aGs
J1TksMyvebGABZpLyytzGZPpa56Z3yPhktcE6HlLXhaYscxhWGZ228ybvrm6bQ/+kgZvjsXwNHUT
CXRlf3biHjm6638Yo/09dJp2PQsgM2T1PLRBrG5wq4FINgMgzo4bOU2wuucthgrLfWVn08TdsKTE
fVNuDANwAHIrjAnJ9BrPuj1DKnfWnmpcwox75yiDveXj4xEYqo6CUxne2Qo/viX2sdliaObivZ/S
8chyyufjMv6pZhmgq8/dfaxpZ6miaUr4ptvGnz043NgDo+Xh8/86DGJ0WZcUuggZCs2Mx4KiYwXW
dDhMIRP1Fv3q1aXZakJK3Oft1G2pGDCp5Ro+HCM4Se4OMhrtrFxSv4+duZAF2lBvZUaE7dD5+X6c
GV72y/wnrXSz1XFU7zw0k8B/M+DVuR+wd8cgXHoFS9wHENFU3RmORYvZos+DlePNB7b79N6f6nSJ
+PD2ZHCJzbgkwoRRE5wMns4DDXsMPuAKMKeX6Ofn+h7DeYuws+63bo0gMtDuJiusbt81AkhC298l
iFwHA8BeZBMUCKd2PuWe8eCDwjg0WUciBQIN05qPwWDIQ6BR3BjMGZilAGsZWnTC5dLcrkReHaqx
b/dj4UN3aQjOZmpNekPZz2djKl5AdqujE1q/jKkbcKq7/tbDvL5RA2Z5VFPBD68P9nE63WKj+AqN
u9tPSBIZJCqm65jAIVrBGUXvUN0b5EJr1TYnGMHrrCpMZK/h4rcrxJm++Q2pTwCixmvQ5bnBNchN
wCUMJnG5yY1jOONlZgu7A5wVrbzUHk4cUcA1ceQ8G4RRAsv0bj4CwxcBCRJ+az/sCGR4lW5d72aF
+UrGHJYtEYP7ikvsfcCW1yKDfmrOvs0LCNdIZ3jGtJcAnVBR8Ty7U3/2GgeUhwn6OpwyRoYOQn4Q
zLyg9FFN576Zi+7eH7FKg1kBYe13W45y3gP9ZMIG3Fad0oeMSJfnZsi856JyTgkcMnIDOOQ1MnvJ
Woft/tErmo8wLLtrKPTOL9NyZccKzINTnDKvzJ9Dtiu4uQ2x3YOXPUMdjbbCrJDqtm67B3cwsTZL
cTXgsgZWxQjGjqAyS/Yb2rSp/4g6qX5o2Pz6avQfPz+VJiLZcGEy1ln+BdxMNtV8cLbmJDnZxeS3
21JzO85kdieTOIRQh+7SDHYEGqV6PRd0bVWVfkd/d3Orplw7juccyllMm07nzE+bYbwFFsFMBWOF
F8PmBNH6UMVk0he3eTpWGPc3oU6ag9kH/t6sGKu5Mtw7cyZX7M2ctsYY5l1tazxFnfni2ng4TAzl
O6tmEpRbzpd67p5UKr80RDTtPn8FFcl5qMJsDXH1FKEaPs6Dyz8Oxa1NLaxDzVhv6Mxs6kqsl0RH
7HCIczBq0DuyyADRnXirvBxqH1zG4rVgkBMGRzV8MUX1lJTTTSvgJzp86kMyqi3jzpc4M8zApF3U
HNOZH184bK1xrT4MqAQQOHaMl3e17AB6w/cdw0NsM0awAD2vKmbTiBEe+rEJuXaAU+FvqB85dlSP
VZPbqzDjuPYfnzMoSLHPd9fUjrytrsNfgax+jqCXvUwcBp2+DBVEPDPkXNaGybM9sQrErbGkAOjn
z/CNLkTa3uGlTdPsyA5RvVhAOh9FBagYhu9LVPBrtUMYMwrtitV87dWIC6YQ+sr4c+oCjgIm23E4
VtNVeVH2CCspxwmQvQyfX9RDtrajBOVmVAL8Qx2B+p0OfTt0sHhgbQNKAuMSXuKae3/WuBMtXamt
2y/Gb7o6m3o5lpthds7LUp7SqU1vaT1iOKyNYCcnK70JZnmbOUT2I6tY3leZw9ihKp1d1nbmvQtt
+n40jWqfa448QZc24LDs9Zw3MUamXGfswtldMLfNIbQG2uetMp+7mT5txJTk+PkhkCVzQ182Zd3j
q5TocIIYCZHSwIdtJ+J7p6leK/BdT0w6bF3LK8kkX8eMezStA7wIqryfOITNQV0/fT6Umnei7sVw
/PyQ9S87OkR3oTo125VJaBZTThnfHLdgFysffWCeN/re8zGJ+peoHK2bMdKDqFtQEo6T7SztN/eF
L76DkC9PmTt/CaT/gCFmOPoWyPg2LaMrxc8JnEi4brlY1pUZHiHSOhc2+XeExgxpXOfVpJ2GLs08
0ifdUI4Dq3BjDd6Lc+jkOOqGaWSj36zCD2617dJer6wjiif3MiHkWPula6zchn8cU2RvK1ari4Zw
cwp9qjZqlfPvD2kAMHXw7Y3sxurMuDHf58N4ZWlcQvGCbGstn7dz3e4JEr7XlEWXz4cwRANNuPcZ
zrB3rGSxZ+ecQZN31dc5ma3DpMzmpuh6sF7H9/D1EAQTYkXJipq1p2fZqjB+/nyoyOPCbG+tepMX
3Imz+tmolilGZcrj54eRg7epxIeB7AD5PBFC0Zm6ZThWVQ60pO6t59ae0msSqquTSfX8+YDZqY9d
ikQnPaLxTZ4jMmFA5LTOyhaoz7oqbnd0IxBo9wEAvjT1j6AOr6M9FEdf928ez+lxzMNLNLAPBYMK
6DIsFMek3UgX21E2KAr7O46f033QBuScZA+5OxSnsDfdmxkB++njfP4+OumVKK7wVSJP2blLRRaw
2pLVw2SuQV6t7dT5GCOuvrGo3+0wBgWMOoY+Vnqmq5RcjCL11hSmOY0huet8denFSNKe3WFXhPZv
NDA+W47+HIC6/D7BHngUOu7gE8/uM0UAqonOj37KmuLAtogrh8i3JiQ5WaFuoiUUiGLnZZwEXae2
tn3Dej871TViDu9hGwZDgTmizQHZSUmKTV1jgteEIE1LJVoWxToLIcob0VbNSJ3VGL61BTEGdQCn
E4NAfJ+6OF37cgh2amTiHca4GSbqiSiFAOPhncfEkfX3Rjh463+S8YLLFE21GSuT/o0VfDDf35Od
BcWhgSXyT3ZJalZXdtWmytVHiPsqrfDy22LpVBtArdCz5ne+BdmpVV8+m63/25d+nsqff//btx8Z
aOSoYQr/0f6xyUxTmRnEf9+Wxtbxrf7P3/B7U1rr35SgF73EpdtEGS8aAUITWtrL6jdFphNtZals
RV+YdvF/ZKUTNq09Eg6059B6JpP535vS0vqN73BAqnCaU8ug6n/SlJa2uzSd/zhu4fdoZZomiHTL
42f+edzSO2mTe5kCgvmg52HY6mzSa3LIoLCRgWNXRXemB3cwDW2sWPqonnJjg7SZftfg3qRvJ0eB
YKp3wHbXuPPZ3xC44/uDCiGz4t5JBnJe9WCu0OBPx6J26kNls0TjEj0BBB1P1DyAgQPzQu2N+gcR
ZllRj/RluC8UZaE0ZYr2yNoapUA7NkxXk8VqPcppvp9aql0n/lmKwn4pM/mDpF/KLz0/Cmf+mWrT
OeGedE/QXzYZYaCHtMMH4IU8jNP3xA6ivTEuuADEcNEA+agYRzo3XnL1/HLvCGLM2kTc03eBsgGM
66ZQYll+9ebJzr6UeFdmEW8LvQCANdLtYNqJWdYbDVjeQ5Ga+YvXv1bnzpryt8oPHvqZQ0UnbpoU
6G3kE10UwIftLAwkPnSgbeLQ6Qo6pfe9iC/eNEU7d4jknlDRdU10LvA3c8Nkr191DXZ6z03P6Rid
NfyMdVUJ1LydTDYgjOmo4XTZQYIEeR4yvZIDjlpSGAKGh7jxUnxixyK0Y5YzOoepS5IyRih48EsM
BIer4CQj4pFapLhaj/iSE461Y86yyCil3vQutHdEUBmajsDeZQ0ZZB4nhbLr6OhBYL4DBLZL2lCd
bd/bFhlEBItG7M225AcFCTaj1oJ5ktKvQR65Y0C/myYsLpVPBFzBuf5YCjwiNbi6S6swuOcTjby0
xpFfJuV7EkXdVk3GE3PxasdswGcG2kiy+RJzCxor3rOJ0XucSW5uxolmSpH+kEU1He2Ak79tN78m
8izpghP+SYJsWNKPs2kxIHEr+vMwQsaIgcxH4DF2aQZKSWu5pZbP9j71rxOSTJaliBYzcsRXUZ4Q
XlsgXHBc67uD8475A9CdcS6G04g5h2OWs8WsOa7DJS1omummO34oD54OXOS1OltjbyV4rvavDhBg
dLg29xEmn/NA/xZfXHD0hVthDMPfITyYjBWm0bspUN0xlFQ80g3OXg/WMhsIiwuAT6xmg/yjJM/y
tWnThKgWc1lcNubBAXGFdGy+hyyk9zaVOzZuSlLfv+QB8+l8oOoh2wziUK6vbDb0+TEIZ6KwzgWy
w2CiudmHLm08zioXM6Vh2KJwm5EIJb6PuJlx+bkrTOarGJsAj9Q/JuKxIq4jCH/Tr7JL9t2cNt+s
qUGHWovu5JJidx+Nzg8wFcEu9KfscbSGt1x/j2KUciSwXWSm44tv1jbKJIIN2EW9NaTC4C6LIwPf
nfOKs54kDM6PK51k34KmJiykzRqaBfFJq+hSRG20It7SPpSqeHScI2YN+N7F1JxtosXqvjmPgS3P
ZR25ax1EDwS4se5x7Y7WmjlSv6dqIMABFlxd9zRRMZwKI55ZFptzbJOpWU6Uj9GxasNym6W1yVaM
ABIrUE9vuibTAguvorN6zJvnsrKDRxEFghsmgdo2B5vMjb19m4lyM08sk3am5C7GZFE2WbTrmmVe
5zHjIBDQfwoJcaPAcaJdnlr1vnor05FZRlM8i762dmhKHyCOw7O3iOro+jg5KJ1dokKYR6b/A7Od
+YoQ1Fk1VWrvw2L8Rn+sewbSnebj0ZdFdxjysl8PpvXcmRF90ZnqN7RRQMnFbOeaBatW433Ykz0d
UkIHeA94CcKk7E9krNi6eJCopm0ve20KBnet/SPPgNdGo1sfFWkDWy/x3pPOhryTpd97z3EJsl30
+6z8m8JseC9hGIHwoiMpQlCKVJnQVQNNbEBypgnePxuSaweXc75W+GS/zkowzosAXCoP9pYws21c
m94pd80PVPkhF02VnTSs2r7r7UM+weRsOv+bHwTlDbweYUSLVlm0L13g4HkAdwGANLF3ABDKDZbs
FUOqYF2b9Qf+kue4vgZYou+suYJa5LXkVdu0EbqvhpkM+8lDKEf5co7q+y6cwmNk4DEyS+xhEedH
LEgNWEqR7NsovlS6oucI0Acz2iky4hXRny7NKGHtrTEcV2YRScKTEcwSuID0dlgo/+zWoIUcYJqV
s2SV8dBJkoZ7jbMOnbreu3DJts2IMriaOBhaAFxgegziOnWhf3D9yVibGSHFGcmtkMvAciCfxmJt
17tSzgXvFcmVXW5Oa0I0a1BLZHCWgdhLX79VjUpOPvPJrKj9TU62+jAku9QS1LVVsQMIoXbBW4J6
CcbZeAQgRHGN0HRVl465cuAZ0TQi8c9rEqKxGEjVWRYgf28QbY6khmY9QVGIfdYhL8uW0GBqCT3c
5T3d3RJRNt5pXlJxm5bJLNCCAl49PSRjpEeZE9xZurCkekGfIYffbhZ59DwiDgVisHhe8RaTEJPO
E7GJsXfvFz8yxOoHVE/Wukm1ep8dUOfQSoKs808GGVrcQiQWLHAGP70NZuwcsHUF16hrH/LQnC+f
D8EwPtQL4CHu+/BIP/JQjDaFaWIhcBfefqbxex1WTDf9fVyXEcSIEN8j7hgM/AtPAoshnY2iPmB6
/pIO1Ze8MVAU5dlw+XxAariKF0SFhFUxwKwQQEpgffb3CYhWdq3oFGrxjoCOZhbAC1S9j7WVIBNo
xNJQm3HBJE9ERYHwOImFmQH2Y0cd7WxtvBnbymRKAgXkrmYOFy7MDbxN79Ob5x1L85VhHmEF1vBU
CjTZ6LfJyJ7anTWBklBZ+VVD98iCp5mdLktptTKkIebaEQVroHrFPgwbhL9wAJW9kA1HdgN6ck50
h4AXfqYYDo5AY1DBnDEwToIegWpccKGqFzXVLx7JlEuFw5Ezcel/jVtRBs/NQjLpiuCtEhgdahhr
9Ee2NdCTslMvFGgoLx6miwsWRS58FCiUGyZt43e2cQd1hJU9WYZut8wi7FNYNe9JNvnYMjp1s0dq
MVbBhthx4BYGtMyj0Tk4ChZiS72wW8KF4tJm6VZOqjoNpQdlYWG9qGF5Ronz3UdQURMpthDAHnMI
MdGYRWuDzr3p40L2ZpQE6VStS5Hf0xbZgufDxxkfw8aEc0bFGbQQ09s2Tx9c6Z0qJmcTtJoRYTwe
55BxNEbTnoyPVQ3bJl5I0WIybgkMgHzB3wwq/kaTDQKxe/Ls7BXj5EUiPO4VIoOIGwcWBDAkmB4r
vFjBHloB2E5igwnxiUieJK1pbSX9YdYlLONs6lYspyBT5K1Y2D0qHk+G4JnHnKXHRZHIW6eOQhAh
nLr5dDSQJjoLD8haHhSIoMaU3ousfwYjHFWWkpNu0ukMPrjlesPMVE4PpXKQXfm13KQkgt9B064f
ewGX2Y3tn3VdvwSPXSfx5Szmmc+Hyku/pnF/M3AC3QOZSji01NOOfBXzIQoRjJZD0249GPgHXPN1
OMuPkEk0aUCVf5UDTAa0ur0sIthYsjjFDnYMKTkR0g+Mz4mJ/aUYdQptHz8BIuZir8ogeahVFiFx
6V+4V8erKKW/Y/IHkqf9N/bOa8lx5MzCr6IXwAR8ArckQVd05c0NoqoNvEsACfP0+6FnJM1MxGp3
7/dCralpqauaJDJ/c853cOVFYpjO2AkgFC88qHaBRaWDBTHJZff060tQQfqNROZ6q5jWHTlQCim0
oy4tYA+8BhHnA7EL0TN6qOIEjleR80OxlfgICtEPFgPnMrtjTjVJqn2DU8gikEDXZqD3cXYei+5d
V7YOaxEkapc+DSVmY0OKeU3DuknTOtpOLuS+WcTyXMwxQgA+kK451zvLdB7SzvmQA5EVVgEeReVv
1dyS9iDPDKIu2LwOcCeWjDC/37sVa1RdjKS/SPuhKvwU8yI3rDsYXaDnUcPhvrjKtHU9Ktygku8f
tg69TPuSRaiS4EsYQLblpnMznKWLMQ6jcHVH7jl25fqaDjE7NMDxdwNT9YiHPO77m8PJsAZseaaQ
g904Y0aziuFKzfLVk952R8dlgWQHx5WSNwAM8yYZeEOYmqKAkAoDDOFEmlf4PkRUJ6OFkKRFHN3H
VDRTXNEfxCyHQm3K8Pn6ANyyjoA557vltz2U/pbkTcPdMUm8mdTSFITjT9sqX8s2f9OZYRftML1M
IMVTZzg5svxQjTbSZ6GvHCEswtXg0JquoyIapa22hEODB85bixUTMD63PKvEb3ey+G46B97sM8Ue
6XrZ/Aor/zub82tOg70FXP5QD9YJzyce7nx6xi9oBaUOoonEwRY6+nxl5AfQVdrfmDLxeWnUWyPI
GdToAabE2/H3qjYqdrQNMMVviROTcojgiVVMOewLnfuV9MgTH244r8kLycPhlrvCyaLiqKLxp0xq
0KVWdK1ykxjkrDsl+AtWPUE2rFAKc5eDX5lj0d63NRgQtFNf3bJ+jsT8YNNzG7JTe4mq3gjt9kR/
ZUhqlVlg7+9UtSPYYeAjYYIFJTAWJAPvNC7CkXnwWqRRcu7kkpan190GTyfxZbCa9iHrdz6fKEEz
SnZlnQYTa2g6hG8MWbjRmfmavnhll8cDSshW6iSBPcVfVhgdUgQe7DijO5Y5EAY6bh7wf0dGx6dG
iOqFVnNgLeSold7Hzj40SZOxFXPLKM73rtU9mVbqEcLHXMHnFeTPbd/LtCQvcxTj8tg+JZFh7EWY
9qeOwFSCeiW0+L4KHEIWJQnWx8kUVx6bUzVo94NOtFqPFAwfpTZtSPa0VoXg/tAjErhSya2pJfYp
KU9NNGNwi5piPbl7w/Y5t1h4bRs3hj9rW29+t40NaIud570TV4QowEYxgWnM5i6HCx9G9higfUGz
FN8lrepuCfKYtHdINbWoPnxIbzw9DYGLY9VtSyuMN4UL5jdOCMWZwAYEcaTA//XpU6Rfkh6mzZDh
olXMUTxJUkIyGEfSQ9Ba9eiWfbt9T9Bw7CJTI1432uNesmV0UbBFPTuTD7rTpNu5nK/EpHHzQ8Kg
u2BpQJV3p6NVuVN5cfFMUHv8N/iL5N3mykVWGEWRHYBFSzeNW1RB9CxUd/TRLHBpP9YO+zAOsenI
/iB5yojSIXyZOVespcSTsdMfGm0KWhhZvRc9GF+VA1TUrvdSEWNaKivbol6o1qoYf+aN8cNSHJDA
OnN8cVhvhugbQFloRJ7+iY/xgqi62ZG2opOfWel7SDLIPOkGc5uEMmOcBVwVewNfzrqVhkcYNf5Z
Wy1pm13OzIZwMqc0m23Y53h3BsJ8Re14e9eEvu+5Gx7mctf148/WcdRzMzZiayXZwWFVtqlJrff6
Kr3FPW9XBXh3HdkcxHGbVHeaDQs3yYE8KgC6nY2anRiQdcXnfeeTeMlxAPGpjgDMj++SnMUgqp1L
D/cSLIraaLriGRnzNe9yvDL6JIhDjzEMNpOhbfxAVd6rjKeHUbAWTxJFatapkKZFg8YwgOYh3PRR
QcHPe2F7gwVBj1oEoW9gVIqbKJPbxOmeS5lyYqTRu0KMuEltoOfojlBgMEYvHtscn7KvE1hOc9da
LSz5gfFRrIIOCxaLtpgPy5yyjyBUoq40smChhu0UW8ltHAlKgHS6IVTVY/iihbtc9BO6cMhEu2EM
PwaOkiBKy2uVCO/O6KS5otGA9EMSdavacEvZ+ALmWjDhdx+rgbJX6pFJe3JTymqgsDMO822x4Glu
M6n1564X3KuRespf7fglzENGhPTEQHp4BJnUHvx23hoZB5eKyBsYdaJiuI83eG0/RF5u8URYmzHE
k6oq+zvOhY+4cl7TkSCzKppS+Ha+dyBuxzEIKbB4aaWeKrTrCKyc9LErspSnEnLSXL3QzP0wIl6l
zKbOkKHao7lCYlMM3yVZ6rbWXNxQWfDz+3FXG3C+Ey6ICJXEPvPtXdXM7ZE4lUNTeAlDgP4a0YGQ
m4Y9t/U1+64c87uhlXw2oMPQxqTO1nUKMqZdv1yN4PMpPPFzoQvJKRkB7JiKTD5g1kwyW8Zp8HBL
5NRHKBsA5Ra0H90N91K+ZxmWPnTY7AN0DsV+ZEZHXW0yHeMh77NDs6ocQc1VWJCPM4vP7ddgIrsS
XrLtvHxf0U7A4WjAHB9GrW+P3YQPr1DLzxEhMU6IyG1cbRuOLkdb3p2gBl4S8gAZj2Iu0HC+W+Z7
6EEYMHs4EMUYXbzQC9gf32uVGe6F038XfUd5FatDvAiZ8UzpUqi9Rk2K/oIpm67OTmXDh7PPA/jT
o+0GpZm1u2IYn0eSpCBgPJQFt3Qkxmjj9x1QbfquIsLhzoiPQSdBCco7R7AI+VRi0BhyHMJzPeJP
L6eglMAvgB1Yfn6bwbEiMIiCySoBgHKmDSmKh1lruY6szg+8mlQ0o0Wr24yUmJ0fq42wlpltz8/u
v5K1kuJx5xxUc3FC4vhejvoGJs+7gsFnZ8R7wBVmIT6DHaBxRNIldmaXjdAON3YNIL9pOpQVTSix
aVuPphlqDwnH7R3gwLfIp5uzOXEV49PO8Z8jbOlQtAg1Bae+jozhAxQvZhtSNKT3BncNpIFpPjpS
3kvNvEd8cS17EuBH1Eq89idZWDetcVpMiule5ynw+2gtXP15pPkmXTo88T6iKME9WKExIHwsWWXu
o1sx8siz4UH53K6Jsldu1D2wrVwqoQV4MgjuEb3eQB5hkumnDJ21gE6TLDUutoDYoOF1WrAkanDa
O67CeLGm+uQRP9QteOTCRGtfxOqI98BFIM15kiHpP7sqP4EdKgOYbsAwK9s5daDPUN0LyApuuGG2
AFAl7m9gjG62Ei28qvZSz2fPAY7bl2stn8IL/dQ5JWL96JWk8M7Qr9myksNifWM7Xp+YK+0KDF6H
3sqPRimbHUyUBXHGiiBOiSRo9mQxAx1jvR4AIQYSmRMcE149vJOnCjqoHRU28yhu4dqOQEKjBcKp
s+4FQ4bIZALYSwJgGHkPQVyARzacDcjgmzFL8A4UIm2aP4O3rFiMM5qdXJbWBTNTXzRP7IVI7sh8
pCHKVJuZvWtoQb2OieRrC566PIXdn+TDWwHUYsgOHSjHkekDVihgXi2TbCIzeCAZJx2h6LmuAdBT
oNJXZnctJZFfBWunTePlWIAZ/TCD1EV/rnub75szm+KvS60pWrikFG6s7vZeP7wTpDHdDdTSvl6X
917H49cOQdMkoMIBMreOXW8TraS6DvsN4Xn3GnatvmMhMbZEKrHZwH6fsCyC1UKCTWr3ZJfpxENj
j8Tb6+5lC8MhJRa5MNCVjXzr0kAwNqHUnjn6QcwtWGo0EbogpginSyDbDJOpsDPiZtRTSvgiWqMa
gHW6LbTp4KHuClqqmMCSw5bSvFoAojmDhm+CsxE0fE7yzGGMyd00Fs8d5yipOdl2TBD46FVK70Po
R5Foh4S7sE7j9lT0r6GefeWGlW4zFA9rk4i9nebNPw27THgwMctljR5tU49gFQ2A/nkai4e6rpyX
FiRFkPb6hpFJRdiSZXDypkR5Obq/Y/lGGcM07DFdCL0DygcGnAetHmHGCRj9bC2usuR87hQRZgsf
OEo6/0bdit9tes+tbqcbxqvKpItSvTiCn8zWnpOaGxToVDbldTKjbyAT1UpzrX0p0ldqyRV8rwkb
cxXvBwgGCbAF6GSKiVqzzl1MdxgRIHTarC4G7NRt84QWe5nmE1SRaNobHytYAHpJaF6oswMc9vJs
vJB8ybycysSX6Jlq8kedvrowPOfTSLZQa5Yoslk7xO5j30O9NsfkOuDl9ibShRsWqBQezj2okg9b
Nzd9OsAhgtZfj+WhZhWxMho+psBzCeqJkbziCo1Rjkyt+DHo5pH1FbZjLpgVI2k/8b68JpWr5QOj
NPvLKebPZtTuyTf+GCwmBD2DJ2zMkhT5AaSRii+G/5DrjYURm4u4N8SHjYItMerxnfHNBhEP9Dpb
2E8AbYARgc6PLHn0zBJXoiVjQgFD+QCz8z7BTbJid+JcYM84T/jxAi+bny2qoT0oUF7GEeC94zfz
nU0bgfJbg60wkd2hxeU2yzlSKeUObGK8g2irXV5aw3kq4/H865+YkI7nXnYfWpdF+B3++ZuRqcyN
P7Sk8haduOhLY0SOCtaZ+QdEZOeYJkRnhL1F/Tp20b3Ei7XNzKG5FEDWd0sylNOpu44uDk4Fg0YD
HA62HZqj1tP7h2hs1UNI9BnBEgEaK9LURHcuZ9Aejrk1Y4pToG8LxU2yDTM7RRy8cYykRyto5enV
zwlq0sTsrefBNBk+8XSOE6rgykvhiw6LWEwx8bTiUWf2SeXRqnhvF22xE4Q2gNLbW6VmXsGgRack
684kUZvXQiD3HiZ5siLnq5sHf9vrZDEMQyBCx9ypediGvhVvTBbK5eyC42L72gtEaYOhAj/nWWBa
HjCoOVdVCTQPOJ3TMeuXFgekqreLTuqg/DRcmUPh3uJofk6H3LpUmp/etxEnKNseDEQmpFn2WLwJ
DDHYF/FWdF/sBA9aCZHAzT/SfMk6HhEA9U6hraGeB20BrI8UgzjIJoq4LO8f2zZ709jSeITV88ow
jU7T6VvTUrk7dfE8NQFcBxJtkslgI+Pph2SR5YVdeEhr/YgcmEweSw8apD+pL+OdUyH6QtJ4MPq+
XpV9NOyYHSR6JS7xwCWSvswjSVGOVfVbpat7TdFCx7USnInlGtkr/l2mVkpDcDk+1bUFbjqyIyLg
jIvn988p7oidNdhqz0oVccSScyeGcr7JfiJNrLjY7oBFe0Lsler9GwmvD02m2h1bNlIu/XTf2wnp
2fVAUZ2rY0gsH1EzRYjQYurmEjYWkI/Kt54EWqM7WHkInR6jwRgDjtslg93Ab9xhcYuIJ7XhaHWF
eswc5O4RPEpWJuwzgVDfJ2iMQZvUbA1MVF32gn+dS5uNQq9Vp2gGPeEJm8VEcqJODa+jEGptMT/a
FhFLYK3eaG31qQhQeSjpPJXQXhXckr2a9etY6Oyt3YkGkmxrBlx4lNP8YjGvW805/P45RGIttBe2
/zRvte+T506mbT7BTyjvHAGuRmOYpifNagS/WtP2r1xHwSadSBMfGZEUI++al/Q3IyLrWUTlt8Qn
TkkxPZu8eU0inlwnJve+qdFx4Gtut0aCrEIVgZNxUjLsHnbdMLdrxzDSoI4JWw0ZG5GXApRzQTtv
BK5kdKvxocnQT5ABF4jMaE+/fmkJ09tlRcnMClTOqkrYdOHnu+/A+oDdawlx9FrmsLS3ucU62Y8+
evD2+CwR25q5PMNsIcmx/opEeGQdfGlG6ZBE278hIMAjouxt7zuv08jPYVjZF/TQeZXT7Ae5n9nb
Nsn686DeCfJyKc6nK0uwrR7JOrDR3VPLgE8Z5MDUoz22YJAQErLY97JuN2WKPD94nVV4nlTnPw4q
/Ckmd5cylcYqmLk73fadTSK+WlI4eU51IiTuCJTauEuGAtRMTAwxc08zYU/VzuXa1TTMQlLx8CfR
tu0ow6z4bDDI3iSROUCZtakifD4j6fwwlwUpph3IR5hVAX44YkmAlS1J7ATa2bSDTcWXk+w5KZka
ZyOFgulRWhclRiKOYSZCS2b2yIYrs6sP3dbfe9UKJDbNN7/y72cbMqHpdo8DqLENlvVXrQYmkRD9
wMsaaCr8zktLLH0GaACf/doDRQJsvydyBosNs0EbEnBcMDuVpKeGDGUOuvHSDhgqSmP+LqRPAIVL
MnNhOJdW5oTpCib1ZBBMeRkFDOiho5ZM4kfrlpZweqV4m803w06+3CHnb1nHDADY26xM6V9EyvqA
tUC4ydqWdPX2bNbcMLYi6q1eYi58+eqxDvETJmPXOMb2NLOdqJL4lMbWIcScR46Q/6OnnVsC569N
Er9k4sMTHn0bQS+qJII0STDw2NqWU3IO2IjWjJMD1bu7CYnLaJsn9LcEMsodcJlzYsevIXmeK2CA
JLDD09gkgN1XzhDZjFDCO7wOzgY4zAcmCCQ67dWzGGMVEoFBCaZ7oa6wDUBMZJKZivqaCTp/fNva
ZyNM0rUu5TlqSK+pGaLSIeyzijRWlrKoTJNjEpFl7DJUUigoE695cf1nt3ZO4JKi3mSYpWZubvB4
Qxw95XG864Vuri1duAwR9ANBUUiPndd89u5y+CLM99cQv+U61O6SZn6oBu+8LIQSwuVxcxTM2hCz
9pp8N13jNcyIy2LZNmwSq9mYLbIZoUcfiQEA1N/BQwaOYW9K3GfQhJu7MWPDzCYsnadg0LvDtBDs
bC/6SgToMw3EsTa2FzJN8twlbk9nKKo87SnVkZlV4zJcmRZE7+gf0j7cy1TscI2xiBvPCToSNm8h
9Zb1rTMf8qI4d0Z9qm0E8/PV48+PLUnSAUwe4VhB1mIwcuXFRCeEP+QAMIvIBCJoVpqwdlVvsPtj
7umnfGcvDxEkLXqbWAvRbeQHkcBDGYz8vSaMqrZCfzNtqHrXPfNNrhQea4sF98oznZe5BbdYfyJu
toj+w/wXWi28BHTrJt6wfNlnVm3HRosOu9WBbwt9387009yJB793t1nI/Esvw3WaqqtKm9sg4mcw
gEyPWczYg7Zp6+LeBK/DsR6dVN5yK4/3hJ1ki8ZFrviksygi7V12EVxrqgaiB9ZT5+08s7rWvUtH
r3Uf0KrTSzdbNpxHUjqhCcmTZoQfIzTtO1dYd+xdyqeen2Y3RU26mTsj6A2vP44O1RMq3R7nZ/LA
kc8mSLovZeXNR3D+2JH98DC71leBQXubdPYzR0RzTNha1SlJAaK0Ot6T/Dwj/VhzTS1byyHSnyCa
Xu0xosFK6PyLfc0mmFeXUB/PLu9mgw0lIt6ooCDF6PxFkBt7hoKgrqJuSuoV/EuBgHsIV1uVW8zm
JtBUbMptexjdV8sbo701ot5eCBasmQfmDHnz3AKf2tXKyJ67WP8gPMZcNy2SOU9XiBFEm+x13BgV
kT7YEJNjNnZ85jOYbn2JQWwaDRNbA1EKUxdO+GXlxR5/VERJPBLXzULUhUYfsbwyRmINRj8yN57H
KNdBPpnO+pkEtuTis9yYzPQhH7lZgJSxz0TF1mcDIoXqiuSp2/FmkZVnqxKhvH6DK1KeurBBsyav
kr7vTkDS1kFWMypj7NUk28qkBzfqskFeiFc46SZ5p5fHAeMwYuhmw2gxAYsabWmMtV1S9E+sqrUb
wOWDW8lhrw9AtxM2ORI82q3wUaNavCr1FIGtzTliiCBoiIg+i2Qj+jDdgcN+NJAe3smI5rBm5Z5m
Y7FH54PMEdMYw4fa2LoA+E5DSexX5Hb5cUnzGiiy7RKzeCl47jTDaI8p3lZmbDqqAJvgApZ1rV/+
TIviaHRzyrOZfI2x900AZa2YerHirR4dXe3syFtDVcxWRQLrIDK8cwNTsybPBW0EPRM+g0E3DgMX
EkvrZ1ivuFZO5dL3y92E5Uvp8xfEnRc1I2gj2bKuHjQHXQEqAQdAK4PViW2HQJQumXlt7dKONlYc
HfrmdbAQ8GUCCk0oxIPMqt0vdeqY2LhpXKaqdpJ/NqlxsI32HHUFhAM1Adv0zB9mPTtBVQuIliTD
8plW8UGBVZggBp9EB14qrIsdUQHWFQA5lCfA47XJPsERfPAsDtRdb+c5jZX8CfCdjjQujnpnIcBL
HTRBzV5bSOCu45Bao8txG8Ieziexd2ggV27cURCiZ3h2Uh44oy/WnTVFb5FSr07LxrXPxgeRJgEu
g2THEpfS2wmZfBgpK34K60pY3q0tK7GuGQcfKsH7yb4gz8z5EX0aPaRbfy9KloxaX681ucxdOq7Q
1MoO/6+9Lzuezf9Bew/LxTSF5f8n/f35RxTDhZn+Sob51//xdx2+D+fF0U3Lpao3Lfgr/JF/6PD9
3zzE98sY0BN//E5ZyYUAY7q/6VwIvu8LzyV8wQdi1f4OhzGd33RTdwzfdFwHhpYv/i86fB7uv8rw
QdNACrQYdLkeaERhe/z+n9hhZNh2ngO8bj+a/hM0izRobWVs8fB3T8AInIOJ3HnddM3PmlCCO4f5
422qjb1kO6GFsruaqNwOdiXnBYksN0avQcfzDTLPvS7eWpolzn2WeOdZWR/S0s1dwv6it/VTkkw+
GIIJ51nuXMDUs/5Uy3ZIpfWWl3Jkdjy88+Gu5DqPxFFLHZfSGVl7VnUdBsq0OIgZUlPXPQ2I4R5s
PXFAxRAz4lbbdPLnF/i1tPDEFh979trXQVYz1YMeSC02nzw3h0tiu+BIyUd/JfoJFFbXES+S1Jdq
ah7Ja4/3om2nLd+aJUDc7WtnxMmkeZ+9YY1XNJ7ODTG7e4tKKq/ZjV/yQrZ3yahlu66K7LM+X2f3
aPWofis2bIEOLh3xtay3TAR0JkRK7tgM0k8uXzatL3exX8KQRxTxyEo1cKMxuoE86R9SPF9hMWy8
nmAAzWiZQMbWN6SxEMftbxVgAPCOVXtzk2lnSNbOyC+KmxcL4gcHtIj5qP9Er3DpgSUytQDaDgwZ
svAlZXt5aHruE0qXL712v5xw/j7J8wy0YFUgtSv97FWLqc5sb3yjwXjo2H0wGNe/JVN2nQRR35PZ
XJpaRoc2ZXGRsSswFlZyU3oPw8yKds5e/e4hnNMNNveVUGh4J1Pbw0lEpyqSbpXD5NjOeBoJbW5f
4txLrxFaRBqcI/cqCRVp4t7zP3pOiLo6VqLxLk6HtiZqwaQjJC4zZmIopnywd1R1YZoBdYuIDKPZ
clYp4JMNkEIaFj5K27B9eEPTKV4yCL/oOSQqzeHYCyIJWHF0gSbHn4LN9TD6DNqZF01yeCVtEo6Z
qx/mynz2JL/hfYNgPKwn9MFbMYGGBZb2nNbgHkLaWgQLIFGmujt16WIA4kY+oE7tIkzHSpvJ50At
N/gyJ8gXzz+k8FUl1XzoNOBo3bIv6gYSsYzxTkeOLdXS+vFxAw2xwW4GWenTNMm68H3ERViQ19wl
KGImSjjRz+GtWfTXDciYM2K8bVc44jauu6RAkYmiJdTxr5iJOR/tf/3y7y9bg6hsYvrWyKLrOzgY
FXSWZpmFN1a9N41IfzAH46WLe0YOyOXX6ucca/Z7kyPPtUffC/SGglo590qxtrNiz2LMnNINtjoI
EXKTD7JnBTY35X3kWZ9GMkAw64DuJJb+QaRNvrJrGvm5nSEGjNzgc+X6Kz10EDLmbNEowk0mKt1H
EQ7WpXE4tupeG58G5SA2nUX7OerFCfnZLa5ClvSWC6qgHvRTXMf5xbDhTqMATbO+exU5SYMjTl60
uLk62BhfDzKXH3nF/Jk91Dc/NOW1byfWd077kOYx9QTXB5W5AnrndNO+kd59TA7SY8wjsdCJKSPM
n67lIriZLcR26Ld6hL0xPyDpXqZfbeveMA+qttQx6id4PW9GKwryj3PlHAffFMEIG+JXig/MZz5+
HeZLY3DunNBx7tyKPaxN/G9AbGhz6vtcntiZuI1l3mq8tKQ4hv7T4BvMKfwg6mvr1cpCi26ynHad
0xGGoTvfoX0VdPz9HGDSGfYVDeoRPyn1i2ZL+/jr63//8uvfDSlq2akSEfryTtzaji91k3HXuAjJ
NAg4Tz1zLQ4inU2ZpzaMyJrLXDr80hbRyk6j7tBj7CblnH1tZkIwyv1vZmO72770n3vUqTdPzDsZ
GeZT6AKlrES+y8qxDXRE73ui072VvdTEE83U2kiMoJuKYe1YUX+Zyt5HT+dau2bgI+jHCDiMPtzM
slFkaZGDMxX1Z4PWKRhFGuNdIXi7990beQ/6wVaJvQtldWrKpHnm+VikAMV3BeTemr2cUt8cDiNj
87KcxpMkGfMkXlCf37exEhff739oUyGOZUc/GnqCAGXfIUdHRNOrUtmn1PClGf3Ubd36bGhOFNh5
b6xA1VdB8Q4kx3wOu8Q6xuzsIRc8Tt2Af6CwntsuWk9LLFKRgYq3XMZEdTwC5czl2mPSfAhxhGiS
mRU90qExvZhxGypJxP8oLjwD/pkOkZrbLQbDs53sHqyB/c2eajKxGi7dsmaQlGdVeCzDyluN1WnJ
tN5mSDo4/cNNJdjA1xzpq372nnpmZ0EZCQOTvMdAySVhAo9hvIk18ldbbvidxYGZ6SnhPGRWb22f
QXLjhQWLzvlNE6K5inkwHpJ8hnpesqbiVA+0Ldib7KqjOfz9l2lwJtxm4pEy9zGtgWC01TCyhGFt
PUnREbPCOxq7Mc55XSfhcCD+AWP/Wlhjx+C66W6Lb6jTrQQp73SaaoQMczyg8vBIbmAhigRPE+GF
N+2MdWc69cMMbwAqhhZzXE9T81NB/sxbGkvd8uWW3Xy1GpCTE8+XvmlRPR2yhNsPRy4ShASffHPo
9NkOlERlX3nqSldO2NudBxdto2H5orSqP9GyPUFMKdBeQwJhYfzR4eroRsgJhLywAnDKWxT2dcCe
FOsbmDkA8mVQTiSTO1fR6i9xZdhYEghbdCy/vBi/RI4WPUYNQqQtmfugqXEPTEnV2mhtMMuurHaG
JW5pRuMbgwQ7piFCqzQb2o2Vu9HRj0e8I83WxX5umvm9T8rUlPBqyoRtsNkbQLIYHhHqsipHL901
TpHu6nEZ0swrJsVg3UJik3uGiXgJ2/MEtG5IEmMXZUv8HgEBK9sEA95BrmIKnH9qvt8ijQcbBCEO
ZXEdnus2D2Y5k0TmEihh5MUPW58/ix4mIVBWZlOj567aBvvXHGoxP3xnHCaEmXd2ik6eu3LtlLN+
07xyyYEd+82gomOne3zwJbRAUfZBgYRznRqqZmvOMn4yUasTKa7a6rVVqGamWTKnjjUJjQ9ueQnn
y4nhw3Q1vCM0UJjNKQOTmMkRrLlqqnZo4ILYmT8cg9UnfZ0imWvcNWXF216riRXXcOpn28SXSoJU
hvDZyO6kKfpDsaRSal0diDg3ArOJDyPpuqsGb3ca86fmAwN/vQRbxvDhkMd+vRkLFDdeGr1gUVyb
I+rJvmuuVdxNK+KRXqWT9PcjgBZfvphDeyGKtUWJx8C00UjiwrO+tTBv3PH4vdeR6QdDEx0gaeEq
yB2ADXWDM4aFT5JO0cFpiV0bNYgC8xz5Z0b5DLThEnjRIBeXe4SYd8Hoga+oVRztNdJMG8vdm3bL
niLFrlu0ns+pHcwAH9YGlUqjouroNASx1wsT1cntH2R/MOvu5/TWzFPNeWenW//dzdV1IGx+65nj
R23codK6Tfq0TwkrDgxPvdR9SS5Vph4pcYfAMFukR2O6IlcJtrURxywljA/HgaatTxb6Avxh+9ij
+Lc0/KKzSlZlqYyV0HY4k8OTWy1hQ+JYD7a4trHcxy4mmhrhzL4v511WJ26wSHZdtO39QDtQV2+q
yuxj3nrkaMn3Jib/oyI2BTWafWrm/EWyMfAkbwwlzktsp/LIziev0ukxMd23qrSBsLe81f/frf8v
u3VdWAKE6n/vlt98fpef//gsv//j8hl9yn/sP9WPPPmzfZ6i7Y8/5Q+uq/UbfbuHeANNgav7Fr3x
7627MH/zDdtmHSccG/Oth7n+n627jrve8SFL/7LWm3/q3PXfdAjoOvsh6GK/HPm/yLp/Z/P+++t/
lH1xq6CktqQX/LVvtx2fCQGTAR9iND+I/jfEf5p25mih3gwGOk8H5DNawrVrx1ujNdlh2bs/vVZ/
oIH//O2sv9OR0VAzfzc8vqkBLt/92/eLCj70NQnngVNWW18wzu+BwI2vrXeJrYfYMFeajgWV/6DR
23pQ7SGzbtDhc0Asy9luePWtLTBXdnkxGTNPkUzPQkxfsfWWg6ArsG8AL2PHG6Ij/XRLc/+f/wbL
K/8X4MCvv4FlLtMO/iqgDP466cCYXvlu0YSsXkG+Zw0AMxPDKO7+9Dpqw2P6OLDsMSIZzMjChFas
XeluPbYQPr4XnbrT8depy4/YO4jHX8n1QlONbht5DnEtodv/zmP+C475r6/534YzvMqgGyymRPQn
7ED1v/3IBc07VFBAJ+3cxzsu0INi44nt3v/QxN4HSncd6TkwPaV0iP5MdjEi8nHIjrIriXWtQnwe
zMuBGlEezLSRaabswxyXH/rsJ2fPxQxbw9rCRt14YxMYGqRqmyFwLcptTuSHh+MTRe3wYYY/UURv
suGX7pfjFqI1Oym3hceJgQujowmrO+0+GFvhFwPTFsEc9RgdVfPGfTMwjxLYWprOWW80XEQpMitW
d6SMaF9mQUtFaMN0mLJPx80ZbLPkokerPH9V/Yiw6YQwrRzN3tiNomZS6yOCTj5wiPvYEso1RO61
HL8aMlbwga4Z6rDPGhnClzRgsHJN8GkLsnjlkcQVddRFdY5nUR7twTqixctNe2/9F3lnttw2tl7h
V8kLoAszNm5JgDMpUdRg+WaXZMmY5xlPnw89nLidzsnp5CZVqeqyy21TokhwY+9/rfWthPst8rVi
OacgtPe0p9y0pr8rR2ffQ/8qLXMrJtC8HJ9H6ltwYM/zV9Uwjmol9suTyjlBqOQ1TJ6wYPuaIbVb
YUuNLNBjOusnmWB0ZCKfFveG4WzGxtg11JOneBFwyHH8jevdaJ1N2Z2zElaSUfz2bMHP+ZJv3avB
sWj4PX9ZPisLJhwFY40wQ+qQ2Kd6EcCdDO6CSv2CGREWoomzz1o3LrvdFrTM7HeYJEXz3imYBekG
dUK068kCK/g+zLye5akocYtx9Xeu6RnyPajkKsrY10STH8/gsGB2xYqxq40crwkfVitgCANdT7zb
Re6FG5eXONdXjbVxrZYWijuteh/FQQR3JH72+YyvFXDVwI9nkc4Zy9EvTVpk3KsykOCC66hEt2Rg
tA0qseQDiX7SUfHOT9LH0jfNd8wEnGV6CEv9KifpYHNJlOhe1BqIjFAD8D0RQe/gpxLMITPhbKJs
XNdl9hX3ABuqgeNPrjwLSNMn7Lhfs5KN3DgxrMEEj/YCdROz19nSqiuHaCBeicUrHfDxmdmu0qFZ
pBvTsJwNkKFmz+GsXo8dkW4rlJRz9Dgvlf571uNbRFUnhB7me0vJkn2ejLhKFH4oMQL5UEqETdw7
1VoxNevJ4N9gI/FpK0JB0OdNMTJ+HMxbRU3oU9mg9Og9u3rqMadSwYVoYS8bej59kYvXiJ6zr+NE
56MtFZrbnG9mSH7QkFm9daKM+FuJ09INScDklmeUwO0U3LoXgII0FBllswebFRx6xX4EFxifRQK2
QbMbx4u1BVwvRHzgWG8daOKY1pZUXkd7FFfaqTk4dfYT060zRqXcr0I+qi678aiw2teeMIBUm+DU
lS9hX0YnozPu0JOQTQxt2gVJdc/q058VE3BkK8qvf39DdI6+1UVTfG//Z1T7P6HwweX/ji3y3tq3
P/0BKiiywrX7rKeHz6ZL2z9u7su//Ff/8t8+/+XtDtmwH26Ayzf5/cGXtwyq0CORt67+WZoA+7M8
7B/ShMGGRNNUQW+UyV7mj/2Nq/0CLp7mD1vw944muPH8sb8xf+H2ifRg8xDECZ2/an6XJtgV6S5y
gmUAHBIqt6s/XoM/lQ/89QZHuD8RgpAmQNUbfEFIRdyxVTZZP0oTQdJptWpq3Y4c902vhi89A5A4
Nr5GKjnDulQfJ2zMtPGeW6jV1NqRTOsJT4ZMLvBqlMcKmN1wJKEBj1CIL/EEv6THEzJonEeDFuJA
afadV8IUc1P1mADIVvizO3AOI8X9ESw8kuoK5uyxHe3O02JwDtnwFjy4+mT7AhmY5XiDy+8zWQ6n
NeQWCNIMwgCgyugu1cetY+F+hqvZQfE5NGq2ifRR9RvRPkXI3atRvmUify0tZd9EU+jP1nSNnScV
JsJanZznaaJcdElmKvlDg0WSFb28oXLKFWlDJOmvamC816P0kU8+KOm9GCmW/jQkYjXZzgsOSLqU
nDH2QoCEnfVh2T1DqQydEk+wbI1hrRbs2excwXIV9F+jJmXIVpwGS9bHGuTRtl/BL7dJygT3gfZ1
mM2KSSakO71nnY8Z3bRSu7Rpax9MQa+yLY4hC+QuYgOycip9Pzgqw217jHYR5TKaKrcdzUQrCL4c
0xJl8NLefIhViAG5GxFZq/TyWmsaq3S3E+WwyXq4tk2vFTsHWgtkDWkX5zRIWHNDTMTMenlT+xbX
pUzu43GUfA9ucXk24bTHjZIqZKEr4sklBa77oUDNsp3g6rozPgk1xpdkgS0KdOAWE4dnrIkEvTn7
soM09qptYv+MAgDiRJ/tfNhGIRPIas7WpmxM37WHcxnGl9l6Is+tcpKMtDPOqcHrRQTmtEQCI7rD
sJ5oehwQJRkYs3ruiLPdVoxlo0JhIIShrqLJqa0JlUWl84l1fl9OTbppdZcK5bjArkgPseeUNShL
gD8Mzcp0n3LT7kvN3MaMFZ1AwFmfD3LIjrXNITtu0rsGj9QGpuMS9mHWO2kBO9ikY8ZRVcQIdaIZ
NVaf9ks9uuzKM3xesFdeaIy4ZIqvu+TzSjyPFCJSI5Uyl1+b1bPeKl8LkLSbTMPqjBNhnePx4d1l
pjVQPt/qYQ0ANN3OnKm1vFB4I2iC0NpSW8vUPjjD4mnm4tHaYRuU8MHDeWIi5WzKJI/8yVa+LQ45
0pjoMWlIpkzDc6SpBekewC6rzqZonkbKbpW1ICQqgUzFrJ0CVit6imbpDdaS6p8/ICGIlSAnBO+w
ekAaIDNLMg9xxaBRsQ9fnBb6QlOve0XhfyREOaJc3Ntud8walRb1hJFRmLWoV1xok5Kskz79bsHm
BoAPVTkN8Wi4XzWNpocBbGuVgfYEqGHCRZ3DnlFjlzLcEk53giYAW7zBFpSE8r3PVCQsuqrimolr
4uA066ao2OYtJaUkAiInfYxs+9F0qcyM0nbvpPoXR0FuMNm+T7WGh1Vikotrlju3jN50SCxbbf60
qvCtdEhvVBVTGr0gLA/cmcOX+x3U+nZOXMO3JRuU0GTbRvwz3may/HQmadEgMD9Wwxh50Ge3adyO
q1qdLsjU1Tqbawdxaqa1OCffNpTVYYwNb7bOmVWMyLbdozo4EGM7LJ1pHD7DVu8L2mFfZLMoH4zL
VlHdXEEETorqHJtqOhpUv/Fow0tYvVcYu/FGfmEdf9cCl3SrVMYNEtCn0t6o+XjoJ/dxHmPK+BQu
NXGcDBfGMNmqPjTBXagE1GQhyeVYjrJP2bVCc0ZFKG0idELbYoyOmStixm5YhlUBEXFQAuPOHiDn
12bsPhG2xwRa2tk3u2s3Um/tU4Jz06fJ86GeOWLIEIJDYJOA7WzIDZbC668qo5foyl3tcAjnreEG
xGmQpkiwPHl0bZUpWKv50G+SyKUDzGxuhRks8pLBJK4YgfmXDPE7QoFVDAugFVypgbqF9ppso7mh
YDgMudETwcfAVXGCPRND1HZuPZyDEuuw4NLx69Zc44Ds1oUlJYT2V27bERYd7C4KU9GVXuoo7lbz
PGryKYjDaKtruJDUXEk3U4uoGsfDoWmplhqn59a0n9I6IUHrMkYfUzwAw3hhTELmIojWhTIcrRkP
s1SC10JPAXqCZSNwhw7Tal/mOkBNlx3YHnR4f9DXMtEr9thNcKgCY6eYZnW16yr0wyZV1h0Dt1MU
JrtS0K9aVjV5KdD2mOc+RRYYy0VxGcY2XhWzm2GbRtwxLMRZIKRxwI48geSHOdsB1ZlzyIkiipKq
6LEKnde2sQ/2LKcD2GP0rGpf0s3dtyBuhbTA0Ci5uYk0zLzRfMWGiDZk4e/Lwm4dBpIZpNOCNaNb
8wkQDVz/2ZpfwlndX0oVmIkM83A7l5gKNUC1BL+5q08zJdbB+5BpH50C7EzBwsMRSj0sC6Lqlmu1
kfiHNYPJNanmQgrlpuRAiYZRu3WgvjR9tLEEdlvZC4ExGL8WORDpx0kZ77OUk6xWc+soocmtJUSD
zqKigujW/dSNjecWve0ZeOS6oCMdy7JQx2Z6tCJLrlKVShKV7HIdQjZwMv6RliD+xC4Giqi9N2dS
a44itHVMCEC1rAwcaugFbCJIwcUG8/t3gy32gxlmNxLWxYXxa06VX4md1MnuR14UiPYnE3PbNoma
ah1gAV4KGTJfL8OPMkd6yYEywyzH0aCOZ8ZFkH9mi2zVeO+KRNm2EWZiJZrNowFiHO1VbAoX64Fd
DWRyKCV0zJ5UThWMW00j2ye7710Wv/SqCcNNAFixBXUtSmANF7e5KIreHJN4tjZoeYOnJmwIHc7S
asrxj/3ERCCuCLctUdz1jN1wxLvMOwbBrmSP0jnVvrOwvLom1XS6lnhVp3+2DTpW03PQlW6+D5ey
FqFL1jNgGY4FYQN0Cp6G/Au7NNz1AebDlqk7TSzSEwbbGxf1wK+K8GbQ38NUXUULmATedUpV+5hQ
fYNyDPaGQQgmey4RtYPv/lrJXN9MeTx5lsplUlUZ9mtteuQa2PR5rq+HIb9vpqDe22X+mQ/yvYs0
QEjN5Kx1nNVkiYBlvbi5FOAa0MDAIFVzwA/dUhoB4XpLyIMkXQxVW2G3o85I9yLXPAR/4dWj/ZYk
lg98eS1m9m5ahoKk4teFo+GVlvWAINjhTHHJrVpcs2w/z3PUPow2n8xK9WcjpwU6njZRgNetNac3
AoiYdeP+SYg58iClsI6V3VOuLyxJPPlaA4DKbAaLuN78PBYbtSHuWcVsBpjWd4CSoXLUFaSN4mYM
9ICnrz34mBV06xfcxhOaqyjOhNeZA/VI0CmdMYWFw723XMwVFaM6BQsdn2m92Zi2EsHC4ZOPuUEo
r0pWOSuZQanJY1XxDKpN58j6nONiWhlaZnpytj4yeunRWvDc1rhMmgEWnpMZjyPA4tYwXhL402s4
mUSR6luA85R2jEwmplfk8hmUScoyED0WFkA9Dt++0ZlvtVl+LjXCsbvube5Xbprv5hnre87NTHDX
DLjL6Y31Yo0WVQ1jeDTimAQTTCoKtF3zGPIRG5MmXRMuFRujYJQHg/kU9/ZOsgHAyVMD+jhVqYEp
p2zkqRjzAzEK0xO2Sz9SDmJ815pt5Oml+G418TnjVM92qP/E8rVXZHljDH7XG0zkrIkcOsUXCuGM
nrbb2JnBF6BxUVd8cZ1o5kTlfo5OBS+Dzza8mvghtvN5Q0xGddklVumuHazOx0Qwb8CgQAyw/Uq3
Br9Tymw1Qfn0tPyBxEGGFuaqXilr6lCsIWX84b5OVbkyKs0gbkOfilt+yBjf0qCPq2CwbpWVvEsH
acWo0HOFeIFarrDyGHTbFNRh0wMgiCt580S2d5SHLBw/Yg5Ds7yoEl9/00HaK4HWuYF9N4VbVceX
UB4sV9nVJPA9o2daLbKIWWogaEpUX5MsEFiaCOXOmZJvLaW7aSUDqDlQtqzCV8XSnlPdCQkVys9J
JyQ68O26MgSjgLnLjQ6Fy0i6wcmAJJV/BoZ+HUVz0fDrryZuB/TqCJ0QD1OZrmEVnReFs0IC64q5
Z3WuHiwscZeA3jGPDF8T40fQ8qe4SL8VQcZOZyGqmfRQuNiF8vw11lVC13F1B5tyB8GZgbfiJ112
LJTCn5i8D6b1oeFfWBWEzpjP5Ou+Ex9/fzTz+P+xbfBXg6jJMOOfaVXZW/6rVuVF3U8SFbbU5cG/
S1SLEKUjXDkmkXCcav9wlzrqL7hKf1CvmK78McJRf+FvHF3YjHc0okx8uT9GOKhXtoHxlEneb52F
f2eE4/5cbWqBeDaZIPGfqQnr5wlOWQMpNXPN9LU4+t459sWpydbZ7mMsCVuoAATxTI/4MCQ8Iv1a
zvarU2O9dr+GA7RHTQlgPM7PCbGhMrI2hJb8+DQjprJ8rEfc3YEEqjioz5VuAPwNgNZb26VfjbA5
NHksNuVRq9d2Jzb2oPgyBWPBsrqM2eny3Ce2wW7UulhYhobKvJpMMsyFABO8j9w2ccj4Iq1uQilv
MyMWckZrE28h/UartH2f0xsxDj/OZjKlNhuU4eyUYg9S5qSVJr1q43NpMHZo6eBDDaYTDJivzcEY
SJQuH2dKlTwhzUfu9bt6gBAjKXlxQs411PPtZjmAwApSWoocYG+EECKr/wrv4lEV9ZfY5GULVHNr
SHsPU9kXWftNYVWryowqntT/4er7C/VPW0ZtP8K6f30jweSggXKt6WIZ1f3gEp7A5jShSqxuCToE
GFQzJzsFQ3XHXurOwfGxCiHKJ7PjL+JYz7vzz5+A+VdyJ4Eq1bZIT8A1/6kkN6pcUbh6JH2Fk3jJ
HFl0NN2ry0BvsixamWifkEQJO+gUcTU/93lknPAlKXuYOjgiV59YNesN8WN73VNxs2GQn/mygMzP
ja+roCnbIlD2KuyYbMZPYFpp5m3zgYBoUmvNiiYNfzDciTMRnS5YineEmo+EKONV6EjV7xr9G8FZ
Gl3H+dqp0XZuIjxSuvYCdvcoCVhRD3DMq7A6FFUZHP/+Yvqvzbn/N0vu/81R+LIgokb/k9X0kzKy
v1hFedDvqygFrobL1WALm2uL3/8YhDs2Hn1m0C5FrAixfxL6Bd2uzkLY11DgVUbU/7GKil/Q+HkU
E2ym64al/51VVFd/vvhVoTO3N03NNkxg+eIn7T3KyZ3z/KptlzRHt5+L+9h9G9Qo2TazLM/m+JRZ
9a2paJ2YNbHUVwJSlh0h59hIsViOw2M/1rkHf1TZ1FR2oRR2ND+GjGykzOstqNn7ycQdbQ1d8zTI
+HMoneZJi+pH6mzWxGqC+ya2wGEmFMAo3YNe16T+GKJrzE+68TrYOaykFNW/lem5TPMT0ivEPUOX
+zoIWNeKu8yYpyuTPmbrDL6q3r3rM+rxtGpwLmKBkmhsbdIGSbdZovsTnjnwepSGJF5uNmiwjfU+
d2Zz4Xp4aomVvjf6sQ2XSpfmZXDSamubBDhnDvqRr8dsyic5XsYAknHYvOLHME8kPjigVr7sScYX
aX/MDYBWonsh0g232xjI5Ytq8lUW2zD1Q73+lrtk3kK382xqMHOnKu5E9hrb9peuZH6rDXiM9gYd
rT65aFkxtx4wfKtYxZm41vwE+BPTYvziJI99P9G/PuXY8YI33RlCKDhIaS7QoOqdU8HMdKVmplmT
COwBYjL6HDpyrXHGPcalholIckMzIQPgjKOBvItkUgFOVFbRyOTdVULqx2hjyqwRu38NNcTsgOgx
BLU3jcAoYLTHPhtubTgfDat27wRuiJWGRfc4AmNaVxT6wffoDojh5iru9GyrYZ/aCINRS2HgHJR5
x0IIVnadKUlyitWxO2kct+FSzcwj6GyfirHcaq2KAkqO2x8ipEOeRHVoAuSDOnsmovFoE332KXpo
yIncuTDAqJd1z6EY1LMeEnB3g2bvkIp4KcP5oBs0vTKXmzwE8hZjSfQyagD0Ekb4aSxROHg3CHKE
ZBsfq4JQaVDUB6AWud/VOtMvh1FAW+X9LiPeZS409o5CWkB6DC8nmHRV2yUwhrCBEcB8MDD0E9kL
n9ohdDcg7FJ2HpV+NrsOo8NgelM42cdR9uke880V4sOmnchKjLaWHP7+mv6/Wa3/VOG9/SwWXbD5
WQP9P7ukG6zB//WSvli4Urxc/3lVXx73u7xp/aJjt2LpVm138WSxafnNvuUuDSiIm2xM/5N9y0bD
XNZY18bZQmc3D/pjb2z9orGicxZd0lwOt52/s6pjF/vz7hj11EVhNRy+IHYonuby9z9sqvDiOoVB
ccHe6SuDrLVnTyRMgihVXgxGap6tV86+HAz5kjPAnCtLY2/L3ImpPXSs2JA+3ZRHSRp9pQ3J7KWK
nqzyyP3URBKsC1V/oEgWMTAW3wyLTEkXgKTTxoU2BoHOiLNvkqInYubq2ihlBkZPPwxFiFtbDro/
xRYQepX1BveoA6DIbveWI1/nIXG3MVmIlSiqt1mttW3j6gQ2MI9gn6ZLBF8IR899hSsEtLaXW+50
5OXBjN7QpsIdCDsDqeKzrtX7cL6pQ6r7MnZ2zdiTJNGw5g6DtsMTta5rwI5BnR+Ez0GDEQ8pAp/k
5aVrZogSxFn1A51a+sGQA/UPjmThLxQsyYkIsdEw+OQIAMdCOpGzyeP2LZiT6ITIBJFFC9J1Y+J+
CYBDPIWJsHdGRzZNCwflOMehdmTNwZFfs74OgO6ohdrD6+oPok6Gg+64za4EmpEDk1BxYCjJBSpe
eGys8BwuA4qEeNGI5kUedijXAS0ld/C1gHL1wUeoleRV2uGmpbnpqcEoj7GA08CA2ouIfx8ceZfA
1Vl16GVUYrFO44uZQWWSTykXuxUn+skAvZl+t+togw1XwYwehB7BmEduvaeIgdQ+yVvc/S1DI/tS
ju1J8mYmav8M94hah0LFRB+KRyV1aXvGvbUG63WdrJ1jOkfK4XbgkfFlleTTDflo6u0uoV8FV/gx
SE55oSdHXBDjqmViWo3g/vOIP4STQgbcEEzzu49cDpg6IgkuSmK3TbIOc7JJPW3SotAW4EhAA8Om
V4PJxv+0KTPjuZi4UrnvMNbF97JSy7t8ktSGMJ31zcp8dW088kneJS81pbt4cZbK4OWPZjJewC1s
86Tf5EsnUO68BQ6q6gIDpmDvIIipiZmBqUx7HEpt/sRJNPbYEVL197RMdxcCQlGS3Erhh8wJSYZb
g8MgbzAwJzYRgEJEHxP7RJAQAbzxOn5A1z4y09816aF2TXhnwUNYDvdZrpzVyPRpxn6qymhjLea4
EPHECWVJeJsot10mNysQGtnrlxleIPTNDreSXc/vxJxa9Of8BPpgvxm4BXqNkjONUXWotF2TeKKS
QN007a4h45OEh1Hj45CotL1MDTgefTGO6Vr6Panau6L5GmQpZ+PeDVdUKvdldoE6RDtsvfISOh/y
Kb9va0+vVxZSGJOporwMmaqugDSk2z5x/YkcnR1xzRmDPZ7k8GQXWYQTNH8ZqqT0ZO/MfpBKElUd
7gBBKw2D/W4LekVbGey+VvRr3gq935Xk2vkilCiFYYqZsNhGeC3NWUar1B32OfgGS5LjXnISoju1
FF3GgjhHz0+atPcK/fDwSEX+QjLW66lOH4anAror/OVqk9b2exwq4qyP9JaRbiKToTNBGHA9LvJ+
WN+iI9W5X90a1OpcJTtD1v2K8mZYp7NSbiNASu0HeHVvZEC2wId7xs0z71/lhsp+gjOF2Z3tJZB3
M2+3HWdQcPf3IziXvKzOVuTwMiIaLL3Sy/8QTgZsmXTk0HUrtuKerNwrjYn9qsgJmPOWymeL6lql
m/dRBXi5uBKF2o8jMHjkRQgDXHyADJfeq2gt1fhQowLwvqmqFmyGgAktoNh+m6bzNRc7LlCl4WkB
Nd73BS0SKkq1a0P1nzFENAwVIZaEg6/TwND3xFKLjY72mpiIanwQV1ZAsC7jxyIRRyQDKFANJCva
h0EOwWm4KHO8m+yeQ4Z9HRPlPZtACSRDPK3hygFhV3b47CgtSTkUTHz0i84w/Vx/R/q9dx3mvhIq
hwkywMgniFSGc/0NeV8jjqlsn2vN4gMNyI0P6GEEq7RuHOoFxmj6YiazrzfdixFmRF8enDz+klpz
urKNxjO5NJiQQ06eiN7BM9iNWXJLLWGBY1DXdiyLO5nS3ZsVD4lj61uNgXUMenPF9ZSu4UQ8zwxX
VxgAXN+paJgysAoRZ36LxuBlSLvk1DQt+1oQCGt8f6k/2mcdrnnMVHaRx9k2Iibt+7m6r1kq1Dqh
ywqDI1FnG/BOxziklS+Gc2GADPWO3OYFlMjSu7FuSm6Hvlt4NRKc67UlBGQfz44JRyF/Wa8yijHp
/vBAGkHgeQA3E6Z7Eb9RVgKjx2zujPmhKR5G7vyaJNVBexT8CE5/2XNkEzyjDsJLvwXFtjOuQL2N
9pAnT4IahYSqizMQy6T5VimguoIvHeDMjVaBcq0+M/UrGQ9csiAOESR5dhTlNnsFfA89a5G38era
q2H4hEfzu9q/KwaQXT0+U4Pq1S1htdTKQJ0yTFYueUmAbQDJ1p6U5ovBGz3bO+Rmg/gbMclCFs9J
fqudh6F/mFiFu+yWBve5JCHzrYw4keVAO2ofBZhWr9h9D/HzlPLNCTgcFiURJMwopedyGo2Hik2G
cecyq1G7B6p0yQ1rIUTk3PYSQCnsBwzroHY0DhHf9Kps10Tfc/NOKVFlYwoUTll1UuGrkWzTqCxY
KHo9rapuSSNywjbiYsE4ieVdGQXnbCUTSBrM8jULlmgVrgazWwWYV+v7mC/Axmy1iU3wcvpHgvsm
GdFxHJqoGFqNagm9a9objfWoPvFmbeb4Iavbey933wgqRccZbnOR7WIHfyvmq9xzaAhKMAhEcnrk
TebUZqRPwUg2Ge/TxG2gpa+WDDGWpWlVGRm8uYzO06LzzA7/Gr9jXrb4/KMjbRT3bFIXteRh8L/F
HNyCdnee5Srn3NkgsA7ESovC5+B4dJovk6GuBu6EcfQmcbIp1rcpedGdL0xS+H5faGh+WUp2a+3e
04e3kIZql+QY0zFid4d84PC9Bd+7yk8y/wjKZ6E+ZmDiXNdr+mfNuIT2qaFtkohtaX0bxCXvbzaH
Mlu/ggJzhucsvFrG955M+2I2UrVXzRrWxXc3DC4VoJ5kVD+L1IGWlAGycyfN5UYknL3LKHGfTiym
TZbUrIh7uvOG1ym5h3KWPI3u9HUuB+0O+/2nlYcxLpSw/BaWlc2txFBPajjKVa/N7g5LyJ4aYP02
2bZ6LpgC2gYIMsWM1TdMoSSPOtW5kta0ANk0yY5zLW0g+l1gB3eNHN1t41Cr8esvM50FbPYwmyQ9
+nQFhPDOhWXvBSVMVadmpoq9A2kmdV4oKJruGuaHjKRz9dYbRbbJHD05RXq1Zw3V9j2YUk+Es/KG
fGURM/8GpVNfZ53ZXgCNinUPMWTENXUw8W/geMigq1Q1LQtREl6jlBKWQlSv82ws4LMpATy+UC5/
BVwCoU5wLqI+jhaetzbO8pnNcmadC1SoXZEgq7XNpqbT70NJx36VpZF5UxSYdxYuuiP+4OpMEQ2e
90qbDhhTCdclVW8zu5g3rmn071bikE4E9l4F7S0HtOLp7WQ/NH0yemYvtYMs+/jYcBQhPr5q7RI3
PnYnCvHYqGc1ux3NARQLlP8StuySJmPAHB8RvqvdqvUsMdZf0XIfiPx2tyTBwpkhov26I8XDER+D
iF900TiHgp68XB8fzCKzj1mGyyDQ8PxrgxEfLBYyPq5TYb4peaH65pSkOCTEybR13Wd7095lRcg5
ycKJY9hYWVy9Ls+WqS98VEHEfWI9Uq3xuwv5EXumKhkoy65hC1f5EebQbdLhgksUpdqSDH21lyTZ
pMV7JYoZGS1GIZd8NVqi9uCkSNocz+KoNB8LFZsLgxPuZFqO97yrICJobsa6JvHwZLbJ5qrNabQp
mnNDl8QLF/HZVFgvIS0Y59Q2xs2s8LZLPIbcmlrnWEWC/qG8VPymcbRrFlYtBZqS40CO7yqaa6zh
tdjaVMmzey+CI0TcBDJPep04TR8Dh8BD6RjUsgR4YmABYl7tjZodD/lDCzDFaabhaJXXhsXOI25I
OoQb9och9HZiDJky3kdLrjzTnWprFNM2MhvjQgi/ujhtP670qh7WcHHVW9FwQ3BmrFdsSqBHOcn8
CEuKMG0s3Qc0Y0RePj3XhiOv2jWk/PMiONm6l4Ez4U6CUUVnHrkeKnlUBV9BbUBJty4hxoTyjjzs
K8LeLzYRfl9KnEr3jnDLM2O5Sz73Z2yQVKGDQ1upLM1TW7+ndnmA6EyEVCyqkyRQXFXWOitK0rBj
DizS4ADoKkW3tmnQtDuW8Qi2Hw0icEkaTh9K6xA9r4ZL2p3ITYIx14qtMbpEfztV7FBcAIcG75PV
s7uqUbCAu3nG8CZqY1iFLSdGKntvqqJtM624ZO1b1yevPRg93ttrlxn2pg4DDr+huEchvKk9brgW
kyonyuX+xszTGfOPuCKQM2ey9YzRvOIahVaYUIdOJfhGrZuZl9q9sTl9KSLjseojqE3hgTISk0Vi
2qkBFj1qGtnqrBRhYBUIsRbVoAUvM+kJTCLhHmYSNj6smKEOkjWhxIRUT3JM7ZrHd8PgaULFv9vi
2ykTJ90FVf0tCaAj6bECIolOoFM3sv2bcHL7oiDyPOo9O4i6/8C8GIVq8R3w8jdtBP1ZTVJ4apbI
s/U/iRf8fxzROa5q2Po/FV22xduPw7l/POJ3xcX8RaeXmGgl+ontECb4YzbnGL/YFqKxQ6pkmb8t
ocvfdWvNWsQYIo8okEQv0an/MZvTTMQYcEgqU3yYSDaBhb8RPfh18vaj3Lk8MxQdQebOZi73s27N
cL6nehuCMdYWzxSYrUq8KS6TkBRqQtbTJ2NiJklc5a1hGaxl+I7fcykFLL/8MNb8C+UVEelPwutv
z4SnQv5N5aVaEoI/zAjTwGgSJulYS0ymabMZfO9/XfAGZfxv0oamxSv78/eyBBovUhPhJevntGGH
Ed4w4H36GA6S9ez008oygRWmc0e9QEUFsEgzY9PF+kFjT7nHWnlIZNCfOzd9yaeKM5AwPqVjh5ex
eGXQSMorbLM7m8bdiuLNnYJ9lnosR/PUEbczTvqdBmWefJJJklCxqZ9ffilTY0eTi7ZTElqUK+rR
7FYO+44p6DpWG+p7qYb1cLLSV1F354jp6kU3UXSSumNoleBnccuL1Q8tQfTJ3CMuHbGkVe/s9j5V
a1gpuW5eNM0N7zT6ZvbtKMUuzrNbRuL7MrAN8dOgWO6mOQiOuPuqqVm46tyo2cYJ9B29bemGncP7
KLLbZ7LyhO2JY6nRtElh2l7p1573w4CTiQxVcU3B39yXHUGEuD8W03Atzaa/ZhPgwjxUlhXXfNbm
psaxaX/gtg+f3OnUg/CT2pB5UaMZHjSu8MgtOTiOGec7pKcdL6+BG5vzhNRpXwhIt+4DOwLqmjvg
o2H+4U4bzc2oK6o3Kprz0NvMYJ3JZ1ieHya7eipaNz1htrtOBbNNzg1bQPkxyvfAdnH55deNY7/s
Hu2BeEApC0ZieHsdfF4lWqk/jXz/JoZYPFo1diTiGdugzwJodCU6zkD9LZmZ+aiAuF8LxzR9R4eL
L+SkelNdR2dHB3ilicLTQF/hLpv2iIXdkaJOZ1vNEKPsqfQBlBX8CGVxn4wumI1Gu+HKJ0nXF86q
mtSRsE0DPzBhW0Rrqnb6d/bOYzlypM2yLzQoczgcahuSjGCQQU3mBkZmJiEcyqGBp58TNdP/ZFXX
VPXfuzGbdRozFOD4xL3n4t951hXMi6yNFy5RrJi1Tj/91rv2Y6zSMXxmDoAVtTdAkvKGKNYnP5gZ
I/l0MWFtPU1lyUgvvR+T5GvIyJ5KmnIL2YehS3GvGb0f6sk+kJP9EfazvR4Qj8ydf61r5ABeQ+7R
BGcQqTelydAel42AykvJMjDdr9+GmsjEhVcKhLzn09MSRogzR3jY5REPSsOoCN3vJL4NDcOuKv4s
Sd8j+OAL1ItDSf5SeeLT6HUJ5+MS45Ah5mZTEFcvbd2QwB211wbsmh4dhwuJTZU0zs7yeKHSpJ8B
vnh7+l5Ih6WhFnS1FATgsSUREjISF7bFM0rUNxaDMJAnsiGCoLqWCXlMRX0Kq/FxAnizSH12k/pH
GtmveUv4FNG7jGuST1gtWI6scDtE0IY0sp7e4zf0ytvZULp2PU1n83H5tn5/Ad/jK6NkvQQRl6R1
rsmkJXztifjh+2B2v4MOPhHVuEIT/8LQ68sfrCdhO/dun32VGQmeY3s2Wsy4SWosToKh6cBF2fjZ
6xLM6yoheZS9cEALxWvsc2+8V2nLbjT56KsGmo9q3pjD+GX4JetdMvIFX/Q/6Vjd9NDr7Yhv1x0q
KB3uYbKCJ0Hx4vun4HIdWYP/VLt5txqi86y5BNw4XElSpsa2fLWsV1uztXaesTSxxcgViGtkPxzh
YZh9r35MrrhnuHr2Dwn52jY5k+wCump+7eldL48UKl2HOfVwO1RiI6Sntzpq3lyRfQ0YNx2uBx2m
NwNs2BQz/SVq74ZQ3nRt9+GL+lbNxU0ZR0+B5ZGixJdmFHbQkGSBkn7BSD6oRQTN1QSwA0u7Juia
keml1xs4y7zsHpjchTqbU8zFjOtCup39UnX9uceUxeF769eRubNJsSE8bjxZHnHshM6Zzr2tzU87
dO+82LnX7fWUTec4CF6GSexaBExRBo+IfGI5h7s6NjxQ0/TLTqjjNUGgq2ZiFZIj6lG2dV9G+EKc
GuxZd09Sy1Wk6uMSwNVKWQ8A5g24EC9SqOiIEAOmi2eTXrF241ljtGnfAlbaPkify5fV9fy/S77c
tlNyuHwjTh+fJzxvpYeAypLFW4Ca1sn150weG951dd/6HgFAlNAdoi7eOsmYcGdNfxA1/n9cWhxv
q3xMP1ux7PFSN7wKGPJNPTRven4cY/upELxPsoPILKp3JvU+87a/LsphF47eN0tYP3u2/5Gtnuqe
KVKgEEC7tj4FpTwP/nAuYnw6WvNjTZeLi3v8kIjivhHh08CYlXkNuZyMPOF4Bag3kHF2zA8B+bLM
qF7+/0L6v2K3vdSu0pG/FG7/yW2777OP5qP7c8X7+1/9q+JVvgtHxHaVH/yqMfIC9soAPQMB0wPj
rIP47j+Umuo36mAoThe15uVveBP/sY0Wv9k2HhJhKympVWz171S8fy4zKS3pXQX7beSkPjCGP5aZ
KOsGDw6Xv+3QvaAiWmZCl+dabjInyTa/fDN/UdKykP9DmSlYeFPfS8o+5iPu76SRX0raFpFfNqIh
3M6jqT4tg8K/TpegZ1HHQicm6X7/9y9o/9UrsrFXWJKhuMAw+dOnKxYd9Bpcnm9PyCvx+15cXFZS
jNw/TonhY/Bfszgs9omDDwvhdo+hsZwde1+ChSOhTcVHJuPkAZexuLXYWzFun3R9+oc3+kdFADI2
vppL4+O6XArILREf/FrtZz6jGAYF/jbymdDSgXn7wOvYMiDVwpPbzXXOwHnAVUwbfqkOyEew+Dkf
4r7Xz2XFhD+elurr79+WvLzsr+3Q72/LcYSPFM7hSuQq/PVtIRsXdRbieO4Rtp66EVjcepRV8uWN
XUocrhUeHNauR6Gz8ZmYX7AEsR9cJZPyX+UcF3czhgXbrq9FYt1nNmcYdhHi2wek9hDWQ/0DuiDD
cJmZqxzX4mcf23pfoPN/+PtPAs/nLz5K4HPf0Moo5HuXHuiXiy9IF6j5PS6yus+Tm2Ya4501hfYh
t5OI3XPp33siNwXsr755sKp2/EHCEggb/FehXuUmf8zH5Ea01baDLo0PwLv4qmN4Zjnk0sy+ikV2
V8FBTSFNbEXJfK0vbYGezU9P0M2gcyTLuVQJA7jiOVOu/aSd7IqA1ytrhmqXteG4rV2s6U5mDgj1
obpBJW/7hGU93upmSXf9cHTD+8EEr7rDZ5UZi4nTLB/7xjvOA2KJoHgkH2Bn9YCiO4G32N1VNhlT
rCdG1nhpHz+V6UMHeIwHGWsM5l854r1VOXZ3XSreWpuQWLig+Hnn7zEB5qu0HUHEFxV2Wn60Vews
L1XdH5PQ2wk/2Pm++iTq70dCfDy28KfMtMe2bi/yVzK3U+iw0NG8PtnVogVUKpxnXIU/PMItqXqx
mhlb3yxL9NDxFF4hIkEl7fv+tp9x7ch8dE4OO0mcz6SQXII+nfroemY5MZLmPk1gLR1tT2bkvqV1
x6YzJn53/fdXzuW4//M94KPkRK9jO7YDtfmPF07tF61229nd2pFT3FVCl7sqAyiKZnTvFOh2fD+2
HsOqCKYtzl7dIj/Lxy/P5M3nZIrhGc2Y9SMUo77yExXTTMCTWbldUWysiAKnSqr2ahjG6i1eSvyh
cV3MP8J+tB97+q4jMUnWG7ks8Y1Y5obdMVEAK3tJ3K0Pov0Y6D7bdb0n/umG+Ytbn3Po8vgDEOFy
APzpYweCIKLLre+YcD65mgSEdSYtdV3zCDtbsxeywmCoGdmsoEnbadgDLxObFN+qD/aigud8aJsv
eCH259//In9xqAeXA1PyW3iCHv+P74zpMnGZ7uhuxwA/GP7ErwSBpRED6KEp/oeT+S++BoZBErqF
AMfEk+uPL1YlEqfw3LlbNsz+W9w0/padWH713/hIv7zKnw4nmMep1zoNcnYnTX8KoCYsni/ZFejh
q9VlkL/7+xe0L8/1P53sqNDgeVFDoKD6nZn1y3HIFZrVtTTutnQdeWQrhinbbXt0BvPivgToMGIe
OEG9SWQh2N2K8oyRsNn8+2+DDFowZoy5EN/9rv7/5W3gKnZrgq6RIcSgNwg9fZFu57N+Zem7hKxR
cLXGm9zrh0ta0rPuhn96B//Z4GBTS7lshxH2icC//Psv70BOKJnnPPO2OQQOJP19258MUUxrHqcB
VdA4E4BKZ+Flg3OP5CulSrCJ3w170Ab/cNb8uRjDbMFcjQJA4d+jHrxUCb+8l0Ut2vQel1gSo1rw
Ota47NAlQ53a+YeX+vNN9DtFjqc6xyN0NxQRf3yphHxHWB406/6FAtrlmX9d2NN4ctqov+JbCv/p
e4a29qdLDpsSJwp1H6eo71Js/vElR9m5srDHaJtHZj63McnqYTSNb1ZaLe0qT6N4W4yOueYoJXPR
b5CbdaiT9GxHW5uB057agnWanIDnsgi46nQjgDaG7XogmP5IAqODy4cZ8prjI9sHxSyGLeotbz1D
wfwuEae/Jm0RrEn17bb2YqtDFIfzyzwwo2Nzou0VrqaCyDMisk8jOuAffEPJbaea+mfROeo9UmyI
Da7QbhDz99DCtzjKqFjni1fsawtWRVNNlaI4iLlqGn/YZ13qbic0EWuTODm0EFUelAOXnAyTCJRK
ZngnmVpQ3ATJE8OtdtU6OjixlSFJiVXkpqsLhHJEdWBhXUyH3mhSksBR9izPFelYFk2inbJQzDo4
y+CNs4PIx4ZoHQ+UOeiuCez9FIbmesYtLnonYJZKIfqSykrvRjXPNwKK4K7tu+HEvMh+ga/v3A8E
pbtsspz+uwLpex0GTrxmpCJvKBj6XWlHLLV0XbABt/FGhvhsbzPMkVc2TP9zNwTFj7JdWhIDW7QU
tdD6Nl4ilJM5ucsupKxDmwf2W2lqJsiyxdw6YhF+MLkezhZhfIjs4gtRDRbbvEmaQZAdzPDUieb+
ucbAjq3cL59Qe1dXZGvrWwuH+NUyNRZCnya97SFnMTKWApdB4e/jxatvo8Xqt3oEwsP0wP6wIlSo
bpP2p3yR3Sa3c3dl1bPzbeqLeK1m1A9ZbBGMOC/9O1OZcmsxHjgMma8pqnT1nRiu4UmGXYQSU5mX
nGEm4ZIQT9kPvvbs+U5LHelHq3KG98Yx3feJofDF0S0N/lmXEGUkUSOhAoJk3tEG/jISHBXFjbuL
4pG4b6AF7xOKQMKIuGxPCaDB52bO2ftbQ76tsYevmW9lKH+ANTdh412Jof09txIirsN0UkH3fQ+N
sxzhpi6MeZxlK5C57nrajRs0iJiMm5HjBtvvXufQ8fQEqZ8vbhlBk9XRTkIieBwuXPdhAsuqnSC4
i9pab+cLiXeyYdZ1eHDWadFZq7Zy9b6sneWugXZxaBnB+avR9dGDgOR+oTu+bG1dexva0HGScBxx
l1rmtpridBu6BJrA/eWFZVG/ViYZzgbuLEjxMtu5imik2QKFS25w+5zEIj545K2eob7k98ov8t3o
tdONjCHaQMd5SPI0ua4ccoqIlgi2UXnRQZKggG1/kt+dEWziSEgpOl+Jqku03a20CnwwEd+Mt6ti
Tx1ItLxIoi/Z9qumYD6KZBdTgBTTLdgRm1DbFH1PZUX3cxDBR84bEx8LTtxL5igC7iyLq12igdGB
Ryb0SRmz7hKN4VnI9CpP6/C2TabhNBRFmG6a3mnvEiBPDBXzpnOfGBa3vFyXyCvyc8rbuA/Zs8gR
IvPoLHLdaw8sOS0thn6DP1IMUJ4qx+L+sUkIVonb3eBrlNuqUR8GU/t7ibz0ToNyvhbS9t/xVzdX
Ngrplzia8F4ChYKYYcM76iVBr9ilul04Bcy3vDr5CG0rO+Q5g/fILNFh0p3Yp1pgrRGVn60r28qP
7MuttW60OIFtSonbZpr8FHRk3XsW2bS+rIJ9l8XOgxfr4Fg3+XycrSL+EFNVUFdO+pDWrnmbfLjk
KMvtB8xL7AT0JXQskdleNV36LahcFueimTdpWUP4X+oQSoaKbslSq07SJ2oHiW/85nbNcAsPq323
Zrr23sGBvrLRHTJac0YiAlDp8kChYYM7sG2inDQgA6onsCcO+mHZDHMFS1LU+wJG05GM7IDo5mGM
joMdwA9OEoLM8prSsKwGwMIZnHdQOuRIZjGcQTd3rButGrJ3Q6TnRG4hiU0HBnVjL+QT3AKQiSV+
T2sKLpJn7eyLQjCZH8hCPfgI+MFFoqaYrmcSmsV6iXX5XkJs4LPnyw9+rIV9hmV3BZByVZ+ymASJ
MhCvZRnILWGwA2GEVrd2WKeeABT4LsT9pnwkKtPemj7Rb7pI/a/BGcQTM2EC5WKEn2YM2L+wy+JZ
qDPxXLHIuu2guDzTJ3hAyLym3vvcQvHKbwcCupwwevEb335oCMu7sUleOlhRGZ2maWp/tG4qitUA
GPCJWNL4bAnl/nQmEX5n2QUEYQK+VBXwxmygKJvGK8HnxK7HoFaPy7uZnPnDmSKir0HWMCX3rPE0
BYF3bVvTssuNO2xB/JB4N8JoW2UIs45xEhBdBWT5q2TiwqIhaK+UhaaTNHMHQFhcxgRG5c2uFH3w
RusSnaJCYZ1XchRH7iW2IiNIwrXbynHVwK0kywrh56rU1Ccrvwbvn5F58545afkyBBPRoXNVGVQu
rsVv20WN+zj2nXPUIrVudYImXRRjsa3J60P0EFnuuyoB6RIBV73NUakPYxFjBUbBfQaiE+7domMt
kwQFLwrX1dlyDhjKI2MtdxNeBYUKc8oO9GNyx04tP3QDYKFOpjOSxGLIrmO/63cewT+XhAYfVR/W
J1YZkh7jRgc5ImZ3NDzB2uigypGg9ra0zMM06eI7GiVQVFaffHVe0b/4kRUhVE5YypGMHuhu0+mE
vAjiNL+aithaEqys6QZEFc/awC1PXVMnj6CgkPPVaXOAB8WQhHyMsQI71aO9B6mcEYPIunUdjLI/
81pENzL50g8TWJRq1YzCwa81jj+1WdoPDMH4SjzkymVd+1eo+SEAtdpkNMhy2lSKQEuAIfxIbhQ2
2zydxxebinnrwJhdlw2gz5X0I/2A56/5VgtZ3xH/x+foMHsV+aC3fU1SNYT/ZfwxCRR9GC88dhIt
3+GS9/LbomqQgXYIa2jtFj3WbM3G6CGWl9QdckDOTeEOsCya2SAYcNRyHYLtggwoeCCmqrokF054
HqzpkvJhp4V6K22neUFwJY5OxYKJmzgHCkLly75lmIiDpBT+6qSuvxl8fuclMmpPlQFOnw1hde0u
wjlhfSaaTVhe/yRZzXxVdl7tQ6vjk1PbPWRFEHzMqiKgPDHJo5LOtCUWsPmZqxqAbTL4Z9Pq4os2
S972WkrOTQHR1c7j7/1kWd+KGFxNPxbG5YFpy8NisLLUmRU++0vXPdXETjgc6pPZ6Ag4b27p+ioZ
xul5FHOKojAjcCJIBYfBOOjNOJcX2SK8pyQOlpsc5s+tvcTmvmLlmq18sQSvCfULjn6/fa9zW7yq
fgq+w+8gVcEfEEnqOgqIDR2UtQ3UXF4T4sdWC/lQeje08fCiFVOTiSCOQzu34hz0MoEc35h7e+FJ
0RIsAIFWD+GRcab4qoOQNL8lA9XlcGXdJxYm/nI1jPMQbxqpSDHXDXEfq8niFlm3bQHqPVPC3jqi
J6i0MosIN5c173OP0GVD3CaQV/BsfJiioHi1jTPc8WOHr6MM+A2Be11OVBTnx2AR8jQytuM4IS6E
2wGZwGkkze+bSGJy+UYFpmCb2B0h7G6qCsR+XTah/3SK18nrZgw0U1FtoHKZ7xCoohJ3blmKPWyz
i2LAdqnjAqfWEUJxhwkkyo5unxsnERtSVHpzHKRNeSmDyDwwGoimCSdK0TJosMK5WQ7hnHpolyPb
nwENa1LadUyBcQc4oguOIz6I+Ia/0y+plRrUmEPVBSi7TUYcUZTIitQNzDDTAq+sM6OpCXtdKLww
w6Iwsfya3ITQRAUkrMrXZ0YLEVL91PVYQWDZNZ4/PEdRW9wS8j0/5WLqznVu+u1oISAfjY8Mm4gU
pvR0XkSbeuV001TEvw/8UjhUypq8ntkn2lCMg3MDrmB5ldiIvxIkP6duIGmGI8l2Twl9qqCXj/ub
ps1zME1xq8rt3BdBc0tQ4Xxr9DxREYqqOgzuIAinjgr/iicpIF4TVfUdAa3J3RA65j0QLZW8P5rg
M8saSDeSs+m18iRuGR/RynVXDTGJJmq6WxI6xHZaiKrleAqfW4MJIGnS+DnuueIYY6Vb4ZHCCP9s
ycF3zu6HlUl7U8pq64yAzBDvkWOihnAHhuzdNwsIK9VN+9GFhsl+FHmLEw6AePqp2wGKsw59QHib
djUMhTrO3Xolmym/mkEyX88FWcfN3IYl4+JluUHVWj37lTdcIaZ0nits2JS/PNa+ylx9+OMlUlIZ
99PDQLJtAxQN41h1V1WS6qs5Tf2z0IyyeOiINsQBkacPxdDw6KTsQ/uqmoVY7B4Wx0ZNw3ICjWU+
yXcdP4QG9JmbZdjGCQRCM2M/L9omPsiZ4Bc4+NipBZg7AOK8q3Y2N0gywxuZedZPszhpvPKkPV2l
7HZ3vtXVu7IQ+KY7CvfvXV5Xh7mVxdZ3q+KTSTt4dLUgw+3BgVmfeZZyyCuWGuGDGNNhOS58xc4K
yAr6Atb1lyV4SKdtpmUVwslEeR0Vr0HoY6dwCD+flcc/VLKkofK68iHobdtBQ0XPBNYxzoid6AZY
lVbXghwnDiPaklb35assWcvezs/C+M5bQB12aC9WkcBOuY3QDW2Dcb7DOPNjCN2r3lPoGWcW685Y
EfYqogBzReubQ1yENEpEgYKkqKkjIrWJ4y5cQcQ3G2WhkRFlMH9zAnb2NJDNlkeZtScJE1LgBAm1
y0ukmyOPbq73XjtYN7LiC0P6sos6BEpc8/IJTSYGzT6mmncAOjl+hEOE4c06zmMDbhUJAmVG7jgb
9J0hFfVg+o3JfZ/qKy4ArPKzA0Y17N8DnulrEwXNKU2t9qoJHFKOQi23nWVbd5jH6l3LobtqdJ28
VhM5hVgt2AptCWsNHgfPT66lIvi0zuYMhG/gN/vR1vycbAuwcE0MTHxcQaop2mf2Fh5dY2reBttD
Uz6BoYy52LaEmbPR6IMLSBsuKAuF3rZIUR0CAvSw96Dep23u1nUe4VPK5XyLI1d+NZ2oH+O4Xx4s
K/ZfWJhW7bqJln5G/ZsjOotFte4mPiycftv+sSCj2tgpic9NGQd3uSemZ9cy3TfkOzEC66zusWTy
/F/ZRcWnSX2cRPQ8UYK1RcXrIiq6Z7RpndhZcWZHe5Ku5yvWfvwGcwv2Zdek4wCZz5fHPIkisp/o
bMdVP0luCthZFnL/ObslXyY65KnGd6vr+GzjdzrYDe+OMkVGhiWTtJ8vK5YV3ptqZ6oZjn/cZeqs
qMvZEelZ3MRxIh5qaj8C/hwgWDN7sbaugLzWfKa7RNZnv1HqqbA6mKqlE/btiiGS/CxHT/6MrCV+
xJxT7NuOhAUWI59B7C7HsVT9fmB5cyPmMH2IXH86111R78OiEbss6b4sy/aA8LVqxqELdV0mRBUI
FDfbUtTJuS0q7/IgzYYH8L/q5+xKfImpO1yrOuQZFfRdw7XrBd3tEjmK8FTMuv08dy9eGmb3+VjV
r42caZdGB9LrhhAn7Ky9MwviBqIINTqQ9zoML/PoVp94vzGXbyzuM6uZ16p27LuuyMf94LPzohcl
VzDJwmmdda73NNmABDvhXqKWZfpeqEh9cXkQlTcAkKYmNB4utjkdH12bbCoxMbXdAYBLpzXtKoFe
YVjW15EJyE3qLZj8pN7BT0/0Ti2zuU3Zu3xzbcshcSNh+OfHZBHlkBsrHjePBUPkT4YEaTSsmwGu
0sdMnJX/nM+hPAULm5QKImHWYEsoU0oLMg8DedFEji80b+Eajd/S/ex9k9fkS4SsJL/H2rPHd18y
Nr0NorT2t1RG7WGWELTngMDoy4nJSaXigiyJyajmR8qJ9D6y3TrV0TRvtM9msVFhX0AbpS0auilu
t0oFEmRs6yRYVTPPebcq4ZldUzHt69m5bGo6yxfEoJyvynKR9JAz+hReckb9uS3f3HiMPxv8zFQc
leGnnyxn0+sCsBOD8ITrSFSHwjWyW7XS7a97jAm70MA4I/gU40VgYq+671BjMCIelgX56CBIWksW
h4mpyxyHQD34tqljzl0Xt3eIM4tjHvnRS9mTrrZi9FBWPL6qcePGfXrGiUk2uJ0RWt7g8D/Odm3b
IIRatYPunL31mYWs0mi1jqauBi7dt8lDI5PqzZA+sFMjg5OUwfSas+hnJklvw0HAL0QYMYMVgtsr
t+FLUYwcXJXI5ylzHTS8WSs+axgxVyafgZQgsNS7orrsmE3uUuYgejpW/Vh7R46TnNbqclQWbRzd
OXPSfscqNB7pPCPyWGNS2qaGrC2CIFBE31vWVOEkmxQzXQK5Zn3t9aP1MLMhrTmhrYwRxzj79grA
oHNd67liFuZG2NpYZjMLjEubxLCy7NS1T+lwvyxLflAekAM3k+ZHFnO5boqCjDAemIHeLcEYTTtV
UNGamWcldYN/g4eheJaT1zb7jLQEkjVtp/6WcrasccLr+zAOL7+Yu2BGdQnDBNBbjMsDYfD6oiBr
IR0mXOOBFjAQygr7u5yz7G308T7kfZ0/keYw4f/ozAM9E13m0IAn8IrI1+RvgC3ZG1+Vw0ba5N3M
FlwX9s48wrU/kKe9ECyOKyyvcMvmFbj6jo5z0wPnzuA0FumHq9Ee4FgM1FtSEj+34rFZhnhQ2+iu
glcKk7SYjnHZheuRMPsHNgp425u02ibLNOyXYpJ3vX2JI+mwBglX2me3ls2LwNOzDVhKbLSVZzvo
RFxrSQRnRjOs5E5H4lZ44ePQZUyv6P/pqUS4LS6mNl8bedJuDgi5aujTtUHcWeiEE743/o6peLCt
ahAy7oC/neLaekHCSiZ2V2D/GtJG70ffU862g6Gbb5o0cR+XzuRr0GHtzdClwYENvSK7sa/3vedV
HBmdS5VVyQPGnf6SbJjKfWPl8xOYNACHlXDwc4wlcoDVLDLyRJBo9/ntdBnamt5SDy6g9buh6ToI
rwHqnFU11PLGCnLqhrEywUcuQnaKvVD5h5rY811VhoHlpjPGmk/hwuZhX1NPw91NMN6srTifcbvY
7dn5vUQeiyC5Bl8XP/sGfxDiBYaBmyrEV7i2Qt8/29MS3pAmFl0p6pufI3bMh0r61kM+wr9b253t
vvWN75wL7XqPqvbFO9h961UNfrZRkWw2YvGsA4WLf/TIjVvTLFRQtOGT72cvyx4s321e0aM2OxUU
hgkXjKfrWFjFVef19mMYL9AWIqFxei/zI6Qbl+42x0q3DMu6c0KYkIGf70iGHVcR5SByxC4fD522
42MM+3cTWtLbqiyy1uyYiDxL1XC0OnTW8Pa58620tcCuhcPtNMiZ8CBtfeg49l6ELmCGtiK8i5vl
R8O6zV0pi7DURFlITCfTX5Qr8eLvCGzk9pLJjJlKNe/lYtlfWTM+LpAVHkq/pdLPJgmxH30zyP4y
ZTg8+oPsjpwd4hwPsR6RSXgLHGAp6iP0J2qNBTLrK0pI71OMDhfgNIc+FDgPHYqb4F0MKEKPguMH
lqurroTHhHrVzKm712jhXocmtPfSh7Ity+g9r64KZVebdmzqY5/MzSatsgm0eG8GYoP4/69nACpP
DrFzDzpr5wdKz/4NRHR7dmMwxYBD6GI2eSUmTNxaSWbFLSzvOCnAQcTjXhhTfw5D1O7MiK4HK2u6
Y6teH0YoXpupF/nONAkd6DSYQdOGjbQBTB2P2vOsc889jBMzXjDvEi3zUqVIcVdqrkBT1HilGreb
N7GO+nvHjuVRhTaHVxG3u1YgOPWAmX52oR7JzUgu06Ys5VlBb1w67Juy9Din7byfh47s6MAqdqjU
kHgMIrkrGwJYjX85LOCC09H5bvBhzVYJr6tX79NYTPeCWeNGNeT2rtzU9u9dnaov4/Thqx+G6c96
FBbGaDN7V74d1Htlwnw/255/aZDUVRtM2U7ZnUTKnFkIv+Ngbw0oojiVM8iLUYcM2C7aV7dceHho
uaxy2D7b/7FUAiviWEbbEHPGN2wNEj+wQ4HsL3LTTZ7330iT+S/Yvf5fYi057kUN+X8HLV19NPNH
+fGrsNX+X3/zv2Wt/m8u6CLlsp0kFgYO3r+MXOo35TkeJApe4ndC3r9krQ5sUpQNLOEZPQcXicP/
kbX6v3lEvvBPmIzCSyTNv+Pj8oM/6/3QHqH4DF3fUYJG3LnIun7RUmhbchKQFbFPhXyuJ8aIxIqI
oBufKlrOPcySej82S/NNXkboGTl0QEt2hdCfldLjLWbWlcOILnIxCXTmeZI3C+FVrc7J1wjab30d
WDhKYSHJrLuZNZiUqPK2hXyLwt7eD7NUUHU6j3FR/AS+u9gO/uit07DqzjZQhFuc6eul0icSjt19
09igR2THTjGXG6/2B7IxA5JN7DHbgbCh/Fkin5BZRawbKbC7MfeilcdoExAg1JIWyMZ2JJuMz+bc
tiQSh5OmJSs9BIQdrIrEI6bNw0RL2hUJv5aSu3JiItF47rLpsS5/YF/dGlUtJ6ttHiAUwa+venb8
8Ef2Dj0b3RNKDct57S7EGvqG8+jb5V0sajKEc2hPUofTgTnTSysgd9D6F81zW8unvKciCBgajz65
MYbJKbLb/uTGQE/Lhgxmd5Mac8dWkYHopO6kx8yL1Ne++xiIb121iSfXflcddIU4cTHU7KX2d/wf
X2qOmAGPRJEbR29EGjrrugTGAlmaBdelgPE2lqWcjaI2NNPBctxlLwZK7VFvxyF8C9PpQEV38RGX
m8IJazJbfFoyv3yzARhmuSTjCoBRgwKS78qgRKxphSPJ965fvTgMt2DjAFCpzKxH5ewUA6UVzfrZ
xS+QG3/aNfi5Jiv9BsmGVR/zoDq8s906Pqim/xllQ7XhtYddS5eSEfO6gsGAhD+2vheWvIZFejPN
Yt51Lrw6TaUWR/ZTmp354J+NY79Wjc6vLfwStLj8o0+ImSAWvk0ZwZHzFK89MmBWqtyPwA758dMb
uTDuoPO4xzPn7mVfXAUMUrxguUqw5DNKmI++TO9iMGlIWIA1KP0OxIzAtaQ5pir70UYyu8v65of6
appTmRCi52omolCryGe2jzUz7JXToWSJZOysCDBEHxse7KC7y3zzMaTpfZqG1/mSLYeeHLTIZhm+
kG+LOAsgSs3z2wrY3/HLjXz9FutzQuVcQ+xda1EjRLo8VPB1V0tqbi2nISPI6/dzznbNgUAwCEUB
19/ndVOvusXaTCZP7lUMPylS3/8ndeexJLeSJdEvQhu02MwiFVKL0qwNjEWyoIFAQAa+fg7YZtM2
vRibWc6iyx6bj48lMhE3/LofH+lZ39m03uI+xgrsm0c0e64rWaTAXVOuHGQZVCP9hXgIk9j8OqbO
3YhnwDtxdfORDdYYvyjM4O00FJ84EPMjDm1WMYhOq1Zm98zqYMVo7iNAphgc/7uIUlqLEN7o1aDf
oGt2zWxwnyDNzuaDnU5DxMvoLL4w8W3DwHy1y4RFTdK+go+jGwFEJxdfGdaJBztCx8dLWq/jguRF
OzLn1SaT/YtFLck2mu2AMgwYoGqhgcqFC8rU9BwXr76hi8uoM1MP/U96v+t7RBBdLfBCdBB5YZTY
aXANoY4XTHqgDpMFeuhAP2wWDKK7ABH7BY04wEi0edXfJdTEdsEnygWkWCmQii1sRRj71Z4eCHCL
dQ9gFwAj1rv2NCxQxgYOwNaGDn1soPqnC7qRlCs7vvFHtEAdG+iOymie87J4L525wwNFuVc/6y5r
CR2iSJy9i6E7RLkkZhi4+oUqY7bNjvknru8Db4tdamPz8YX3QlD3rY2Su2nSWoOCSbuCB5rS5EKG
KDuJkFoAH/9qqYfC7q9D6fXnki/l7M/C5U44sVClyTfUfcThqXOobhlICjg93mQnFv3RXaoPGsqJ
4LQNJ5+n2Epy+N0mQz9JqZ4DCHWntrojU3jYm2Ry6hc4J+wN3NTwOv0F3JksCE8DG1eyQD1HcY8d
8PX5yMQax4zsyDsw7Dk/WL32FLGz0DWTYjjSBskU6AomfecL9NRL2icf7gS7bGhpZE4q87m59gQt
1sDyGgp37I+xz5+i2GaB0Ppy1dkWIOngo8uMX5YenKQYDcQLAkS129ukcpN1ypC50hP20XhbvjrO
AvQgNqrz/GwCNeicBdXtZeQ/I5J3U87zP7rWQZOuxyH6yrNKgixc0FOeD/bsE9Ev25gFtRBY83a1
RQEpUYulLpk2SKWLLUfhvBpIxZpcRcNeWTwc8eZpoMHXCBbfMuu/mQ/RfQ8Cdtc6SMsfZRM8c20g
BogtxKxkwXjK+q5S/YNHE2ZswodIE98Oa36Qb/HHpIxnCv3kQU7Oa8xSjd8Vz5x49aaOUdGvVhf/
SGWMjkyJUCGAyrW6vlbBR+UuqmJG4yIxzbVXZsgqtCCALPP1+t3RjJ9CuIB1MSvh0CaMfDam6l71
+KbmIazrlNf/qGYcBc1za5yAJp694cNO7WukYH8P0BDjBmqKV9Ec13fetx0XBU4E9uIZm8zYquHu
5izjk2p+KkwEFS0GysMTjA4BY/jkfdxsZo19no50RNkoCvY0dhBaaXTKBhQC/1fpVI/S6e317BQA
omiGbKXVrgacwuuZrcrKKQJ+yrzYY2FGm8KUAH52hjv9bMa2g5UEdBDrgFgNIFmaWANBCGULNDD1
J400d77BjTPvIJr1SRaajUCmi1IQFRmIlEHnSmZb0F70TBKtMMovnJHUtkfr1FMnKDYPrj0jsgUE
reRPJCfEm0Yd04yTvxu1MpR2fdNGwCSI8GD7WjyjLLnOVEttUh8WJXucYct9clqnln+Kau1KKaW1
wRlNk4Hd1psBDX9lB/M1HrRj7jqkUoxi1Q20346DR1iUujproM4vEcmPLOh4W3PNAYh4LiJAm7zp
u7g4d9RjcAULHrYQXxBU+o1WUFtiyGRd+clDBU60w6rIpRM8ll1rfxgWa9oTSZPN07aUkBwZ0E5g
TKwb5se71YJC8eoItge9oonzx/Yz6jqACa+Dgs7RKmtfZO/nB6ZqaMH+AITYz46zFV+SvK8xxOgJ
SWerhT3YPToX2sZQasY+qi2HS9GhzgfvOZmevbij1BgW4ioYtGcvIOivFfK3NiUK2cl/av0Pmqkh
Y+YRamMefWfBTCFvvXWC5I8c53knSucQ284NMc1787KfWj/l22Si8a6msqL3ICGqTv2YWQOrxDu7
cHyehZ5Ne/AD9FwJjbZRfh+/+X7KF+nNciai+/iSSlyt0chwtEwNk5X3NFawPM6ilH0S4C82OwRT
jjaq5soa/VfsiUtvkb4v+FHtIJg8ZYrQQfHQXfQuiKDLfp0PBcM1m31Q+9yEx5E3bNlXKWZCRXkU
PBxVgRL7SNJiOxR/EgiWp9oXJqWNfnuheWvbqB45iq3fZhqqXaJ6dWqbEd98Lg4WAJd95c7012Ac
sFHyNkR2caH19o7msTdG5OQQEwGn7qRyzPqt1tTLTPfZ2Umcbz0oFZui9FrkKtvXkTI3MZimceFN
9JZN73NO1ridC/ECTNl1mkvQniMx+S+JokFVOVjgcixrulv8SMdCnvyY879INDg8mU3njgu4MWic
6N7p+YabfBEGlo1mhbliTza3PNnRmBxVJXGtFCraTUV0TFpTPFL7ocvfMtLq0zTI4jwsH7JqF3kG
S4gUEp2KY+PYeuKjtHy5HS16pHtwmFhrRx2ylPGDpF36o031R9TgaWlnOp91PCwHXGY+b9Nsfnhc
bkBjJvMh5vUKgs8IGyO/mxU3kbrgNm9hul2zowaQRAPStuFxvhbUv+0T3M+AxemIKafuOtL9u8tN
3tc9iwXWYzWtPl6SnyMX70bR+eNugEz6BC/wnXXkB/YjRVVYn730iK0OmeAhFlQuzGXDcITSZwju
Z7EhrrEJO2fCswEgl+FG078wzY+4OXDs6Z2uXWrP03ki+HtagLHogQFjQZrK02w26YrQwvQWTNOL
TKq9zQrqRUdDvM6VxuscGELitwh9hAt3HLgJjJ0ALw5K03b2tc+5Du6VE5l3J+vnHboaz+jE2LOo
KHGb4OqQhmPu9Aw1FEDo78Kt/YNr8mypR3HR0gp+RC25EzpzjMWuvSe+24S1KdxtksQe1u26W9uj
b32y8HoytQOjZn4Df81ZKTTYVnMscOUxM7n8kPeAepPQtrut5dXxrusYSXPn78tPgANL5300RsXL
ll4wlNzWaX4h/vFvBPKNm0iwm3mJHXoCLk/zBMjUpAqtduzxxZ4MM0SdZrjR9WyXBhV6tJMEIQv6
z6kFK8Se1r+kJchCr1LvxaAHV6MJ9qATnJ0n2wdgkRu7q+WOeWOFfSwEmmyA1/5izqCkbNhGngqs
p2D5kI64kNL6tykc/NKIxrgH8LPGfsIPl8IIt7C6c2xAiMyTNyOFHxjlKeXOQ1a+D06MBy046YNj
ngIMv2uTRNR+KkDV8jjHMNj5xc5rZ/cRx2h8wE2KwfQfE/WJQOfvVrGsTNgOhFPmKWZnbFiREZ+b
tP5Jpty/4Oa9dPpgPXckDtfooG6IGmiGVWNYB/bVKa9u7ZnHlP6z83gMWtyTPAdm5GxOwwnIQLZ3
2uhT5jzgyBXjZ7br4eZKgGuLWxN/j/6j8bQPplnvd5vhZs/p/CJdRsPKKEw6pjkMWNwZmzTgRi2a
WW77mL5DURaI9JFIw8IeMR1UenMaNcAIQyrMz4B7npgc74sEwHJNxz3OxowyaHBwj7qHNyenkIyY
+1K68/TU+K+VcUS1m661X6lrnWJjsxhQr+P4QMUvPzMt3U6yhVedGsG7WYyPOKEjy1HVMeD79JG4
8RZX1LnjiT8yWTJgBHWV7oK0FpdBdN6upB1kVcdKXOAhMN9ActhzTujXhDnTBQuW4yI7iKl/m1Tr
w6OrPY4LvcTdGBu8geRbwlLtR2z90ktHP3Jku5tS1B2d9XFJHyX6rk4rSyaQ341yNskUkI0YB9zo
vKOSO0GhAYrcygt1dtGbjqfQC2Rl+Co4Cz6yJUwC1f6Xmeh7VRfGb5ktNbdadq2X3YkVmMNWc1MB
1yJVb7HWJRsD9tF2wlKzHAtiH/EprQpa0zo99vg5pyszhnAHqLvmGxbhy2cCQO+qrb0lyvc+lvKq
uih+Woye9fRwZiv5tvpp0/zBAml/2G017fx6Kjiba8SMvGtvHR2Rs+zUubcNYGhla9zE0tqmmXFz
84oGCvWcFTvc+D9MJyHbUWVhNGVDqFP/PvEYO+PxBma71LmXMn7toe2vKh8mWVUZLD39Psyw168t
k3XZ0HTou6RrbmxTi1NTpd9NHDL1jW/WYmLQHFfjhh/sVeGkS12rsWeSH0OzFnxHcH/m47r0uvy8
mBLW6BnLZP6MbJA8wXdF+GLNII063cpcs0IewsRyZcRDu0hhPbZ5SA4z28mmJO1RYsP0rGzBeYzu
wVLCXk2mLTZ9X+ObVtV0qIP42k2ocUwy58LMC9gzPA/9CWXBtzE2VaA2W1pxYYxqyd3yypMokzeq
XQEemcWefUx6i/yGOdr3zp1pgw7G4bIRTWHsXCI9NPVq1i0f9ny/nLtMZAaa1L23ShN3qIrLXjCw
9v1Iu6dep2XI+JaCiUNCGLMKgrO72J5IVPuzGWwd2Uc7X01ZSJ8g/hxlaa94SV7BRVIHqFvdVjgS
MG+uur1fBsm+Y7KnybQ3TlpmTcgAmz7WLMCrRk34FlQl6WKGRWWtKbK1w76wWxZyCpoeBvwrIUQT
JaezdlhTHFQfnXi/ncuThgF6m2F244DJFq+kf4ZJw/7KKTjoC3PVpekqQsfEbp92r3iWDnQ+fsxR
lL01FWa5ruydg7TbAMO1O+0bWwvrNpu3fqahBrbuLlPRUoeEH5IrOZ214Jkcu97W/TUxzfckt4xj
nJy4PHfXoGloE1o86LNuG09t86NWEYWKqVtthW5rp78f6CAHCF87ZeiNgwytH8bo5JcExQZBtR45
hXghsFN5TjCQ9zG6CXbOC6gF0L9wOzdWrJKNP5NuFILPZugSY83LgrCZ1eo7s2qCHfz2Q48ZFfmE
4BawMa7antvtJVstVZbFUVllwCc5ELTP9N9a4KpD3evv5dgrvrJUcLX0n4shPU7zZNx6q9zqZjyv
fXIb1ArmgGQjt7vbRTcyv1lrGP5EZVv7F2YHdRcaCmEVcPQq4OG73vDqq7XsiZ9z2yN4QUkJcApc
lV3w3gM2rIUZh7LTm7XUW+ssetZNyiEboZUddcX8ANn4WBtWa9nZVh3l2rvM7/TfHbbpUojupHQe
TNkaPhYyNI4ijMeB5X5FiCsbnCTphtTEobAH82C5g3ci4M6/xbi+phAP0FbZfppdM+y83HbXVTd+
kX+owrqii7eBfOgoJWge58o16r5/MJdXTZA1+hsqmihMOPQu5V5EUVa23QPmqYjJEdfp3gPilfOc
rIu2ifZ+NXhh1SY+sctmR2ZiQeEPNdkkpW+tEg0bC8CnEYuvORsOc1BZTw4bj63p0Qptese87yaq
KXli1a1EjgooDGsrib+q6s+BgmAzdnV3Lv1nSFKbCDy8a7jRrRza4WhTB7hOhqrZ5TZU8M5pGE9w
Yp2HhDuyZOWKWUvlR577LZdazBQTgIDdSl81snG5ZdR3TKTDU+BXaO6NvI1eP9wSXun8xKDDSvQc
eAR3VorTxqXZ64J26pwbZz9OqLaUOI+hSq1PB3HgotgEP/+OI6/cV1ZpHdNk2uV6s8CRqXQ048gl
ZBgGc/GNwRHUw6D1oRNPVagFzvRiYWgT9Vg/N+74gpxXPas6OLLEnXYigJI+BUzMpSmevRlHIUAp
Jo0snrCtTcgDmBw+uUBsccH9Nsusp8Iy9x7YZ+wNnig6h5df0twcbDvDByc6RckOV2Wzj6iO+dHN
H8E0Wpd4+ZRLNwQ0kbz+/WCO/tYE8zpQ2pvl8dYYhQWxnME5luDmtVjNpJb67iwKkPA50gabV2Bs
k+F1R3cQNKt2XMd5iWxZB4zwTvv8WkKsrkzwIHOR36xlkP77T13gMP3U8d7L3Guu5+3JVYW18t3Z
C6lOfQsUsZ6Ghciz+wWEouOSGfd3RvR14fDjw6fmvxciBqTv1dWFfTh7nJEr0AQE3yvaMzppS09Z
8zJD3j1inMOb3+i3yI2bHT3QNHVYr+X8pNjsXEn0aCs3ywHRdyCF+OqyXWXUycbJ5+hQ+BHFTD2N
8ZYH+HlkOh5TTjxDnbpIGAxN9U1R587j1z178GRYzE8+WHpzXxNJOKIM4TXB5sE77DOD+vXA8vxl
iGq86Vm9iQrqDwYvvyW9kNdukLguSabt4UyJkBeMwOzOfj2jI91VJvWxXq2vNVzou5hMz9ae5sOU
Z8NKG4PgAzz2Z4fbGHbbeKYVyjvHTfk+p1XCIOLtaUj6w446fthjhMNrcc+NQ3wsS2F9BHG8YmNh
d8BGrPwZjjIo7eXDmBCugEFjbFPhn6BKl3Qg57+7EpLWbI0312+094y4LI5p+Q2A95j01nNbea/o
2cM1qTtnj6CrDgatsAPhgC1jKY8U284OvdZshkbltwBSHnR3VVxJIp8ElRZ76jmaVaflPteAD5+a
3FNagl7zRdWc7ITxiesFrni+6fWSAcJCfBps4K9uw4NAHzNtj43GRtAppzVOiJ0zZlQUaVa/RRxZ
jAQ8rsVElksS8OSNwCtIpO2jV0V0m/sMineWnJ2MRmfN4pDD+7Q2lCr3EyPbNaqw0Nk0GUzM9T2l
KuanDQAn9HL9JUqV/VS4vJJSVgVnTWK3x7LCdlLXkHGmqS0OdkdqeKItzx0kdVsx1PyuILyIzzSs
YrEDBkQzL7UBT66eRbuYVRxmLWQnpxuhxmlvml1q+6S1c2CcDWxfc0xBGEb9IcnEcZLB/NNUZ4K9
HJJVw/7/MXN+4UsqSBEV9c2dANFaeftWGkwBdmznu9TU2g3Ol/Iw9gMzyGjQJqg96XVFl6IwtBNm
cQiB7BRdh9mvJ7ejmywPghaHjubnR1fv+100tNAHfXigqZmrHQ/uK/EO65HiM/ak2a/nZIpf65HR
zwfLmNJsjuBdJRdpmHfia8WeYoGl8SyLDlHVbNkJ7HLMJsQv6s9kJkJZ14NxyANUYqGPG36l1lWk
1Ba9D4dWk1BdFmCVGMEm5w3xFtjZPAkswsXgI7CWZVS5KP9Gclx7H5RPd4ukeQDLpH3QOEgxPBXF
buiC3wGekryIX6QhNpbdiAcWc+2Zq8W0RvtmF9DAbeQ1neAF5lGBvFnL3tiYTJKbbKqSTdJRd7Oy
yMegntGOOS2Til8TQwCbV+6LrP89Cucscn148UDToK+WKUc3ZhCvTbp9agenunLiK7lgTmToUbtI
G4ZdrQAD19EoTm1BKII8PXrRVPNkpb5jRSk7hM+kw+pGZIHXbMShk2Vv8H4V6THn11/jw9KAFf+p
7//EYrR/7Qa/aqEkdTndv/3yP/4X7o//XQ3j/yePCOWtvglq5X/yiRyTnzJP/r2R619/8p9uEd/7
R+D4mEUsY0Ew+QZ2jH9WcvlLJZdu2wCmnL+2j/9CoDn/MH3Pp2sdg8nCR/uXVcT4RwCsg65aLEf6
Yj75v3hFaN76d+4G4FPMKD4I3OVzxLvy370ieqlncaSxmUnFdag1l9RF0LxbAU3wGZ1TthZbG5K3
W1nbznfrBvu41cSfrPUvDlFO4XsjynYQha4yaKXxup+z8KqjkXh0gEf4J9NuaWbIuOeLyqmufhJ/
MspdjDlj2Z79VBVNh2VPPdJsW/PDIdk5TB47Ds6Bz6p50bEv/1RlV2wxbDthahdPjmt/C9AG6xHH
6EpWzkGHg8HBxbVhxjLJLVFgSBjPqdb/rIMWvbLXcFAbgcd/ljyIXcJ40z58KT8GifsRqRf+ILcv
CMssV4AMW+imXaGVF5gMuFhjZSyq6m/Di3d0BdYb4eP6Mi2i9ZVN+dbIojH5oWkseYvAzy7SZHM3
xsHvJIbKMaVHTXDGNXq98mV55P6cb+oufrX9D5SsXzns81UKSdJbtpARnS+1EuWLWQ8J5/+QXks4
l2OnTdsFvvJR9G2ILjHt9M6g0XdIPwdYQF+YiC+TOFMIYz2TdZ8vM4uc1reKtVvruBcaMsdWkd14
/HFqD5ScWevE46zwo9F+MJqagPG1wzT59uPv/wWF4DjhKVv1TD43q/fVrq5LY0esBo3ZtctdolnR
A0WZTvKpGN+LgscYFYXJgTM/xrtO/Ye0E+s1x5y+VV4w73TZv6rELM5qttGAtfRYarF+9BSbLbt3
XuthV5bEBmQbUOirT+c6az9ibK/PipZxtvUNKzV2a/jqm59e8GZZ2Ik7kBgMysYGtZ+FZp/E4DgZ
3+n1yprA4C5ZuaGdMiXjJAYA0msu1P0IR8oVwn96dabgbTac9JK4VN1rzOdaLJv9ZOrEbdBqpFFu
yBFnp0zRziakM2xaIm73vx9shQmjyCEXIIXntIvOdLWZ+Q826Mault50KZX7lhvckln3dqfJIFPu
0gzBlrte44H5KQqv3ku05RWGw0dUeRPaXPFaSO8SdZM6p3mFnlyqI8mcJaiuf3asgxx9cm56J1ha
Ej6HLECfnTllCZI0/VIaUozVmc22d+hLy6KGuQQwGdtqDO/9QdOs45hD9XKDUOIqb1kbg3MtoBYM
+g46Ev0zXYiyBxk1MO5Fj10JWw4+sbxhYahIzHhTgWm/YLJOOuJYDBDDvsznDxDZzLuYo6iXSqXr
ngFXeNwfJwd1DC226sw9LxHjnI1Gd0wo1JR6nXM0O8lxkQxPgVHtQLJOe4iB9bbo+/IzSG8VgBq6
iYs3NF5734BgWeNGVSQWBONBLF71YQitqitIjyfda8TOObDoRHVMZPVGn8XSa5Kuuyro12VZYQSm
+MsgZXjzoQzbWN9fLMN+6pK+PBiRwuQFtrhADHzWEw5Y11yYTCXJUavOQ5J+e3YK8OOEK684b0jm
UXZhyPacIOOHge2ESver59ky3vSKGx5B4V2lCF/0moIXEfXz0S2H4ZSmy5ZzpO6gMOw3MWXjpUrz
TVsib9lRgIgQKi8lqVno+qHzhEl3HjUsna+fErpi2e1QzTbHwcVzsIQUZXpgVpZHht2znpbQlzMH
8aSFVDaw8nVnPOFDrEYip0kT2u6wHXxejwMW6o1Boo5rMx3eKRY5xF0Xrzn3sDVowyyMURBfg5Ep
v8UdPBnJuUh5knpR2x7o7OPaBoDc6agbmBsTs0jNztn80U7SZjUGha8zXOIkUE4cVkBXgqlXzEaw
0aPoqmm9fR0i1DobH3vhDesIAthAA5FBZ9scld8GPQia1A5DbP5KCbe4RYsyWOBgrk98F36KhnPA
17XvuVvKsUYkYVJHqiAzK4X7W5bjz1niDEs77WVhknDtIDPXZi0ig3ieLDpTuqqAkGnArM0w7lf5
L9sS0A2a6UXvxTN/J2anTzFKa6vya1Ka+/SYqfne0ZYSnJQhxXZIShpw0lA0w1MjiF+ofCYmL2Mu
d7NzIxCAljVSWGGOLf1UzlHQPnbsXe0VzS9asTIMY2ljrDcwUEx4yhjH75nJImfgYLOj9NAXVPis
/Ty45LiFLxZWRjYOyvVJcqBIMkFTyKS5DaxcyuK9DEumb3MBshoPwKCrZuPoVC+G5pTHwJL31Jy9
fZSMYZ06jzGLxk/Pltupa9RHVsJEhiwa7Ig663vd6Tb5RvAsfkY3AG4YQEvNtFZQ1ddVNNfCmHac
lrhnpQbWYYOzcjBaps2SII7ix6z0t2YE4y6C7sVokDB6MwUDlbu3PtW8U+046OOaQizYFlhgDo3P
px2lDlYeyxzXCkZA3kd72afOLmn8P7XQGm4aPKbK0sd4mrBrCaQW7JvAfneM2biwzcM3FyXBJcjO
LN+aeznXrzbRqfWUmd7GjTCMSiJA4Vji0VmMC1HHsF/WhrPVMZocA4Ob6dvguke5yOJjmnGTcQCp
+r1PejnC/upE9ac/z3yD601AcJ4QVHbvC2pGcTGxxWrWXpy9INZTD8hLm0LrpTen3XgOmU6rDngf
JBdVdKxCZghCjvfS4aDHJwaMxJ4XaAxZBAIPuO3Yvzg7o4NrsVR2r0gtOasqcCSi1CvUzvpuFvwW
Lsk1y995w96XjCqBDwNzP6+dYd11pHQlQbYtvtpyNd+KsdLXo8t+m0Mt778yuxJr1k40DmFL2Gi3
IOvMtbEAuG2rUSFjDEFHV3+JneEjiNoPpgVMrOQpsL+nBwsr+7qJydNiCv5yxvpc5YSugLzgkMRs
y64XXIL74tT6fvKYpAheD/mTdOxHy/9GffQ3leNcO1V8CWahSVJPhBt50yXZR7qCEmnn5opuqGdD
uHuX1BoBwxa3fL7gRwy1g3aSbKasDSVE19VAfGCtNWmoGYMF46j4VWnJMzPwFya/dTEZEYsOMqR5
uVXDXKzzwIKdbcLvB7ZASD42ix2SOndP5kYsNyTxz0GJW4ZYX77TKH2kaua35g4xeeXqtwOlgO7x
ODkaBpS0uMWGRLOQ3ln7RmlbE+S+I2BaS8+65JE6NtBM9W44usXVi8xTm1MYFkMBn0T+bfLd13V3
O+oAJenXID3O/Edp51b2UwMBpPgeko41RxJvrTTj7LWCF8oLPzoZYChU7z5CejLNIUwa5VmQh96m
VHfJ/sDNryrJUz35qj1tmyp+2BgzzpPZpmuQogvH3/Mg2teTxGJgbXsmw3mKtthjXoTltKsZjrtu
u9sYPewvtVuT/BkH9+YaS/xLMwpqBqat7D6Med7LDhgsToiEAAZ2dVLmAMnNyD3AC6UBC668F1uP
v18ephZ8gRMhMisWe6Brf/4S9U2P4gkbI0jWRi8EBc1tVZqHcY6P3lR917716mIqBHf95ZdAz/Kr
B/d9emuS+TM3g3A055eSFxUOvXMiSxgE1E051zQzH96g8R80/xL1cRcd9L75+AtiD2j15ruI4M5X
Zvfe9Z988+ILrt43WJQPHdDDqh1ZL1rA2WHbZ/m3HNTP2t+xb6uCLzr6Xhz8xcINXtKZWgho5XGR
fekNN4vSdK5Ga1ObG73Isjwng/ZHLH7f8rZUMKRV+0FuZhc12ReS1Bca31PKz5HiAN5TLNqOLX/I
oyRu+UoXCDuRg0ckXLL302bu/T+e3obNhFk7Z4/nKo7J5e8PFqS7NqfrFq+EYCxmjiW8Pgz+yitk
SEDrq45b3u9181FV6ReyOTla7P/FGRnyA7WeNIq2pUblUWPc1Yvuvnx5TVN8d4V/KCTSXaKlX1UA
6X7kc0+SR5KPT7pdX83wGitfAkopQWehcrMCE0YKKAXPeRPDHulrR3y2pk9c2nFOk0ofXAuxmrfv
mOhIy448SmoYBGClOClLDO3uJNhcZZzMOhqIvdBm6XmVkxbDB1ijkmNGmmBeDTE9rEp+YZq4Rx3S
alxqxEAj754Lk7IQwnQbWVNTmtI7gUN8ypfFrakgTujJr9EL7vOk791pnMA1tNRTzE0I0uqXjann
6JvjkWKCPRs/bhvFe6KKntQV9gdYGRwJcjIuS81wmyZhA+PhItP8avVWv05qM+MGlsJSHrtmoyUo
nD6VYBTWSSzzgjaQuszyMI9IGBDmPDRDr44Y6uAoRGmKD7mrNvaQQYIqtZDzCgxD1qDcp/PdoNkl
9DFHbUjQT3dcHjul1LxGWmoWnhj32bnMf3BRHt32F12I7i3olvphpSHyTZJlAu3R5H3z5mjmG5tr
xDOP24/G7jFHiWPGt5x3aEAPHcHaU8LtqMMYcfS5Pmh9zBMb294mwCGI/xo3hJUDKXPK9IeVacMZ
hBy3cEflGwMkY5UDiBnbeh+IsfhBpcux8Azt7mC46HG20Q3uvSmR0oRstA8/rsdzzaCrjzIFRaGM
05QMw3kUw8Ek73iA8MCKstx55ehc/Y4D2QVCEGpQM3aTkUdrcoC4tPJ02IyKDknaFMYDh9O1SrGC
S78KiICGAmPClnrD/MYv/LEMuyLAQVY2wwWxZLiAymtXqdlHB9vkRZrqUXBs0LoD1ga5qenraXpz
HOm9IeGyIer97ZS69X4clbj1sf9G8FhuFenWo+jT98Bf/v7IUa9gj7/6Tj7nRtM/IQ39KpOooTxU
4iZ0mBDdPI6OHrxD6oupDwM/0oR+3ztriijsixU0hywZs4tf5AZMjtFYVW0LD0H3rQONPem+dmNt
Lwx8zIbbHvy0TvEOY9z30Eyv7XB2jcR9inRe1qnQNqaW39nosvF2sOoKGskDAkdEFKL+yOSQh3UT
lvO+yRISF63WP2ohl6hJu82RS66W7De5leundPmgldUfh618SJ1THcoWoDviBd72mkSdNXnpCxJU
ts3YOcoe0E1Ah4pWR8WeWqOLVOjAMqIIOY69laub8zmyghXrHmOn9b7xygZYrjXL/YmlhZY7Qdi8
pfY0hR66w03QPSgyKmiapLMqTSmUBW/JLpgxRHTBxozRWlmErkf649ftEHMa2sQfEnNXFt0rsUKN
mljvYjhwS1o14BSWyj8HXc6PwNBpEIqcP7Wl/M/lHwg2bZCokGEYp55J83Y8yWnLLLRX6qzsTUhH
/HxjQLloE1lOKnvisAoS/TrqiENT4n3wAFyCuCyYqglNfphpKc8kIUlrYHcRIb85yTO5VKLgbU5o
PL4hX2PekVsT5ek/yTuTJbmNNFu/SlnvIYNjcAcWvYlAzFPOmeQGlskkMc8znv5+kNRlEuuWqmV3
eWtBK01kJAJwuP/nnO9s4Bp5NKsvwG5XerOTuqsiDmkVNbcwjyABwqa418TMe0AvNkklOg+PGD5d
ReQSKO8+kKB9Fra6PveON/UXA4PRU+Fo+wFHECMK21kBTBGnYCJ7WtPVDA6pWFexW+xBHt45w7Fy
Bs64PegThkYDTUnjSzSX81bUOpOTpJw3bdxqhECqL3YdB5vGnugBTJJtwPBqPTlAjJpSCsi1XPtI
C6j8qYdjytHmEr7qGA13gZHvMgu83jCUyU7pO5/iR3x74RcOpcmJicur21sz5zEMVllZrzOnh6Q6
9v4avm3haTE08X7JeSm3QmQH3YrQytbenzReoiFLyaDfbMghGNwmi2nkaMCVCioCxUbq7KnUmiFk
pNGugER0/fUXOQhjTbU2YfEMzKzRDFQr9qa+KmmfWFsQP2nfbtC9sGF6Eh9/Mp2kHc77kkM3oaX4
4uqUqMquulS0G23CPmQiFCvmW+FEdUtwRS+QZ2BR69h3+n0o66/jYO0z0ezMGdc/JhP2vcFtUvET
GtM3MUeBN9P5ANOu3GgEsXdOI9ATcgy00IWeLYzBHgEJFDC9uKOn9T3WiJniRLcPirh3SCUAolwZ
7umP+aZpNXJF1vNM8UCeLLCfbLyml7qV5Vcx5bnHzdCdHGBPTzVnOlfwwifYz/44nT3h8lzLtgKC
KxptG0GH2ODCqbyBjg42delH2uEy9BP3zUp91Cpnqo+xKvnWqs/GaRJgWMmLIRQJj7G4f42Ssufs
j0iVFSmDW/zAFD5J4KYJtx005FVkl8DXZp4fcJyswcJ6shi3EXAKuoMt+qOa1loadk9CdO9O61r7
1p7lug6nGwGy/gS3VBxVkl4II8QHpDrsFYv6q6ziXvS1tcua4qlKGdDVr3M/1PshnrEdz9jb7Wn2
H2WFENQ3UX6smoxzCFXmrbN4GlOjI9HVlZtFAdhLUloUFrmbxpCz5+pt8KC0xxrSGTN0sl+1ghPk
2wQxxkRbd2Mm1mBRS+Box2oK93ALmDTnzRlCKc4XDXN2U1ONXjPNtuk08ikW2WPE07jYdxOzJzeI
7qs6Ut4U2AZjluZM4pIR9tScp9pSnpKkk4qHuFVAX6I2WrtmdOkZfsKkaVZhU9tXN8neFfcFXCCh
bQfGm9lUajuDwwEOjZw+79lo94y3bB4+puF0MbmXOAYp2X6IpnsVWZ49EDMPdkTNPx1QbteSSrvT
MnKhIixt3qsu2Xf48n/E5JBmaomMXNafbcvepS8EpGFdI5Lgj5g+cJbmKFqwl06VjLPLEKoBozoE
6VK3P3K9sM7c/6gEpjxGuXMrsnQ+FwOsoSIgR4er1r8UbIlsSpTDLHb2eZrP14rMQlI24lDDQGAw
1HRbnTytp2s5Kq6h1DofNDaofZpgGwioJsajPQdmxx4NUI5wB2vTjiFDjHGqTolTBMflr9JiBtPr
2EtLXUZrcu3fejSHVWeYmRdGbBUj3RaHiIGRJyzUPXem6Vjn7I7xvMf6VgwnI3D9FVWuvOQpmR9B
JDDgBvDXJT2dUiGrZcQSyZ2Ueg08t71yMIjD71iFOsnNgFDDfol4dKrozyBRUNaZpZ+7bBv5nOcl
x4gzSKsfHARoLx7C6ThP0Sdz6OTqzB1d3nnoco7DcTu7bDT8lOFiKQLSMim6Zty6j8Qt2m1qZm9j
2UwADElElRlm/1zP5AVvHsOsqK/4MpgKIIngwTPEbhxnQZO16+/xL+8rKEgbaRnf7EkXdyXK9J30
3W3ahuaZVvBdU9IT3hJP8uwovOty0MjCtaxdbZvgZgZl7mhBYZOVMxojvF2cIbk2C7gQnm01fqe9
LDhhjYAP06UwrrouxIoYk4xlcuaVKXxlp3DYQZRNsDcox+HPSqpNDmociHGG2dNmNZ8MgrT8K9EB
aGDvZZweMHCe+4ZsoamiAXLNJDagD/DD2p4zRMbenutop5zwgoXC2ScWETJKsKYtjvN0DQD/Nkl8
GA2thlvI0fpdXF4hMN1hu8lfEyr+DHPK1iQuy71L9dds1Js5D6bdKHbFQnToh2gL8XvpRrQvtl+9
WgFzOmSzu17Dn4JJVL8qHRKGX+6h8Ce3csQJhS2J4SkDR5KJeCptJIRx+ijc0N1nnbvP9WjEIBBu
OGnIEzEEeUqi8fsIpfYhQyBI+/lTmMp6tkgtVfh6RVHMVztfxPt5uCneyIcktbZk1lOsELTuxpq2
ExGPibJTtZfb7DlKA3Exs56+TXZvCZvzU81IsCQ/fAhaczoODujnqqx5f7dOfm2w2eMMqqHfs49C
32A7kbTgWpsxYchq32Hsx8kasyfo4ZeFsaWtS9s9CMtvz9TIrSKMEMzkGodYbTlsCckimyWHvA1f
A4Ks26BHViCJttdk+VkS6N1lEBgebeJgZKTXlR6UhzbHO03ns3MXi3EjRJzuUgSoTdoEA6h3RsEI
qCAVk/FBNg3v8/4VqFbwRuyYQgUcwW0jsmcVtjMwUdwMZHsYiJsfbTmN2wnABz8A80moulgJWA9a
0EdA8imxnMwz6awfBDvSBRwV7CQ0Ig8Ufb/X2VuvBxZdS0zmLYtS3pclYUaqGM81ZZWoDuFBiYiA
PE0+mw5I12aMaZJvgQ8NpY87xGUDopNLGcH1CB8sXafrVENwwzYJypJSD+RAKm80l9WYeywMDjZM
MK/pXRfuKfLqxEBtCrUTJ0r7GkgHJbh4mEj3r4b5HqHzZS6Mj7mSp2ZXmPWwLcpzwyCSi/BcWERI
dXEA+7eOJA6hyoUan3XQv3ykkdLhHDVjSgyctdT7XRsVjyVBw5WzaGOh8w2U2IeBEZ9SvYzzefWj
CC90nAB1WTY6mN/plA3ahsMeDAFLS51NQ8xvTalRUKQpopgWrSs8Suc0jDleYGXyQp1taw5sHOuK
9j3XSA5gwulOTB4fnc6nbIGmTOqkuYHFntT4dEw19702I9wyXXXIZ4s3L12IjdVJGrDjYd+JnABm
pd1NWv2kFGZe+E1bxRn5ELYlZ9O0Pov8GLdTfcpwEG0MxPBVuZjd57KKUJKw4OeRXm+5f3sl6TGq
bwt2xgcReI7EdKePdc7LwBEfeeI2u9a9dnWt6GHQDj4ihDcSY+MNY+OrJMt2NIW9TutY7iM5p6eC
JKUzGN2N75FBdIj66Pcv2M+R1qMyWbtKm05aPRi7yY9IqNbWfCGQhYfWqaP7sSo5hWGhZQhi63Si
aoT7QvOLmxuEoOB76X6H+LJvtKD70kl1gUjjnBMaJgOYVPuiMN99AE3wCCP/CvtmVZhBu51pt1nY
Au0Rm5e7J4u9aS1JLZJlj7dWl8Oj3xRH0U6kPcqyOEdmvjTjZltGAmCFHBibOZaZfqrWYTVoJzo/
Xg2DkFpcVNh9EmYSEm6W9sMO5qsAg4wT91vSfeaI263ln2I7hf2fD9u54Dg9Ea3JAtoN9deBLaEj
ne1QBuVmZoHqhR5sagrJ1mheX6yyw3Xa1vVqrs1H9tfbIgPX1Le17WVRzJTeyvda6d6lX6dQJ9ri
ggXE2lqE9ZNLdmYbStR23RBbGupAOfaR8AYpYOa53yhoExzIACrRSbwbNA5LeINXE+kvLW9vBbTF
Pak9Cxbgqmg0QlnzN8ZhO3sEO5mwUpcuvgdrxH/b1jclD9Kv051tyC9dV4KsrLXPTvofkxnNK6GV
zjokNRSN0WNZQo3oNB0gEnIqYEb4d80j2KRHaY1eTaZwIKmZooLmeLI2eN2ixap9MhFd6CfpiFoq
Ro21ImmoEz418+G+YYtpdO24rlQDtjen/BOUzl0nNEqWnc/QtzYVQSwm0GG4USaH89TZ+XV7yscx
BqgA6YET1/cBLWhTKfktqw99GX7tJbVhs30SzDXggnxgneXqRPF7H1AXxjI4u3q+0qeQc33PuX/5
8KE5eb2/tFW4w6P0cctHi7MjjAfUubE+t1lNi21NbNl0QtrxxnI6QA/HKjqYLK6us0dBxXduJGpX
oAxgoAh5Z1B1sBmY755hFwBJM60d8zCCW6I79Uw7d7plPLjWGRS4uA5V/32oA2cjRUntF9RED2ju
lYakdqcxhcB6YZhv4L0OqGTiMWqeHL0L7n1/IFTaVI/WiNkhmKsLXjnjRpEHw6Ngh7UFL3oQxGc1
kaCBBmqf+GqAUWtnIxkBuJmdfcXFmDwN8MsYqT4HDhHLdGpeNDm9hxhF20ygwXukudKTnfoGxEzg
ByeMHV+FNKBL2rV5rMLiwQH+4tV1GW8609evacBw0azze9+tziPMkpVe2fpj4Ny3s4pOeHKrddH1
06OIN5LU72za2aNpSaJTbr8bqM7bswnxLHBxQPCks+IMk2O8mGjNbuWLXmBHCCx4zYCVrbU1FkgP
rt/u5ywER2X7/S7TCWs0PnkDw+4UhJa2PfrI1rskiff+FD1ok5PdjAIn31RBGrBSvIYVP/BRFJAF
qU3hhJJyBhpojU0zy+WbaGIP8fuWt5ABmtLEKK8536esgaimVwB5R40b2grO7OOdY+ba+rmPfXzn
UsfZw3kvGAyLEW7K9gXfyo1zTJgykQDv333IVNsQRqsQR7HaFmrnkkLhlI9dF7uxxSoEwRWc1rSr
w+wWDnN5K0t7g4fcuMuNBJFMV9nWhjb0lVCiBp5iZQgLNm3QIMUAjNaWlpJPHysOf0idH8B+HGaL
STy1GCA2eMe9UnvFxjQK2DExacdZXbvPnGGVbjfM/ME4CCdT6yLpynOEjOf1nZ0soH1+nqSZ1xZs
DD+24vtg6GlaiFvY37YAK+qeh3EM79opY/uehK9xitt9Dm8TEP0bIEPM9LDjCkunDs/mu0gTTGTQ
bJpHXDnU59XpsuUVYi06xBh4FAkXsK6OU5Kaa0Mzc64jRoWmnGYoYClDX8aJJHV0e9/rlBuIQowE
WPX7qp/yC9XD69JlhUgnPmVZjEeLNLoRmvo+yctXU+AUFrPOeBc/1dFGW2VGuOW2rXiWEQexL6md
qfrwmuWfHW9wmhZM6jOqcY29DPBRYBTHyE5+/2VsAPpky0mp7cwd4L7w0vv7KPcPOj6G0HG0Y533
zf0s96lh65dff1HVtI5IyZ4WsE0WR/4Rtokci4jfOGMJ7Q+hHLIDPqzpbTmsqHDgnCSjYWNWF6uX
w2eYFhQrH8J5om2htza0oKXHXiurtc7p+NkAMXCM3BqLBszBLfUBqFKJ+1ykhI4hH1PqkLlnnt4c
MXSAi546OZ5gIJsE5K5QiRTnQKy7RSU8sxnSZzYcxd0srFOj2D+7umF41ej7KwAS40HOlfnISa07
RFQ3sdVj2WbKByDTmIYHbL5fwtINziV1Rztymdm28Ksvc4c3awLFdxkR22JCJU/9ANpHH8ajq+r8
7DTAH5uOjelo9pjJEpjd7XgDwZ+89t7b0NwVxCyPWk9Zhds6PDQxp7Q0u2WgKQ6NGWybWDymXe8+
u1UyYKbzv+nAANspD77hlHnWB5U+k4dQnFXZjkOaea3m5L0pEP6ZbZvLHb9qsji/JY0BVAZjkWcC
M9pHOm4Am6z3eY6r4QEHkbVrwhKpKmj4/QccgcwdbMZhMbUgWpV6o2W1V1niKE9HU7t1CDNrnfv5
2FUxTTu9dlfmur9z2WS0MtpZxgDLB5fgW9Cz/R+DbOMXvqCQ0tGpVnCa60wb/Go2GEG65Iz3oUlw
M68LXCk+CVhbBcwIm2MzGuOqbNWJjqltPQzMGnrja0JSZGgFxTTm3q0oHBnrEnXRInYXoWKSrmDV
XgRXQnBt/mOiJzJzcIpbKv/G9vCurUaAwMlYeyEZtho8IKIY+hap+Xe0P7biVviAb39EA46POFSw
cmrmnhfBEi5jt6hnMUXsH2kDvSFGz57qG0rQuO0C8CRNb2pPmhw7LmQ4MIB4S8uQzD4xcnBmnjGo
gxCO+aWRaH+93r5PlTOeiE9NN27qbBPKPlqM6xHOmVMIz/S3/re/5aH+d9ZnfNj/9F3/Pxmtl0/z
z98JB/fvn24pbf7TX2x+LX++777X08P3hvnG/6Dmln/zf/sP//H9f1MhLZQraXP895y983vShO+f
w/fv5Z9Ye7/9d7+z9kzaoMkcwHLFjm2YlvU/7mklflEU+EhpUMmnDGIJ/2TtCeMXS7cYx2K7kYaw
/2Cgdn4xJI4zDNRCAF5Uf4u1Z/zcoCgt2yWDYvAhpL0USf/ZPR11thhjaNiwH2a5jZh2nOxOUG42
q7VZdOZB8zXtGFUc2GyfkrQMdjrzRPh3VWZB1FgCJoyMZy9cPJEk6NNDQixAGLVDKTt/3yX3Q5ab
7fAfLvTvtv5/wCu5K6K8bf77v6yFAfjHEkxpSUuh1ggH/znzHS7rHxmBmV+EYLlR+hzWcj9I74vh
nf5DpChHvWpVCZ59MpwNMrizie2MYEalY/Ob/IGxp1+d5tY+MLwKTworxipzeCGNWXWrp7I4MGnY
wexOdpRnuRuAFcGjM5P9jNxtQPM1UbOi+5J3+DpyXp69/QziMN/gO7popDIJybZEKgvJmhLU0Zni
rngepq9Rrltr2cp75t/Z0Qi04PzX18RYvq2fromyGEQJ3VR4KORPheCjRoSYSZrmpSUOrVRgc0Qj
uc2iHfAhEesxtGM+JdHzRCXgTYstL6epoeUQVAGxhbunu4+B5X9B7dGvdF3o2xbv25VF/a0DwHOE
tJNv7X4pAyqArlb02I3NG8JzuZqi9MWK4KtYffofClbFv96kkiSB0l1dUhyr7J96XHvlduh2Q7jR
zadycJgyTETmh8x2DrPdpqeG4EyvUw1Af2F5ptqPNhw2l8e/vrriXzowLXZkpmEqbrYlcPBT7SbA
zGQABR9ubDv4ZhYFD43LXDhIjCf6ncfAjl7AQ9uH0Kj28E2f+hAcFCvYhZOsWP31hzF//jBKSsc0
bUm8wpIINz8Vciqfqq14sFwevO5iLBugobhaBWiKQUaUhrmDWrXDfGirAcxsp8Fw+5zpGryNHad2
u5lwVTgLOQiozBVjQrWD+DHsjZnpvFPqL2FYDwc2319mrdC2dVl99y0n3OMDDy9VOzc39pprUKKc
Y+j0sKdh4+ZB5U3xmFz//o/K8Fu4jmsb/E/9lPCYsMFFgEb4UWGprWQYtreux6w3+Nm1Li2cZOoD
VU7sUml8UOriDyaCTJifYzaIE/LlOQ/cYqtylOZUYI1E1yb27vaZR+Azf2Bvbnhlpzn4iSDfUR+O
3gwOCJ9RSoS3wFqU1DqHQlY+lWVXEWBxiRiA+kovHv/6hzV+7vZVUumSp1d3LKHQIZZl7w/o074e
R472heuVGd5ysdC4ZgTctKnVgzVpEwtys12MiD3RhdT5avhxtNO1zFyLdo4OveOorUyzz0wNyZri
XGNtyyXH0FVfjTpu/9OjuZQb/3HF4eMKZVsm7yOCLK71022YRSi3dZAigsMX3Czj/3N7x5kfy7c+
18cg752dLNrsOgbKP5smppok7AFT2DnjUNLMJoE3b9CRrbO23XOO6HoGj399Uf9lAVk+JU3YeAB4
/wrYmX++qF019qFhSs2Tomq9orI+iKxVoOU7eRtwhzemOup1cYYrmx87DBu87HAQ//Wn+L88ssrR
edHrSvLmNuRPn0KzdF/JmJokW2udEywHjvPABZhEO9MmYpJNNk8NZyNbvCf2AlCf/OOMtLiaDBzI
7DL1Je+Jq7N7M1RMvtirjL44Eox8b22cq+NAcKjubXK8iAUlD/pOxJz4sHt6FL03r7ipoav4gLaS
6kva46Ibfc4sDER/3zL+KXX3x9fzrxXjP90YjA0dPDVsU8h5/fR6howVJGktXY9P8UOYZP7SjjIi
oGaMnTLGoowcxLFvH0VV6A/5zB6Z4afYlBkhiwKqpDER+vjrb8BY/tA/failqlpZlmSfbximvtzN
f3i4Bpp5XBqdLC5vjw+PESHrZk1MahYjftyBeoFgrPyNFVrWAyCZhX62CTU6qnr/BBiDe7ej2TFt
GMCr3nzNg+Ywgz9hhzeeWWnpZurRRY227x5ms/oPH3/J2f354zuGvbwJl/VBOrwP//zxCWuZjeSk
gSpkVGu6qLVT5y50QwzRcSX9o5Fp06atdPMUGs7IYKlR2xFzkZFr8+Y/XMufX8oLAlrqzGBcwXbD
cpcX1B+uZW35Nj1oAPxhUDCm0j8nmAznNO32tutTQsFM5Zbh/9/bUlDz41oBxyEcapHVYLJtTO0F
oU1wsAw9iOs6kMNcXDjtLu6haB9kZkyTlvnbJfxbJ5n/L9OgHGTYNf37k8zl/TOc3v9xV79/fm/C
Px1mfvtPf4+CGr84xCxZTnWD3fWv247foqDK+kUXps7WyHEMIqJsjvKibsP//i9D/uKwQ3FdNuvc
K2JZF5ui+/UfiV9YDAmDSsna7Jiu83fCoLZt/fw64laSEDcMnhNFv+RyovrjTQlw1mXODG1fjinT
NL8ONinGE88qZPjASOnGi3WGLH7K7PIO7WW4l84UHEOAbrMUB+xPTDRKfadsYzq6kpI0LTevKgl2
Ke8/lJQRJlSnAGFOOSPDLC23Qct8T0ydfmKqBzt2Cs1t3dO4mFqdu0JZTD0OOPFOEJ7fDDMDLdXY
K6kidTcksbPuiu6DulPtIbbF2ohe0vRtHqeCtoLAB5GVNvAmaKZpUKPOOOPTc2gbCatj+tS548Gn
+Yfm8MZZzyMWILNqyj38RuTARvdpMIDrlYUNm4MytDeR7xiP1IAqPE01I3gn+Wp/011MoA5EvddL
RJ3WF1fLTpUVywttUxYyOzYMHPh+uG+aEXeJrb4Z8zsJq3FrSlwEDqQknxBYOjbxShwCaeqnrknf
cx9ZngTCj7kpknVAo1BXWGteaS9okpfKilqPBsru3EkMEho+1cj0gsl4gUiKlAdykrwIK4qB1GwG
dzBXisye9gkGlI2L760O+CmoMg4w3+0oSD4H5uxiLBv6NeNOmMRBBn3tYje1eBiTEGhNz3jFt4EF
OBK0cMV0y4Ig7ARIGzioAECOYXLIuFG9DkMJE0z/yqwHX4ga9F2Na5EjTncXRktFXRjcyRoA4mQl
P8YRIl7e0dUSgFH25sW0aSYF8aH6De8e6U+a3RTVfk3xkQc5YYIy2EDVgIg9sQ3l+G1dlCKn1tSl
7kn8dOVYf3BZbo4IrWfRBp/OFDFfxYrWml1x0hgXYyXBz2WmFuFaujvwiqK1mMtNSFfua67r4sT8
u3kSMr8oBJ4jwGnmwNLB1uXfO6SFVDGok9Zp4jBKAz5d5Oc32gu3DmmvJSQSeIieaotRc6NB+CSJ
YB4tZNx9xy4/NlDIc67fNaiwT+sTSgRo3tNkdMeSVq4VJZEwHymRWvY10zXpu0cKm0Dfm+JLxTni
LoghPfiGew6lTDcYmQE4CdO55lPwCuBLh9cwSRBAgvcPkhCZgLCX+3EK5+dJqXMR0UxqN02JqUc9
BGZknjUrD9Zxn5mbsJmMfZ0tcwHI2Lz8/PpW2v0dvM/13JAxXhjTjV0fa6SiY4wtaC9jbVtRqHpp
GRse4gEStj1FjwjCgHVs2JZqQVoms7iE4IYwp4tbFUF6ysd3W5f+3h576D6FHp0tLumKquR1bdTJ
QYBJBkZPlGTWhg32fqh3vNqoUZJ7U0D4FzC9NoM1qvVgOgq9yerAuwbuySlSfV1EJdxjnvOrGZ3r
1O7XWCo4gYdIy05qH3W3rLZROZKBq2ma74oEFQS5/0r4Xj8Oqjg1lCHuY/DdEHQ7QFPEPLnEDTyr
rNtTSQKjexR3suFIo+emhhJLF5sVtMl1Mul0pCYbn0KQMkuAYjN33yBPBYcQma4FkPTKZBIby3Dj
Zsjz5Kyn1T5hcT4m1Udq0Pxexuc4HE1PRb6x7+oZ/8aAeCgFph8rKWlcKI/pge5oeZ4Df+KxcO/w
NmFprW3wTjk5eolDmEt6tigBxgiDYkJR3zqKfOlRAQctbFl2OkmeFYuBXNI8wBDPBOIREy2crWiH
TioJjRn3NBJsCBUvXDuGGxQ2ULB8IcjFvxEtFJ+AaQLAWj+iJcCMeBO4CatpjPHpoZDw5wrTQOeP
GQQPDNBLJt0X5SZrq1FfyTFZd/i2zDsgtI/C7CIIcxjBlDk8UFsB2reKA4+xD2U53aSuLlvhspzs
W12nLFvCsxJLnHS9Asq1/L9ff2nKgAhA6jQ/poDEZpzoq5aI060BqhHUpnOpZQIv0hDDC22wEXv+
XWCTtzDT1toT5bvgDXcfYWoBW2eSndqvVQChmo6WaBNaCyKcGlWvW95agvnUavTJyo3OEJwBrqD8
UEQ0lnF7LYx701XRIY5C/BD6PLCuB8M2M/0WNLurdlA+zpQkwjU0M9KB3GiMFYx8a3YY6UeDbXbx
PcI7vEXR4E+JjDWW8F1tVfoazHi71VXFGzcFaZ+Q8knrgMWTtdmiSx3wssN7AJHEJ0E8innaoIA8
LgUeInAOUxscVG6d2qnHJ+y4x56Ql3xoBMV4/ROPkEa4Kx2JdBRHsywQAEj0ebqbniJhcOacIBWj
ZbCKBC+zTdOCT3MjJuPFgmlQmNi8aQUgNbcilKPZr9qEOiiKa0+h4d5ReBQYFJrUma0rO/mwJOTL
OMZf40/fUmaotKmeG394bZPkWQ/eG3gzwroQMr3VS5jbz8S1S/H8zojJnCdInyR3tCGZqx5paLE8
bPEjEJbD+ZC1ECL88s3unNwrzCbaxPmIXbe0ynUQE6szwwgCk3XT+u5rwr23GoRVsvmBosZWjtjY
6K8mu3pr4tYTDS85aoZWcTKfyzq5BBr2A7SDflDvRmEndDlxUGxy3d0agABZ9IjytS6MP73wd1Nd
fBQtVSQ+ej43Vk0qHrsilFf7ZdT0J0hudB2MeD4FZ6BqlgvlSN2BsMG0mhB+4lWOcVC5KQzcOt40
evYAYjikyq+86qIMdoqT4KpNFB6z2niKTNteuzmqDRrwh4IxS0+AgYNHPAc9TNYET94Y6u1Gzz5H
y38SaHBrhScCu499cky4eCXoQ9e2802PoIbt24zWegBgOSLZVAQpkEyM/CsHq85ibYYyTWUbgP0v
rabGVQBiDxPUtSCaT4IUIAMCuuk+ULR0YmL6hMfmK3hawrzGsvb7j5aB7dcKgnnrdO79GOJnCJ+w
hIYY/NKX0KR1oxfdnYiHQ9j4at1kOGWtaRnCQ6zEdD/vSk7rYRpBWYDOZw4EeyrjASZytDHD8VV3
h5J5Fiq4awJuiPphH5LczZBf46H2L5aJmWAKPKc2no15Si88qyCKIEmuoB1dpiU6JtX81GfDuAl9
8rMt9C2YIilVKaUi90seOx2orBhjInd2e9awjy0FmaveVh7EtgiOPXUhWsi4caHP65GJtQXGfc+S
VQ5Elebyiz0iVXcZwWpM6/WmhIJkwMftZEQ/LmMsJ38ZPsgBco+2TbgRdnKq0vnDNI034pC4WcmC
COPTLfzlQzorICwv8XJBcPuNx0a8ZyFkDPAL6zwl1gGT941KbOyEuf9oh+2nI5D8gix/geHypA93
fP5Pmj6xJxjQDhJXbhfzightdoaJAOA//ZhihuEltUlelKfxquzgRVCqe+xdSUuQSKCWW+HWDcgr
SHIYoX4ASflKLWC8m8f4IRDTvnbGTT5SpVa5wDzp2L3LcFopYIuUkqAxavESlWmETQLDfFmMWRYB
PFoC2tuYyHmtW+gR9HeEKy3cSyt8ZYd0T74al/C7ypxTh3WFDSXTS7dn/0Siga/MZvPGISGqsC/N
bwqkMo108r6u/S+qBqEIUI6NnMivkruydMKMvCs4Gov4i43yHY/ptzps5pUPFnh05wPKin9M0uw0
Wmw4BNPKVdcG9goGKBGD2j1r/ci0I7PxQGtUf9FFEdmGfzEHiPCTlAeglLsIkr7bowrLhY+T5Mn3
sTGNXVq8hZhYL+k4nIooRTjJYter9ImkIyK1J3nJ8tBNrwBHMIcPYbnKOiaxFEEkuklKC7O65/jy
Ic76eGMvfqswohnd6muSRCByZvb/DjYT9610IV8GfZYfutwZ9k7oWJc8MXdOSnsZJFaxZaA/cSHb
Q4bdbBVlLAipdgux+68T9okYrA1P0fCLfaq6DE0/3Btt8LqUKOTU2G+qufjWsHHaFRV7uLbr70VI
SMMyOoD4WbJhFoMRRn/sx5wlIRe1537YAywHm6m258V5zk+RQqbA9twI9w3ljztrsq21prUowZRX
pg2Scj1AztLZxjmVg2jso92HtMekS/lEPxMPmaoPN+rgSg79JdTgdFn50rhAC+lsSJpGgWGq9xal
mG4/TlUD8GQtNe+0Rk93zZg+iySHjW1OG4oqnG1JvHbutoEEJtbh42MGXdLCZdYvjZF9zWf9EgYu
QhpwiKr0t6ED4dxRnzmD1OdxpNE5nixqhovpFKqFbwdE5diQEni8wH25xKodnq2Rd05gamSgRiz7
S1OcLGxKjvWZ8pTym7JIciSZ/Sp5MeAL2LQl0l0XID7lii/FCjrjkoOXkL74Ec6dvgNwhxOOU3PZ
6uGa6nVJx3IXbCBc7wD8uVtQSt/KGTu82wMRt8G/YvG2w4cO4xw8bIpTs9aj16s5mgyzO4rJVx0t
f/toAJbQhQIBkEgQkE2yg3EApBNI/CrmofbcitjmbLPRpLBo8v4PTWfWGymybtFfhATB/Jrz7EyP
VX5BrrbNGATBDL/+Lo50H05LfaSusjMh4hv2XhtJ38ek0GCP/XhE9dngLyMiEPTOodM1ajZic/YA
XE+tE2CHGj9ckXUvpfUDEDgx7flsaC62pnSaZ4Fd89DYT9bcHAC5wbh2oL9H/pUrO4AoYqCbSbIt
l81WeP2PrDLjwPaYC0plahcEXEuo+pJ1X3TsqHDbbKpSRFzd7nfZ9Rl2BOscIZxvdFIfZiYntdUT
fKU6RWs/EKqDuleWpn0g0wgvXD0QC8OCaePniCqzf5nXI9kiDctxUvx6esDagY2rHoMG52W5TjBw
8Q0ziUaVnK36TTtwlPzvNVue/T5pNmOYUQKjJ955sjlqJLVrNuI4Diq8lvFIwFU8Dr9s9Zhmg7gv
5s5egOG/cSjlmiLwi4LARpqjY5CLcUk27IJUSK8iNFeOfuMRSDdz4hv7+YKqd76PKnrPgugDauf8
wu4bw0Ji/rAb+fXcDnZlGARbnel+a8bMo3nX2MUUPnleRjKuexJ/T50qbkzunXvZniDCF3fCwhDv
+t6/PFRnAmnVtankPhhHa9dYPs4CY77W3fDseFqiluU3mo5TX13cOJs3QaEvVhaSKEQARxRjnGox
9qOZFdWxSGdv21fu++TzJiRhj4VTvHXKLv7Gty4SkvQ6/73xhmDfTBn/JTE0Zl8tQdvOb1kShzY1
jnVBaf/eB3V+j4r0yVcNw+9YqW3nm78iIFOogIm+tdEinWSfP7zCNa6AqsaghuOdzNsmkClqRMrU
+VL0QXyCt4gqCQaQiZE1Jy/oridNNLmNizuuD5EhmhXZD6e47oqtYfcA0KU9bioi0fhKkDxWJXkW
xdLENy1vrfDV9DbWORQeYG19NH/LLr5HkW88+VHwSz4XwSlkcuDtC6K9jkE/ldZATKtfVGtqP5D/
mdmBKpqqNdKiEBGl/Z0BPniZK1BtqHeI6hrFvmEIcYK6+4YUV90gYKcIeMPnKmMxVreD9WeyK8jb
cAxhpu8RbXRrtHPu1TRrsqNNBGWp858arOyQGHoPtx19hEPHkXrMHlJ2zthxnWjdjPyKSocmRk1n
B5yIgxpnBzYJ3JT4Zg86cGLAy/oWGrS42C3zBwGw70XjW5tKhKAXHPeGV258dHCMFhflZXSn4MwY
cxeTY49yU/HzzfBVOzu7pqmJIraOr1ZhP9gr3Zx0No+M4rdFWG4L+71BQXGmy0LyBCRgm1WOAbXU
QsqWTrdmAKtpxw9iqTeNrXikkLLiyJR4M/xXNQsDYqYhHZR73j4XgbiUc3ZofEccwGiIraIN4FNX
FI1gB2KBwH8KgvEpx7aGvkTffGvJIqwb+2AtWjn69+pQVi3tSrTkS1XYd2exSPbsHwlAZAXkuEYO
mX0ORv1BjfQWiDRc08ZV2Lu440xLs5VJPbCVyx8addV3DKgSN/A4rRERlKcAWxXC8GZhTFJMy5Ci
T2BWGt2u5MZiSEH+C+DXLwretT14HuRAFjsuN/maikMlxaPxqbZM+aVGyv88mL6JCHYo/Jr/0Cfg
aSV+92NgxIfw1rg1dmWs7OqVfmd6BfZ38TGCgppaQM/JjGhEDOEWiJdedZUeb27VwrO2qVCQhNZn
y5ZkXDSfdnVSoG5XC3tjGubvDgeHkOYx7si3k8Zr3g5/YtCF6F0VVcBCPlEjLnZV/rWlc2tqbCLQ
Yh4BDa3nG68CMkVeEolEOlZqjswno2+ZJTtikNdzZENG8ShJM6yX/wmfwPZgvzA5YM1cTOBVY2/g
ZiQ2UxnAWqrC3bhcTIOGrtdD5oCRsE1LcRC506zihP+Hq/e3CHE+GfK/cjEp9aXziPMwZWSj/yxw
DRquIFA0FQNXAZY8ZrWO36z8NGW+TBBl+utDKfPRWFpgvGSMhylP/sg4AiwDwQWCz1d3mwJaMpi2
e6MTj4L1MVtR2PjW8nP45WJGVAirSTX/xYBOsBmnrebSiqR3JK35l+N85LN3H0HjHR3wNOtgzv7F
I9x8Ic8wU/4hhiV4ygg4MsJvhMy7JEt/GhTskaYNDpFQruSQ/luoJE1k073nG8NOml2cdDygkYnt
CKMMZr18l+X6WjUHw7dIqEvl2+g4T2Y3xU+uCs1tXdG01Em16a05WpPS2lMoxb+OhgvFPHZjmBB1
fB6iVTw0fxK4MmUkv0KTGdfAR+v0iySTD2uKwxPBoncU6+R5SD75Mov5ravo1hctJzGzOzQxh7bm
gwlnfC5hsYws6+w8jGZ2xqlnbQNGnAwRMvXUEdhiGUmMilUYD4B95YGqmHFGUTUITRXolVRAyedR
XmIPraNWVHEQI6It0SrzGfgjp2aPhdPjNE9IU78YLf9wqvmLx90/NZNFVFtN1knHh8frTvXs2AiB
e6hnduTYZ2WF0C0EGA5K5WSTOT5o934yN8QSwA1ZwimE8ue1CzTlZZjCGoQWvBBjUFdik8ZLLq1h
ZwFzXw1dAMWXFJW3vmusNZlOJELnxYuux+JstD6egdL/jSgZblGh7hj+vU2YxT8tfAwCH8CKhF3W
44kbYLGVfY/O+gVkxLzPanlMwJhsHYz6a6jM07Ge/NegtGmgEmIkFYCHtfY9Bn1mb175u3BgAjum
CysIb8B5sEeftq6DZLi3CVSLKc+6bVwZv9z8N+YP+XGGnUxYXh5S0SKK0DE23FSi7JpAieBIATRg
W7N/DgsCOOvZ3icqtXZhKatzOVR810kFgQ3tds1IvscKcBnT9LOahfMUlq7mW8KjuAAAQP3xUVzH
2RwONQbeoXAgs0y/xFTk2L873ExD3CGES3pCLoynQnn9xXIIrGHslk7Bbgm5HbLu5g2OfgR2tUIE
SEQ5cBgYjcXV1kZ6rqNkgd/kkucvo4fXSbvVtCEaq+qpKFgIUM9s/Tzj2/SnF7y7DNGV52wz1l6n
TsTXwJz8i/bquxmxVMDO5TqVOmjtiS3qCRsJiXiQVz1BUzGrcyiJL6ci+GcK95hXr27IZVibU8hd
apyTZPQeA9AOpHvEbWcgjprGXsEWIyosWUttxxe2TUj3PZNhSkYaZzSau1CmfxiZE5SKC8pPki83
UNMq9K0jlvbF4CYY0gU8Yauy5wgxO7iwdfdXpgzKURw7OrgTuJuvzQZvVH/upgEmSYq3Kc1i91DX
3pNbW9gHS3Wv8leCA5bUQGh/puH8Scp6RJxN19MzRJsApxDJvrFxHbFUj95yfyav260OAlrKBtGk
s6OxwvNIPFbCnKayukUhcpiTiM3lzFGVmTu3SW5W5mEaxJcIWuTDDIx47dTU8I0sMJ195Kk1o2qm
K0P6dmiyu2nFEuVkB+rCzAtaH9T6szvAsZC2zVOj3S1CC/pNM7mOhfMpwpQ/Xpq/2h36hxRzC5J6
Fu92i9s8X3yIbXjAYkWAWltfk4ZJpx+0LhY3bC1I7tZjxz6ucoCiR+noHqoQ25PdjvxAqQFvk6EX
x8vfKRDmq7Tlu03ajyHK6qur/iSZ6ZzzyKK2aMvTOFZv2WhMJzaXx9km8dDsSGuMGTQdVTVsJWvt
p4jh7tZpN2lfDBen+SzCf10N6rSY2MoNRvUSiIdVPAY1r5K5ig9SRgaYbzkyJmBsDvHIvFRm9Y/7
SG85p+l7JUEmGsIqzJI3KLG3sBHNkdd6B+BmMxDEwzX4avaMmmKWsZdUW+fUwxJHIE2BZj5qn93l
pCpcpokqp8dqigCQ91znO7M2xpPZ2RA4ArmHYJDvSd4Lid2tcafwwWPFMVk1IR5Xbn1wYQShbatI
lXNg/CUBTqxhzLYhjQMaMeYuPXMALJjR3kTKdGgG3NtUsodpSXpug/hZGV2/QgoHWGqCA1EON3ID
1TPt36q1hvSpoJu7hBnUWTrHE1a9Lzssy1chAxJa0uFocrJ4qi6e8HyybcKilNWY04puJv3NdFCi
qmSJoUpjuIEZhg+XTJqEhJtdmkKlKyt+p34m8bdNMGpUbaO2Y4eIdYyJlUtIg2BkORKfSzF6imo+
eBK28JG0auPVcFj5xPm1d9mYdT8e4nzbXhZEY+ndWwUCr++xNHiNO+7LWS8lJAyNSGKlb4PlIBJU
0GnSs6PqxMW551Yw3xFaYnxSDNKcMbslsbx7miVzOnksp3/TrONujWkFUjKSQMBSG84uTt7S7Ffh
0DXX1gb8Vtm4ktxWt0eSdBkfLpQdtkwxP5Co9yM5WbqZ5X7oukfHHuja+t47o3HBEzR0KysGwoIT
gSAnojTlKzmk477zSharNhEDGgdtnPFWBL0T7SzGaR6Ehg8rSniKQWhY9k0yA910ogK0GmXI5DCL
HerMvtRWNJ/gISDtU0N1aDj2Caz4Qxfc/KFWhWIEDZgb5Ck0qg1TAntNDElz0h1u7KBt5NHlil5m
znsuq/5LtOoMiaQg9i4Mj2GdCFgRxFPP6Eqe0oEur2QhRAoGHZhXnRzz6vgOLu/Af3XcyQCjQaZ1
Pt0so4uIuAARERSshmaIVxRSz57OvnPFxDpHPEWE339GDN0ALGq7nRsGyiO4PlyW0Po7L/seqvGx
HC/xDEiMQU7nYdENEI+sAZzNxHbs4oBxfO576ALdPxK8Gwk867mI3W1mTtBGnTdh4UoLuuRTMRh0
IAVQLPymge52pXdtlErWsMqAxFk1DYgJdTHiOgUpA/FplbLp2jZgSmCvBKZ1kalyceSw5gxihMMV
280FdDRMZof7CE9nw9sKcu6q/fJdLNyUDO0tNI/0my6w2P+vXEwoeVUlnqz47grEd2Y13xIWpoU5
v3mi/BsYSASD2XpzEEZEppds2Gd9xD5WZLrTI0rJx9TFZGZGZAG9Qjh1qUkx4FhOcExjKNi5ggUT
e+jN0E0MyBUN9R+INd4LLxXnYba6D7t6L3Eg/oEmC/htgOL5v39thfGmJqM4+pnvgJlwqJHsEoGO
gcyrF+17lNXJSY+VvynTMOPuZ2UaBAVing7Q8sSQ0NySF3qWkK4+k1H/ljBA1y2KhY3wHCy45IOf
I8mxVDOLTeY8fm9b/5mUu/BehqzgtE31tVB1bLoimNERsjSmwpScDSEdEZ4hSqhQtEwMKFxyVywe
guI3og6+G7a+mBOr+yzE5WOo5MNPn2jrcDCTir51xPDmUcIYkZZcBO229yJQHilpF0Z21Z7hn0dP
kVQTVD3bFsN9ZunDZ9ZQgQEo3tFjOUeLe5gpv/OpweCktJrB6MKQq5xfIid3cUjA0YyHcAVMOeSW
T7q/Kajwan5kIi2fmO67L4gC7MXpGZS5s3d1HrAec64ybXGJD4QoG5ajD9jTD2iql0AJdoRO2sEr
WlBT/FHinpMGZg3Zt+0W/iletuplXYuT1/UsRmJ3PlZWsjCTObUGiaTHLi37Dep3wMKug5VDT4gG
wH4YwcHqWKWlsq6fVT29d9DsewQcB9oPuWvGdmc386umZwCPUUwbcD9iXbC/JoBnPGdZcmySPr7C
/wOSb5hEOBIwkvvSu8jwGicy3g0uEStRG5GqGb4mnUeqljn/IWejBPXAd+am1gPT3w0otn+q2YOR
pJg9CFUpXsBwbiYgk37Tbyp32aSSoTUNaXTHiAqRiCJj3zYtnHUNB2JcIx9K93wLRGymyWbGyoFy
LLj2E0tMSmy50y1QOEwQzF3wFHsd5AqPUQ8cMTohFWebqWFKUxvMVnL/P36LGKo2E+yuzM/5jLFM
jqFmH2XkhyEPZlbsxUkRhXJvrWfUoD+DEaLqrPoftwaTYw748nD6x8K1D8ZCBJp6yCyj7s66G5ck
mEs+tj+W7Po3zDsHQnWijRrz6JY3YL4AdPzvg6wbZq26cLeEFk33Oq88+DKq2OxSWzQPkcCXS8Kw
PXh5Cxx4Nst90FGj10Nlk1fEv9YqZy03BnJTG4F9FaCTyVhL1jEj58PMXMgLmmiXJWA8ovIobe0/
ioavdKhwZRMSZjOUOtYl0cxuWJ0DeILRvIjX/GA49xx6QLDn4BKE6WOYBloFSgOtJLIvmN3EbM2f
GrYO4h4UKjFKKfZK87+wcpvdnHoMlGZOdKQtHXkjRncWbQ2w8S3uOv8b902/SurUeA6YI+w72spS
Z8HRb8nkhZVig4htitUA6+hItRNtq5I1J4PRcN13Um9dpots2JjlidC4RjnJMVltNecG9POlVwXP
vnUoM/4ms4RbBj49ilsSpE0yHydlQWpjy9IbKAQthvpXsrHoCUIeNbOqdl7ZuFykBnAw0iV2Sb2Q
fhZYZ+gEDOhdC30E/GHLaMvtWBEJAEbu7ndheSv9+B9IXfrCxpy5PjoYuIYzrLuSNjEZ+nFd9BY6
jCZt13R78OMCSsoKWoJdGuJpEpH1hG8E99aj95gzVHFCZKwSP8U0ypvnOrilGoek3a66LtnVykm+
Onz8bXWU9CAs9S9db3+nEVE7QzpSHOkdDp38X6TjxyCAAS+JaKchrR7BYMkj6D6LH4nBDw66k8Re
swZlVm9LtzVXUZuNt5AHZxfyInDf58FHxrTN2vqjXd09yDBobnzzSUfon1TAWth3txK05RmvW/Kc
O/7LcjmkwPU+nSrcDou7WxIVoAe6/3QwSYNH+n6xZVnvLTca96xK72kuSxjy//+PKI//1T1ArwIC
DBFMYuJ17tKLT1jhzrEAUMoItIc1xvSeFromw2GnZcWvjk6G24hEAlrqJJgqYnRIG6PZ48lDGjkn
3+i5oX/FTX/XfUk+SCIfcihfiyF/0ylJrbY/ZY/Zob1ib0BQT9TfK5KLslAgNhWsOILESq5pZh/6
tjrjZjD3ZRTYt9C0ppt+QgjWHfu6fS6xVgAhZ8MtDNomp3PQMXFaSsZKTsk8lIQxc4Mn/Bwmp4Co
KRK5y19btE8SddHeivydO0tvR8T0M9Wp6OsEoEz2wZjjM57UAxvxu8ETdxzInlultM+tHRQo/5lH
NVkcXEDzIJDbibxD7j/+HYYix2dWgWwri6fAoCoMupEFr58KNqYb3G1kWQzpJUE20kOG27BTWo+L
bpawGeCwRbUXgqwMpyCcIGPDHlTeA8uAIljRKtEI9QQAFGRXqCj9I5lADvBqgeS4jGti618xutWV
lxrpFoMIGQMzDKqwXMPoOnWtSx/C8ZokgjPWecAfCI6liY69rvotfWS38nt315jpffIqdHuZZdF/
t8dJ/W0Gam4kG/QzQ3BHa3YebSqNaCGPN/kuzz0Wqw00t2wSmI5F+tXnU/BIetAqUbuqvaBcK2Iy
WC34xE1V+tdHaXumoflPu5lzkbk97lIXfoVWlX2q6wnOc+E328itQd/DdDvkNuMAMLbZS0ySaQuh
8VqrBjCLtO/tkDZvY8TajKfEW7J5t1mfQ72Lc+YDY7qwsIJr7ZL1kZnthApG/NhB18LSVf3ac0dn
nwIQBi5CRkHK+kL3I3HZ5YsWbHtHNwe6L2JYfTL6UmSuMyqyIDq59GQOG9SY7AjU1+K5aSjqpgDL
hAd/ROQXEuPfQqpRlm/9YY7Cr0VSNSNKY+YCwbqt776oP1nen+sKFVw1bumxLTaDoW2wA+TCdjFm
IDdc11Ppb1vlfXLl/+t6dz5ng9pi2twLZLzPU8v4UumLtjRfVnaPuuajthzoJL4LsKRYslQXbo46
tYp8RpOvS79gNvwdsQkd6GRXVY+NqCT++NoExTFxdfNIjLVbps6/Pom2cV7qJ1lPn2h2nXVcB/7B
8hRTDQC48EDZQet2CWzxuU5V/AhhuOcuqSGY2zkIs87YqdasoaJYYFOm4l3IGdFn0PtvoPp4rwZT
fWiAV8zKcnNXRRpdRtZypBW4Fsl5dbMTZV6Mp6jdjxSdYDzwrLsmy1WbLczgyWrrFV3IcleoNdq7
Iiiym9cOz4DIlvs88laFkUkSXXnAZkt8Ej8K1dhEZU6OzSoP8pL6OftK6/gz8D50ksO7jcE3iKki
e62HdG14zk3P/L1RAcGRR2pRL91iA6RJ6/wYy7wUtM1PSVHK5oDVInIGLgbxyNMGOWXg3HvyRlak
FL7zJAVrsiRfgxlydgkPRbu62NZ0J6ThBgSQONNXT+XRAld59pfgk8m2v/wezZmRanUglPPJseY/
uu6++ZD4BtcsHhiewQUJXftNGdkj5LlGi0jvzefoDKRuGORwrsIFSMTjTi+PcLhfEjayhihQ3hdi
luYkeYkiu4X2Mb2NhgH9S64FSYdr4M/O3pbE16fkhdaQ9Fa2A3a0AOnUzy9KVDDmkvaF0fA/q2v+
ZObAd8IOygn5ZRFUoiYs2DTI+Sky440Hc43ZAq6oFtIM525qvjTugNZ1meQLLztkUTT/NQgSihYJ
F4F0QyOGW5RcRe2BaTVktE/ScefPwZuoY/s4tjWxotaRnCpGCkl86ivfXKPu4WqAzr9iqVevh8qk
Us0xnbHhKlH/LUrgDhU80BAZW9m+ADbq6HZ4ADxlwaTnJt90Pig/x3Z3LoXdmhL9vxm5xW4u7Z9U
9C+VweOOufE/6skNULQPe8pQXWQsf3C5nRovuQ6pX5+EqX8RarYHq2x6ggWxNJYdLCIiIC6u1Xrr
Lg48tN4qvWTSntDwgHafHDUf3NLFimxl89OSbwfON68kMOPavSurSw+OjMURXO0mL/EQNMbA1i4h
paagvNnNpJLvxnj4CtIUXUQy/adbtJxi0WKKtl2wluMxxRXG2t4E8taaj+4dgM8Pi9aRP6INVw06
Ccbvaq9dh22zPeXbipLXVmOwHRjjOTjDjwyq7DPvMWChdEqBu3vcaFyXMQ8sNbplgxbjGTTtRm/S
ZXEoJu86WOa8Ect4L0pO6cw4wUmLbM+2pyKc0rjMyXA0NDUU86JLBKp6lceUgTwZNZXsmfhp7oee
HEki6akGsyPC+hdGMtEhbzkPO8Y1lWJxmyA/cFhLsXwzrg4sNCZfGgJUWw1XhYQ0znuIIcmI7bcn
N92sN+6CqFVhwJxM+0cM4fUGDjALu2Tr+cW8zZS7SxNONy6fjvaaN8vDVpwyNdn1ROMiaNz0rAGB
ziyc7GWbXoy/KG3FDi/gBxXTM4QS2MLJyjaS99pRrEN67pQKwEfSDkhukRlNiqrWhyY8R+5KGgxx
xhiqgQ5IfDXO9WRBziy612zGG5K4tBiK2jHP55dPkrM2Vlu+zf50LCtWKqxiQSpR0xF31W2yBgSS
EdV7o6h/DDs1NoYT7qfKglrfPtxwPtH5rWsneUyfwlQgDm2DaFmdnNusKmBxSTiRHvbAGD7QZiaq
l9hVGLvadZ+suvNPMvM/M7Ukq7RLPk5wqp0CO6hnp3tPT9nOVX25sQJlbCYyVfYtG891iPPoZCp5
hrnrn/hsiE3pO/LQGhC+ruzuNrTkkyvFAtGrjp4/AcVDPjEm3blo2UvkRbtFqfDPQzrwUPbAYtve
u3ZwqcbxVHFmMSJE9zKVxiksO5KNxu8MEoLQxmsp4dsIQulSGX8WZvbMof2Wmf2rrKZ8LY1lNVxs
x5SUZ6xXzRF60V9/3pDl/p7H1Wtj4qawnBfauZNR0r/M5ao1pg9Ve5fKMeHg2PwA0UdTdq+zbRlc
9jwJXArfpo4univefR9dXdVULqdzmuxSX57mEPE5NHOI2bUAHI+B4bnzkvggrBL5EWF/+9HRR7cS
Bht4RsaaBaZZjMSsEwyvWt1t+swoD7NXvo7MF8eEP50QIbURKt9iV30mV3cN+vvF8adHETDrjnrA
LNn07Ir6o/LqC7q0at0RR9EMEP6TBDhz30ZHBNWOyrNTnrj/vM4aKEtLJiVOLzZlRFpogfPnOnW8
lyTuxYODNorNFDgZ/dn5+sXPOqpcgTqEyWNoDd+mX5Jdm6yzwN37TJ5WjbEEV+FNE2PwaHKNIOhU
Ljhe10C/3wRbH9Qa5VyAL6a2SpJyqm7tFgOo1uo5F+mn47DJ4jnYV75/niHeZi2cJX90nsckEwx4
ETmWNMupnA56yWoagfl1Y7hFkfshy72mpTk0JvsJOQPxVRlSMnfR/cFXR4DfrTozTo++SR9U90G+
qQNCT+m1BELESe2cJlrr9J4WiBLy2CD2KjKzK0aM7OrN5X9BdMwKwTgHJJZyCuiIBiLmsnofSRQB
MYwEuVsX0ehsncVE2pTo7juKUXzRfJLerirhW7hs1sr8SXTOMqN69IgqVsNoHyQ7qlUWnGhn971j
MLw3v9jAnC1yHAb7RQ6ocdOEce1YhDvkpcXGkdFVjJO4mao5xvm4kbDCdnU9fI2O/1wTRbKqG7aq
WTGWVKiYuiZNzkRbFMd4ii66ZS4dDzO3X8IhO2W3kv+89x1KhwGNKTMRwh7FRcF4l5MK+GR4BhEC
vTepOi3/i8jEAMu+CDAMFHhiUfY16RtyAq7n0f0ce+vHt4rF8F/9pYHmnl5oHVS2OyhSGVIivnmE
q2s06qAW3RjNbVRtA0eGezIDHgU7ZibBYbsedEN7sBvGjqQjS5/iMQ4Oaoifu1xSL0WspkRXX2Xu
/IwVybtEeB07RE4NhOX9qPO/iKM5m6fvPl5iYBKE2k2iV0F2M5Gqt5QrkzaOsZzvESTStc7dVx2p
TRzhH0SBVZRIy0pHoxb3PpXmsRpQKJAOlf3NXAJmeg8LdOXa+7blNC2K6g2VIQM9yRC2GenAvLD8
AjqlGSkm/Xaxxu/zHrE9ez0Ef6QlRYioKPc4DRckJ2BkazP3Zr7ySCNZdWwmV27LDjtVAAOKltAe
GLdJNZ9ngrY2kFQdJEPgfC3iJIboEBsoHlWsPvDf671l0prEu6rzq20UhMRHWd5ZKGnsHBO3QjiW
xpp33VhoZJ7n4o4Mo3fV8AVBavHTLqN59qyN9JItuHi5IvuAxICHa4zybEvvFGhiaeLUOwyanCgP
OVdKeOEK6ECyQ4eR29MiogVc6yAK1Lr87WyZHZhRHO06bjcN6RqBksmamX1MnVakG0OFR2eUrKhc
dc1mhF9j9E5uTbJSAnnBlIxPIqPBEqnzMP30ZEbL4ZOj+gtpdNLwCasbEjA6VAAD9DmaZ5AxCaJn
iamnlIjBxtlAjZwydm1C89tJ0kc7lX9z2/9OwGqq8K1UrEqCnrEbWoGVPat12PDe44OMz4HhfELM
okmG2bFumc3pov7njRK5r0h3leYxj9LkuxHzr5T9M3FECj4Pm9WC7DBu5AEqDIzZK/Ltb+g464yG
YZkAydpUm1IhbrSk+2AoxdcyhdcRlGfvWsO1t9FF0f2EMfpwDtoNqIVyxUgcQXZChAx+IsPxOR57
5Dk8PjRH0zr3+C2mZWMmya30+xyNkFNOO23y48Rak2nms1rqONVzhi+7nKGcplLUZcowHFB7Zrre
xkadSl/E1p8hQ70aimdllf0B6fG1jIOGh88d2B+be89CnK2RMBUeX1GwqGXmGGHm/MsE8i3rEeI6
Vs8NYoTuyh96f+07YPW7CZps3yuGKcgQRcxKyQCtnbEZWyNK68ghLPDIdH/y2pEbUf3lfoIGqJCh
i7qmRLW6a17zALoR8nScUnRxxjxsTRWzLnchl8xGy5M88xaTIDW2GzNAzGTlRIRYJMc3JeFzkSvu
pujfZe/+9dt65m5wHdT21goNeb5tqqun9TX1rX+OM1cbH/jUmpXp3TOH4lzL+M2eP2Ne7iGfONAK
bvHJZvIBUu2tFCeUtwOxbubAlVzvZ9a7myjn5+988YPDmnA34kRnv/tRuLAIveTWoRxaEeS5UyWb
mjy4mj149oAIvLQuT9FrLNEH0FPZKMzlSeIkRqAb/JJX8oDEJ9jNzzABBeeybTcr6X15Zt08ECPt
jLI4NMsJL7FoTC43O+LNfAfB5e60gOEkD9926M9NWz+7Jrzqqu7P9KMcigkqfd8g2jR2s21u5NYm
fyVZh7aJCkj77UtdxWirfSYwKSBGxPg1VUafburkWtUGSZDWssaU9KJQjMguNfvT2KLCgwXaggcS
9sZmKKlM/8ubQu/JksQvtDSeKTaU2HL/EkGLVTC28NqGP5adUtz1zs132kfxbzCsb92GmKQ4M73A
+A/V4G20XQKcKrQhht1+m8FUUF0Vr37q6D1a83MMOWaduj0GHe4TUsH9v4SaUHdaXbSNKqfdlcyB
ZuX+mVpUmUIk/Hhcc+s87VgE28mExhsRbiodkmuoCSI3/mvSJcfGOB60eVcErXWVNT8I3tt1OU9a
VrCAzSo6ohqzN24e5Pq1jlHFA8i26HSzSrqHLrL+a8GGrhiKIAnsNkR5uOtpAJZP8+RvnIJh/LIU
xN8qBt4Hs3W9VeLDZNT0t0d/73LYr+KCwqSLwncRu79d2ECAHG5JXb03MX6ltMfhHvNCRDCEZx8r
HpRAwkzIeAx1GJ6ittqytwBeSKSODzJ4pcEntpT+TTbf/ZaYADsczVsohhqltbttIDWCZhbbaRix
is7hnvFJe1ScnWfli3uRckt2kcepVMzxtk8Rw0UWg8ZoIhbSF8jr/K96kOR4EOrxf+ydR4/cyrpl
/0vPeUEXNIOepPeZ5VQlTYhSlUTvghF0v/4tnnvReGg0Guh5TwrCAXQkZdLEt7+91zZnZr5ZUayW
eqTBGk18ZKLszPDmT1n0R6qqo41tLXdwwEVpT/pYv9IuzDdqxTH9C2oNIwudDA4CAH/BGtVrrmKq
9Nq0SXHYlnrpElRRF3hRzPCArZLzHVyGedbull0S4x22bj5WYs2FID7llC9t6ozs0w3EVGScLFH8
kaSy+BKwRfmcctm7PFVhnx3iqj0TR/oVt5E6tnbN19HwqawyxUKob8G74jXA8PzmJktRYTnqVZ2M
p7HuHiFxl01eklpIyKTPmZqPFIHuvMkmoxfHw9bwKOKC6Lethn66zTlnVINhcPzWoLNQJipObSF9
J6Q7oTPz3WHW1ERmk/4OBp/w9rJ0n5a3Et/2cYqSZYn2FJlfMkOoiTorpeEr+wi0Z6BmOsOhZfV9
LSoKyL0lSVIjMu2curBePBgKY9EWN8mxq8G7e2yKCOtCxbzRYEgeq94+dgXdknWpcuJ1uPIJf+Qc
M+Od1cJ2t+ror1hqomnZto35pehK86V8Z3szPpBz4deBJ8LcO+/oIXZftC8Xr0aU/PEJItTpq/IA
rNsKVm8ojftQooJ30EM2OI7pDVcxIRqI6zsOZmhk3dbCAvCqCYLc42B8WFZsPqdVrk+5yP/YtZPv
ugRnQSdAKIdAjrggsGoYAESeFxOG5chDNfj3oZLdDgp0vxVJ+QmswCanpQsqH1vbA9EzDvKcZyNf
EsH5dRtE/j0IgSW0sCGipEseQvN+0ERc9jpl/41IjK7v6/YQxtO3kXX5yc+MdVf57ktTeCtiJnvL
w5wtkzpfZTYuFUdTl9KJ5kiR0bwbQ+APrKTybUaL4By71oGOO2r4tLB3Q8c0nHiTuZukvgAr7lgN
EkLHHjqeXRkU26Err1aNZOKMIaghywI+bPIyYtlereUYNCu8w87XaNJ6pAkI1Ylt7xNc32uKk+0X
yo+SbTQTvMbEgxaLZnaowT2uTFeqJ38acVm2rYBjwYEWxxz7+4ASAUyzK97R3jXrnkkJcxiJVX8R
CBur0cixVjoYDdq0NDbDgtNnKqVwt6QkNLhrpc2NTDm/WsRwSZ6Z22CCrq1DXtHYWkFvex1FH1UH
V74o6hetOA/LWXx1BodpcKsRS/FdbQ8/UBQPTeIuCWsoGU1JGYZpTM2yxIn35tFA+zi1aXBgYUO0
dFgeBlaJQMa7w6pq6PipnR3Ghb9HYQ0x9PFCPdZ4oauuWPcjcyeLmVVitemHu4zJbkTFn5/2LyOP
vBVLr+A8D51CvtEVzyhW6XPMcw2GkVf4T2lMQ5e0SXSG1p2BEkDwTAPRQlFrW15cTWNz9SnrJ08q
UJhu86Yzpz1Lf5wpV37uHEucazuh8Yw6SxqPH5IZcm931lvUv9sG3uLIHgiflPKQDN8W71N1GKye
iYyAV+2cy1A7p5IhfKMxBISljUQT4BhEvsI/UXpffVNx5ieTjUiHvYu1xxsG5+RA0J1UYMZZdU6d
Y9ibiJtlf6qVAVTX/PK6Br026F4yGXxZuAdWOjy7kdOe9ICiSWwNIZ7RLULLifIat8sur7Ilhde3
TItsrpKUVbmBWw9jRkb7SHoxDdLNZZvPvCwydsusTNgzXVFj8pNhWa+o5+O266hX6Md85+kBLElH
0zxLQM5W7TqYmv6U0leb8nzCw1u9d0NM/7e0P8yc9bOFLt3inSRtUp5zg3LkThT9BuIEXv1IbGMf
bYM7vFs5NpmyPPI/nSraQsrvKHaiT6iCi7HHxCaPpeK9Sv17jUDs9s9jVTyUem5nN/saVPba2bzX
G8fERExSuIr7BaDSrhKj2ZUshlYwkdSefRcY8ClmOiDQqqjtJASn8j0bOEk1oDudoZeO+6E1WHSN
ZQwxBV3SbAeX6pyUHiw4y+tSDJ+QNnMgHclAKN6P0IQMMhyyKLdtKd6isJte0Qj1sbI6cv4THlWH
vCoCLp0yhs3cw5QuV50nurPRxDxCGjd9CpNgE9YTvpJ4NrZh3bs/mA5frCQ8ZpZnPocax2fDIoAj
jLhqQuvMWVwxKd846Yki39qFNT7nQfwVtrd09IJb77Jss2lI2MIrB5UiqNsJuFH3jYE7zCGRc0wR
crLl44LVvNSCUsjVWiN+u2YiTdP7M+XHCdlWBjV6y+ihqUba6Gr89hZm4heZAV7Auqeo4nwLegz0
ctkeQwq5KaFvVRWUAHuiamv4Nb1xUl4ReRen9SEeWodtLuBvXAnh9uKLEsx6wkA3936xYxxbfAkC
CXL2pj1Gg3pT9AjkXWDUbFuz4qUHe8u2zHp2ClGwS89ZNTVWdVZ02xwYG7zAGV85wd6D6I+AKXGk
mXK+TbKv9rw1m39fJWJyrg4exqOVMD+E03ynqC7eVBVECQp/GxalFPTBFXkZnKW4tltr0ZvbWvt0
tWG63mZ+xroooP5LdPG9V/iMYFAbS4eWcWqiBBV+UK9UHOy8EeY2tUab0Qvfona2VwZmoHWYpN2l
i8VrToGIn+b+A7kCHZy4b0Iv/UaHMDk6/vnawiaGw33cUhdur31295es6P9EyXbkNjmZoxueGifh
fJVEV2uoOc3IPgR8F18MINhE5pn3YkOmxN+Mt14N7ZVxr9okobJZIjevQ+ZGp6XayGbzdLJJBjsL
ryQrMchby468m5Hps0CfjJbFPjJik9AxIqglONcBpvvWj3ZGY9m4LiqAUJUTIL9mT9oc/eMYKZs5
JJGcErwI3DvxOq3nc1f/bO1w+DTkjqM+mWWAE6ewZdRRvTBoSw/TzViZ8drC3nSbEXVH+qPU6DpH
txlWObfcibDegzuO2qJJvUXBqO9mx1mvGQaqDZSWdNcgYqVLQyJJ3ietgnzXJ8RAemsqN65FGVYq
DA7vZjJfKJ6MajO6gFMyLo4gpDmF5fc0CvehHfyCQczRrOfMgJSUEdNJNc7VYG2Y4rVqcC1jk9rU
MvvGE8i7W8S0dpBno57vT4sYm8gREanGUxP5vBXwXx4Zn11kFncPwWSfRSMTJss+WFrjexsOAU3m
3a9u8dfQMY58yfrrn/+rkuN26kz2o03UMbR7n67qf6ED55t8sUOaWphkgLitdetSfdp+k18cP6QV
PKeMzhOk5JNgg1blOQU4QXFIe6NDYIHK09e86SgMrAk3d0HGbihAI6E8mpViSoge2xdBsYIVh50s
pb3MRhLa4nZypmOLA3/LM2fVqeyYWkmxs7oPXsrp0WYhcW85gJS2+x7VW0yHNq7Kqb17zfDpCESp
Fi0nihS/H3eAPwGi9KJK4kdWCxgZjgh5t2Oma/NY912413ZwbrpqfE+qkodgp1/5g5tb5zmg/5t0
oqvxJxv98TRAs191UrC2L9MXY6FEkQmnKVG7x4ynAe9paKgO9bOY8FrydUa574su3SXmpkkqa5un
FB0lpbyZEh6Caf7Gn0coX3q/8nCG8GPxysB1qfex/Ba4iz1sUo0O5Y/GHwEVeGcP099qsCXF2E9t
3tevcTi+zg2ECDbF8gwn7NTkwjvNRvzD0G1+TvgVrUIdqWCdlW90uJ89V7Hj8sHrSyN8BqTLLQIz
hHWjvvg+TUuqEUsZiH0GvdO9VDzklRsaD50w0LKsyj0grm3Oma1E64/L0SG1wOaWrd5nGXIwo7Mq
XHcdST4TiASoTx4zaiDLnLW3oLc5jmJu3AgvuzqlO157nfzJEvo7/K6NODi2vwfFXwCza3mdkooj
CA1g3KqCJ+FY1Ztmie56MCJ3HO6KqxWnRKeygMy6U8RHak727IXjK15241KjbjYWaeFCdNYtK0ke
i5K+nD4S5T5mnr5UA3/X3HGfJhDgDydP9hibORT6/beyMsnl0FYvsI3Eno2DcZgHoHpjTwa8RBkd
w7jYZvCfLgPG4J5mi2NQ0sckS1xSKS7eY202W5A9yW83oF/JlOpvCG90rTsvOkYGTd15mF288NuI
ber3kD6uutX/+UF6YS3GsTyJ3vbPEin3YLf2hcerc1JGjYpbLbQqKQBpGe17yrbbGGBCEP+KF5ve
VaZbm1DyF38ixClS/TkN2o885IhPccm+CpwKgxdKfYPpyp9q85w7DdZGyRDmRxJIFurQK+nuqkfJ
bAqcNMEUOkiG0lnPAfW11ldqud3ObLX5oUoT53qR83ACG0JSn6ImCdgWZXbv4ujCYFBFG3JDrMfa
xj/yRPhBGOwni6gJgR8GeR6MGHYnvZ60DWp1ntWTPXLQzCy2z/gfm/VUVr8DLOpaD9W9FX62tauw
pWMM9h3bcrIAzcGCnVSkRYe4NBHRHy2qoilPd2sbddoCYxiivvH5+8hE9Gsx+zAMmjPzccDZzTBM
te+rQK1Nb7F6ov1Zc42tKFMnCl4ydi9U5+oMOxDpnGCf9RrTbtfsnYrGxLzcpPkWQ6Kx6fuRENYS
hnbSfF/81tgKD7mdYXGIZx6nJiCe1dCxDBwSnkvKcuDSTAku8HaYjj1LwZOZ3GaifbvRdvqVD9ds
Jyg7c1Ww0HoaAFJLOdE/P+LKpc+SiknIJHm/LimL25sVOygjWGhBAZEnOX8rOxpfRzUdQ76iW1eR
g+dol7WFd4oa7oMc/NrGw0i34+OY1nbzPEGXucRg3J7ctByhYsbbapYjbgRq6vp44f2Eze+5QeXk
AUcR27sRC2JBkvyeSZnb2dT2S80DZU0Ch36xOP2uSaqs/TAyjjPBwjUik3kFskGKUcs3x7ffB+1a
xGIh3ggS5lNrzZRvLfayjmoSzdWLLN73N7TCDOJa2e78Tg1rVzf545//9s+v0GaXls7qMim6fMws
jHfl3CwcGepJ+AUjDigMnHXb0QHcxGpweLI84a8jJSkuc2FjkbMkPtbU0JrtD+G06qxSdY5MFjmx
ii2kV7YYzDu0seunmWWTrc10BbeUgEQVF3cS8fk9d6P3wWrQLxV1taCWaHGZqDq07YHm4xFdhzZA
NvfNW+JYb/TnjE99Eb/JSozkUGMEyEOf9s2NG1v9HDv/NuW/VBrFl7AfH0yiOF1pfI9pAsJINw3E
EoW42FliXgodvUmIZ88cYtxnHhL9uiLtjmS57J1KAEetCY3XK+VXQAvpb12mnzWlxJukJo9b0WiB
TiKT9878Fm2ZXKOY8IcvGp7JJSFjq/9RhMF75GDO5JN4nomXrTKPU6LsjXrL4fHD1UMGtiArt+Bf
KNuOvfEhUxHe64a+X/AIR0Rz9/zPj1Grfu0y5p47rwsxWxEdnDeM1KCnYmYdMdZ6EzhTQVEfRIcy
5MQ4MJneITeoY0NMfFNI5yUwffHmi/5CjJ9El2dgcBLk3wCm7Ki2xMvvoxkAwNs107YgPwuDWH2w
ZmOgy6l8qBqaXmLKfkAqJR0ZOYaDKvnQWW+cPXUIc+VtwTY/EZvO0DtvQZi9Ym3G38hroXIANvKC
zOyOttPcPmO2++WVboCVtLj2mYfBU11Lmm7ihv7d1Dvl0L0+65warXFNqRDm/Dku2XWb32BmfguJ
XdqIUEMUa59LdyyzCSEtANeqFsmLrWvJ44gzcpLmyR1PWbQbULZX2LEhENjVhmyBs7FbnB/1HDWb
KJE/mbXTR6eYJqHt/A7ywT2LfuI1p4YTwFS9rjTv2H7UXEb66Giv+JGFCM2ZGw6/ClX/RDVeibGk
Xzoq/UM/es9J4U7fCTLbbGh1IMMbLYj8hKht6+AHCvHjausXaq7/yNLmRiiVPELt6jvfQ47IUlQb
EYwMwDIYNxa9fmsX28B2tOo9iqL1m3kJjZN3412WEbVVNggopVzWmL0rrrG3j26jnuXPMiA0FyIr
80RgC5nk8vccT/N1TIxXjpOcEvBdPkeOS/imi7sNAqsE1JRQGt8BgvSnoLraBiGqNs3bXYcNczNQ
UN4E0AlFPB4x5zKh9Fh0VTV6awdSzYbXi7lxB8pY+xkzoycp2Qhzezt20WWK5/mQ9958IpUD/CTz
m8NkBOkFPtI9KOud4sDzrXP/txKACbCBio0f4urskeO23jcevWSVp2Jddo7xwB33Uuajs2WIIlY3
pKcWJQGDGNk0naObRS1Dc0Y/w0kWzadNscEBvyGpXeus66p4MbIXGan01lkdzDMrn7a2yhZdVr4W
vKLLEYhI6iz//C9qSjvSUi29w4K7sUSdXwXlYZTqcwjb9wl+iUcwp+7/ui4Yym6qUdtgb7B8C1lV
lu7z8sRm90lqDC7UtOb1/88kHBwBaE3UoITGYJ7NAftU2LOPh81uPxy18WGNPnVNeFrqj7c976Kf
VjitAaLFlyly6De0MG82flafa1IYq7lLXvmAvTvvhpG4UZccBpWmGzAi5H3aZteHbfk6lnwmVZZe
AgUJVoU5G4+5PATDTFjK2woNVo62BetlzpEapxmLtxWqd2KpxxbBOx4q9e+DWjmV+UV0j6CA2pcG
YsT52TzVEqr8FIjhNU34aiTXLIUYMBJZCXIYqL3oPJWgPlXFMq7MxnGX4GzeIVS2xNZjrNfhYG+p
O2OVU1Xp3lK3LjcgwM6l5o3opae4TL7y4WTbtG/zzMZR7XFNKe80EuXfMNt4WCDN5tQiE2Ytv9WC
2s7JcNYby2tp44HzYsmEMEHaQk9xhlslQ2abmIRr7oUrW2KZmbt4vkhQfOWzyvBWNBWx0CrCpNzj
hh8lIUo77CAoMoCh9MUpj7WEOZlH4phLgzM+GT2+jI8c7zaFDEAu0sQ/oR6/0T3XvuAI4+AwRWpf
6oEBvfdOtS3h9Xj3aXRwhmXGEwDYZB8TS+asVY0nzgWHJJqsfZMR5OFUgTY9jdF5NoqzHUJEaLGT
rVXkVZSThNmpzcxyjwcHwoQ0jr1Ptq2q9E5UOT2/TvyWUH6AH6GuNg1uvZmj+EXYYgZ2w8iWCjfe
W+3EQ4N5v/HaSyHpW2vwME4U5269UD+bQbqdZie8pDU1qp1VldxA8mhn83h0OwP70BxXO0V37ioT
TX6RMaCnKn+Axyufwr5dKHO5v9PF8Cl67T2SeArQZrjpZGuM25RL4tUSPWbcFpt8S7c06YTYX5Ef
JUWWQsh3VG4d8EjjbfHiRYVvujXJFY7ibIC3pegk++YWdEWMr2UwWhAphTQ/m/4aU1+SZD9UgvOq
c8wnSZZ/Zfp62MERFXJL3ik4TeUft8RXHwThBKGODkedD79GzgY5plYz54hXd+8Mqs3RyRtj3Qd6
3/TAMqlG4wAYbcpGTquWnQAYk8HfDLmejp4ID2VjFUfT/0Bo4RU6hDsiS+xFy/Jo2ulXjq+layQ1
9irJXko+OUAc2S3Hz9d0/hUKzqNfHI1Or+yjCeCjsS0HURvk35TY0Ynihpsu0Tpbdi/EJShn1Ry6
TF6jV5HAKy+6L51hgg/OGWs7WpxwMLLlY7lZDrm8AGF22d7T11zDPn7QJGhBWKDVk+HyEFEgvXGx
vAiS7McGsx/OebIEhguQkI7ugBKNNtpVCdWqlkkePjSJHUgfZyzgmZTwv18prJoSVttMJnBllBAe
cCr8bFS0Zk1NSZUVGetY5NOj8/11EPrxwx7LZrOU/KF/pzu7nYbXKIZGWQX2lzPBySCaD23Ty3e1
oJcIxEy68bsJVGbeiY+6GqrT3Lp/MalZO6Cs+AoD0/wICUZtPEosjg41cr3ysmfkrRe/INk+JRQ7
EU9Vh9QqDpFJc/3cqU/PUNHeU1IcSfZMO39EaKzK/NXsXrjbrYPf4kMFP70ek6j/mLSFry62CMA6
vd7S8JK+u+Yew+l8pGPjAwb5obMMeHNNuyeahsMuSOZNsZgHc3x45MaTls26xfe1dsr4OesmThZs
GT1FuepMAsposVZgyAHzGm8U/n4gVXXO0YWFD37AoQQODx4PwVnK0Fh1mv1FZlgvZhCl5zDk30iF
+UoXLV4Cszi7EwTOxAkJ1qRg49TIGbDJb85Qvg1YoCRP1lU9RB+diB1aNPOtudwvBusG4WS/erMy
Vq5IiXrIr9amdcxMUQTbNtnpDOtQHuFC9AFYbVAzKzip/O0BjbwRAcbmN6cHAFecR8JaPRwR/TCT
aMThVcpHL2wKzMwt+o+xw/XR7AJL7AoYvNgUJbD0TEIQdl/qpfgYFqB/Gpcfrswa9DQS2i1Pu1vI
im7vafnXqCZ1DiQv77yzL5MXfSZtRox71u0e0817boENi4sIwklXXQeDnaSdRMZW0xV9Du3pJrUn
d7yWXqZKkXqsudaHhL5wyqAjchD04pY/jCYtVv0U7+OCxRbEFrSexHjr/Egh2ZFhgXoEdzGlC40A
f/OofYdbsYh28eiY27Kw/a0Mcv8em0KsEnJqK7QKBvlGBexmfmc6UA/VIRAo/oe5hXljRSBqa/QR
NLXiEspW7dsowG06t1Soa/dn4TTJBQjZi984eN6z/oVQ6VfF/WOOjrxyXaWyxTdt4iRZstMD2xSU
QQJjEqwbFmv3NrfAxP/51Zie/+nZ+P+VJK9T8+d//o/P7zKtyDUqmX6p/94r4pJYpZ7j/1ZJknzK
zy5R8vP/8Pv+00di/otKEdqnOE85ZkAX2v8qV7T/5aExLnU//25KpCynqv9dSGL/C+SPKQLf9RwH
4YNqm/8UkljiX54lIAF5jm17DqVR/y+FJAQjlkqe/9445OFMpzbOYb3hmZb7v3eX2ZqYG66Hcest
so6cU5ify4/B5kX7z48uy5CKPXc/115+zBv1FAdlecHc8ZaOcX0ycOHOgbsqoiR4trLC2nQ2dzcL
z6st6m2Q0VnqZRxnUtFRcorQGvSTfvABUCcC6XzFV5NDNTXhBVGZeCtE624HBKAyy7+jJp+uCMv1
YmWKt4mNtRJI6C+y+E9dOwsApYRKk6Y9V4HRnFuTk80UzL8FPPJzA9tk1XqrPnGx4AcYpGiCCreq
ECPoKY4NBJd/YMju7jRbbGPR3SI6yk6ZOQ4Xpw9/WHSqH73Bmh6CU8xSwrwBWlIf/Kx8n13JkUpr
KrJZZ24Bp/kHvxwh07oUmWgEmsWu2V8dwOwVeYVdhvvwwMtjJlPc3FkFGOe+c/VpXOAXS3jZ7SzG
/fAVC2Z3YCqt9r56xNrFgxLxqsMv0vrEM4058F6GzOyetfFdUFRfG4hejUPAtmoBJQp9RUYLrwv9
5N8/eO2lWy+a+zUidQGDJrV37BFhGYoajnes6aFL0bqhDKxVzzda0vEcJJD1vDQ4R14nACW70yaZ
4F2QQuA1V6SCRI/Xr7FkcqiheGfdNsVbtowe5aIWY81/o5FGcyrV3YnGsHrd+0Z8jR2wtPRxtr/Y
GeFaGYp30Ll/bIf9iqXSl9Ht70lYUtFN1PRnlOlnlKDqQ8fuXhY49B3exruRHc2+IKCxIyHePHHM
QmchT34ORBGsua6W82N80P5Q492eipNlqj+1+zmwJ/mVuRC0KO1kYNQzOFOORxWE0RR94E9InGio
xJPpWPV1tPtx4w0OVeTmvhlA5YTtvEN0vzoVpmTVBfGxvuJWq7fCEP6VJnr/8CsgiLjlqm4urpp+
egE87CATD8Gi/cifWoLwKKpzpPP3CHSJTJ32rrkEj4ulifBRMFDlwN4IA0/zPaiLaEHXlg3euLTW
NkAAP4PGMLTEuQy9H2txAxmqryP7g9044diwcepewiG2zx3XZu1M1dFMOjKXhEDbCZLrFPnjSrUt
SsOQtSe/Sxh3sfp7o382lx9ynjc5jMF6XfnJxl+gQaKqwr3vxZxtadU4UXDylIBI4pg9OMCSumgL
S+uQt424Ka/8aiMjunAhcc9EtCJS+F3tNWIKXq+JKo/ygXJT/kioh8OC1q1LNMhffgCkyMkMWEIc
paYiYoadvH7HL+4SlWUTjL5/HMrcoyMP+4GFxHlxwBb2UbbSBsJjMPh/CSmfyVjWW+hKDBC/S1vp
M6GO6axN6WyFqpcer8m/R/Z4FHlziOdi+HB4dHAg7Xl0ZI3a5bIgjApsFaLRa97HhOS9kqwIwQNM
wcFvym5g9956WOA/EcM5IWqzP7eLjbNKWBQWFIqtRZLpK52f9zkc+O/5AGXSIE8aurgNeFmwekG2
lxaeK4QVa2XP+LUV3ZbG7NP3hLTF0rCYUPsmZ6VMd1xWTNUAN2JmP0iuEXwgNKTUZKpyOpBIFHru
Ct0kezHQmG7Uwrh0Qt2nejurvl+r0hc7TEvDKpSsX9peTuAm71hj3KtH5cAQco1VeTesmzL5w6nm
ahk2JQQBjrWiptm+6T8gI+yJpksQI0iJc0SlmuguMx64ojaSE7TUlZqCtU1P5plt22GOvQe7JeD5
Ot2HeYQNv302J6vaV175ZHvDxXPwlDY12WwTj01q0q9uSCCA0H4FHs5/AGZYIyldQEC0TFzSYwA6
uxCHwBqHs4OB3pq7VxUjrqdievNkituhW5IJ2TGThPZsmlggE2Ajmcdfdgo1xYavDPd62KRN+goD
Yu84WQd9FVEXeEXj2TTLiB7PyPDTSavflsHSAWPZHx9fpx07YtX3898JjwxwA8p9U+r1JMA8UO8O
3G7LXQWmuBdd8dWmIIgphIlp2zr0GPLIaf/Ab/U+Y1r3QlIHMqKVgKfSrz4ZD31BEo/i+XrtBdCO
dPEte5cPjyA15ltrhwWPZ25GY01p/BjwbqqIuBFJbW7eZe9r3do0yU5FkF99PMyuXi6ZxPtLoWhz
muwqXb2A1wjDUq7THAtDjDM2mOgwzBPT529OVmmQ4oPkhl77aeBuDGALFm8GYkAD20acoKzX5r/9
TBNFWtoM4+3vllUirogU5jsfYtLAsGX+vLVxM5GOtFp+26nIzMcQ9q+j7z3XIXrQiPchk5feooNs
YtSMwIcNkWwINEXMV5KMdMS63PSe/LajUl1JHhKx9arr+cEItHNC0sciI/AaxEx+1tOsYtyIVGjE
qsJgWRDA9cujU9riPOl+g5hbnDwZ0IdViQxZVxg7XafOeupNOICQ+jfN0LjPcZSTu3L77pAVxSLu
uD9K+tRqGOI/PMRXx41DypsCcxt64LbR0Hb8T3/5rTVQkdSycvGBxLEJqOCaFvkVsxoMcApHE0dD
N1YnpPbCqdt73o+gR1Jqliz0K1ZU+cGzoa2z19nUvkz3KdvzTVnM0ZmX2C8mrGQPiATPcxkSfTBY
VWyyzN7XXG5w5ip9i4LhzZjNfO+yKgKI5ADVIKEAPoD1USifBa6zhWqIr25xdOdtBdxl2ZGU1ryb
uOoOec4Wu8A9ATxU3agKynbmeCq11fzQ4jFOTUWNTtvvzSi22GIb3LMAmy6NU/62+4AF6WLCscbu
VQcfNe4mNA9IwhmW21UvmSOHAadCutRRuPXn7HdA5JB1Tpnjf5q69K5hzvZaL+dIYQwPs/QkJcDO
B3saXCmKSlnInLApFC/PEUZIMjSKY0lWM/+g0eAVoFHAdCSzrCX2cQofyxNctmlA67BLaVpYB+rk
qxEckLvyEk89pWljPnFhWNjwmt74gJjxbPrDrTaIQapxDNgQUMCGCs2pFSHAM9tfINDYjQ64tJ3S
CLa5q0IK7fNFt4KoWUz0ebv6Jjo3vY/ekLPqmrITS2eioBjFPBFv2tKR9wDTLP136dnmKz+HzJZh
FZwUOb6tX4TLc0YJGEXkI/pAGXur9739ZDTvzhhjfLbZdBiyeQSIPLxSxbbv2BpWNnmpzqfqjs9n
xMaUeiD0IgSmmK0hJybhf3uqsc4xVvQL6e3+GLo1EKQsPZem/WrogD6wtAspAUICzmW3TTtb3snU
HIAq6uexxYccenQo58R8ewIhYAOCXYU5bO0PU/MSMdAvBBGbgPTrJBStGzUWq4mlqmvE5lvoLPND
GV1wtNzEgLHfTiaTe0yvh4zUZ000+RybDYf9MD7VPh67usqQDpEJN8bcehvoijAcsAaf3OUgkrUm
XQmRg18o0mgtWmvuT6Nl/9bp3SyDQxkY57msapg11juEcmzEDYbiOKfbISX/f01pVCZfM2Yryeey
8YMYUqzZPk9m2R6k4RHMTU+0OQ6vA+bNWzWK84wAM1gDW1Lv7Z8VeMhfqrGVcy7s4GsoDXUi3ayP
YOMeg0kBqWZpu5vjVL2GQER2VSBoPtbjuz+DJfLqun5UDWSPgj9y14Qh/JLUvihQ9g5Xnm9Md00V
rEXG5mAm5FpnYolBbg2PSgikLhok1n4bX0N8Uc+jOng6a+5OAyKhq/9I5XR3RDqEux+MS86NfPdJ
tbl/nWJO4g7udgBUmBVsickH/CKH1yaeXuPqRbYQcaZJYnItK/xXQhuXkY6Esx9l5YZRYpcJrqox
lmRBJcNcVjNrJRrnClauN8cmwxYWqKoD6fFVGnMHjT61k/3Fhw5+740FAAWCmkjMMCX7JHGGY/mX
da+xaslRDb7fY1XM7DX7g7+G+3em7uCCOXe6d0H9HScfppn/UGSUjyKZJijro7+NbeedrfyrbSh7
n/H5PEdAeZGjiP5zNBfzPtV4mDIjf1HG8J6X1KNFEVzTIYN3nfn/xdF5LMdtRFH0i1CF0EjbyXmG
QUwbFClZjZyBBvD1Pi0vWHa5LJNDoPuFe8/tD7VVwM7tp32YI6BA01pk1tNkNf+lHgZpUWCNSPzP
2uH05flB5JbZB+ZF+Ta0mkscomfVM+HELsfbDEIJWTXxAWzWisNALgb5mq64OX0w482D02I3ijSD
JXgro8/lHfNH+rD62duMLv7LOoX4EeSCZAbzGqJef5SjLFcGv8cNrznfbkF8V5H9cntVXFH6n8hq
zA+MGLKdAct4b8bYh+sgfAO27Dw1UbqfaTS34wBwyIobiq3JDdax5X0DW4rvXk95Kabogg8UcwBL
8ScJhW/tii3KKOdid42FGaDChpxnF3wd0BD0Mzn04bEltOXgYU9O+iU/VmwoTohOCCv2g6udsosw
yoKNrGHgQSxpcwM1Qo8dMM6L5NpL/CCZk5/RXTEHJJW+rvzmgftub0w1WT9oDQs9VCw8KCVZUt28
BdslV3i+d0ISVlTxwj7Cec7Jq1hx1JAXpZrwPrmI4J0AUHbt18aNvLIz+21gllHVnOOWFYydQbIs
XD8/m6NP5ZB00A8s49aIujnloYnYFvDOKjc5SeQrj2Vxo2EeOWHpC1E7szNE52TNbPJs+P1IawbO
fBshc+iIT2tsrWtpxcOjLtSWO1kelRucqzoOL0Hsfbh+uZy47ZCPfgxZffJtR32HwRisEcHkjCar
d37a6eKaEGrMun+UErK/G0MUS6IRY0tNy9KJpd2XsH4uU0FCrEz7DBdKuU8HMtiiRJQvSnLUO2yw
EWPF6dUKGvfQWP1/GEXoUmk2PBerSqTQAvhJcyyNeD8SlnsavfIS1521GnwUPWFvHD2+3yqoL5ab
EE3fxheHVLR9AWNwZc0ZUBEQyLF0jmNSXGpSY6PgBaHrxeSDWw2W/19WOwPTGPW00FkuOUzaTiHR
qWC4kYHpwa06zGSrbuAGPHKIbGvDs37l7Gb3ufBuntMnK4ywL5mq/cdwyFRAc94E7qqaCW2MzZR2
PVh2vgyuru+ZO8OqLEDZpyYfuy2Nbs1445OdEUsSZzmU44vUglrq9xzj1EWVweds58mqjuUfrZ/q
M7y7ALMQi4/ecaLIhjsuz73VbYzCDI/IEfaxPfkrhSR9nQDucO35Pytgpo+cDEdrxjQiyJgOeRlq
bttJ9yRJokhUyS2hutwsQiezEkvjp+aXL60A4e/0RojY3vRY1A/11hgcnUHUvkRFiTO8FT/BVD+N
/WZc6o/GcoYNEr+3cRx/4QJhvmdvshbTL8OBM/K1vwBkdjIFct8tvb2hirxaZlzso9L5a8T93Z3I
Lw1wkY6DDA8MP/7iYluIIjKNVYFBd+vLhh2mK/Zox1AtGt11ysbgEBXmT9VP0PsNH2CjFQVk9hBA
iVeA/cjczRt9JqzF6BLXOnPYDIPfXxG2HpkT5p9lDpPRQNpEbk4zwEhbuhOBU2Rt0EPm2d3pqxsp
U901dc07IgmxDiDabz0IeRsLOdwNZkGLLAc4QQCImPB5W56zIWfYz8L27JuTuxMjjZrC9kK/2fzn
maJYGVmk7jA6xNb4dMgpW/G0Xyw1vTRdFZzx25CLG6AsdRQlUN3nvMNRg50TEQf6hLFnL2CLXWEQ
RwquREpjuGc07gOmBOZs/bLuLdlvi2wWbKfDfiO6ipNwSJ6Zjn47WV5e+sjETZV2KEvAGNH3t+mm
5dVozCh8TYbkQY179ot0/JwC8hECZXhrLqcalVqFeEmTrAq/7l+5SDb8Ac02sDAMDMyITmKCBDBg
Xx8SPn7oDq9J7+zqTvgfso+f7dZ4jm1a8T6N2kML/XNjwZIdI+sz1Rg6eoGV7XECLgEfDHsj1ObZ
oVlaEJW12jlJZK7Lelr2gKhZDRkcszP9DwUgtq62b2YeoQId6gnw+2dnIYIcTRyKYczmz6hIUjEi
5np27W5st/+RSf1Ar+9fvZSXaPkTTFy0gkNunSMbsrr49+j6igQ15zNj1VHLgIRQW4arPM7PJXFJ
22AS9YHfR71BTxJSTLFgLmchX2CdfxR4DJG9px+ok58byKKE1aXELjl3V4ni1nb9sioHg9lSg4nN
74p1xb39rIgclEijeZJ2oynrXVtWT0Xtevck6KYNNKnKVAJ9l/eEKdOANu8iDAk6MIhecB5b6vsg
bo4Uz0Si9US5jnH+ivIc/LM5pAej+7E9dug6ybItxuQVDTcpQVmD1CoRd3/2zQcsj0Nb9DH5kvyu
e3XM6YpwE5ESCKh9l3lQ7jhxl30TeOfgjmHPe2cdyJ0wocBcoixnR97Fn4br7nzHuVgs1Xn1Sux3
TG0YOYeE9ngrsSQro1/SexzjFEGOQSbFNnM6JPGVHWzaWZsmHQ/zCe0rC2KC8jzJ5LN6jRNEy2WW
EBJcqssI5G+F2as88HhzqFIFruLccNd9a007NYTo3wP8B5br/XUYu+36Pv+aZB0cs7m8BRH62aoK
wkO13JB031rZztusAsfcyKg+1QbeEnSc8gqSYQa7AoC36m9FjYXADf2Pvh2dlSeyd6p3RPm5Ac8A
f39i/vZTOWx7wVzQ4XOV1MGw+0sSGlFO8MhUMuC3p7AElMCZsgG1Iw4Lk1HlGhPUya+Xy4jQZjc2
4bwziuI0FdRw4PXPOUjmvYQ3QeG8i9warloDg21O8A+oAErNOL6QHOjuGk3ECTcVIzsI7i6mywGF
S52g7SxRoajeO0K+JbPN9Lf4yDgEM1TSdMWrxZIMs+OGkFKmMkwq3rgT8ARbALkRrD7PoL+ktzCZ
DolWzl21TgdoeTk6Wkw24B7gW0RF/9NGqXM23OEXDXi1iVhVTgO4uXQnwKxsMb0+WkiBYGfWHUv5
LTuJYU9uKkAYnpFSmqfZwFpa9IHaXTnYpi1vW8C9x0EQau5yZv31fJwmhlyIb4g6EhRsBCVeYoDz
m8d3+iNjh/YNCsmMHigN/xToXc7UhV7GpKgWOcPCpfPWY1E0GwsXDnq+B+ptF3o+HpOxxuY2LDj8
e49TN2RwlQY7lCQL4kI8a4P3Jbwq2/kekaruYV7qt1YQciFZRxVDfSa6i+TIkeGvPPgmlnhUwuZq
WIhN9cjCXRVTz1gBfEVBvCBBCqBodIyN+d2GOPdjYK1eP1eIU/LXTEXWxiPrMlmC7pBQVxEHtYI8
T9R5SSylRZWf12/LoJOeMxDoghwKskL3JHG6z3Fssohf+OUkDz/c5UuZkAUvH/4AiNemlOGRqP42
yVJuRcacgvvkwyRQ0SMffNe0ZCn28u4AMltNnQXNooL9YiQZVqb0K0aZfRgdVm6VxZPQBowKs5Zf
pzFal8avE3A0eX8y+/wK69xh/NqMtA4J9V3K3sh7VsU4g0T7mWZyVTl8/ICNl5lA+MvIW55RMgLL
8uxzG3c3urhNxcire0ij87fJjEUG5fW1sSpG96Kl5kqrA+YHgCeutfIj99gCowVTRVsbtgo8mMPq
P7SvUYtaFYvSxokzZ68Zs5YZWBtfGm+lJHTFmvLVkpvNobPd96jOP/uq/mslhtwZAo2/yy4R4z6c
EEVIxfKb7VPL9ALrriOxlFVG9AhfnK7/q+cBrwm5lgpc5SWRzEMXsOme3Z/TUb7UTohiwOpaatuM
S8IGMmeOzLjBYGHT9MO94y4ljRVoG8Nryo1T5J+NA1oQ7Fy+h2X2gbehOOEheu6oCA+K0Xwqi/DI
G/+skn68BqhLrCaSjyXI813patoOsL211U3ZhTbs1Cx46qsR+2wVDmLdiLR7ywRLrIrcElm8qbqL
Tlz67YZYtWwbl0uAIoMtW09iH3866VoRfWRvxcQeYsTc1p47b9si3lKmEp6ekFk3WuUztBFxbvzx
aiRIFVvAgkCDcAV5RgcnhEyoA1DmB0MPQoVMEN+YZM8M55dfTW9ymuWEBRqT3Dl91L4bSNnWMjLQ
Jdepv4n9CN4xA+VAZJhXvW458xjBRtJ7wA4a5zA56o7dpb6mCX7gSahwY2fEw6L4/K8qnQT9rddd
u7z/7kN63wKA8z8PWhHE/t1p26clnEauSt+ndOmta0PqyiHqjV+zeS21byXHFxhji8JX07xO+D7A
6n94LWh7ih/m7xlnPWGnZ94I89gZLmvcZdoFk/Q2GblswNlSfHz5iCwSgxhrH7aEepHRkjDfhLAe
ZtCTEs7u1mj47YXHXKT5F3aYq2TSkdGa7dKQrW2BHk9Q14ArgR5lJmpv4tdmbYohe+iO44Ae7N8X
1KPvi2eNBzdxk3tNtumaC4QYZztN7w6tccsaVqTQNbMMyhVV1gkpmhbapvWTCOMtjl/yijNicwpF
Zrsb8BH0BisuQgECBnQGszL4ELjgSSHIsHYDe2t2KsNCnoo0OFq5tA7EUiZrtjx7tdjOPR/U8whL
cc0ovDgkmQP/m7EebyMlQ4/7m4bIeAqWqj+isz7BMMIxS275niwsCT6vty5VI99REyT/zRNtNVNd
CEs2/HRm9Y86IPVkGaYTRzXGUNOa9sWyMMeuCdOrm+LqW1ZyrVOIeyEIT84ASDikEiKsCdJLQh6a
7ZIY33v/2T1ofhDLBPFKG1Rw7C1XkdXP9TIwa0eCv5QmqfR5cptKmwm0Z1z6kt5AwAXM+z2qULVq
dUNk12DP3Wbwr2FLbWCl3dNS2cmpt+sfTlHnHNg26sg0JG+A8TdOc8bnpfNLFEAJW+YOgD/3hU90
YWfk5nrEfQ0sywguSN2HFw9ozBC19zDwaK/Jzlo7PHXXf18iURkr9ijr0UBTlOPkvpdEHTueOVyV
nRmYX8eNrJktyCblIxgmMot82vXKnz6azDMOsUNgcSU6rkwkdU5eXcFJQRNiQBVFHU2Nw8JMj3Z7
kYCDlOIW1oXJo8ZrUpuV2IhSEg5qMLXlxd4X7IcPA0MSnpXh1Wvdk6C1oK8FLACWHURz+2N2zs6d
2/6l6GvyjQWRoC2K6CTJbV42pvtVYpk7WhL7A3HEulzsPaKL8R3bcLLNW4spOX6Kc4oSaov300aE
HeB4iPPgAA/aXjs8mWdh+Rq6K75nQp4Nwp4dtj7EtyO/jBzdajPEMHgUbXB8PlHR0i5vwDd8aCe8
c6Pvf4Ife8J+kAPIWD56kKWw2beh8O8QsDTZgdlLxeEz6pRqup1zO3bfNLw+IdbAUN5lAkQOKIol
SLmmDEda3NIq6wTszM3v+Onf5o5sbJmBNSh0XvZoDOxHrewi0+qB9YyrdeICKT1FWhp7PfwvXkb+
dkIQN+Xp0acek+RzZwR1+zqxW4UeSx1kkyBPAADpXO8GicNmScNhHc9/EdZBoSYBZy1ZU9o6F7zQ
CeHEi/BpJH8YBae9eBVj/RZa9Aoe0eI+EeNCZ40bhI5XOn3cQv1YxuSR99Z33ffTyaGXXI29+Rbq
ze3UGdugc/9MhJqHyKj92vxoJvVjE3oe6fTzQOegTz+B94vw9W43EpIOlx5RwUy5QXo657axIg+W
JGqi1Rt4lOzEgHyQuW7q9HW84FxwBLInBLPnOqFdEdXuoyXR89hD7/YEe5Jsr3gAghlBCWCfhY+U
e36T91w2xMCrgjx4n2D4BWMa2brmlbH1xCTQZ4sIc+aapeavysZ2zBBmbDCHUwsbgAMeQDXUoQod
LMooHLse2b1vDe+sORLwkebzgibVzJBc0k6dLLd+Dwq17AcJ+mlKe6bieM2sGe9VbMHjsrtH4tTz
yujyN7QfMUO5V/ZdL3inngR0yZ3sBuAA84stA+DrPcPPNLG+rM5/VWZ8FiHIWJKIPYthEzfnsggT
2fNuMNBmyOIzghK26qsG10JPd7coyYzclo0+XXamQZW3NEuyXsa+B4aiK8ea5acZFrdi4NQyZ7r5
ktJrFtFr5/wG290TjINONOYUl531K4WLEhBLvMN4/hOVHvZFxyXSobVfsXoMfP7SWllWjatHsH2n
54R7UKDualP4BkSKAKIiayAj5g3DFLBvOPjtwokHHRiX9uTt5oZnCLf5axnab6ltk4oua8lyGPuZ
crCvJQK7YcGUWvIkrUK7Wm1txznxsoW7VM7skTUJaAnFd2KeY901N212hYjLHJoFdN17ZCt1G4Y3
H6bU2aiSwX5sQUx08Zlkk2RwpoYvX9wB+bWrONWMDJZLa6NES4lYO9mGhFLSV9YfPmqxtYqTFWqX
vzXWTCYvyGBBva7kmD0CUwI9RM4y5t5vo8CVGCOVcjLzPgzeNXN32fhdd8hlm+XdNTPv8g/R9ztL
oTO7HqSS1s1+BDzLda2jPoz2vsC4OgRecVtCugHvPWqQiYGAmhmfYiGfWf/gkN9NEWwG0kP34SLf
5sKFxsmqppGTsTHxTbte7G5EzZBzCCvkF+h3a+gPQM5fSYtZ+89Ad3hSgtMww7QISipAyc0xeUfE
GJdKFi+zRRZBpIFwCxbWOnBJba2gqSeEvId5K3fo0NeoqhoQIPUe+GS/Q6ZgElNZ73OSqYlhSnnd
O7Gz2uq/lBxlf1G3vlKsl8nZXbtK52ePYGhcpVBE2dyXsd1jiUDaQ/Oj2A17iKqCJTmK5imPBCs2
HfzGKnBNeBKoLiRCW3uhGxnb3DynsWNtEpKuQYyQapRUiPoQDIj3GJmfwt+GCPMFPdd1qXNxkEBU
1nHqhvuweRa2pd4aDyuQpK29duxIJ0vqcoswmzyyDhO1kun2PMAyHFiT6i8gQbGY679zxg0Iczrt
viSDrx9J1Zr9W1JTfRH3q2lSqrsGjnpGye0cbGfAbZQ7LxNzmIfAff1wO1ZQ7JuaMI2vGeutPXDi
ieGEY19qpqfjYlvPk0KU1C4FiSgVZdfouQlCaXkME+/H9tEgoL64mnyEa6UwxqKcWXDD1Jb9RJ+2
JTZZJzyJW9osT4mvLn5LRkqCWx99CyxOH4z9QmwXHnAPcrBWHoZcP1hj17gaL76U94XuaI3gob3k
EUvqovAfTuTMJL5F7sXdE5Z6Qje19eGe7H3F2H1sl2E9wjc4IFgmU9U9uziQd53/nVH8ncB5HKqy
RBa4Fr4iOY1A5SBq3i2CzQo5yGO+DL8Lq7z6Jhk5FrFaM9LmA2uh7OYCp+Yo4mkHscThNxTWY4lZ
7LI1P7SdaI8hdaZfFgm7isLWY1Iu76o8MzIxT3nVjLcoCwqeLLwmAK/UPujSZhcszikcnfDmmIN+
Tom1bRGKxMuEUiBVm8yW5jrOneBshOawmpzA30yYL2D8zc5WWCWTQESQsyRsq5sM6Pmzq7ZuYC+H
CVZlaabZMeCuq1zfWnlek1zCkMkYb3R0MMzh27PbQ4da8G4NNkuCxbpCPDB3o2vtwSIyqNbMhkwh
WSot/9h6IbVxquX13XAoPds+8ZS1J/BiZjfVlwz2f+OOD2hC7T3PanPdMTlA8Iy1jiaLnCBotOvY
SZxLuPjPXtfVt1oHmy++f5n5qX8lzIEcx4RDZPrheiF6mlEeAhi8UWHyLsk6u3m8w5z0Xr4lF5Zl
HqKgWgTxY3Ssz7LsrB3Lvpc47edbLSS76oi+oXeKcOWVOML4HM7W3J/ixio2lQiDW2ZD5x0xcoPN
anhNA7JCpvoFXhgOn9DfFaLjjXJSku/yZDcmUQkO2k44jQ3rGFSKSNkgRh0UPQmkDZi3/feA+O2T
7ZXXKq2718o0eWX95V3MA6cGCsftYC2M0LS5MC5Ynsm4HnYD1eW5waYaLF54mJzwt+mazq8iXO4h
EXg/SceyMDU3ge9ogHUqrmBXWP/kitQeVcttJcvPmZvMAdgeMhVf3OKDhfNH5mTVzqyLXVzOIMUG
AGz4x2Jd//z1W+aUQSwfPelyCPqGB0wcZkg+ASDIL6INCAKARmSKQr/xN/gVM+xEAz2Wj6NKgOfu
Flbz2VS8Udy4pJD1A2wdiJC9MsxnHJIFwyd/wCGFK3VcVwEDwmSOLyKd5z1cqDEPvVVNzGhW9iS+
9dN8ELRYeUe2UJegvHLErjYIOsE/pErqQ5U4m8bYj571kHMzXFoB2a+cxmsVjm9KpGKt7M1YZRxu
ZGRz+Jirscu/Y88xz/YxnuF4soFCkICKlJBV7GLAWEhvbVP3d9tNwSGMMTqab46Vb+JsEYdapB5R
bcUZ0Vn5ue2ETN95dYn++CZkNPsKiG0ilx2eqq3sFzf1xdZuoXAWs2mvCW+KHobJ3q61OU1LyxKH
ntd3iJyYCmRQRyqIV+naGbKVIb+0UeFe0qWsaLHybp+mkiiUaa6es/zDSt4MRp4xu5Vn22x/ZAuh
GXOdx6MvVmoJxu3kCW9LAZHuRSk0MgTLU1mAw+rmGCyCvrXgT1LD9NSJKZNCmqiyvgyDT99edUS7
IDJbO4iAMhXaN/DGWyce5lMrlz0EJ7Xuq9k6IkkijkSe3AoIACESDzODRslGzMiGu1yG+BmqFO6g
uiADMQxQ/CXsJXCG6I3X7d/fBdotQo+akoTTnS3tJGEx9oXYMtk7M2OPvr36SIsLzCeA/ceXADtK
gC2l0P4UxlOfYO2KU6u9K5F2sUTYWaSKbsCOt1gCcDvV/nhHQUmrO5XDo7d/Yu2KibQ/JtFOmVh7
Zjrtnim1jwZmA7r7gmAc7bFhZVQ/mNDQJWgHTqu9OL125RSx8Ysdu7uBpNAeFNadpcKUTcyu1udN
l5gP0RVoICOLekc7f3IsQJ32AkWYgkbtDnK0T0gSrsjiKimvwvY/sNZD8HOpHVTZ7HuSEUmlDb4T
rb7BpfMuK9xIPrakSPuTWu1UcrRnSZRgwPPM9k+p/qLCDJqLtF8WfK63SlueYpgb3SiQp+Pds5RN
aA4mKYVZCqdv+7C0f0pgpEq1oyrU3qpSu6x6ZHJulf1yGMOsCu3ECv55srQ7C24LPYB2bFlYt5JB
BVsbM5eLqUtpdxc5Al+e9nt1pNKTwL4lL53A4iT46LQ3bKL49/mjM0xjA+axVrvIEu0nc7WzzI6z
c1FosJB2nUXYz1htJuwPlpdeO9PG1mVegVvQxLQ2xWAHE0RbRAINzBIBtSwcevjcotwxV6XJd5+M
M/vSbstzZWSctgSbPAN1j7+tiUUam+AcGx1kE1Al2lk3ao+diULINIBocq4fJmx4KN7x45ETpP15
nXbqZdqzx5iHeDLt4+PIWQcNzj6lPX5W90Kjlb0GmP+Gfy5A7QdEtosSBougob2CKU6KwcA9uGgf
IVOz8UGv/sJCJn0WmA05ALpjpP2HaJvMD/x/wPy1O3FU1t/KLMtTFtkfBqKDYAXBItnIFLplmJjZ
jmBNfNVTs60wPxraBeloPyT1a7JLsEg62iuJroJzH/tkrH2UrM5R5WtvZYPJstFuS0mwtqn9l67p
J1unzTAnawaLYpxesSMSyVhtbQycVYyTM+KjAp2I7DA1AiIateMT3gYJfTYuUBc7qBHjC621Q5Sb
ltcWzyiuTuvBftsGWIGjtNTe0kS7TGWK3zT7Zz0Nz6N2otb+79yJJrAUc3NlrMAzQ6m38hYtEMLK
OmNpXbS3lYECh7/2u1o4EYR2wCrtheUge1Q17tgcMapWRpXYZuEupC+9dtLmGhUfy99KZMdijItd
XxOiCIx3G/QfQ9HnR68LqFsJr7cVbOO5AQOBWYRE83lhIQjSIDQm4jt6joTMID7cqY8QSd+70EA2
oHNpjS976b/Guuko1nCxSOkX68T5IwwCPkL28cQ6lBU7bq1iyez5adDe4yR9i7EiN+PV0s5k9nxQ
zLRbuc5Klkdt3D7VFp1J7nkQQT0yN4pWHTOHvVD/TRgoaHIjguamnfOaw+IOiBknibxWUTfArxwZ
xpJNQsBRYJv9q7uAeZBSjGeeyx48HTRaV9jNDsqfEuGgHfNfrsNixMn89mTitNCEILfzaDxCchgJ
ZCLpdCQF0AM7QJAO7MSNYugOnGZyNnkyjUwW6NbgwrOo9NBJoyXHv5h/weLi9VXLyhlVvMm9B1yp
YzEbCAradUTsVEttbZcnFptvrphem2lEUz0wZCU2pIQmBKPpxtr2tY1yBBbjnywPT1mRos+VQLFs
0q8YIfK/i4yvJOnPE4mYWYsdoSiQj3WW5a8JX3lVAws+9vbFdlkaqMl14N3bEpoCS6utiaCTERnS
dL2NOzQRGpiI6CSamwLbGsHebEed8Xie8+TD8N29Kq9mVHtIss0Tzk8bywsg7cnpkWUyPAa1gz2d
H9kOt/6g4l9YYJo5eUz+uMMrfErz6ilPR6TyhsNGb/ZfQD6eKsTTEMDUxhhd59IFBCAJc5k3dM/u
rcYjloigfm5Ex1yOYMofu8NDlwqxhw/g7JeMwAxsTWLtavGsLdrhHqK3Kqjip6GcjtkI3iRv4puP
cEdnjC67wLHkbcJcX8EYIiDT58ciDQf09XIM7JnWYjJfHcU5ybUHhkYkycoigF0Ng7FtvfiA9LND
0JqbJ88RxwLH/c0j+Q5uXPQZ9NYqLjZwFl1EMEb16oz1ZiFcYO0DkYEDY3XXZWi7axmycMlm6weJ
EaVmB0p8cMbPMImHVePL5BRY9VfUhd2mH6j1cuSumFFUDmekgeE4vpq0kOeKIcex8opviQueuYX6
RP/ERL2uWuICubpYYn4mKLcuwHYhx4iRnZyUT/++8Pvn28rcPyF/rTsBrp7z6AhzwbuV4aXAibed
cmlsUkKCDwSRrQeUXluahvk9XapProHdVFTTm+u6p5Cq7KzymFbQFCRFVC+1jRYknqx7xAoxQ9h6
QxNvrzAwOtfQZkAeLIr1MTnpO0OlpyGXxd1gBLHjbj7M/ajHDOCfljjRaQsSSG/jVlQRWK3dre9C
PhWiZqYksWYggbQYvqKTXIJ22k+dfA0HU2xYyhovtjsQWTWN7V7hbnj4hJowuY1Q/rt2dXC7DEub
XtXbS7NVGQcEkr5Pq3MVSg4dHFqZszZq+5eJ2OrL1DO5yxYCXwzVDxdvwQk0Tgkpf+oUY9ojxra/
57nzZ5xt75qbQFaZ7pUbA7S5yZKLAb4BCnrIPoum7Z46+m7PWYqHnbOdKcYe73yY3ed3J/aOeM78
b8tlSyVgmXsUbkcCX5LnorzmrjndMzLGojmNjnlG1gYZN/JSdj5jWFe7OYzc5wxhOhBGWnCn4mE7
zu50Jk8CMQpiTVbMy61fjOVEZOVLMJT13rPCYmd6OdGgSR2uRtHBriYFFWmis2+TZFdhUj1KIpH1
CWwl1qsdVT5IVNZeQRn3OzuP/2PP8whK6R1zyyebpF5+ODl55KEf8lExUh0dLmMM3LYNrYOxLVr9
FMBdeRixpL3C5/D5bXQbVyvLupqPMfQ9FDp+a14CMySUwHOPFs6zx78vaOs+PdK7OPLiadNiK2GS
zD8mrvIOjZExR0+XU+kmMXnz3R150HymZ2dEFf62lxophNNRfZH0fU4FaqEKFOKci6epZsm8gJnK
x+B3MfQGIJb2rffxlNKg3YVT+Pj6xwlVksj3SRp+kfdmf+fDT0x+K0yy/L3H/Yaan9fHBnD0MSGv
iYUzf1k51kUTfEzmxiyDBXVtN+aXrAPo4oZYMll0uyVDdyumZIm9YrrlQSNO2pW0tGl+M6RTbZOC
9tfMe4JpAWVmgl+1MVH5pq3Y1wEVke8m15mqeW20LWAHi1nd8HAHmP2YW46l/1nYHc5AORDgbP6J
hwWtaJnQE5THXuTQvCkZ8Z/5LJiJMk/uZYfqAihuRBIo6RFZ3O+NhJGW8AnIm71+jxOtWE/ZX4J1
9nY5Zxtqpm5bcwZWqNkdmmqSuNIte/dv0fjQzAvzL4l0e0O9xko+IoWGydMemhGzv1Gn8jG0wrgr
Q8bXyY0QEpKb7vINr8izZALqAnFKzYNreF+tKQwsiWT9mQhoh6D++jelQeg1XuOseaAymA8kOngU
lNY9jGUCd/HdMDtkqiFY0MrtPyNqyjbm/OYtKInlaLC4xTgSshRyAllbXmR8BgUj5QWrOfbngNva
sgU6vw43DPh6yMNtCkXBe3WiVp5YyVH65i4zbycKbgKkFCMseFw92y2R7ipCxTeIOJmJsq1vo9bc
FPjEdpUU5VVWsBcTuzg2BQbvvm2nR6I4e1CXEbWF/oQIIxIFiAg9WhORyoz2IDdGZX6sG1ZSTWbK
bV4rMkvBa3oGqldUaI+6BoPckB5SF2OzNproY4mQnDXSBZdPojwfznY0WNTbJf6XqHvzs+QPmGtU
m7EguI5WFyGB7j6gn8WddwE6owGnYOIH33lmMNBtUxh+kDP+jo76GNqjYQUvhNxxlTvzCwxfMEVx
9NtFu+tPTFiYZNYbM+Pfk+NwVd1yzPPxbKG5lvfeEKANdfqCCmakIURp3lHtq31I6rpWZ3ATSMqw
wTE/Zc2PWBPrwCgFKGdEpFpFmiGfi8W3jCY08RSQGHit6zlMXyzFwoMUpn4MyUJPJ4RJ2gFYKCaV
bdc9qXQ3DtNzErY/+eD9V6TqXfroEOIEPX0P2LVCiKZpJEFxT0yP6UBgW+uSxNABQByRJ5xH1vKH
eIM9oYB/o5RIH8QP7yY6NxJIb2Y3XkLTtzh9kucxWrJto0q1V5DOwM/xwlSEYUUQ64knx4xCYSmw
Te31Z2CO/FiVr1ATez5RgxG89rTVP0b816o1MI+dSKtGdZYlCEoiaNk8RDdFQPq276mTVJUGK382
fFwmK1Pyn/so78H0k00E9Ko6GnOzTe1m6yeDAY2FZV01+X9U5tJf1MvJWHIfQXbmbWHYnkuR/gqF
KplgsxUKjLw89QBsAeMzyiZkdeP4NKWtL4tjZiuXHXrz0YKSMiFa92kjt1OUQoQmsbViFgFokZ4u
jesNZyQcOHvnk1BTTy/Ehk4hdilnjkcagAxhYmZQflE+FQGxIdn/7L3HcuRa2mX5Lj0u/AYtBj2B
ckWXVE5OYCSdhNYaT98LkdZdXZMqq3nlJO1m3ohguAPnfGLvtav+2Ep/aoHHFrWR6Ep5A6cyCc95
Gj70NXQui7SfrjTQr5jYQPWc72hQGcRbqO7GaH4Ww0TjcVOeu6ZAoMwtKJfkHtBJrLFZOkelVZ5L
8yVvsjct5imT17eg1+PHKAWozmSExIxKJt4fpoxMozqGDJyP4Hwe6hy/IKPF/jJht+2nAllsfWYj
9w28SXTbus+JqGXz05Mw1arPKILzXfCPrl9kn3itbmZjidu0/WD6AU0cUTM4u3RCHwf5JRYlsmAT
ETB/cZZhn0YgW7YKedCOgpUCOa70DiADB/RCQxUW7UVgqOtiz8Xca0qJLYdMYExNOEfieKpWYrhB
deTNAuNlmaW2RSfi8N3CE+JCnURx20Hfn8P7jN/XsYJ1fjNMbK8ig+ishazjvNv0Uch3maLmY7Xy
xGDQqywNTFQMz1Dj4nAYb7GgsrVAfTWT5GeqC16yot6bIzUv7+Q5ELofIShejPXrK8kZbae+PXf6
HzG8RH1OZu6Z6BwjbamdQsIylIMprKOGoVXASaaSm1Ip2nEJWFeKBrSsthBdo76GU1u9qKN+XOBF
LlZOHqcFOCz4EGRdfKprhs+oA6zN2ERHIdeNg8R0LFeI6yrz/ZCXCUUbtsA8Tc5ZFe5RAmquKJVQ
QaWs8miMMKdUfqDweGiiKm5Ryjmiwf4WN0Tr0Ul7QhIh3qcoMlBtSZbg5L22qZsy9DSjQ5AIeaJI
cftiuwetEaiLS7bFg0kaS5y/nqyPHMGS3/UmkpBKvxW4CxyDgYitdobfokTxVJGno2pybw7Ze/Ge
FD72Hbum7LXZOSCBaSTyyPTWnsYKaboc35HvRvDn6PPFUL+Os0FMKymD6VStwwlQvhPsoDxOUKxW
zAmKht1YzBveW4jCgrY7hBXbkrk1iTvW+aSprWl/OlDzSrSNZlhFWEZcZeGeZWTo9LKobTEnNo4o
E6MVEP2MvBIxR9GtlGlC0iaTqA6lE976mrOetWO60UxN8rkI671e3GL2RH7cJOi7xOSV3fcqEsHa
AyZpsmvJamHUxSoiR/02WMUWeQ9jfIObTyG7CucdNvToEWmCyqgsvIxT9MNHIbopByCUZ+StYQJA
tQ6YoFY6yo/1pWny/lsqxw1Zm1aBkFhK5lW2HyyM86JrHXJFLjV4SAVeyiSb6WYZ+wlRtwIVgqlr
JzVeZB3UPtKvcOW4pUi3TcseybkuzNRcpGibXaKx+/aivP7s9F65UK76c6lpVMIauit8xZVeoerG
mr4xy3ZjWAJpBVg+kKI+ZYP8ITAa3wwUpXZqTa6J22seyh16kudRZ0f8L6BtJtAK4ERFuaOY+1RU
38jx+BSqxserM/Do1F9mFLyCkVF2iqR89Zp1mYiBcsz1df/3OK/PNeThyFG1ZvB7fa1vw9lmt92C
Q94ktFJrc8u4E6MaMXLaOyXoRxTHP42YPJaJmz0Heewmr4vVH9dJJsWUjrUItKUTLdyhGomL0DOW
2sK12CJlZNZEfQ0NsuVTN8iMKIiem+rxPkkmki4AtME4qkxmQiLnFPGZfpSYValwkfKGntXz5RPe
sWc29SEU3L9qxObOmiYTjdFS+AWKA2voPspguk8Rjou6Cn7loMdwobBtCCt+5Jr9m93X9YbHxHLR
Q1RzRIgqVntjAZw4j1iS4EJAD1CpenvgCCHR7Y4W81h3NRr+LM1ZleM9hPOD7Y5U88uIPbfmHuom
VMVNH/O88Usg8JmOWIsv/2oCtrREoqyta2NxrdBTU7Rp/FaZxvtndHhyUV1IJtE7IeObMOM9TAXh
NkmUvRYS8K7Qpw3DezLvG3Sji06MiinqXAsZn1bIYs5WMqwH3vBL1IC4aXs1RKYxb/7dymU0EwbT
QMaYkXIsRbDBcJo4Uqm8CGZ5RA9EaamRn0PlW7HU+Xc7hvnAjFun2GfIrXmS3Hy2ZsT3yvGQU+gB
4tjPE4E3IgKdOM4fcRBxDVIqDjGHkdSKnxARNhK6C6tXMPmxCvn3YShB8KAp/XcvC0lj8JK7FmAY
LzRlFtuUaKUJAYNt4S4l9SxKVxnytDSOoE13WRiPYk+YQSJmbq8NwjFVOY+WFnvvWusKHB9RPSOj
4lxqEvGuT1zyfSSze6BDr7aTjj8m0EPB/9eRy0MXPHWZdP73T0iJ4AFQ6IJqxwkytT7oY82Grg4r
01fkNV2p65x+rvdBTSqMIPFnBtr4MpPq8J86b4a7aGlLtWNkiyrTQJGolb5ZV3wpJC86UtXf0qW4
kLr1QHUNbCUXdn3ERAUmEJcOK2ls8URTEnIHBYScIUxwdjMSXUqFmczLfWlElglNeRgpIl0tZNoR
F7vaxPUdK7wSLcmmfq/tEm5mNhCc8sjNaPyjllknH4+6VnV4z4mBVVPukBIhoWgIZ8DUD0HicCJx
hWmoxLJZwD2GnRMXkFEbaC8545x/JV4qijuomVj/EXsDUUYnoqQsARv0ekoByq0QSRNNHUpfdHU4
HGAEENwJgrE2N7B1tXDoSQGc7mmF3wS3vTeovKmdejWtCZgPYlH6VcFtRbqHjo6gaEKylopugyDk
oWq14Viverjcw4gyJA84qObQumF3PUewR/q+JE8dRd4kU2f3ylr2B+xVoZZD3X1LQDalJtMCouk0
U3hWaup2QaN00SI+Gy01DxI2yW6kxoX5FDnotBkjKjfejlMH0sWTMSNxM+/mimE+iju3BRyB3Aqx
P0WhL5Zm6QpJzoLPMm61lqlr8ztxMCbWhawEs9CzXZ6mn6HU71k638uKWj4cwfiUWuSHQgzEdSKa
idPR1HgQuuaSjhBzBybwbqN8kLoXsdGyh3lgetpQkAtm8hBIYWoM3oKAovbf+0Vepc2k4wDYFhsC
Dh8mbN76SmjUjcD6ptc2QVeumoSUdU942XhOrJ4vueNzG2Qu05gYSuSEzCSaYZtH+k+bUlkvY3cR
x3WcFPHQZlX8+HfD1gKfApt3qBLaWldPNZyUYfkxKrIXOEMRFVIeYpGDzPxs5QN1esXHi46Qdq/g
UIS79WBQA0IAK3w1cF0WLevqoUQQM6tcZyZPgzOVnDQDREYbn7vAUsvh3uXzI8uUaCfZ1+MBR1tu
ckesnWaTAhSA2Yq2W1IoMg20FgrpfmtR3KXxqazJLRm7/C9nzorgE9Q4kG4uNAsniAmAzmaHkavz
vbKMQ6Cqp1qmPG8MgxQANkeg5Ck8+L+HRW08xYxfYq3ApNDfwVA8BQAZV4Tbb2ER/kdQIhNvlod5
OO0Tnjb6hgG9KcUVqJbWU/PcFyJANIitAMcxRvZKSEkq0TH2qLMdEMeCwTyOunlYXifykUlbPaZ5
/qV1IhPzglUmyrzpxdJO8aCR98hB6I1h9GVYPI1wQhGTYqDaamnq8RD9FMSM2E1KvkGBz6yYeZus
UTv0Xfa8qDxWQwwPikwX/T8ta0oryRzGRJ89pqd6Wl5zyHL2UnM5V8GMqxjmhMNdAagEwGiAdUxJ
B/j1uB+9qReBeE+KfMaKza1JR8zL+p5rJcPdkcj7SNWGrRAN4imsSdlKlzdTky23YcuFHZJ2Wqyi
A2/Vf+oPw+RzR/9IAtFfoxw4/VKkt8j/E3vS+MsqVUYhIe9IzfAjvVl2U4ULiHAI3GFtJLiZ2PCP
otFu5pgvYQzMNzQGExfA/Kw16/53NvxlSQaSA17Eke42Nws+w7aDYzTAm6qVv9oMU0gUnE2x/A2g
j5cLGx/Ts10cwzuXq/4FA4p1CyiwiNX++XdJMTjgK+3ngqGrwaKYsZSKDKABj2aMP61piNupFKn1
ReMXodeR17n3gY3YqdIzCosF0p3GxkXeRxWh0jJBR2dNQ4rFBkvwaxULEueILHstTZcTG+a0i5uW
Z66q0H1KqvRMygENpwTVNsQqFIs1S1fupabPzY0g5P2hJ9IHEnxzDiVOMlRam6lp4qMRzJz2Mpe+
Yaiqx9jNIquBwAdz5JrPCKllMZWHftcw6hm1hpV4grFymgz4a7Ipeax705NMR0jW0ub/sDmLLu7m
/wWbUxJ5RmXrf47njJey+cr//2jO//7L/kPntJT/UhVDNnXF0C1NkWTt/6VzWvJ/Iac0FdUwDFOR
Af79dzqnyi+Cl8N/FFGTcP38f3ROWfovi8G1ZommKfFrdf1/h86p64r4P9A5TVXX+N+QnOkKkRyS
aK3//88XoaNh+3//X9J/UyweVbY/w1ZNlbdKF98kMQEaj71a+Aj0U1o/CZkvxMA7XYseOTpS5oIf
VowY3D5dHE++TZdd/GnkfSAeoAxPCcUBsOI16hu6RmnYNJwfw50h7GTsq5x5EPyerdK81OFLLF9n
KrsDb9unJdN5+1L2Mqe2IOKidpveIwFj8arYDl4rOFlIlFjqrlsNj9AsLNIE0heKhy1Vz3fNvVPf
gtzTgQVAYOhFj82PR+ggrWg34EUCDEEiAcCNwwgfHWgjV8jijGiaxl3FYLV1fcJXc4TC6/7VFjW3
RaWM+M0Zs5PMcrDfE3gq3LU7XLwed5bd/1Cgcl+zjqURcaRvSDndBf1CD34F3BByMnhjsKQUW3yV
W1/DEEP0TnIjt4gD7chBImWOxJIUfc2HdFYetWFzsLNKkVpcO+7i4ntNxg3uwZK4njfzU9hyh6vv
wzXAt1B4yqso2sIH2MzQCU54H8DWWyqZHUtMFBWD9aAz3XrDul48Tgf9KftDWGPbJJ0BGxwJ6iWC
5016rySvJkWIXC/ZnYhjKRx/QHtKAsD4PC2noToXzHe5s0d5n8fHhPsUKzB5g4OvS57Z/2XTlXw5
E7ILjZ8Ty16GmP0nk22j2ebShuGWyqqfwMn6SX6H/rxJF+azuKaYVx8CixugTPbrzchzFCwvPQ+a
wGp4q+W3JjjG0EY619W1IxoIfYBHc2xgDSyq8VyKvT9hi5okvCHr9WR4XbpKqOh15GdpemEbX1UP
cdvPcPFS+YOXAGTssVIv+vCrq7tFpdYzsQ4q7aMe879ocuZc+QMittdQhKmszOCgaAdmj166GH8q
zCylHrOt0K1lQW21hGX6tCAmALzFgCCSzvqf0Agf8xR9ykX/SIzxsf43tdX3p5bkj6LPv6Up/y7j
O2LZFwWtIjMmpd5OuLLN7BCus7CQ4UFCU5giCZGfmSn1jgazq+iRWVAeOxJT/XL66djJhnH8WdMU
bfJYQpKhH8f+SUNnTCA4eSzUeNwNQoCoqygB54EirH8VxuOsFUjDxgpnjmQP7QCBk8tYtzujYpLn
5vlWboytglQ6OdQxl47IpoTKy2MZZdB+BvRguEPMT7XKGcIQvRkc2LU4AS9GQ78d9adeO7FbIUra
YddC/soqLwTT2+3D7NUuq2M6eIJ2BN3LQAR2I8tB5Frxk14fyKTR82dB0x2flUHV7knPI6kuL71J
2xXN87xKyvDcSdco2TaS00lgVcp7JH2HIC8om6bvIDxE1UWwHD+e9x1lutEQpijZbbnB7BPC2rWI
p6+HL/ayLmtsVp0IF0t8PssGK2fcm8gv76Diuh7UEByOnuxu1rT9/Imsze6MPxRxFaY6YX6Txtoe
hP0SMurZC2Nr2/0rkVNoYU5xSMMmf8rTtlrtJuq4L2dzE66KFwMnExAERXqd1G1jNU7G6ah9oq4Q
EBagZ0Kaid8tBYNcuW3z1hSfgrpdtHM0/8jMzsvjOGWsRm5Eqvhai/H0XZ/Opv6yjs8MosSbu4TR
rFqIvXvuumcpuJriZ1Ce5uIx1LssPGkxZ3dzddPGH4YXS2cmgv1bBGQxE7Wi8x0tjr7QlG77b027
NDO9SX6rpGe5/pGQzefL2UAVa+FPQ/m1E2QMygZDcp3LYu5Tj83xd5kNjyiIvmezf8RC/G3V7WP9
34pU/xO18xJVoJ7Eiyb2bjmA87zBBfjr+vaB3BTZM//ymlSWJN+xFQ98sfxxonJQFstNgm/kqFwr
C8wcVntE2yaBfC7WuDIasajaqowD4moDyXcD25RGmceSQ9GE8DHN0a4Rb4RcI2LmXRo469WEHznV
r3RZBNlDvRMcFp5h6UWKi/RcwbmhjPYkYZmxaazXx0DONlPGTAHCYwQIYtCcqqd/4/qYr3r9h6IY
kAvOQ20jkpZCGe6LayPXPjdG/rA6p9XvMadvSeKH3KHwNRyNvikhPDodTPSb9Ckx5ayMRNzUHMpT
inZdvgiJaJuW5dFwem0oXfIpdHNyIFEzPGFKIfUS7Nib30tn3EO6FH8Yfbw3lp8aKHWA1FdNOfnk
AcwPxFNydrAFgxU1N6rApmhQoK3QkYirgwzG08jlyuC5h6WD6vEmtqNXwtDSdK7R+iDXb4QzSdJj
VHdFbXhm8dMDGK6SmwjuTzh3SX+RkE4Kc8tCHqCDmeHGYpWXgrlEaR12zMzuesR9U1l3hTWagpCj
QduHSIGm49aWFXawaZuw0ZVV2CqcyQcVMR4BRwhi5G3VMt2e95bEkiBHP9BtSrncGNpOx+lXcmsx
NPZRoO4jkyaDb6zIvsbla2a1rXJ1SIwKgvFoy6LgdcWIN6EnMwiTM/7VgRAGAe18B4NOCoyb7M3z
vlVMd9pVDHcU4AR3Om6cm6S+yKtq8F1jKplUH7KC9yJ/LwJWKvOECaDsyVwQB8zQuvzEKEWCQ5Ef
2lS9BujdNkPzHM35zESke4ezuSct6zcenuLmlag0T5WBOA0YzAsee3FwEQiya+D0ij0MK8xIJifj
qwzmkZayQ7f4Ite48eIALfm50l5pBJmmtA+p5lfJmrjFW2KXke4wX9yGWUYUEkcdhlhyScpQYtRJ
Fx0S9qwhpen06qqH8KgGxFRRvGeFwZLKcPQEfOQEExw5lhEs5yMiQFbCF0ggF2sAHcvV2XGgCgwH
rWqHWxIk0sWcPnSM41bO4DdEYIJCLezBZIU1SJDVW9U5LkwkR2esGoJ7TcQL8hzbijLqseqr16NL
ahRbFWjXNDMlBUi2xfeLhFg8hwChcJ5qbqdh39SWiVFDhEx88RBtgfYij4PFVkbOzfStscGcAMMW
LH9UqisyaMerwKhPOYXB9K4TFLTuz0XhTxDLZ2mJPF9F+nRFzcQ8m8W4zWoIJAQ+YTn8nciB7IaL
DqWzB0QjyiaCb1RAYnkRCnTJDVxkmUlkzCtOGocZfwv85oDD7Dq9qIyo/RavZcLjxvSK0ciPmD2k
UvWL55QkJ9g9W9HMt/AlUpsdOXyYrPbXqLslTtZY53eBr1ol2HMGbBlbdyzNakUQO3LQaZd1/K5M
ApTkC9wGFIBc7t9NKzqJUXwEK+TGM5M/5a1J5VNdqBvYb/BgRPKxBv0UmQTpImTNr03w2pvPdfVT
aKHNAqIdlueMgVx9rcbSJ4Z3MyqGr+gpkb0ickGHYQBOZDV8b9Taj7qX7tsIaCUWzZlnxe/z6WzI
LTMy9p5Nu9HXVKVJ/JDgliOoqrZYEzxGFj+BNfjaEm94AZmKJI10jAZHXiO+DfEph5FXd9o5tsLd
lFqf8I52ca89iELZ4RO5lqnpxfanFKXH2ZlY9GeAyFrAQOLEM9ju6voEOWs7avmTVJDvQ9/tAq5Y
kT0XGES7ViO8CvoEyVHJDcfiTq/WOg+FqRqmTGPBRArbMD4KloEy3snL+bsaf9M52JvxKRSFHQqv
DSMbr0zUa6TAaWMimX3qg3op2B+AkWXFk+3mWDkJzIPYCrtaE1z9zmJEVJREjAxHKk4sdhs12k4m
ZFpVyz1CHW9JEfni+Anh9JYVhZeQ6BYlV3XW33JkdsEF4eRpBpGMjhwK5ioErsN7AFKy1VVXH1gc
GSjCCrBBmJaLJbH9WK4c3zLPev8KlHJopq1RSXj8pq0oxIdYrPwS17/JDqHLYoxjD9iTewk8d6fM
dl4wfJ65ksiLSgCUq4H+NGL4J/9qSxoAfyO+qYZVx1Ofhp+iYJ17TUC6UvqLAckojYDC62RAL7Yh
Y0wYgUlC65z7j2RU9jkHgjn8wdn3F75B2PC/MCI3JappOlePEbod0g/OhC6KzTpFemcYci2Mxe/W
NVkt3swufdXatTEROBPx8gnkbzMtEupPdNI23Z3pGwaum8EzxuwJuQnJwpsFDadE0LBofBRckZqF
O0AbVvWPJ5uI7KFXhmAQoYMXHQk38uAEi/rW5D8y5DI7lxHjLBOTSt37UAaM6lHRXmn5hnBFYRHE
SAtmsEKQ+pahYMXWo7dHQWBB9y1wJjAQR5ch2jmDsWi6Nih0G403hhjnMkD03GvHsskP0F1uIXE8
wqC+EjXqrHekK5JEaYHqQwi2AW2zVddMKAGFD9hdGYFYehpW/hNdBh0BWxerPCK68PpKZ697Zgrh
xcGdjIBenM/Ao7wlu5HR6JFsxTIvcxP4OJMq7sEjLU1wQCm6bzSBH6HfL9FwWQR+Y0pJo+zOTNU5
hZh1M4FFwuXJJch4sfCA/KrsSyZj8hYJ2yiVtPZI5c6vFgEP/75mt1TCem6+oyL1ZZb1ptL4VY3d
h+bcQL73EY3IvUApqSw0qZGc6l4wmSgFICycougdOEklD/AKFS53Vndt6CqXC3/XJH4LkhICAmAR
bkFhQHLbgWMwnLa6Tf2h8hkgFIXP5VJKx1G76+wwLPGtM3c6rWYSvCbpU9TscH/mXCIazokV80oO
uj7EeBwRHiotMou/pThoc46We1OqN1scdoShwUCM6wM3vV2Tb5ZhWuNjU1UYEcjPy28YeXajUDRd
OLH5A8dIttEG2kb8xWJ7QZclsxKJ8hcTYbR8RftqRy96wVqcnf2T1LkNiYOiuoFAtfB16CERYFhi
zHVC60tUkLn2YmCTz+ejZsGTo94sPtXlBT+CJF9mdlTYWO25v+ViwUVwmrGCYuNN4he9O7b80UXA
kOZR1ZL9maNRUa58ELUVe43xlk63OowQT9GwmHu+jMDESvk5a7Irjdo2D5RNthhnSV5cdYw2jfyL
rBmUN1j416gEPoD1PiA/wFj9rbnuGyPR4PU3hHp+TB2nUGohxmL6YyLWKlijKPlBiNhl5X1DGh6x
n/JzOez8CnjUvFJZ4sSXMZoES73F6ErE70Vi2sKtoIY/iv45E06ILpAJzL7lPK/RbEnEDPfET6mk
bH3Oinooogv8Ac8yA09NOkfNmHC3ycHq3sQ1P/G1mZMt1MWjnkZXNp8Hi4NdaVyiJzg3b5OSOSOa
CCA1Jyv8pjzjg889y/phpgzvIoiJbh4+UhlBFfhCBAU22NmsTdy6id22/44FfjET+yX5MsgP0QR2
fhJHXXgNWEMMiSs9VLP2CBf7fGHhVQZ8gvp3hToCMaeUODpS+95Cb7EEO4Hwvj+TnMOs2SNvd3ou
PrI1XBwZDhmYTimAaAwOGtS5NvjUtY9BNZ9IlwH51nphtDPBjubqC+JOqBkoVq30OwSWsQWB7JeU
GBriqYHxX/xmLqkjRo9S8VPLY5qk+ip+UZccQROdpMEVqJg7ovWAgOmsCYG1rEtCwGluaIBwO88x
Ppvv1ghdHZKCYlabVlxBuDvLNGwWWxSUs37iXmOkv+gbtqUt52TKJMKtw5giSX8W2TD1Gqp6QmpD
jh1WEqcgnpFOz05KCYWWjfxCRejZ79Vca5Sn2bhtxXuCdEmLCq8Sf1IThEA00gtOGxUWANAuZJqv
hik8cKi5Ea6CbjTAhNmjlt6qBkYl7YBK77WYOgNSxPXSj6qZTmAokPD+0ozEmPdVwDjWl1l+IVEg
JopCp6vTOdVIoFd97q0neKSkvzY1wZZT4BvPATnUMgyLoMNRJzN01SdXaGZ+6ohP8DCJdzOOeAZ2
eF7sNVSmRD1hoWZKpb1+DLkMlORHQwkiGU/iSKaeZOcWqhxFcbVgE6e/ubzjpYCAFIT7dkTw1fJG
MCTVQOCi74AaToQHxE0VuYVBgLJwmRv9X88ZB++qBGEe/AhSBssP+h+LDb7a/9DiMUhUf+r6uUOt
lb0Y2U0P3gX9FjVnUUb2BISmgnU6GBRZ4jma/hbU+JXAUnP+qMPnPj40qugI1mFpnwvhm1hbQgZ+
q65h8ZOfl9RwC4N6Ux4R3Sqgft4z4YVoSW6lrOOMd8XgTWJdOk2gN5hWqU1su9VqEJ74a1CRMvIZ
wkvRpyse3KlLTmQSD6ACu/WMpJjdj+6KRKtU7Z3JraCftWo8dNkLSOSKYeyMm7eGJi/w5+76JdiO
jDkNfafxQcjDUWZ60x7i5rSof2EH3wd38MrRZIdu1aT7EZYkYx1T32Rp3zSfk7HTeqjfO4JSmSmf
6+EJ0R/DvET7Gor73Jzi+pSpCDaD0GnqXVkemFu3zKonzvgo/eKtUrP5fQy5UCK7pSedpl/Agvzd
0QqQv5LEt7jKEGSx4+rvgYSZkp4o4PFunuMWmE56sGNkDe3yAch0YvQG8nDUhs0SnTDN2Wy+cfOw
mlQnW1e5/I+6dpES3+xAK9DijNGxztCkPsz2Macsj0nKORbtzp3qXa3kLJM/aCzdAOxrv37cf+W0
piiAO/yWFZShy7tWHcuU+R1taoBHKYpvoPUcliteYNKNipJbzIT4GodmVm9kGykD0UN7rvXJrHcz
7IaE9IVG/9PknwqdWcc1IISzMxIqqL/PqLhz870wH/nEKHXkzsbOhKXcCZdrd9HDlxT+a7UtgZgk
Vxn/5LBj+jnkV3VkmecTZZEgYc836eguRKjXEv6DnZI+zYBRaobb+0z/TJe7JQM7Ppi0zzndw7RF
is2mQS0ZKj5B2qGpTZXtUH+Rp9CvwREfRGzYyAs1Dmiq6dnkGDBOEh+4JSI/JSTlh1RHRvaoigHH
F+wUFj7vranu0/I3Eo5mFdA7yQibmVxRHtXzV2c80M0ju8CeNimcQqrnj+bJrP1K8EldzCRKUEac
8bOMhlPbqiwSItgUGF4E39csnygdxboW5kbDLGrYc7ynnEWls4mg5wk55TF/rA+wZWZHsQrqa5LH
+IzUnakyDZ3eBInEAd7TW8/Myvwscbm3L9r6FPa7JERpi9hXf140xursL8TfWr32LE7M9FAiVhDn
F7KXOdLpTsn/MY+L+hoGT1nnLYnXwXsIXQirzV1W6g1jZtXx1yn0BNtgflljGxUgOj9sn3vVpcA0
1J1hPCy8M8FGnb8K9Ylnv582xCH4RnobrTunjPagR2BSwqxhI6r2aksmLmLymCeK5pOZcLy6tkVY
mXIdURuIyjGsCUa/tYyZNeJzCUK/0fZ2TCokkx7FH8XrwrKn4S3yVcVLcGiWh7BzK9IHWCCh1AuF
J4Itl/hJmEZk3HCWNkhsq3OrP1N8wkvuMXFzTceOLvPYn8fx2vI5mq99giduX4Eu1G6JdEjfOEar
wq9RdWUeCl3M3M0A2PEelWeV8UxLTvGNCIxQ2QPsVJ5686ljR4+7NnPYyDf4MsXntY2KpTMYb/hY
NhFUBmqszF+r9A7vEWSxdsvl6UpQYDQdHVRCSeaa4kHC8KV5cXit6O81V+nJEHHiwlvIXlmOoiO+
EiFHRenK9LszLSxJ7zzxTOfmfc/F8il6EtnYzI2SANiyb+BolF/D5JChWm48i6koGeksvji3DE4B
x3jVfyrNVyoM3TvzV/wrb/Ov+VBOMrRRp/9V5Y1OajA2SeJNPwI/ASev2Yx+e8wyfPOl46MlfW4u
xk8ReQqexsVXw/WHGl87/hCeeGQ0K32WgbFdvcuJW7Tg65kjsQ71iRHpFndhrJVdg/5MlkI6Oaty
Jben63LVjvKuPJYMgJ1Z95G/DZf+d1C3GqgaDoSQyRSpOq5sOIdqfPNYSh3CmO5wBK9kW8f4tf3N
nvnhu2/hxsF8GMF7RepWfgQpyCaPdDLQYDRi3CNAuhm4xAZ+UIcuUeDF+YuQC7GZMdhR2ATyzCoG
Wjowu/pAemQmO3KKcn2bp/4yuFnvh6wOaZ/hMkcul8vMVtBJqYve2clA5OtkBzZ5CZlFJ+P0kKau
mhDV6zDeo5FGt9J851JH2ut0gXH+PtSpkw3RGwJbjt682uQiU9gmlHHZ56+lmXw0RdY4TJ16Bb7T
uNBZEJp0w7F6IoArdIpkOYuddS+ULQWJWTpJcgNWHtZf6ryhup4iNn+9n/boCckF8+YOWYgnEMwD
n7PyJ+SxiZuHmwjtyoSkmesF/U02XWTCBepypvbH9xn40/AbcDUGeHzn9BuAjqdot4mxHpnDrLXU
kx8kO2JPChSWAOiZO/Bak+vAfL8dyO4goEuGsd+mjV31f2GmuyEF7lwTkCas2ayvOUvzrupozw18
KyzBqTtCMml0HrSQflhfXrCx09jAIOL7BN07q/wLX2SUc/DAkIMGmry0bBQV5tYjpU8ScDwAGI5I
BpJ5I2x3lnjtutdJ+safNB3KiLx2CykmAirjZzEeQg8TrMBfeD+v2UApltHxL17DgQEN1adRdwrG
xeCx+L2GJ6lV7pX4oTMRSBjpcUP4irVL2r083YpIdJGut/TRkv4xjdDvl6+yhVJNLUIO4w7367Fb
6A8EZFRIxTWwetUbtYhs7jIoUZN8nbon0IwpIIDBpetWU7e4dE9Y/a2tdikZXLxTtE5n/u7Zg56j
virrp4eM2GWuzRD/bOj4NYZE9YDVVAWgha2CSRxVTLFBa3Dnj98PiENH5hTLQeVn7FoMENa2uE2m
M98jIDoFn6QNXrKd/bIlnGjboklMyCAhgvGNz2KUfJ4tl/N/eHCjrlnLsk0AYbMKIP0+wIfgkdml
jURG/FnzYVj148IbKyldmGxWjYKyW2eBtVtDX8dbCFan8eWJ+ZdbBGjP1/dfGvw82k8Vqdo7jb8t
NfYHV69LZzoTWrqOIJm0uAKBM5GPcqxctgudmSJ8qa2PvztXSOkB+xMf5rPOSatCtWGc5vK59iwy
LX+o9gk6ebAujENyLi4U705aWV/AJYyNJl9BhNGrYD1CBiBsAbv0/CTD/0PZeSzHrmXX9lcU1UcJ
dm/ghVSNZHpPMmk7CFp4s+GBr38Dp+rVk9RQSB3G5bm0yUxgrzXnHBPiH7bMYeFS1NwwW+BS5tvf
hc11LMAJYx9FIjQhnKlxdoadR7CSCKbP2hd/s6JcAaGsAcVRUUi30/ikspeeQ2t7cmcS5ex5NPLn
XolfKLy93DBO0SRja4/RWXO9Tcgo1xPciatiu9YGb2GiQOZAyKPm6LJ4A0T8kLq39aA9IcexAtA6
/RRT3IwVAHMgEEiv5QjFYsNtTwFXEq/EWDzs9OrD0V8c+yvkQCaxjen9NuKFN3xJQcle/0nFyWs2
ZSvlHVuOLh51UywXWYrgTH+sml+9fB+c52r4bhWxPJexhbi1y87c+BNuIDTWGgsaPfnJOWazABGP
685Z6SQ47jRpVJfSpBiJGGlacLcuYllDq3CfSf9c9S41HkeX6TtU3bTuhrjdYws6dF6iPm29gqo+
18d77lqU8NcyjyE1xKdplC5F1nbHKUX05arUpgzLq8ctQxj9fhDpRsUaraKWNJDSbHPpGzztCqsc
Toa3s8fefADRTP1i6F8sd0IX6fYGK1ZzrTJtusYkdsouvil7/LJ87tNmhD0H5s4ZGz6AtcoBPBWG
qKh02gS/Rsdi0Y2TBUkbbjOg1THOc9AcbZivoo9XY38vOpl+BfbEuO5wdeqTdk9lDP0lts92yTHS
IwFw2qvn/4onM9o1Bd0lk71rZTyBhM4rDMA4H0017Ly8UTc6kYDY+b23lT0vbK+epn3iApI26NZg
N1l2Cy/uz95ItrXinnMobd27M3Jt2BVtePCLaNirDkaJikeT5NWuAVa2HOFKPQ+S6E0HuGNQdXZ2
KKDljLsDUo91hHbzQzCh5Tb9+NYm+kTtjyWfGm28RTXtmNg0sVt2dLj0DCBL9TohvZ4kmE0264Dk
kusgTJZQXgxOZTKbo6Wjro1ttc1pSUf+ajkzKy4NUwjMAWb4TZFfp97Um8gYp+Fj6DPozoJV1LgB
7kIV3VsmAq1sDn/eOLXNcJEJeuhmv3FK1GZpMhdUajwoo5IHaluJhN2Ds8KWSo/4Ur30HfEU7oxx
+CwwuiNvcc9uwZzx2QNBPEZha5m5SHS9We3zCoJWOnEEJkk6e3b6M0hMrhqINCMh6aXt9zcrs5wN
aZYfh174TWCjGTl+zdVbM9nX442ue++3a/glc5OnZgmJnmN/tbZVyJnxp219Z1Pa2jtx45LFLzUg
EUtkfFG5vRMwAwRQ4DBKm53FZSkU4hYZ8S33tU0sZ2yuBKecogRAvXUXuRT1XZvpe72Wn3UkwbRZ
CbKWGlsOwrI9am3aHQvWcbb4FW1w6rBnkCGEisSKkLbZtTW13EsIa7tG9DuOCIgaS0pTZ4VmqaRd
mcZ4dLz2EObutad8AwVYhKtCV3f9UG+ACd8rlhoq44brRQxwRRM908qyIYEC920SzRquxV1gM1vP
jexG5+F5mOyNyxIdoCjkigTrOFI2Kgv32zz9xbkHf8zW17YxbdNWv/chabbVcCzoOqNnl+yM0T/h
gH+2aoj4QA+3jsGw2iXrzDDCI1rU1oRPtEmx/KFS4DCbWGaZyClLNU3use/PVul3hyzRtx2OvaQ1
bnXkcTaRAyBzbGoR4Wzbsb8rDs+6Z291c4ApA+Kvr1WOZZAAkMwYMwhHxJAP2ST02IjNMnnsTMZA
J76OfLPKC998GjQQs/0dvuwX0ojvgI2AYxwinzUBZlwWOTVPZX88ZKoOF9aUPNOCuaHT4F2V8iRs
F44Nyw8HF7EYqluRY+dVVbidoNMKre1A12hPSgeX2EHHrSIOMUnyzNX2Vhlzqr9kKyszC7mezWou
r3qJgyWWKJUTB4ZCe1RzO6TEmOdDVGd7Sp93Zl17C7c7+8AH181fK+41EevonIRjg49+Mzmk6nUR
Y8wFg4eQLkwcDb6KxV3tdbexrl9EYn4Jf/jBs4aU683zScV+3S4pyNZ8jgQjsrsCN5vV2XEsWazL
fK8VsHTKhrLzOKKysmwh6fXiKcLPukxL34OvZ0DKDagi9VAJkDNxnii/vCuzrzwrNoHOVDS1Dkkb
Nt4hwovoJ4qBo5wLFxNeNV0nOjhjS9w6O30cGu1tMBgxqqHHHII5TXe6XUmI586wOaZF0C7aKfme
EpwtY9Uf/LC6JVw56R7KiW7AnIN2g+ZrvhbBEyzeuB5hKGNxmR9piqiuPc0oruN8YZ7+sW3+hgl5
H8Jed0hJr3FtV3v6s4Klk9EzHpfFSXOludINudXzgZo2HjTYLhqtKXWFp8Wz0dmLhI2UDqQbZ/zR
S+s3UUwVi/WE6tauie6iOgvpHUDkpoKK0ivslLr9aZvasXPiPZVqawx1dJfQCWFwMeiKNa3m953N
9NQKImZ5/FUHcwORNb1C8B0d/rLU+PiLQVcsXwftGEjs82Igi2RUZDU84OEk3CRtECarROEXr47o
zt1UH40SOG9c9OyDZXGydX/n1ZzLLNuwYfpUbPQFW3CDQQVO1c0Ipx6ACxNpc5qy6JKUrrMuW4dH
sksXMIV4sSTu0U7IMIyaQ0EaPSvAYbii6QWoK+ZYU6Z3OtUoqqXOGhPDbsp5eOXk0FDi5mtLlpcq
dQ8ROA5OfGqHVaFgfxyBqWTxpFz/AnPMpDBhISz+WunYIj23/qflaekyMFHpW3ZXcThaO8N87dJx
S74p2gWB+aG4YoCT8oIIewrgyLUx5qwrFTxmRx4wU4hFq+bs6rgOe+h7JEp8o2rWYQYL10cmqYez
cNXRCdofszLvI/aAUNDbqxVZFuS5DrG1cja4KfF7pPEmDKAGRBXp7Ki+cYPiPMVU73MPNMs6WhsS
hwO/R0xzAWpsjklywvAM/5Xmpfx71iZ5aLeJCcKCn3DeHKND0kq6lLOrYkT8xfRpfDpfszfUM/pv
BKDf2e1Z7pBIv/SwfeAAtcDUcKUebGkZLRvsfvjsWWbkOAl0S775HUaZQGu+BSTIsX7mhvPjxigd
HtEb0q0tIyP5CowuwSJQ0BAD/HlsuqK9FbuUcLPwcwouoGySHHg/pUNKHYNdITwelUXJ+ZcnXThN
6cGiCvIOI4nO6m9YwvVbeHLTKH2rFdhRdZ+jtnUMZ4DA7Nz7Y8JjJiVKfokNFTEGmQdZiS3ph185
1N99nXx511Tn68QRvJG8XhNi/OPum9MsISuXAr5dMi8ShuRTaCLh8SewDcNLUcPX6jhP+VoeXwv8
4K3jCPnnG6nBfivHDQ0Av7XFo9SV4nemLBhJ8eQ23fefD+q8kPbx5I9dd/59Z2Mh7q5F39nfeGrZ
FPVvgTtCHE6QwkoYeMlv2hmHIcfK6lrUemWzG6rHnclBnishxpw0IbVJjyOEeMtb1rU8qIZp2NPx
gMWm/aqlMasYoS7eYBymCbWwgh9LKDxCCfgJ0J7A85kr1DCXzW1eP/3lX/71b//2r1/D/wl+imuR
jkGR13/7N97/Ksqximij+S/v/u1WcMnO/nzOPz/mP3/G304Ehou6+G3+24/a/BTnj+yn/q8fNP80
//zKfPd//HTLj+bjP72z+hOkuG9/qvHhp0Ye//NT8HvMH/k//Z//8vM/iWOYXBSsPw/V3x+p+Tv8
4zPnX+Hf/3L5jurw4z9GMf7xKX/PYbjyr7Zg/nOJSwudOjDz/+UwXOOvtm7zKrOlQ1aeaPf/z2GY
f8XhTRJNSB0HFp/1zxyGIf/qGqYBvdQzPNuyHO9/k8MwCXCQs/j7X3v3/e9/kbaA52i41G9YREJ0
YfDz/cccBoRk5dK6N3EG1umd6NBz+nJqFnVmPmmFfAGdegwqqDgkrmww5BDzmx1TyoYq+5+JYjs6
K9DEdJ8qtihn8YzMkEVhuclLAsUgFHZNYvJ87k/pq9412PocA+yRdigbzkJ1SETR1kADKepZgiqS
m9zrt0FBy06dBhyPqe11nPzBaDUbh4Ir7mI/PjRFfqpV8FRnLUb/wX+0YFEvRCn2EUM40/kcTJve
2sB+6zGmrhWGwGPeScTVgQ6lNoi/xpkUjOCT8Cnaj2H/+iU4o+FRd1q5jgL0P5k55aKPd7jpsSWS
09r2ln3NJq5JU8WRtmMvbmdL0tqc1/p6FxgSmyrAdBwlylzFcX2xPapdXfUcVp2/HNaRJqN73/U+
QcIql5KfqsjWhYP9oy4HNqqIi4GNvT2IeaBjVgQ6VTWrTEFea+NXORRr3+em4hbkHmWOTxUuCbyx
iiBF0j9ZnNxzVb00Ir85Vf/tpFS00jSaQ/DrsFVuMRZguHEaE3ZDylCYcWDOa9HDAq1XOKw3bmv2
X3EQXXTd7tYVFSpbzwYyEaTdcFY60EJ7Gnbww7LdiO8Uswm9PRRIPsRt/WMwbu+jpGqWlvCta5m4
+toLXXGMagMnRaYeGM/VqXH1vQVR7kTLl0tAgjS8hYuQQf7VSCEzVzMluKU5epVJ8tmNne/9YQKN
7aO0qIQVWq0b74WXx7cRK2CTdME6NVr9ChOddb8NZj8YBlpkaSiuOpa9zVw6FdlTsDZHLvRShPdT
6ewgb0zYIexoH9j2Mo1BAVUWOxhV0qYY5DRP4OEsjpWq/a0kL8IKI1slTaNdLC8kZKMa2kLbSdx3
/sIfPspEMsi01AiHDQ73iSIW6CxU4Qzdp08hHlEV+2gNnbPuQ3E1qNxqQTWgR04EgYDLIhcYEPMz
i05I8UpU9VBZwYZB+RNILSIS03cFZMllZx3Y5qVFmJjK/rEyLQeMkUT6FI+jVDm+aDx1PhRT7PDs
Y4UzS61CyhUwSoDZQeOsAwfwgKec7dRZBWlyCjZG4bwLQu9rs2NqMkYXnIY575Y0712rnXc946tq
qvIXNbNNq3CGNSwuDADHfqFdKdxm71IVaw3rjaObS7uUn27hbOrReleB9d5K4H2k26GS3wnZnhOL
Z0A+SRA44Y9jRW95I/dezgCt6zwYbenfEx3xGUTSOI6fyvi7z2K0XZlcy9ae7lyvXTlajZY/6vHO
HGS/DbHvelPWgGl18gPdA2pdFQ+tBtQH0ZKfT7GxhUvQ02bkB1+B/wg949lIyevT1nQ0ZEaAU2+O
rLdB7+aiXOkh5oowi4qHqqq+mZv8wpqrDD1/rwwXQC4gp2UjrPyQBvaD3RLijFqzgpkFs62HsXzs
WdbGBbtqQHXx0qShbIuX8TtQrX2lADeaHdUU2w6+e+zKwjv++a/ELErC6BrC71DT7jV4mzY7JGaU
/QRVeysCagIIouRasPGlbrLhMF+G5Nalw/QL4Hqh7OQcFegFwoErb/YhSQoImUdI7d6MeqBY2Z1Z
tML79NOkPk9d9jHYiMw4I6E+doKLk0QWsE0oT7oKSoxcE1PMaJ3aqD+CqB12hs+ma5RWeJZ+j3k0
k8k+4yfG0hK8NzIBIgg/yagb7QwhfNi0vkBIHHOo00T8esuprlaBD7acQTDBNBKB1RpgXP6rAwdt
3yI9lCY0uy7q9EObGhtVO+zRRv2tbNrkqaYGQNwHgTI+/X6wF4lQwxXGZnnomxKoouFiHB3LT26g
czs5ITBQzf6KG+1nXTsTIqdC4oCiitOH6/VQ8dtEVu8QsXG8g6cZV7McumPfiFtSGZDYiPge4Afw
xCz0dStYcHJtoY83PuiOA+SNLMoi0ZHXLdsFrlfAiKgTBoLSPTOadLvUFSxMq+AbsycS8Wh2iFqm
xc3DxgOTlS+Ja33VhDW2DWZru9K/MzpnNnmPOVZaOe3EeudvG4eWBgsF2qrz167lgaIeHsHSafda
ZB8CHkrH38vOeqWLkeABH01Xpjpn+wgQOFDqAQPmhC5YeC60jV481wmFYWwqUMgGJkLrsabt/KT1
Hbf0LN42Xq7Qgvkr6p3adrUVXcAyg9HLUrkq2WpTTOGXa4hOLI06Ljdu49LBgTuOJwBvYOShaA2A
jssBC09UOh+Cgyc2CRLL/hRNu6wS4AGaMVrHPRNEwK5aB/tw61m0Vb1HbWJmce5o/JUIIeZ6VdQ9
URRirXtIuqs/74YJMJVGNlDUWkz0fDH7UE3ypTUTyiGVP5DJRm2LLGPFIm6qgCMHztAfIhO1Xpfh
tKK72V+anvmWJRwFQKIcJSpVGk4fwt4q/bPLEoe4e10ulYcjsuv0aeMx4iU6OAyCKiwY0+Sz9E0s
/F7AndIBseaSn4NLdZ/o/n2y1qfoNRY8DrAGCJLnUKS0eyYjtMiG9gM8FpFRXzouh0vVyeukR8vU
0rplMzFvcfXQYI8wjjSMYpgZRMsod+JxIg8AFGlZhOFzlAXES5OneANCcVs3/iWd2NJbqvUQ0KOH
qrjLLdKIoj44VAiAIg6/B4/mniEZUZD436qsgOLTcGK8VmlNibP/NEGKoAxnXDmD37ML6enWai2O
epbKF5U5xUcVxP6aK/E5LZEoNBPoi0PQaNuGHt26GmX0iXE19EJfjPOLMTDt2UEx7Mzcde9NLXHv
xwGHgsgDMj9uyTX2bITK+qh8aOA0UmAhRZY8KgN5ymPlvNQmPNSln7BV5HgBRphSAuH1yxZc+wY+
00zSCdKz8qDittNvMqbJjgpjPLyg/FZFIbiNs4MFEjV5J5l1z9hmw8V8tLV716XepDxWbnw/2f7c
XmV6r5316DVz9SeiyJ3ZWjD/KopIobQMhyju6qvXT5ByuOAtB5dYAU8UDbE63MRW95a6CNlFj69S
gUZF/AQ9QjLbPkT1tOxDXfvKW/o+68ZGQmUDMlb2V8QGXaUQmyLXbyEGW/dmG2v7qCTjCpUBzKM3
YVvIgABDWs33hieuFv/GX5ENmWBWz+Jcv8cmSV9fKA3CX618D7LpabsOOV59mm3zVgsO+dLBXDmV
b13pjB/vk8nxzDTKt9qPuIjGlXbT4EKgr/OVw+C+B2GIbE9hhe5ha4Orrp2MCmJ2ljPDDr3/k6b5
h0M73jOBUaLUToVqMRLzAeL0FnosIxokB0k4cyjH9tToGL+yhIXsoMXasa/CB8OSn1whnzXHSi4h
U/9d3ca7eNLlPc9VRNEoLb8t9s+uXxafgcgkVlm6lkXNLafqLWIHFnpdHmsfVdSe4BTOhhWPWFWN
tYYrrk7uAMZz7z2aTdM/08E+ATAAMwca23mx6azc1Oi9IJb1a6NnzZMrw3wd2BLmtIslLw/rajMo
i/aUXPh3id5Yt7CZ5p4jglFpFFo3fvdzVgfykHfhUUfseJrG3LrO7xmdMJ90ruJXuuW2YbNPUrc/
Vm387g6Wfh9nPq4TrTSWWW+MeP9oAyUvgdnpz/+GHzwdnKK/aZKMLUoMoq4Y3cvk5e5lzAlKJE12
ievsGbCdsRtGI7k4dhGDCKuwFrqtOtuF12zduvjUx0Sd/7xxcMD3pX+BOcZQNZDHVFNxbeY3wC+K
a0BQwLMxD4gq3U/GYD14hQUWtTmqIbtUmo2nldKzLo2Ne68vuBWlRP1wWJRruIgAiVhn7ci/Ndss
xXqIO1StaT/wt2h/usf2YqhMuSxNxGVgkndModzybIwMqC/NTY6puR4H3yOIUhcXUYT4szjkDAXL
GPhLPdi/nyLJOesh4Fb2IE6ydI1rQ/SpNPXnyhcjiaaFkeZnR1XtTyHrfRERCOma4kU0ELf9WrzL
vnfWc8/KU9j1n05vJmfuaOT67p0y13eRve80bt4+albXFvYKPazZ1AKvaRpIygbISFtCMsra0aVW
jEU0kuQsjJInEkgVuykN50qVpB9m9xGHtDQBRJ9WUdjZe68ML20j5N4u7qI42GltNC2ljOXG8yLs
qDOZsi3otTDphM5aDyuX1T5QHSn3vp3fD0muVoQua3oB7xo6GnFmBPoy8okpigTvDb1gxt6mdtjb
9eUwHDNBFXMTPnBTYYdE8RRaI74UM5LHqKcle5hcuc3GJkG8MrduEaYXisNQMuEA3YnyeSjT7C3U
QTTyJ3io2AlzmycfruO9eM/N/oXuevkggPAcRcnDi8Cuv7dB+ZRFfvYI4Mk76DSMLv98vBt5uBlU
8T2PSmUOOM8JzFdrzLiU09HJHrFl816NBDg0K3dPFseUoYrjrWHNazZiaomyKHwibbzs62dfkg0Z
4ANlqEnYUlKJBwqSV9DOKl2wCcrZ5NAMYptmQcyRgkL6Stk8XLLO101rTQ9p66bn2FP0+26g088H
TkDZJYdcW2LEC9NkfAV622JBq9VZyNCinRVg8ynK2vJcm1N7jlh/rC3fxvLZdM25qfBWiQKThEfB
AVraNNzKKLLvATHMe9dYtcZLXTT0FkZBzouNgYO78H3aR9ldOsT9fash7xOa4coGGvWghJ8dmjyy
KbvGZCemgYo1Iy9XVtzNhSNmTItARbYDvs6TmY3PpjSSR1gv+GqBLJEQaVeqpcbEYJHADgWbclFi
DKmcVu2yxiJnr2h1LDKOZ0mTPpZVzBw26SSpOGwsGq1VG+pktFMVjtrJEowKbi/tpcUmmSx+Wl9Y
dyH1QqoiNIPa0nbgt52WB8Tg9BtZgffY6sTXiPaHyWvEzerBqIFORJm/zBxmT6684WZgCQ3wITU3
2TC8dTh4ZciCuY7dW2sb3rFsnCfuEMAHKhO6Mk//WmQt/sk8OWWhe19VFHNReXTwWcXsfKu7ZlT5
dYskoT3HjshpV9Vg7+OGaJxOU/mjN8r8MSW96LTnnNjGbwRrNGPT6hlpyvlvLBf8yiC44h7CuoSD
ADvsJ3HybazoPzccYjV5ejM1EzDQ9Db2Kaa5pHu7pL75wTZpY9jE4xP+lgnC2AI1ExQxw2xseW/0
vSAgZrC1+fF/K1qS7yL49U3w0YusORcVrc7Q9ylbZwgl6AQc1Vfhc8yFucyyDR4dtYzM0V3XLeGM
ydrosU1rjm+zrD/745DsPaeY9VJCTvgTWdc1iJddvdKa3DnEBtqN3xA8baw2u4128m44E5Fjm4Qi
sTZ5hATiVN4lwWB39TV8cElT7GkULw96cOmzIn0cUe04nHFPQLDMubqrqz3BAqzNenhJrJxuWSrb
khJvteNG6VHOb/rWSY5/3gVRto3cvqL612rX/iBsYoQwtFkvHUp3nDHGMzLCFIehD6ncDIdqSbsw
vuBSV9wvi3TTwN2FPhGf3QBzmkPAeDa8i02iPAMy2H3VeM2j2YYBWTY/I78Dwd6MvW/bQhNxvefK
hrSph/Gmo1iEs1+mkdtW8WMZ169OrA/HuvaOeeaIW9mxRGmdp87MLjQ+TPu0sqL9qFtLUuHp0aja
J9YE0zoNgENzZeZVRjEvwYsxWKuENEuWzmt9iqBfsmyivV6z/Ptc2BkaFbuVsshm1pnLXbWyxWWU
eFdKFe49v7c5Lrv2Pc3PO4sgKa5i/imSKYhena/TbSOo3fAC0vgSq3wvC706NC5BIH3AEuS00ynU
YutxLI8iNk89zdOfdOm8G9BQYRYkw9pJqw0LPIK8tYN0jGjaY1Nnii/DlZ16PL0jEBFlz6JLm5ex
AF1MM/kKulc79W/znXMpyWFKpRMZKUHZhuG+4V7UBd63MrEwYiki6qGZdAmHb/Bbi7u2wePre0Tu
2GayhZ2Zpiz1ZPhdByPTYZogAKVadjLdfl3rmN0ctoY2uVKTpQc8BNXzhC5ep2crK9k1lxSqFAYb
sqQRUCoiFYA9qD8KQu2ZJK0oLKy8Rsbm2U1qDOTWLkgbFJguyyjeNX+FET8kcxWzaHICmPM0Ir1H
+i9KwougAIwcDFpeT/d+FuDLzYtk2RnvQyOGQ13rJxkG70Xu5OdyRj2GDdntEkzhuqR9cdmZY77P
ZfPhjJgk4A5ANQITdpfGqJ+jOIFMK39qdosaS4TfgbgWxG9WRLbVnKdg5AXYq5cqJCwvoNMAXAD3
ddDDAejOHP9L9QzPHcj/y6TofOp1iueZ7eaNiPVmEReCyb7Ucu06WCo9uu6rYzT9oyyAeSZJEjyZ
1PVSiqEGROexuvjxcwanPMo+6yE8tgrfosojXoeTuY15ZS7IcRMfRJa2Te0+kECHKKt/ryOXF9Es
PDfUGNHeWC35kvMZZbraWfrlB6VcREG29qbkNxjP0uRmFc8npIz8nU1eZaxovfBh1IJet7bDLPWW
GDY6872mLwpTCjf2RnLtmYh65PVeOpLgIeZTqGneHkEWFC2T9rYTCe6QkidQ2Ln1mX0M0KLCNw5U
XK74p/iEx+DVMfsYzIqINj4OUzqTscdYnXbtVHwwynHadwPOWGestYugcQXvUsslmTaPJYVp6BMc
f5ZOxzO/DyAJNSHJ8DjCSa7Hqn8QgeFzEsKuVFUWD9sQtMvE+NNyaGcoBOSxLOYcvUhwpYTRR1SK
FwwhHec4KTcGDVFPMKOf4MsFX8YMF9L8L/b+PcUwnffUxMZjYwXrvB+pzbFSIPhAneFAuxf4k6sy
DzJgz9fjHAIR8YtlRcOFNNVH2jVPTYt1wKtT2NzI1Mckgjrna5xs6ry4NZ23Fm2VnDSG5WXRNG9N
7GbrtPRikBtZSG99/BazFXiYZsqBsHMOFQC37yxOIbtRmtajq+FLUQgnIDlcc8mKJtvohn2oK1lc
baJeT6Ui7mR0Bik2SSQ4q8+RoBabDpxiX0toIZo3o5H1zKNGKDiUqZdtpRRPuTM7PbM2Xkd6TnjZ
I0miz7MV4sxMLhRQLGoLyHDeXSmjbRNWVgmSiAxOtcAI67IOA7WjCOj2HOcEnBG728VOxig+FNHe
KB9zmmT3bhbghNPNQ86zt9Rxff55Y41bzY7re8+btH0ifQyb/q4ng1Wa4SnlGLnJG+9xrLlFxg6/
yt/fBCa/lMKHNdcZ3xWJaZ7ankiS9cXMQ8opDfHHgpm9yysHMk2PAT7mwjYwLTjQO5YYu4Ijh8AX
fiswGljXBBWtJDHGG1IaEwqx8KobGc3EeB8W1XCSydTjlKudrTkf4ei/CVcNz+ddlNaC3T7I4ykB
IZkaldqHJVlss2XrUUqDoaBi6zqaJHyDwKkfM4iYi27uA8fMKMl5WNcUlWwzVYwvArGFK9OqS3CB
j1l4HYYhvLa4WofCIWAWN3NNln7TYju+p+Ryydp5IpmTand/DgBx7VDB4pkf4+Al9Gzw0wwF1nkf
uPFynGxnEzBvnTRgJRwsN26UOW9qIHgEcgL+/ymje2sX4oi8i/OKk7uVk8xLaBxw0cHujN/BprsQ
IAgD+oSwV9SM2S0z2bIL2Qp4dBxhgSrbHaDW+IrDCgq5kh+mDMUikRndGiyRVv6Qm+DMUKEKvU9f
aAlhAz4Y9tUotffWzGMg6ZJnlJJkJvuCcdNxr5hATqER9Jw4guaiB5W8gxCDoJNi2wsSaBfuGN/F
Tdafujgo+E7tISE63djYl6ueUs8giodTWYy4k5mdWLWiLnHXPge1YPEyim5Vx2/+bM90obP0NBvt
dIsAFE4HC44zUlUeFCGXp3LPC7A6aC62MBCA6RZwxTphabJPtWEkcjJsJ4MUhxt07c3Le0lxQyye
m3n/r5faJ+AdIh4cXNdVZYqVj0mQ4EMd73UrqoBMNMmubUnnKqJ8UWI5NPBqL+xD0g1rmjcjyoZb
bGbRMkmg6pl6Aow5q9Ndbwu4YiMyyGxJbWXGgSL2iKVSCg8ylba9ouWCIqMIavHYgDyxuQu5eYlV
um/PWVVz3/DyDnO7W65M5g4KI2ji6buNRyscttDm7MTDRBnfxjZDDN1Te+LlGa6TQMg5zRq/NkZG
Y7Xcan5GJV9ovw4pRsPUKFZdrtFs3T2zBxRkbIx1MOjPSkH7wKbWAdzGBUv6y/DGtVC1cSL3bgTt
cyniT1tgpg6ocnEGpa3Z/5+MUECCMux827S4rIzMGNYWldBLqxt7/gC9c6T0Ew8/0kOUoBkmXoyD
2y0u0hM3hSXxXDBqFj6bqlDn7uqB41yUFh622hw+hWGUD/b8RtAGRMmouS8CTr55PoiDVf8GdjQr
g7i9FI2gdxwhL37edfPygdS4HaQbTGbBXkvMhT0V+LCGDjADrbO1jSXR7w9j0vQHFwDNmkonqDJ0
elzjhBex3YvuLutAt6opVBe3Me09WyxYfR5QRuitydoDqw0aRK9u8eA1G+W6LUnjZWYn1P1OnWBY
hZvDdYPFI6PQ1lER7ZhBdB9ppHBUbXPWrMf8JSeQltqZ9VYoMZFRs5ZCtO+uYE/qe0RtyVqDTEZb
IKsqaQqwrP4RceoGA2sP2+rmBgJLP95xIV8r2zLAF2cPhW+upqbHF0aQCWcaxksVvyqeP4TNwKJ4
9JL6fnaqQ+JQtVJccNoTWwgaZELjiZLTEJrggi5494zdask2nAxHCFZE18edARND0M+y7CD5IhV3
MJXqjtEXw/miceNwg7EzOGJ8jKKrTMPXrK9ZurMTk3SP4G9k98EriIyq4kzUmvamCgHlhbn1lWid
uVfAHqSLgADL/tjL9pliRsIfRfPLOeaoYnvRULPO2alcN4gGfjZhQ8tyyg+k/12SxNZE8dF6WXrO
uMjYaarAv9FonFgVpfOuVx/K/8veme3IbazZ+lX6BWiQwTFuK+ex5lKpbogqVYnzGAxOT38+ym7A
9j5nG/viXDTQgCEYliWlMpkR/7DWtxQlS9Cux7HIXuzIvoTmuBvy8tksJ5xTwZ1MwF4aPkEcNvBG
IkEe7dp+kQWBI55AISlySog4nb7nEwiQCkKjJ8LvdQ+sK1X+MwRceHOVjUMVLh6t6amo2V9b8avI
XEY5a1RqgvELh0s7JZAVXILQAibr69quv0yUUQxNRgi/hnUV+fAQgjWP4wZcOzpyfvq5KkbraDQs
a7IsGF9Qh7komT1splnVrIqR9q+0fW9Dz9DcExi2hrVOO1KNnxN330Xitb/oNGcLN6Vno2vNV1Xl
H2lLHR32kPkJN8Yfu8x/4iaAJ9Rjfx3VNK8SYg42TWvqWx4OdUY2c3Giqn+aE/PKWPc4j7Z7F/Xh
o8c2ZBOwH17lRaP3DSiWTdVnFRPzItwUocoRSQr8lalV3LumDftcfpesKO4mgu6OjlDkU3TPLfZ5
tBvGY2TjvcuQI2xnC/kg3nl17G0bN5LnPdRDGF7rOY5JLhsfCZO3V1naRwxUTNoS37yjOeNS0igj
bcWKySKbp4274G6yQe1NzBdhZmIhbKOUX5lVT8wxQZbUX8lcd5sRj5AeeHgBRhWW/cqy6nuixr2y
DPK632XIPGh0X7IovdD7kspWPahc3ycm217f+WiYcYyhxxUFAjy2e7Fxo2ibQic/dgEzytjrWQbz
fttkABIJfYsDpMRyZN8FLIyviYm6r/BThdA5WtsBIegkLGjk7OaHJln1ZLV1tvJ0hvbCbM5dWGFT
Ydi50y7LKpVyCLX8MTcloQCchxjAPOJkN4oMVYxTBfg1g7BmUQPZSGEaUd4wkQGPlrlwKSyrfTWj
RcuvO4LpJfgia8O4kcFxoo9xFLerQOMSVBOzN08atwZR1G2Nxsea2MhbTAKxVcY5JvrsHefa9xB5
/V2CzPbCOmqbVYir0S5ED3aXX9oATaNVMFHvu2HXafQcfsssZoryC0MlTxjFI3VSbRYfs4hszKPN
nWJe0qcypSWoGQZ1+hTQ5FnJjCADmKMjGX1M4sJccCCRpjf2fUz9nXb86tL8CiaTvBRD3Fl6MZn3
qtuWBVhIgW1oHga9Z7c6rFrSoc7C8tNT4AJnqCzkmGU2YdN17Z03mpyGbeWxnwPUM8VfyWSVT7Ft
fqD20Zu6YuOaobTfdh63rXBz9WLAuOT4cr1906A6H/tcAhkt8SGWOe1oCVClF9jlnZzOocEo6lOU
0eiE4OUoc4eeoYtWemMwI3yay1enw2m5RIe7XuWSH84PjSQ2iNjKlQcyf1fYgJBCydAwmmtUqmip
9yNMwjstxhuVOPbRMnAyc85tJVOvNa/0JKCifNX5/MAfwhhgQEShnSrHgd5fk/RaMZaY0+j7uAzd
89S3X4aMGHUnAn44NuMnCSKrzklOOoUyqsqAZXtjX9LQRnMhA9ijJSgVGI7mFUUX7l6ZrD2DzBNJ
k583IFVSJtzKI2YpkFxF7O5RrEIhCFn3mJZ+SVFiEDakH9xiPhsT223TC56NeYJMUYVkw2Q8tgFf
527SB7a4uHLB7G+6FggMANN2oNvwRcP3aDQfBit/UTGZwF73ExHjeAM/jNvpc8YgOkc+zT6+MiRX
+pDDpqLuHgPU3YRKeBz41cS5kM7iK85IqByXzmxMj7UfA/mjYuisCX6Ejf+e4L5vrfTFgf4Fc8gi
4tJ5gLdkVusy7UAuld1woM/MTmrUF3Qc9cnJXf7iKeOkXraL3phIm3JGnh3oozd/Y8gcroSqAei5
2Y/6Yo3Zpen7T18Ub2ZrPgDl+MFnfHRCpGm9QfZ6EuGX8kn4GgC8ZG4H+o7gXZZ7KH3UYuYVZ8Mc
NqZJp5Y7qCDmbIm4ij8puhfmFooQD9Ocihlb1gK/ZCe/+6b7HKIXnH3vxxhP53AmT3RwsNngg5gx
MzK5SvGvXCu/wUdv4WMkK2vUj6Vy6UTz6MEwi+EQsZnkOWaN7MML6ELCLQ1/OhE9RbTioozRKjtx
xxrXQbo/RNCCPBuOGBj0LRnq+RQW214ODwha4PVgWk/Dai9J67qZsQCcG1BcZqL8Y80QYC8z/RKy
Qh+XNKMB89wNQ/tL4R2mNL1YyKjGaGLKRWbkaoY6izoPF7jlwQvD3ZIkA37tzL5lp3okF/FcVlRq
lLzcS+YAvg9uUWu8B3EDSwfEVOYF5yE9ozjDK+KH7cnz5nQvcGNAe4vTp9zDXF++JqF8tBXpqykW
vZN0TMr7AcF6N+dvPrEbN7HUr/4MeYDn6hVAB4o++tnVqNhual8ewSJhaBbQJ3K63l0ZYA8zINsX
WQv7Q2A11m56xkG0dMD9iQr5WHkYOG2gBHPUPPlxw0eNKL9jszQENFTLwEztpaQ6G9mkGWOo4Bvx
f+tuzw22iQP+fMMhwa0PynUc0FO4gTzzsq+Eo/+UKN/cIcAISwQBM+FMbOGJ/zB9TAXFZXDY8CQy
3Zg5kAr8mYMoX/JFK9ZVLIxjsqXGEKvPvMAvteFXxzZ3p31XeSFzzqrH7dbH9whxiceeonvTF/2p
tF1UZkniYUQHvIHisVi7Tk0ppXuwAoQaQDbhCxm76Udt5xltbC92TQS3REeh8zA377OL0syqEsIc
y/Qj008TCoED1MAndB880OE7EbXEgusGtHlQvcEKMlBbmQiSj2Xs3kla54epAMLXGWX7zPj+MFXq
Kc08/SEa94zdpNsMZm9xLZDSmXRwkQeb+YRr5hcLe0pcmeaREdFBO/br1JTywC2XbsJeKI4/elzI
URWMJxjd9DcZfuXklTQhjio9su3CmJE7eG4FV0WQijtz+GmTv2613c5fsoiClIRaRAzvpcvgr/fe
rIbE0yApgcZVJt9AwiBzz97GpfDRQCIqdSwIpLNhsmIOmG0n6aYYDTRyTVzwwIvnarbBPZNbstNZ
tY1tAT0FxujWjAM42gjvtIjXpUceIvmsNzITt+bajMEpq6SuzoohNU8vs8+CmKlaPvY9MiYn4lxi
fdmuECGLzdiHnyXgCaXFjlrhpzFQ7JmMkAMHWV7PdbkKT3oyT13bOwzyM/zKdfIe98iuG5uYwZLo
6huC38dVX2JdjUNGHwEfa1U+F00U7tp8ZzLA21sxCgm2tvjfyb7s+q+qbgkORoxtsRLuqZwkbeuJ
h2W6UcEeASwheqLdBm37Iq0OYrBs1mgy1wMNZUaKNSqdsUaljZWJdGUzVRjPcjfbJa71DWcpHsPw
e/fTCMnMqTDa4Ilh5Fx59wnuKvqXbZkYbyJBrNqY09JrNzvcNtjNw+DXAvd5knSpxAg75sDuHtML
YvlNzoKjvxodb2TEOjuvVH3jKIxpiE9fBnc6pq3e212D60iVLgsd8H52og9G1z+biSa5eNTvUSKJ
J2Ay11XqO8pBez2AywlsrFJNv/qTxeAPM8Z/AWO/I7y0W/IQsCD8VbUvPWlL1/ekaUrCGBZV/5/S
Exj0NgWf08weForAJGKxzkc/2MLkGiVLFsJJrHXfSjaTprHzsoXb2lffQkRcXodL6h9ejv8vL8c3
bbYmgQw8X1j28nL/9HJEYlVz6GfjrnKYiqVodwiabDfN3HebiLE8xIfsi8UXl4WVvDlkc9ZNUO0M
5X35GCbXeVnz0Y3PHkDHrhXW+h9eH36Jv71d/mJtsH65LSR3wV9fX419ys8LNe/GkiiyzEcGVDth
uQ98ktgHPNrbmGnfjVend91Cy5qgbk3+h0hrrpoeRyvO9005tAOSAZ7IX6/uf601/5B0IjzbInsE
F9L/w1pzpz/1j/iLPf1f7DW//7I/7DXiN4GrcjHSuMK3ncVEM7Afw9ni/uY6tukjv7Vc8fvPlFXb
xXybvN98R9hSCgS/OHMcPC+q0r9+yvwtILgGNw7Hru/a0vpP7DX/4q3x+Epg//FtHjn+9W9fC7eW
k6lr3WyMwP0ekrmBbhlsdKT9VT6Q9JU1etxG0j/XDHP+9E79X06If3ni//ZHO3994kVq+VmGvm4j
nYzYxZijLU7nPamJHwPi9X84AOzlt/uzi8gXpm/ZQWADDHQcIfgY/nwApGGfelg1WFgbJDgMNVBS
K7JvbaYUCUuXNqcyQxyZgeyqaZHTdGcS323YFWscFDcbC8gJ5rcUUgjpJ72nXy1tfU+M1ya+xbrx
kszJBcvm1PkXhrlkOXKbg9AppuqFmu5sz8ZdM3RH6s19UrG0Yz27+fdvKHXfv/wdpbRg3fsODxRP
3d/OXOjCyvf6BsLLtJkxCO4yzPpwjzJ95wAUxlnPojWao+fG0iTAd9Cmh3oK1gpXgxXXr17ntofB
uNq5YexCkGqAil1Cgom9Sgb9wS23qtHYxPEbA95V3B+n0cexINIPwylxzTs7JqMfnt0v+KvwqWsI
X4vpHKIWHkCBMSYN8MhGbrx3zcA/FnHZH0pSQHfBBOjcjRHfsl9cj1VwnMBVPCnsuQyOyfM0flbY
ZyfKFgM1vJiISISwEWKXGgO8kG66z2GeL3F0KnNvsiHe9Jr8PxT1BZu5oHKOIZYWzFXQeBxWyVw6
uyoSt67aO82nss6CGTAI/pu3fohd5L9qj+sJ2kQED15Sc3TpoiaZJnWw6uzAVMrc4YxYi9jD0KKW
EWzAuzSW9ovTWvauMEDTwsO4hQlyr5z+JWU0mEs3fphidvNOZn2KnmFsSe4pMTsALvohe5xRdjjL
Ql81OXGOVPEVEh4javM33kKPKqA+5MWyYWVDpdsv/AwVPHjkZVOLrowhHyIg1zr4sI79LNq2/gh2
uwt3rhFKtm8epKAaM0IQELxDIMrIMpMQBlOuI4KOtlziGia816yHIoH2M2fDyXRIatMyPEdlAi0N
LY8JZr/uZX6kj0wPpee9kc0qN8YUQd9kzXmpO2B1LR4p1U6axuzKQig8YC71kmReFbKpNgOKdBQJ
YsKyMD2agSL/R2O2c/H9wJjN6l0g6jPoyZkynMVwz3vGcjhaBwXor1wVxjZJcNuMbA+LFNydORnk
RbivUCorWk6rvzk6nnWPIuhWCQpLogtgPxyrONzldrFNgviI7GGfR8W6GxCTZ/nWXkz5oU3ASf5s
KWyDdRom+6EA68jF3FysgKpVV3A6edb//TfXIerqL4dT4GL7WiwufHcF9cny83+qTmRUWQ2uAGuT
ZjRbRDIz/srRhP76199/IMhym1n6zTdnjVGQ3i2CLVIGUb1j98/ZlBnuwR7fkkQwZB9dgWDdGdlK
0e1HDrSwnDLmWAcNVP1Kn3jDGNH69vNIpT339Kd5WyBItfPyxJP5Hpede8lRCtXpSwKETbndFjc1
6Ule8FmFWp/6zGUZ7iO/UY1m2TCUFCHIyAnt9NWWmc3trzfpf4uQfyxCpMm1/O+KkDJ9//hrAfLr
l/xegPjebxJlL9cBxcxSZ3Az/lGA2L9xWdjE+XqOTxEg+Zk/ChAbf68lfCfweayJebS4Sv4oQISk
bKFQ5VdS3WMZFv9JAeJbf3/2KYA8XhbmFcflH+dvFzPwisxLsIruQlZz4GnMINtHgR3eRW04HMpg
grbugpkuMW4cp55ezXcAvBcWaHqMmWFw4/Zm+dTGI3NcvJnhsQcjss58kjuIukn2Bc3tPsAVsdN1
1pPKZrrI0FvjzsMQuZKo4j+6XA27mG0/2lR7hvdogdjnK0juVlBXd7GRjNewcaB0laVWH6Dt7T2C
xIAozlLcRmSJYEZQ8q2GX/eCpDDeBZmOWdIHptzb2pHbxgIcMTuF+TWRcp3fRH7Ufk4BkOrAGeMl
GAutfWpNyDxUkz4NsGwIknGhkyq1XAKol5xjPozzxci88lSxWX5IdGUzgB8wh1TA+A9THlfPIrOc
q2FPpE8IpJ0kHFUEASCQaxcVCZLeXhGHo8f8UrgWEgBeJqDCmogT4dfbAvXBBnrJxOKpcQ+MMBDV
IffNdhnmIVZGEQS5NnJ+cGShYhyZDITKRljLWU+INWtmztnIfXTwfl2s2vRBZ6JnU9prXr1kImvL
meof3hz+9HEYvg+xfoNdW7SALxkEkFgE3h1pVnaHX1m+ItuqYe2AsSJodbpoPeefgSiQgvMYvCh3
SBACy+y2sRrjrpzrgN2cwyixRibMRbroWHHgmtcuc8edylAy69CJLnKSIbJfkzl22nKlkRkQHhin
jWshLXVuFVjHNnCQFKaagVYl2DDVrRFvCqNm/DlZRXEXeVV2jcORLXzjEAQO7SbA91o13wxtTpe5
a/JdwtwDEay1gBI6xIbkTWBSrvhfYYFjUq273kFNrGBlNqKR29ZqBMWAXR0iE99i7nQsnbUgth4Q
xFZxxz9JFqpb5O35uxcDYvDUAphhLxRCPZP+41ySnT5OuN6MCc1pbQSgXjJK4705GPxmsssfHCeb
b63aAWU0lO0xNr27plquRtTXLg6kdY0BFFac8J9q9sQ7N6/kzrNaj2V32hyRsLbvWTIucVfJHNwb
DVFu/RJUwnMB5q0vvbs5zPCRGa3DX6kg+SxJl1ImzmyCTZEi1lEa3BQ5PmzEC+kRUrva2qJhw8Uz
tvc6bOPEpWMoIBVdPqTUmjdT5YitKC3oHVNpnSDhd5SP2bwP5w5FCL7g8lKnRJcwR5Bb3EQBXn8k
kTZ/dwBBGM8c5U4rXI/zlqeohFVF9jqvlgUa+bM+biubHMgNo1Oxm4OxPDOK9F5LZ5AXFcwgLb0s
u0e5oNe9NuItUn0IX7WLxbblzS+I2d0NfgsWr8iq4uIMOvxqlkCzuoiTx8LxBYzDcMSPBx3UzKrw
m51jm8smm+2NHPqj2WCTKvMhYI/jsNFSIum2glzzO746NcZEduE3lTnzXgwUhvXKLOIQt92U15vI
mwuwMex13kPyb/a+1FA3mj4KbnNHaYrRqT5mXl4dtJnYt4MZ9tCjexA+iLFgj0FjT19b3FebJnay
RwJTwHhaIdKDsEBeJ8pF/NBNLox24tEZlng/2xkAppwG/9rnXX/b203IXI50seqmK2tvZY8uasK5
K2/ngZUx1WhwXnqTXca36ZhUfBtkmYlH10pnUnttDCLF3H/NQ2VmN/2A9AhwHEuwfvDe89RG5lRC
jHqYVKyTNZm2Fuc7PkONerBbJRTWD12n1KVnjQfbKn03rfHYl+ykJ4OFuJuHpJWNKj63hslqkbCO
QzVSr4pJJi9Z3Tqw/M3AXvnkv+8n0D8uGMqepTstSv06zj4SferPPZ1ye4eZvfvyU5b6N4runbW3
kg/JPEYHPaTzFQVgtxPuiBQGDuI3szBCY8OC3l3O0ZIhN+3hua2QJufh0vT6Rpdk93Y0NOc6+CoH
DcISet2z4QTqthlBtA0hWxW3a8m56Yek89ZJ3fMGxsZUPWI8CxAsVfqxwH8LrhW62bJv6ecnU5vI
Pug3YocKL4/dVVOiZR7ypLlH3l+da+hcl5bIJ4cw4QlEg4ZY3NQ8phWzu40WJCeYfOnWM1KGtR5a
aF1NV55dOPCPoddmn7GuC/sclhHeaYru8tTyJOx9rNRLUHDV7dFhBONNnU00f0nj9EfHZW46qYwk
4BwvQC75byoco73OM4D+jUPo5Q30cf9DqlqcY98kvJ17E94cB2PBoDolP4kAmI1bjjhRga1ea2zW
2yRnI5bZorrtEfltTSPBsh1NKnqzrJRmRMaOvtZOjMgs1tZLGTYCDY6IPmwfUNA0K+BDXW84G6aa
5YEh4NV24iua1+RkjIrQlX6w982sTPjWwfQo7XgAXe0bdzqIo+3o9M1J92ZHaqi+eCmkz6xD/q2l
Cl/93MUxBPMDqNekTjyM4V7Gnn8F4eSRNlZ1zxIX3gsfRHPMRFgBodKfgmkhnW1ILT2b8cmOO+NB
dizA8xZxDiuBWK+TMXbBATgzHARvWdyCR1dvrXC719xJsjvPoxbi+RHNu++kAWyTibRKCFwJp46c
jtQT4YZlGbS2aYpW7JyteRGYhw8I08ODJavh3JFMfgojo74zckWb1JX6Wx13YKaSoP2Ocrphm2qH
eFW8BsJgkzX7LJmMXZzj6B8iwEte3nSI/Ka4uTcjwuNGigoEg9F077MmvFSun5Brj2iLwsn+MfNJ
7tgai2vYkQ1RmlZIIHXRPJouLdxNiLL4oXK9eZ1HSBeF5UBOmI2yeJ9QUaH8xYbzUJgkFgVGmbGQ
S5N648Q4Wyukzy+V48pvFBvRPbYrcweGwtp7lUSWoep0p/EVrLFWVB+FLDxkLJl+MDqSkoRbQPLQ
w3AILZdz22JMnTVp/lgNozjiym2mm7B0SvTCebKJLCddKWRYqJtZaKXOtvZTc5+nMnrScejsDTUO
V98mz8RDdsYHPLhPBbk9G7QV8OjMGI5z6IiIGwHfeT3a4dYyMuvDNEDjRhjOH4bZwxerRH0PTmB4
lm7YPRsQxC8FC9cXPwr0Rg7peIgnxHnlqPpTYCbDO7p+ZjFlazvdOkxa/Wi26fAQa65fvI05Yoim
WWD6aX7MbQuIdMdQ7ewObfYTHIwDm9RCN58qTc5wj0qy9Ux3KyGgcqGahFRwiB9TP6JgVWlV49eP
9JtM8AJjvRn3uVLj2koS45vht/1rZ4ZYlVCXRGcsZ5xzpesudnADNJ3dxvK1Zmb/MAU2h0eXa7Gw
oBXhH300JqcmD73nwu+TQ5mZ49qxAglvSsyvtVuPAOJafibsJ7h1oVJXJDLjRdaIQuo5gE6VVPCm
wUTsGu3b3yBjGXAyQkTFZpU2V34LdzOHS4alP5j1PqW1AvvVmuTHjRrlSUN5nm/Bjg4vbii9FItF
gsWDWQHuMcSqLZdY0o5Xv+qD88xK+NGOrfBHG5Yzuo3YJ4US08aIkYG6EMmFW3TkSIJOIwESRcOC
P0ORgUnpmogYxfoUYXYc4posAGOc9+WwRJfNDHDAJRvydbTm6jmjtWLNVnrEZNBx4QnDO3pjo8bY
ZCVXh1egavRhtzy0JWarIoqtA3th+1aZA7jo2h6/eA5h3dUIYt6HNPc/7G7GTakteQobq0LJEA73
AxVnujLZg6xrz4j2vU6KRzcpzQL/bdJRTeWedUtBRnoF5JKjGdsFxKTJgozfcJk7bnselEWgYZZm
D6afMkCAKpG9oL6MnszEjfauEZO8aXEgOX7I8a+ctNqiAlCnyrK8S6Js/ZZWhloLt3ZgpVjpJgs8
Fdx4U58dKd/brUu3eFtrEYIhqJR3L6PWe6maEo86+fD3/18mE/+TmGK+cP7tzOHhPX1XHSvlv4wd
fv9Vf4wdAkLcPXzXvxBgtk/b//vUwZO/OQF1t+ealgN9dJlH/PfUwfzNsoSUyAqEY/4+qvjvqYP9
GyMytDqubZucJa77n0wdHCb/fxu5cXtKVm6BL6XP4sP728KtMusRl1Gn0Es3ALk53tAG8ZhHl7FO
mAWARCxI6WVsMG2ylM2IzY16TYdHyF75Y0uuRCnqveVMYt/b7budiJkQkFDdFJFTb3QPIWHqSIQO
ouwYTi102tq2N1ElHwuRRPcMZhAZstFzP3VEyKwnGwChdeau2btzlzjyAwBb+Gm2mNQFGY5dkZ4H
J2n2AO9ZYPbefBwjtNYyZXkRtwKOuWkQY5sidGekb0iP5CrWS2uNuBoh+pjsgt61T16E4yXIm1MU
drug8Op1MuN3DzOkJsEULLZ5kaOvpZBKNLgvL0cuZdgMCWJ/rh4G9iSbKTaeSqOcL91QfQQQCrah
kybbMvA5qvTcfjeusbeTveNeKBLAnMbg/ku7bM8wI/StPw/kXznYxi1Z736hKoSEpVy1gBc9eKM4
MvNy3bn4uAbkbreAusJ1HzRXBCL+nWvYb2YAcayjlV53vYBhEHKVlkJ0e9BWN91YzmAQA/KUCn/v
jIVFrjSvP2i+97Ea3+zCZFLUlwUV70GjocGoVFZr5bp6JVKBWLWfbmgJnVOWmB9m1w8bLE/JHaLj
75FD4knRN8w/o9Fej5DmxRCFB55ztKi2CBfUV3xb+ypc+ZYHELHnD2OukX4LI0dtgE9hTz+nEuU3
KkMW91XzgWHlc57RcpsNybgFRp7M2eb2IN+NxONjrml/LPIILyk3yGoeygsQIEJ4xfAmDFzZmUC5
C2K+LG1UzAJjWUKQc4pN1rj2BbWIVZX3bjt7m8naawRXJ5/1VdQoNNIxctJbY1y8zVHD7KBl1JNw
OsfDazz7/h6lWk4Hsw3ynDw3c1xhsIi3ae19Hzj+j3WMthmNw1ky53suWvsR8YWiWbA6MkfL9LaU
sPT57FBVMJTaemOlCQcJkq1RT8W+IOQqW5TBSt64hbBP3NPMo3mN5HLzQzu7h7qmR1SJK29jb7wz
025qkUzKfBP1JVbz2X9VPdmWNLjR2Q4BQnfsKh6KCcxLbXzzi2RgOUe+UuDWFyNKdl5TxJA9PrXp
EHuPYg3xsZGgnEKPXTjZe9YJ+ZEE3Y/GJ3DLL+jzrI6WvBo8tlFu3a8s5TsPcJzdh0KHz3aK1zkA
W3KeltTZGIMTAo2cyBc/fkCwchf3ZXz2pjcGKThmIv19KM36mmSHGqg6iIDpK+2SZxDa0z0IoGcE
P/UzFdwKlB1AEiGGXU3O8T5Q8s4JHXWukEEjmIpfkzLKb22/yW8tVI3LJC7Bl8inOC5y5W6FZjG5
N8jA3kra0K1KupNjN91pyt3XLJorWpG6Olma9Vc6AZU1CS5muznc5x3BDpOxocoB/0JyKDOmPl9r
zf1ugnvbEnO8WJn68lyq5ugyWL3DmJXe/fq3QJH5mSAT3/76b7Hoe1TvANjKRDMQiOGzz421wGDE
Brxx/T5qx0KGJr4FonuGmELefQAa0NQDOTUyNA51tKCmo+TTb2XIiAw+czA7j8wk2SDhNSVJgmVI
9q2KS7DUNQT3StYfwBXR6DsAqooZzXXgRaTZELZj8M29H2vfhS78MM9qWrmVnrZpHjVrWQ9ylTQ5
Q4oUBb6orkHcWtehmw5ugY+Nc/7TVsah7ex6q0IXQnmP4WF2kK8JnGrE24XWFgqHdf31w2zOFoMA
QtItfHWGCXAgz8Fw9BmKrAAHFWX0sZ0dfnsTzdqoea6dDCMK83oMRzUSMSua2cGl0G6OTAqKffYh
kgw5XzDeooEjBplhApqxDQK1NFPWBuI/OyHCOQOfpGVmGcg8YyPeMaNhV4MN6ojJviKukSh4t960
cIpXs9ctlhdnOkGOUoRPd3pXM8q6oQ307yqp+f5EOthHYMLBzZkEhYzWo5FOxwynHsBkY9uYstqT
h7AEr584CGh+XJ84Kj2Ut36kV2NRfoxJ3DCzt5iYGaAo/cTo7hv+CKDh/YLdldceszJ/1wRb8tx/
D7oOzzvZb6OZTSuYYiHoxgFzlr/4lUr28E6PnNHXJckfMt0zEdyYU2Qus2a1jd/7gHeKGY7NrEra
uyZvmG30oyLl7TFotXgKwraj16CCzO26hf9WmafK9i9maILoCGw8mDSwGdM38t90cpfHTbWyUZLp
cbR/kHWOHP/itBGguwHofVzU58xovgn8kTjbS0QGyqjILQztI8Pdc9M0pHP3wj85WFWOFmdd1+ju
8usHXTsdCYPs3Fz5WeCsIv7KWneKRjyYF/RiPvysnCFcoc6IPwarYTRdqcWMGK/9gnRWjSH00KOP
7R3lnHNR5Ju2yB0IHX1+NfBQjECCSG/T7i5E0/g4Mt5jn47rlIYN8xIJBVZQ3GV24t4XfA2MNp1h
8rnFjpQrvpMFGdos/XieLfSyZZ6sZWoYZzbv0QU//y4AJLcfPLsi+xfIWuei83cLO2V16xC1Mi53
7OgaxxBL7HqMS8TfjioufefyXqvmw0Mbv0riCC+dCD9TlhSXPE0ujOfxlvRiQYzCM+kAnZTFyOnO
WIqrTwJGcGDk0IdssdO8J9bUHqOhtM9FPnLURQTdkhxxtrkgcVO+sI0x7qqJRLdAq0fXECdd8wIQ
gi6p7aU+uwu9J9IsuNUsUctDM24GtUOReTKI5XgOk3Qi5oL4q1A32QlZ/UuVud4xztQRgGd7mmq6
PCOAoUJM8lN+3wtSkqHGcCf3HjfcsJbt0L4kFbkaQPcc/0eWpHoXp67aZvVgoi+23yB99KvBND+C
Of7CEnLlwyUMSEYWerW1zgF0ZwZu5alBew6lbBUUebRJhIHnTDuHDGkAPP4pecQznDy2gMEgEdg3
Y+IwGZ2+u6k7EpIyFLs4kRVnlcJRiQ/awgX3TcQ+rC+yd8ssMg+t6x1ihBAflsBJ2LgG9s6JuSdk
UCQzIfndFqjOe8d99OvhPe+m5jaqUJJzJ5fC+Zbg79KRHvHgtskhNr5NxFIynIkPYQuhjaSSzWxP
BwX4ZAPOkm+XAXAUCOTakwTZjOD7FjUJpqqA2TB2tJZ4I+vLNoS+SVAMZrW3T5HCr2oEzpS+2T7v
hq3nzNnRAwBsj95DAALoVfk/iorSGdAPLaU5mvssVN0FfyhMvK5/m2bvnQsFi5/C4KnacUMuB0jR
dMCXYPqc+LLlaFZvtRwCWEXjt27s2n0SjtRt07AbiKRQnOQ3sZfgkFSYJsl9x6VAFlhNsrgzff0f
os5ryW0kSqJfhAj4Al4J0JNtyHbqF4RGBt5WFdzX76E2YvelYzQx0rTYQJmbmScFKKDNvz+1flgg
Uyv9zRm2i9tuZMDuvBVAI2qLCZ1DonTTjHzxgnTZKWd6n2fPfaEw/beNAXtfYUq8hFDJL3X+1sJe
ueTkyrfuYCy7FYpdvMI+2jKHrXb1oF4XLDgR0zMq7JQedv1EtyyHGAvb16yf2dvfxzGv6YwwX2Q1
eqeJthw5u84RAMxMvvmGbmA/cWxJo74g2SFHmna9LBxPECHMU8NoKVqXHbbo+ae0f2SWQ4xpbGMv
JcbpwgLdKuHZt4Sh59Esq9cu4286K87IA9mlA7Xxxs4FF289znxWr4cNIJRmz6YA6xRxpIKWzuGj
2hrpY+gUZOG1xv7i9fNJkE4FLmickH/fqhUCW4+FLR6YRl6HPP9oU5OnridSSKZnOBcCSkSHoQdt
dNw5zpBcq7B4CxjLsUKH5onc1hjOf8aZIG4denbU9M68Ha3KOxH6iG0ZNnB0eoRNi/RhmJtRM3Ap
gfZ2MRsks3XgLE7MBnwtTBQ1i3eTaKE3g12YwMaoSb21SaYohOmMEwlB42HAzmIXcH0z5yB0ZkCd
c2CkHL7EeFaI29tUIBG2pEWEHu4LczDmat25bhKU6maBeEdsjGbCCUTWNNNg5FzLJh2vlrF2kENH
NjGog09uRR+gSP4ALHv2Amd+S4e9hAx3qDurOWvFiHRw0/oQ5u6teFwOUuAl97IiBsQM5xHANdrY
gEa5r1tjjYccuc2hRGMXYmXcGOEi719QIcJtFYwdraF0QIqlRKGTXxMO1us61N9t4RFycInRMNh+
Qgyan8aWIl6bv500G/N9KFASioxyWkvfXWjacQskiwMV/P5+zCi8y2h8HsVDs154kKC9MaNb5EUH
HJI4EI9XoHygqcOeUmebtbTwuz1Wflxjgg7thKImqhdhry3IRk8c04KpAPeRLTdNoGibw9qHt2bx
Gdtk1Iem8K7ggY+JnpkyQT2/2Rm1bzW0qnZ0Pyr2gW3SLiXFHkHsdm7+mvY0YCnfk2cGC8Om4H3Z
2YaxnIY6QYFcuE1ibOgixyI0rrW3vPWjeM+w38A5LNRm8lMDqCYjMF6w8tx408/RBXyQP1r1rH5y
oQw84hAEtOM0rBR5H3fer0BczvWEv08hj+2ZHaTbQk02zWGsEYa2CFdqta9K2iqY5TOTxzP8v0+J
OZG5phbe9MvdtFZv/doQPfJuYdW8WF453Rqr55Y70FmDZj8cV5jwe9xaoIQanpJhMLZQgX8W4aOH
SCyS3lSfSoks8basSU9lPlClaGQAgoCCLYnpbfFuwLsr7T/eYH+pKa0Ow+I3n4VN7opzXrh04ynE
Bp16nSRGK+ut0NN1Gedyp2T+qptqBiFjvUmiDSejrq+Lr//2GkGw6UsEDB5SlLv8gl0TELFFPZHJ
wpMLboFlC9GRhhLC13si/hQwJNThVLnkCMJTO06aMeHYn8bwbBvVCgsr+DUE8i5kx8Nv/uoUlg2z
Hk/JaM47lsUjYBY37luemFlY2UG3/rsOWhXbHCEB1WMYULX/y28rjicAAuOEay5RBSo4ssKOm1A7
lNYQT1TRaFEyRC/66D6l0++2qIk12YSFMaxiwSMbZr33HHj3VRq8GO5MBsKm0M6xvHO+3HoBQUDB
0j0zf3qfMoCDlbJ+qMAjHJKsIDY1ZjybYumkl+RAfOd5zM0D6cB6szThqy2VPogxgxntHKRLL605
SQXQ3gzOKCs29+d8vEPFHWKvbLY5nRdfBZnuiQj8MbXtCqblMl88X8zEp2ymBsV7bj7O5LauH2mK
yJu0A1xmIjESguzpR7z/nLBPEKQrpiHcqTvq5gHPeh3hwHAJlmgR/gFg30c4js6uAb0zsAT1q/dL
Kcukp7y919BSIOjZFObwSrl2t7fy9JdYlp/T0ptb0+XQ5gt3U/urGSfNS0+lWRRgkX9x2yH27cGI
Q7iN9Da2EJcaBV1isccLzgcXnt+NbI+4OgE1F60VTFvXzI1jyc2l63sv9iE3sJixv+KCpJ9v4C6S
MGqE0zMwArFouWrazrlXSuKkHYiw6bGjgy01yaFyfTAAaSKDh01UGr6zlxb5Y3cOjYvdogvPHI29
Iai2gHnmM0BUTlTIlPxWfcn9xdzhT6rIdBOctSU9kaMwLPgQnBv6sNxiccG9HNCbp7zu6OJJ2Zb2
TPwD2u3G07SVebrZh49i9bHx7iO+kdUyGVWmy28pdH+YPNjaoPkgVlSZ3tNj8yAUZ9lLEbAtM5bc
9MYqnpOQvlqzYckNVDOc839sd0QmqEgeg8JHFfnPJPU1F314GuviPXcSgbD0LoWh7Vv7cPN4juYV
xQqwVVkK9aV1yh1e4z9FQxGezcd1ywIKVPl/PmeMdN4sAFJdurzrOqBvQKVgv0h/xiUDrtg1RkAr
Ony2p8A7eIxSCJ/lFOKRgEyyPyO6E9H+xr1nmM13oqM+0yuLLS/H/NJ8zpW/3jEC4cSNlGqDe6fF
35lJxjHIjK2qCYbaHlfyrlblVkFI2S3NaB/7zuCOURZoZowQK1TEo+EVURUa5VNfkbBraTLsbLKv
bIjyAX9dNkO5zFfg89MhhNaNilF8GdIC2gtidc9CI9vydSX0x2GFDiJKiXzTz+Ka/XNH89Pz/IDy
mlD3ISWgTYFqGHewmYOIgFQSWfNv7o57s2x+tdO4PD2qDlNRwqtPaS8Uiw3bJu93zNIg7WA6wlDE
Txebb8wR7qXL5tNMYIjgre9vhfHuLtYrGSGafBXSmtxknX0A9vmI1BIMLTz7O2t6BnZOceDS+6qE
Qcnh5LK4YkeIyky99TzkGgTgZsidOSIsePd0C9GexUDNFOoaCFGbBpfsNnXys0fKapqdcdMOxZ59
napnf7ybdT4j8dA5m65+dy2xoMN3pvpM18w/PKR3pLLLCOImmj7c0NdHk370HeL3lixfAvlvOkKC
+jkUZb+r1n63lJyKnRmP00pZwmYQAViDGikzT37yiBxSjiUsvMV+sCcrApeVbpP0UXXUSIid4P/c
wc/Oeg5o2V3D/YwUfEg7gsuD1LsHgYbGXA4Akrqbf2hMM7desIhA2cqodsxof8jE19SxrzJQJlhe
Jycl+nc7NB8Uto775UTSp7XVY1s9wKMpI3wCH930BMi83iW++Ku79LNdC8YIymNIfMw7LmxVZRtb
2YY+mkNI6sxRkH+svy6dHok7ithvbRaI1UGBKIF4Mc3IHsm/2nR/ORWNThlJawtYWwwwercEg781
PIvCyRpastPwXyIXrxA9Kjjzqfk6Wc5xMV5cx5sPAUYv3RY/5EgQvXf877auB6IE1YLgucAdEJkV
1T3O+ryQTuTY4muY0/+SIFG7Htz91kBP3IxdQjsRkKNcmVbUSodEVJifndro907avpWjj8tJT79B
gfRbWP1YEPLgiQjG7z5tH4CfBJe/+5ssgqteS/ZTCEBM3+zwj0otSk6Zq2CJ/rFQDMWkDrw+ayGl
zOK5JQ06aAsEqgB9Ly0VW1IWvGNcdeRUX5AjJ76rSnD5Yt7WDFdYrzEZLXjY+FU54sBfYZpOM3uK
VLS0jEqZj8kP3ABW3BLb3hrgglN4iPsJQwMHo+lMMic4lJPCmndOOgFQbyF6YzFOVZRQ7GaP6VvV
rKRSwJ8IpuZZP+4ETxn7zs/JgUjia3LN0jRZKOgXNZPwVXfBX+wK9nYooHtxpI+MyvK34duQD82J
GwnAdarbw/A6pRPEIm+3uD7CtqyubS6cPZjMP4zujpSn0KVten9scrV4l+BmqE7u88mdYFTwpUB0
SvOP3iRp2vPiHlKDqVcLo7HIf2JteqeGuTqLtngxxr4meO3CqB/d//j5X+V6zSF5btPCYm6K9u+r
YY2TRPzg1vuhufBKnyetnRUmN9167FUcOCQvRP1kK56KUVBHPIfhEFFGF00GWeGkhdtIySaMpoF5
/WppCOCDvwGqZlMtzftgOz+kCusYvk6S0p9BAwDMR8jDNM53B614gJKCgaU1g+rxXZwRTjlDOzRp
WkfJ2rT+ypQCjhO0+vC97O2/IcUqoUgOqGkcLnraVX2X0ntt7VuHYrNVYlIzCEg3VjMexuo2FliV
qcIkkJrrZDM+3AcpxJt4cSiokSHRZ29nml27MxecfJODQ6ttmHuY7AMglUE5jXSNDzWTzHnCn8Bw
fjM6xYIDgRlJVo+HB9vXdyV981VkrB7V0WFNoxnRJXZj1IOcEiUn2E+excFa8VdfeRIUGmTXiteV
HlK2Ax7PSWnut8WtovwHSO1vm3En1rFko9UUu+7j22kxbTfPTT3e5GT/rb3id1jj01E+6LupT6gf
Vv95YUXnUSYe5jeY7ob7zVE5PQdw0Db22kbj8IC6BfwtCgAG5WK8g0YxdfIbpuAPDxFDheZvM4cF
sWD1idqaw4iLEBvxgLEbV1haElRInFvk0w0Fprp9CVZ43UPZ39dkfBTR5ScLorFV8COas/m5sZmM
jqXiD7KNj9EP38K5v7odH0HahSR8GG8uxQNEm6bfyCc3QNCHcR1LTEslJdTS8g6VVeBjoldvBWSw
gKmB4sEfTyXNnaszd9xl+eUOA9Cb8DObHt9ll7/5Sx5ssnyJck+c53SwGN/1G292X1oTc9TU4MHz
sN+kHuMtPmBXcUuh4+cdMUduR0BsHCx0zIkO69S8VxVHnLHrR+I24U4ET7YRviF7H+YKlvoc90SW
6pIZWm6kgP3DWcbhtLyXRv6K8+apN+RXZlk0W9Hymkpu05ANCcu4zo2i3u4wtEyDcLFts39un3S4
jLoprpnZATTgUBEM/dUDUmZI44olA0P5jHWlOxcL77QXLJ9EcJq4KGq2xjy1NpUKrasv6H0FlfLq
HyumI+dwTNdzno7pvgrKPx3swxde+V+WazLg8N3fDY6SpAldoN/VBAbFruhf8bjbBJDNBtoV1Kxp
BK+F9yPrfjcWfURG12GVh/WkvWw4ClGNp8H0fiPsfIL7BVw4N91nNbHkhcsDH8phsStcL845KZCo
T2js0+Fb13GeIyEBRjQpzBhnO0cwS6ZgkbjUrz3VXi73dwchoNSU92QjxmeD2JFlcqsHGTtw7gZL
Dquj82wgFh4sq1xEKkiuTp4FW8Q0sMae5qjD2C2zpuE66OCoMcll1e/RIqaGiuVfrwVkum2/9O61
GpIulp7+w+fQPWNAUJGqvfXMlG2KOuXRLtF21MtbM6MUiS09zmB5UDkuw6PgmC/l43GzOcdVdEQI
Z8hju6a0CT4HnAA+sqiEi0Kz3x8fOI7R2D8ni3myWmO7hSFZJVfzr1y6mLboZ1HSogCI4Asj4mlO
MENx8AnmrQXTDeZa8x1Wejv07UJIsAZhBc4Huzs5QGmdstb5T6+ZZqr1I5gxcXMOZj0UcTvZT2pl
9OpM5n9UP5Ghx969cehbL/NrbvjvxoAiPhCt3ACaYIUZkwvFD38hul/NEBVNERvUGol7cug1zTWN
hbjUeYlO8Pyyc2r5HywODjozslXYXPGx+/uFszkoFuo8Mp2efMv8GzrwZ/q/7lyaUZDUj+/ySnd1
WHpXxkifawgMuSpil3IyzgTNtrAKij7ErWqTYWd45mP+XhLmC9ijJLNAF4HIWLbBeNc/wxChbLUc
zqdhx98dD/gB29kV7wveti4DfhbgaBIYsvHpG29QESDudNNtMIP0pO3+i0t5ds1ITxxzq7tkkyJI
yMn+iN/BfjVVfyhWr/iuJurXnL+LYABWZa51D+ibOuTG4u91Aa5fsOVsssrzLzLEdleiKm4f1bBD
1403HHHruZDzXTIcvJBr+WHRSLSBeO7GmrtH1HD6ucxjvZDc88XO8WAAPXJIMZZTNLu+B14EaMVq
3XznW63cTkh78JW79c1O3G8XY8EZCwDQyMd5q5UVpAAmYljQMKi5uYGR/mTA/Rp5vuDJr/YZkiw9
m9a6F00rDknRZa8GUxOI1d2Ot419PrRgJJtFcnOHb9A/1l1BYYo86X6QuZ3ORa/aXV6EgqGQ4Z8s
yMDaWTCb5oppczV4ECflQkfaY2xPFdsJGMahs6dDjeH2u0oA55GjJO+zQHqa5ppi+AAnf+g2rOZ1
qPe91+C3SWZuNvpPlxvOU7qI2Hy8v0xUUDW4+SGoMTzF7GntMmXRPw6b4Bj2zhh1JI92FgMkGqRX
moTL1I4taovG9jHUripvjyX5qihcthegLEXYqpdJIC1L9thtayX3BogfCNrZRSziBEIVuId3fTuX
4FIglVw8dCgow8aFsQe06MpmEhpEoQTykvbvtfxaeVMDJtQdOvRTY5b/JSVDXs/jFa3Do1tUw3cn
knbfho7kdpZNb02F8UY7Wzhy743p/SKUtXB7Kj7sJQGG6ug1YibvxY0pwU8mWHQCPPjPTbqsr4oJ
NjFbHzTSumQRluxxR7ei2AUrhJyu8dKnwg3PTdGpwzoVPZbdPmd4ai8bjl3T25Q+iGvTb8NMAcGD
q91YsxsCtIWhhLo4bKltfYz5ZnqLnITNteN8T6KTWbIS7CaY6EE2YYugTQnJu5kjUKXpGxtW9wpl
PV7HOX2b192kwt9GVlU78tM+wFAwmOtgI4oswRj3tWt84p56lrrxDm6O2um0Nl7pRe6rfljiFLmT
kb/Y+8Kvd0yje5qLl4Xbbr9EpsGpugj7e9MCGsaOxSxG1d9l2uATkNQg0p/RV0VyLDWGZtmv1QED
/EvthumVGgX0closCMZQ/CchZBshbjWfMgdJPuzVNvunhcdx5yPoRbbJmGuhOH2XkxE5da53lnnW
nwpWyY2pZv/4wII9gDo9xKNzIBLvGGrj1i6TBeAYhplJtWI++hJtxy13jeXiJCjlh5jJp8BbaZ9D
cqumJdqPoXllQPxk+l2FTHTBA7f+zAt08TDRx07Z+bZxR2bYwEq2iVsbnFjyz8JfmY9jn0FDRtzh
Pd5N9bzcLL/gDJxihjN8SC8ecNMCQe5xeB+gLruHljFkqEsa/4wHOYf/vNukj73Gh9h2Kf3a2QCB
dG8Est9SLxz3U/sdaMBS4iElu1ftqWNo4jFD36wPTkd60A6RR6uHrK/gGjtZ9jUuVfLc54+LV2uT
/pDFDrM418XeTvcelU+RShdN1NbncyVg4Ml8jgyDm2zJ5wOYqTVh8BXVMRMW1z5KiaTn+heq37dO
VvaR6JijZFCjNyLlwuubn3MjxAWyOM+L27sHq3sUFS8V0Tscvrpfymdl9PHiAtXl7XKiocYC4Wns
CspejgrA0iFX2fgkE/c91869zGE6Nuvwt3ws/kFvfJrOREPAUlPEVP6uZrOOe9M/o6iZD2AtE/mi
0+d/X7I1v7cuO4vEpsBujqPxK5nGlJYFmTLeTY4cztNXWjn+EB09mHmT/cj6+nOsc1zQlA3ODI0v
gDC+xTAkX2ph9uemFgw7pMtHVeEuow0gYhPzI6EyidgbvjGE7mhRW7u9XjlEegNX7Vx3w1PA5e+Z
Jp+zVaBOdM30nDcBeCe/e638744icxzTMxfLzKSuL2Oc09nECdicX0Zc2b49Gcfe7J+pkiXoZOIk
GmURD8FE0Rr9qroedmWAHExcLqHfSWVxOJvFzlA8SQKjDbM4GmHofaKKY72VwnfeBa42nyxKsPbm
c19V7+Aj1tNqy7fen+W+U6PEJ/cZoFdRDM4T5DIuu9Yd52IclsFnzU4VO8SnANPrFzujaVv8N/T9
SjUKODnQ0B+hzyKCgudsODnLc1D4T97QEp+BD5iaVfnsAl18/vdPTWObT3aNKOCVT8jYMNIpmN1C
W9phbBMR9HZ1WtKppsGSineCK9NeGBrkUbascTYEitolm0K+CbA9fagokvW4vjpnZwoAGpfZ+78v
1FdkeTZTiDE5V71+GV22/sAS2R+qmX4LbQXeBs9XuCWpKV7t0ba2vYVk8u+XTl3oi59kv5Fr6Aub
7e8RwG5MRS1+wRbMreOXTWT7w93CCxFZNSt2APJ7twLRZ2rZ3PNsfasovrqTy9+kiTe/4XDF7W7V
I72Tsn7uVPvXSvY1G/SlnTSVF+aDGMl3TF+qc8oSUR/+rI/iDZ+OvOuaO99j0U57DDroDdQdspRe
hC2za05LSTyL/AXHFXlBDZacFF6Umt74HPag1QJ+fFDcxpummopgjH+wNnHomNmO/znOJMJqsd+J
EqwYLg8RDEmEn2i5aPRkAj39QD0GdYYur2OUVNZ4wkGaPFNYubEW1Ivxjh9eXjIoiBvRJupCJzjg
qG74r/UZrg+Vb+wrrUA2i5MDp3cfGkUChXR1bs0yHTtz+C9JzW+3JhbWrujKVkanHostmYWp2xW+
EJjkGrHPFGhKVA9IlrT8dkqRkKiHSxtQIEZf/Ib5Gy0hlU3wkiFl0Zsf8MxpIia7DXGKQZA14Jws
U9fCuTjHmWGh5TMGGOVKNFAxvcpq+U3iCHUX621U9gZnAH8U5xpz1NGvnKORdxTpKQ+LbeH+t2bS
vkpDL5vPMloBKcFy7dRZT3TlBFg5M67aTOQdIan7myg5YT8Dtfwvy7Lk0FbonpQsjxepTOj7Hav1
aA1MD8JPGMfVBRhtJNdFn9dX4dSRPcztkx/olrwLBH+VePgQK2t+WWzrl9ME89GRbBr4TC6Gr17y
BdW8DJD+cWWiWiGGAbWprecMg6yp/HubiJb+A71sO21+pom/HIWPj/BxUFnMkS8udiNJ8q0WvmLU
BIsGHnwBsiNs4lS1R2Ic1Pc40twhXmjgJ7UVWZ1Ij9I3KN1N4LENntHEncfcx3ArVhVdHxWz2i4Q
7d0OUnyMLWjAmcuQPXnl1f0RTOOwJx5CqpCr+UX93xcyW82WOYQD/vMHWRH7xiSgObGkEm9V9EWl
8PTQF065bX92+smhwm2bDkN6nPgt0m225ZJQyif9HQYxQaaIHkAGXXt/XOZDUwEQyfzKOw6Ph+aR
AfoY0vkLy+ERdjYxplAQnOPnB4YQN0fiVTvQFPEAFOjSOVQldpqoz1TKrURoOme9y9GlWvBnQNei
OZQT7Syt4GnQQGxHErAx53h3j57oROlYRz53ylilRsvTlrvQRGJxm9qJ49fasls2+R9PJsw7lvHc
PiwYozYelx7JQGMYCd2Zi2YYjJByGowROSDHoB0t00oL3eNZEo/WoIWkCjrJCsQ95J7NkYpGp2Jc
fqXZo6DSxYQ18Gqc/v3y3z959vxDSxjL//+v2jH9Q2AQW1TtT6fcGV788UeK8em4uhN9yu1wkMbI
uGGdds7aIr4mMt/6KYG3rB2pK7XEq9eKXSKL5rnKgPEAAKjvmrZzu6aU2c+pPzbB3RadBV2TSUVl
XtoGtJzsh3dqNJIDMQI3SkayBIP4EsAb6dzGWAdM6eTl01ONV25j2ujq2MBQMSqDVa1gkJvRvU2/
2lsFNZq1eKiOUOT/wxrRY1W2umeDJ7wzH43DE2aPIcl5khO43rlJGZdYAntvzh4urNBOjrNtJdtG
pk4Mx6e9FVnZ3cah/yvS9LOwDLXzvbnmgJiLF6f7NTmPSIHk+MGaweFf5rhouw+HgizMRHnOz6Ob
N4pTzIC31PCvK2e9sypSqhtHL4xRqZ8DOZkvRl1BNkbQuCySGXJCK0NIMsNlb9oxGqZgSue/bI8T
Ur86X7At9q5O1yuz3h3xQwAupMX+/Rm96I8huwyX2RVMsGy9bYnT4zXIiTyaAJRj9Ti5FXWfxOZg
XQM1V5+6JlA11lSVgzZG2XUiu6lZbxPfexo9lljVrRFC3XbCU4xbbR1O/WJ0R/wKxzQB36gxDN/K
Xr7x8Y0R7k/3rNsqYAXC6Zuun6ZX13R/0k1dJ2A7Q6NjCTCbe+/NV8G9OpIdVdOrGpsPomFAFkUe
uTbyzqpMk6mjbXNWytKXEbWeVWROADUPvxmzeFsV4kNPLRZYnVr1k9EoApTAZeYermg7VfdAdMa2
CMLjHGTVa5XZ1juGvBMxQpKfUyX4kH+M/bLSJF3/KmrazznLlNtQqg8a+n5SKOtEnO/Oiz+qmMKj
5cY8Q22z5o856jkegzI90HuBCWVZ55vFODlnQAmSGYsDHn0W+NlnU0he1Bz+R1FN/hr2v/IR/4pm
m9r1vfE6LN+ZNCmCTn0CzSEVeTirxYAAnEyBEYV2OH4yOvNiJMx+WyT65/Ji9NgYJ+zWE0rxkZ9i
tWm94Hv2kWIZvkZC0Prqh/YXXhp6qe49bYZwuzVJcImZfZmSSwcUiTor49U1Vf4ylFxKjIE3y8DJ
NNc9jOPOl7ie8n4zGuvTJLsV7dr47hwzx3vRMe/tU+PFC4gnWlZnXHurKtmbcsDyeMdjz6+T14IL
BAUKFoezJh93ZEq7FxcPRE25BhsXP9le86w1nD4Oy+xlxGPk20Di9BUWBLYqqsywbg9+lDfNT24z
B0awzcbFE2b6/fKUohvMptbPuFbrXV1CwXeMMruJNU+3hK6o/0Xx1O76ydga/R3+CZahhBZtRZUr
HC0ryix6kYlRMltDfQsW/ARFB76olGG2CYNScIsSPuXgxsH0cMnoYbhlaRjsR/sHbC2xM9fA+1gc
96pCqkUKlIlnkAx7GMDzoYcUD5yLY2+L87VeJ+qNTfG3AgfzqNBaD7bbT/uxGQsapIyRTZA/wZaa
Cb+RRc7CBWtJV3X0PPGUZxOQeFS6axZ4xdVtGz6InhVUA9vOQKqcbCe5U46AAz1b2igwiInN6fKj
X+z0tjpuvh86nuZ/vwyWxdkD+2rBriWoD3zaG6yf4HvdILzpYA/QxH12Y7PrcrImt0EE9fnfLwTT
qIsgFU6mmbmE9+AGLy4wlmJZAcHMyNQ4M3DWM2B2YyvhdM1ewfy0trhu2xkedRrm4somns5YGpiN
DsBBG/N1fHzJPJD3KfUoXAoYReFO3dvaRrZZj8RNrJv0hL5X3Qc79BKtxST2bFLlm4VQfszTnFo3
H5wX+L2/HVrNvUbhpdfjPhlpcMOhKg18C447sQnVfX/PCgAq/tTcCqp0Ls7Y/SQJO90YXymKbons
I/DO82aZbMYpvncB/ZsAocVQG9bdr6LQPaXHlOE465bYLrfkhymqncI/giqqqEgHmloR3z3t3BbL
ss6an/nWmsOzOSHedHNRxbRHqQ3cu7tBM/pqDPlOdv5fKxiYw9U/Mwd4uCRFu3NFd1CkFTkdNPYR
P2hbFYL7M177xQfXW9TFSjTZmk6sASvXoLA+GBkRvdm5P5a0b2a/UT8pn24Q3Eqig7carssPtwXW
ym+QRq7euiQbt3nQgtbRBduqocVtzPBKDV55JuddrEN4cnrGenaYmtuu7xD6vJ7DHtGJbeM7ZjRM
ZrpbEh1gd6P9run6C70g9dYZ5nK/htTIdGRMACd1N8MJzuOiSUVUbEpEzVeuUR49YoXxmTjBwxIs
0ZGZQG+yEjUVGE7wVXDpixaTBYwPiyt1y6QJPwIXip8O1qJPSpopyVq/8dK3H6aJEhnoeR8MdfAy
mLy2BlWCe3cZ3fewml9mylIiYwqYT3nwlz3XjrnD17cy+GU0IrwHTgqj0p/m879f1isVe2OJjRHs
BB2Tj8sgp43uPvi7lf2VOETa4M533oaRC9iQIj9mfnbt8yF8KydfnyzESPbk+WqsON+zjrRORfkM
DmzqpH30LhxjRvMybwdIQb/VyKmxL3LvAor3PxCIQUSW5GS1jnWbmFJ1lXoZZJi+J5KtWQURLgXn
NJaQZvVAU563FvLSj1o8YeWmHTIPghfFmJHke7cTqpH34EGHrlLj0WiZHlM0uh14YuTuEmaOUSE5
qZL+i6Byuy8q+8A7hXJgE1n/Y+SfMsZaDo/itEBCAK5cLjSV4HvSy6O+dd/nAl47q7qAZ3XvMMps
uhH/WGkRcnlYJJkleXg+1/5gz/i6bKeyiHozT9Td5JJJ8dyL1GZ1mLR48WslGcAEKwwD8WuW5DDs
RJytrdfNw5OcNF2z/vJVi2rZQ2saMVNQgClqDjqZuFae9d6mXn4ExYh8wkxp6FEgHaZdejWtV9rF
QV5PTnHErbgiquElB35L3RlF7tPyU2bCjuyaRowm4CJsTjWOoMyhxnmt7uvILScX/ZtCqXdZNvZZ
zzVbujnGfFPePGOgcWXBaeMUdwUiSfn4S+EHlsd24o1PiqGOxdhgMEpR8drAGXelDoiI9r63q5Jk
nwT6uWpbapZz55b33DE4Ff3n9QqxI0xpS5TVD5t6AUlpyxmzvEEGDEz8Uv6trWK4irFdt6qriQYn
pTr3Kb1d1UOuWwuipOm7k9Zi1yTmzfRsWAa6eseDhYcQNy621PZgFH3yFlR6LxfIDEld/QE3tuDT
VIey7pFxOKhsivkhU5R5jiV4BJzVEPJ08TQhmR4SPco4I1MbEWnWfOT2NlmqNc4pfrvM34FlzCwF
BlhvTSWQMrr/Ie88lqQ30+x8KxOzFjpgPriIGUUova30WVm1QWQ5eO9x9XpAdkskh82WFlpp8wf5
2zQAvtec85xDIgj44RqXJwYcQds1okWYtDeND/YQ9UqwJkX7PXPATMtGxQ7OD2aEsT+cxBopESXp
0fQe9BUsSBAWQ2rRpFkdSnzlA/YlHSC0Z4tbKWn4nUtvzf6OLMuIImHQ2npHWT9TmyZ9d1q+0pg2
a8hjd0VP4RsgrxJDBdFclJMax9e+hXU1qXArLHAA4K7LUqAiZrlB3vFEEBVTmvkFexrj6cdysq8a
bl5KpBXFpTV1bSf4sHhQBzFxzFEhpAlYHXXWJ8BIe5w298iDcYGdQ37vFGLDYIlPlJJKjXi3aoXl
7eHUx1StB1IR45808rkEGe4uEcMiodftY1DHDPYDpHdWnQAz0q05ntmFXMr4EEKwWqFsrCsfCXHC
4uVoMeILEsla1SFT1iaMl5bZnQ0WQhPCCW8cxqwqQZn5TQ1UIqmkadQxQ2+6WgY/3/YrleglnOBI
C4xh5bYtTtwITCsdajZzMBEvlKEn3sHrVkRjgXl19bteFztZ4QiWi+hcMaPiVmzUidFwn8qSezQK
nbAJ7Clxj8gEtfhbVyn5rAnGCIskgNp6EyJOlxHEIdCz9Bg4jDa05+rOlKwBfwP3uetL+srJnKk+
BtBQ4m5UKbNWSWUMO1y9oOAd7lHblPpt62fDtisTF4FashsMXVowQb5HpnuOXOJojOanrjz1NdFN
9FLEdhhKN04RiEoptZDsabtvFqyn+JfN8MXwEX+ZstZtDNTtmKHfVWjyb7okUEnIhrtXEb9OJJBj
0yQIMG0kIFMMmrSTxiqILrsLJlHqZSsXI/giieFSGX2dTSG7D1M64Ara+N7J4tEpebVRiaxSED48
uxhOEu5m44xnpWjRT6F4XKrVpWiD5mgDLWOi0R5VrVJeoj48BrkK3LC14ysl5SLOAVTpdWBOdOEh
w43LYi2yeB8MfkwUVPxMgu5GNBiTLoiyO2IDIK4aGseViROtwnJJtvqEsycBDDiOlEnMoSmQ5GVp
uc6818pLn5FS5/XMa1kTELsknJlgiahW8t6JimfVaHe3E/GsZnvaljtSM4SSfQQ+CalRzvZIBoO2
0fFkXEN/TLZEIw6+P10QINC8CMWoX4xGWZBkC1lt5URMlBW5YaqjoKvFcNUenagiWSpRsLSfiHUx
txQWMLE4K9FEo0pTreEaeLp1zhE0aiJEx+9mh3xsA3GVviG/Mnk0U4fFPVpsv03cndCQbJVunM3i
POOhZpbFwgYuK3zv9ZfXZXiaO0s8GaGzW5akABjE+AzqCjm0sXR82j4QKuhoJUzq8OJ0ZwaFwJ/a
buVuWjej0tG7W1fZu0JWz2qF8i3M8IukJUxl7OoZZn50/fIXwegmh70Bvb/Lq7Uj6m2SKcqSxAFl
1ZJkpza2WOiiPsK4Cfa//IBF3Zl1tVle1G2aKwUnhQOQrpC49xOnOqW9Ks3w68SHwsdLAzzNW9sF
1IahEXuAUFwBiia9hFbyKTdZv5XN+BLYTYTXJt6YYowYZK5JNCb/SuinaGC7ZNJUlrqP7ShEm+Xv
8KsoB4MLad9r9kUmmQEnwSbmzZtM5mIHYLNUdOqpocpTI5vXbVpoqZDHm7g3Z12kDGzUJXXKQg/r
StuwwURGOHU6wi1aoZezsE2MmQ56aTFYxEco5G4phgGaGhZwZrQ3YxASW0qWQjpb4z2m90XpUunn
2UXqfALykIjfPFDPqNbmqR3nPFOtdM94fU74jDoFU5BiSeB2xeE47tsjmjhRzMoE9aOuWNs8RJSr
56iYhorAPPR/mAkgPVU20Upqw/MA3aRTvXTQ8d7SEE6ikoRHr+tT0Ex2eecndJHA1oiSR0F1Ays4
7plD194KECIbqnEF0oSYP5UoFafSZI1U5oEyT/3eg1joUd4XjsoaANlDHkoLFeXWSq1yCpM8mAvF
63eZEwWrvLeOcaB129jEaNQFY/MATmLBA3FHuaNQBXv1ShPFd5aXDO9GGZzXj2NhXNWrpgJ6DADV
T/sVXFh15+ZHx8jEUqPCnXngEVRwbtvR4GbIfrhtmlfRRcHOyuwPKS/cPeY4XKoG9B0yWpA1ymSF
MoP3GHr1aLzjbDlwCZ9yZH3oXzxlVWr6jDTC5PDLD33PjA1yW7JO4SktGGxSjwQWXMnIzLHu1bCz
w4rkmYSZPot/wuaPQ4q4l2zqkOgNeBsOMLhtEA1XSc5ZLjjpMCO4CF9SbJ/gDGnskVCm/ZJyitvu
s2X8OWmlrjwFXcwPECdwQrZX2fwctLg7deTghHokNllGcWMaEWbFrBQLuyqspVI57hKjztL24+Ce
ahKxSWzU5BBsooR9NXQgcYfp4O1yI1HnTVRd+1RStnaGKjd0nOFNa2AV6GHOWVO0Z6FyF6N+Rf83
123f/VKNkk4TKiQPUuiRYYfIG7G78ZJygk5A2DydYHAukYPAPKiWbEXFms3ZW11wiae+Le5OWOjz
hrqi45jCKuplF5+HZ5woL0MpDVsNL73dEVOIn1B7kcW3LfTs4tnBq64xyPMapD8AFrToBQT8Rwy1
IyDWCn7CCI0xoEyFwQxaQXLF4WZwLQLsj63sJOXZrhdOtQXVMNXMgcPIjptpT8oqi4pAngwJ0yoe
vM1MjgNzNYTJFv+KmOsDCNNyUMy5E8TQL5PxUYtKCDcZpaZT1dnFVYHQVR+2Vuk8RcgCKLRghvEv
+1Lr5GEZ9xI160JKsw+IhsMsEQZHKudYS2ZpoGTlxuUOXEEehW5rf5eJeWPTkC6RgPjIP2x56w/i
6OY1CIrIPsBgx9EnG29VLycrMyRASpKlZiIBn9zWBgKuID8Y6ix2bY2ppVnNdbz1C7/QvKmsox5n
GxaszaHHJWgprGviGtiNi1KjaJ+5UeMsiCS8TvGTULFqx1wSzqqT7hJMcCU+41nf2pdAIvenhLWL
ue+kOd0cyTzxcCqfONtx7kePT6B3l/gfDQr3jPhlkVvoUCK0/06P9kaw6CgrOCtJqmF0aDx9jSHj
EgpYFrgkYkcwCCeNMOxy7NeFX8/UUDQL2c1PIpPVeUB9xdsN3+RIYkPspFePWfAadBwtrZvPkQf2
e7gvo2sF1Z7wU2ulImzsAbT7cV6+WOCUcfXRfuDAXbXDPVNW2VjhV5Z3cCRWjWovgqWWj2z1Rt96
kF0pU1w83qCKJ+wpycTx9NfSlz4d2u9tZc4tTd00lcyYIWuY/NU1iAu2N5HreBu3NFHuwLabuYGa
rnuYFmSoMNksuYcsWWqXtk4qsldFGo/xGgBG0Z3TwGCKLooXDL3JjhcEJA7gqENcU8datGFODmy2
Te9uYEPVV48gMxvWgGP2N8s3UAyaNhn6GP8pfW5mZO9WIUH8I45g6YNwtV0NawU5geQaSBMG/rf/
J6yxvf9ZpGX6U/3HyFf/TLO+8F2v+u+//9/y1/93v9PZs3r+7n/mSeVX/an+Lvrzd1lH/NH/nYHy
f/qL//b9y9/yrwDnsgZd/J/zzf9HUSfPTwLf/+1YPL++S+93zLFf/vCvyDHb/NsYfIFKR+PIhhRG
dsuvzDFbgVluC+hhCixza4SR/R05Bs2cIADNsnVKT1W3TYKD/oEcM8CjWzaRQboFlYzokP8b5Bhh
L78jjkmqIuCpq0DPfg/3x53PzevJHqHYJfsKR2ljYIMcwIeS8dqtTUEsZWXqc5C0eKpGfOIDT3ly
TViLE2saKV9MHu1gGouoAbuQKWPbXTGollTDkScFZJkKe7iCY6uVWxO7tumAblUhYsjUrYq3xkFi
tYdORLCYUtaF99LQwrMNyhkWQtYGKdGqiGD3w1CHxyrXyZIYZKmYyIE2duBjTuhCyWJJm3qhzGTJ
JAAinybATfc+a+1VEFX+GtfmiDKQvnQmZIuu6M3JoDXdSu+IsqP3IqiIhniiRZwLNNjVvY1blC9C
HtRNrTDP6geZOUYDixlwCvnoCGunRss8dGUZGD/ZhylUjkuZNpJoBHyq5t4tVXelYIMW1MIDiKNS
FevITXMompFkvoDiKJi4qs427kvtGPSlP04AMLq0RKRoRQhbO9OhsTPPgzCAgbOSIuqouMiOVqEY
t0RC/NJoVj7NXRP2eTryV+S+mquy0R+tNoPXNVTmrfIykLmKw7+O55CJC7HEPBaj5l1z+QsLbMHk
x0F3Odcisq4xweUr/E58fmRez3qlH2kWeedu8sJydmXQG0cRV8axMTXp2TJyunsRie1tK9VzPwed
mnp58cNUpH6x6fL8jeqW4ZcwHODtzC1dO/mKesaDkTDws7AxscUS1i6w3CEjydyMlJLetHJiMVzM
3vWblz5WC1yaKnYCWW7id6TvirLpatv36OksF/mkn4GS87CH+3h+wmEpQaB7Yn32Tai5OZBSXAy9
Pu87341IRcnH0MYY3IMYbGqbLEZvxDDDk5GeS+G5TeBQTLnAHDgKLNKlWRjF1Thr1TwgAGlPJxtD
3V1kqkn71oEbyael07svNB72xqjd2EGrbjmnJCuGh+DO++ZjrlceWaLgqzQKOy3LWYWEAcyENFZ1
ZqCtk7N29JE5t7WS3A2d3Q2JkAKYu1Gfeerbj7rUlCsYm2ADSWXYD8xiGMhB6L3AqEQoFVv9VhkG
CauP7yjQiSN5YzAb2TaI8ekFCU3aSbSzUyb/8jJKNUytWd+2K3Tp4LbiNl/rnmBIFjJOg+aTd6dG
oLVH2EAmX1iXajBrAbQsQzyi74XWI7txEG4wiEus+CllpG8kfWzgW/cyxM9qPJKfY4AGLCKQIOeT
GMMiJiSS/c6+4thPPLfdVRFgzQND0+gaEhWHMdZ4fdW1KOYprsClCTnCFqBrpnbyfT2Kp5reNwUx
7UhH54bvlwKYXtUD3yuI7JS54JmPODqqFbnyzhJAqb2oTSS1hhZ8BWpGELpcldarkshMxgagH/bV
NGRvp5YAXagN+ZsnmTS6sypTVt9YIMeXrJOLm1wI3VtkDdyhWZAWyVLKwtEziHPwRyG58U0GBhDN
UidnRoM7hRwH9qjyMO9E6330Qao6oFVN+z3SU/0zCs1y2LZVpifbno4zw9VgmvU0HDzrzSSCkEdB
IZkI8D2Ek0qllCvd7aQbaabesTJQFaadUjGV1zMk1oTIjXjamISV3AuDvW/L3Luh7bHhjd3B6Rd1
nMvI33Ui54kAQPWfZ/GAcKy037ohkn6qWiQMj7CaEO3Gs4QYxEgjyX6gsxw8TftwpRJ8lQj4E5uk
bP0zZBDsTaGH4IcVKHJSL3bRTIaGwpQ1zNx67UgsGCbA7qxPPQLSO5WSLp4DVG7OSqF4BxthEqIB
wMMcM95QbcsisA+B5djnwlOTFwG3JAAeRzx2ogIHmBdw3jPkkrHtz2MLasx0cOzgySi0XWrMr1Es
61i24bRyavHAHlOGuTwRDksaxoVCq8FPsXcY9xpBiHmdR1pSTJFGjLVj7GszeYgLpv4QiVinJL3B
6pAHDJPKACecGtbOlelG8h7mqR6vEClHw5L5kmShuudnJv7AaHWmSpr2ZhnZ8JZ1avmoc638wXbL
dhduc5RPicFy70onU/UFUR4kM6eWdIkFRi3BeSMklTMTbP8ocJB8Zz/UjqrNUDyjUXfRgr4ktlcc
QkbuYLTxVzsT0ZYedX/rwvpWCxkHVeTQpiqdFq3ZSWX2cqhtFyuB2uMnZf3ewzsUCYmnLZZo5ulJ
sa5zOX2RFWTprY2fcyIK0SJpEhnnvVcWWFDsXOqOsaZ6S4Wm9Y57o/qCW4RMLgSWjt2xBpmA6EjO
nq1rNXhuk8ocd27MXwlH7ied3prbwQ36uwvKl6HAINk+NpOMaEUt81rkq01Ik5NzB/XIogaNubSV
I3Stqyv7vgCHrNMxToK9k7hLLauibdnXERHw0EYY9JGKLDBzr5Ih4i9TVMzRVdVzddnF+DQiRKIH
EDJI2jY1iwTLBYv2fpqFBXqmRpFSf9nlol8lspkOk8g2snmfeWoKoQ/zUiFH2H6yvHI/h2LQtuii
QnmOiWdAFor2uprGjO9WmCyIJGs9IROhKwIFp2aXiWyjMIjFRyrSHlgTRQQuq/jW5Xb+zdbBWsuS
nbzqeujdFZErT0zI0a3FE7wmvZxljkHijMDIt0DNXP9YSkYEHGypKGDpE+KzterW/Gi4vlFv1Wy/
kJoDD3FN/VOYbkm+r53pV7MpUP7i7F13Fa6FSdMRrxG1riD9os4PiZ0ymk6bKDjWCjJO9JgYd3NT
K86mTRS3SdfLdqLESK57mfFFtnj+gabBBHEvJyz0QtHBp+3qs954xTvST570PGZDjlZZJ8PYBkJn
kFsJAa9Z9myDsdFaZnJI4XTiEG0CvZrYkAsZko86ZZysZz1QzZcsx0/K6yYfNab0fvdqLV0ZIoOj
x9qTSPpBCXekeqTfHjmv7iRjjgVEztC9fV9Y6g27o01WmO5/5iGZOk1Ig02lkn5U3YBpM+oHSNYo
m/2VEMLe1Ybbb1yli94DVsSg3hpjqdoRTL/USuqZnZLt+v99AwUQWafZ+Ocd1MUPQz/+bdv09z/y
a99kWX+zVWvMXzJkXeAN/V+sZn5FVmSDpuWPbZP1N0XlN9qaRctFrwMt+h9tk/k32bRVmjBTjAxn
yMv/6B3/ngpJ2/lrL/knKZEmSZe/iUYz6Ms0XhWwZkKqZEvo9HS/jUZzNE9OWtC+q8ioo1mBDcWR
/Yt6si/pXbX8Q5rqp/RpP+R7cw0j8hMwERPlm5eNMSNF6pE1+cw17FXuNBswYNnMTuS3QJYPdlzs
w8x7jTsLa4iFDDJ/xf6wzIp+H34UWZEus0+QQ1NfNefhPb7HT+T3D/WeleoH+XzaLnftCUkIJzzh
8Sh/DIOrjCdiogrlLdXKs6e3SPFDHJAEQkw7ZhAL+K7SRIOAUunhLb+yENGZfxSob86awX5+JEs0
cLkStn968oKAm5RhE4HUb77+P/lUf4m7TaOeSPf113/++3/9VPn6fvup6qNezregAeOHgGpR1mfG
IYcynClyN2dnsEYibzvq2YC42eo8VkKFjq7COG4yxrORFHjbfj0kn8M+v1C03drX8lWHtGZ+EWV0
dTTyh3UdqOLxV9b6P70ebGV8aX/10v/QTmeGiDOcy/2q9eVdoCu7UrThUvJR1FsWqnM+4MSRiDzB
mTN3z0km1cvG618czDxao76E0LS7pgAlkgMBkJn3QBnb6ZaxVczEwdUb72SdFSeXGM6dSRgZtwZe
SgkfoM2jkyUGlkpjNqgusanANTiTNOOjq4wKgQQrVUdE21wmpUWMyBzf1rNlOfjnyBK3psJgbPUf
kp4QLYzWe5XYztorBIqgsmO10YAOJLN7oRBMuB9y77MWIlmHOWZ/nRCb2YAljCWdy3WEGhkLVX0a
+Zapx5q1Z7OHIJcY+ECK17rWLc2cLMyITKSo8+e6H8LAiQlAtwgyhFL0YXYByF9Etw5oQTJe0LAn
VbKnFg0ImEQVV+vtj1QY/cKUyeQeIiIzgf3QIx0NvtrxKy74rq0vFgXr6rV7zW/JpbjIezn59LfK
bgj5fMIm2xKILk+kKgCKOWR7IapuwqAUwUbgbsQ4O/Ut6cgSz57DAiHBIJIXlRGjAp1R6/iLwKw/
yQXCRoBRIayEOe5S2nWKjdKr4heZDIpzIMx9bLj6TE0I6xoQ8SKFS8wJHDsywlxpgXgkm4OGuKUn
v1Rhjr7W77FrbYx7WEavLVHP5PXI2hvacbnfSY/yGT/DpwA5sWkj6SHKhBCEsF9VgSHN+rrfkK1z
rfUFLl2syQbyG93OtvktPKWnStN+YOIq1aso5VMG1I9WpQJegGiCbzzf1bfxY3IVfYOk7s1+2J+h
XpLXAbnoGt9ZqO7zrCQbPigudEDgqcMdBfZLZNHax1jaxN17kz6loHwt75llwBUtrU0zKk9dvwpn
RIppCOSlS+E6ztTearuUiA/Ql1TW2zjeSI+ah1mg6pC2H80jLoiGdRRwO6VdIVJXIFeS0D7YHw7V
8MwhetzXYFmxe553hbxSdjl73PpVH8qliuw0BPjXr53oU2bR3m2qj+5D+cBcB+TPSKej10Sin32p
rnlykXiv8dN/2uIT6+kyP0uP9p4+cZrrDIKIgBeAIQOKmxk6+YZJi0qykkpslFYfoJxnyGYZj+fJ
ctCSZ+iGb0mo0Udv6xdR9IfkmF39c3ANEANHDYTAN+ngnExkoTMedzDEs2rNt5KjxZkahKUjInhi
WS+BLtTyhkCa0UqOkU+p+pVfI0AYdlhaycBcqUf3Ft661/JW33K6dcgSziLfsGZ/6YM2w3NaY5SK
i4k3irKvnVnlyOawedmDglapMLcfg0DEOoRsKA71N8jzRMwpxB2G1/QWtn0ttZYZVteCLqhvKPQ2
+ov5Yh27QOJ4ufnvbQhQtctjtrKhD50DiqyJOZw/XDEJmUKwe8YILiKMHMGcXABPzAPIDIielVmc
CbHQ4gQDVIBM0OOb58Pdycz6pKfEwHwq2fqz1Hl1tQ3aKyuAKkT1E/TTlVUIM/Wjf4tvw6v2mp4A
Zh9NOXvz33OuZ3Jo2lnehi+0+I7TX7hGQ0jOvMvogC5kPZTbeEoRv8wiGzTqu/tefrc3ktbngcR4
ANNj48XrFO9MotZP0tzcmb3MNWVayyTeGp9gUS6BjKMVuUYRBYBSuvQdV+9a5vJW+9mxadHcRd7U
k5zv2Ap3DJ2GSD0ocBqnEZQTQ5n2OydwNsE5htXTWyY6WrhZkaeVs2ae59YEiry9isTwUV+7e3xV
H87FuoxtQGDAzn8vx1og+sgpDMbc3+LVGauFZKwbIgoIKMr7kIKiE92bEgGigLG6cStrFUFJkDPr
kZuZMasbOMWU55gRizOq/Lt4iFg7qa53cK/6ST04rXvR9AE5axbNbPVNgwA1NXPv0XE2MbHJi4mu
SN/W5Il64Z39vTyJr9LJucQDQt5ylkTQlhML6nVsefcx/uxLvfRHheYjaK0fEtJex8tofPY0hxJ3
HYE5vQnQgq5mrojYnAl7nz7KzjgqSDLy+QCZtn3YxHpR2phEVjLnl0EV7BlC5PUKYOzaDaofJ1G/
YDbZ5YdtZtf+YVyAUxzR+E1lZ5/cg7u29yCqTDNkuNPqp0tJmSyxzw3z+BicvbPKSA0cmRzzOYhD
bC2xwgf3/gCn6Qo6SZT5Qi9ws8+jNnyW4NNId4aZcVEP2j7LrKv2Io72Ob7lt/IGjBBBZM7lOp5H
ymt9i2YJ92m18m/O2/AavxeX8hTFB8u7SGW6AuLA7ykuSRGfEAKrHaEddnRBWTo3eQPiU3pXrEuY
XZVTf2y6cl10wYf8sC6IVl6ca/GKLhSoXzQDlb4pVXG35XWbNRPeGw0/U/iJPLMt5KJiYZpbNyKb
9Ol8IsSf2idp35rNvCvvdUfKQNIuYu+snSrUX9mrmJX9GD40dyUwVPtqG3swSNzmLV5WYXPQ7JL/
qL0EodGyF+nORCaayPUzsCFWhc02Md1l5nP8UZdlt/iSH8pDxjzVheSKqvio3Lu72pFK6pwKFQ7Y
U9u0BDjP2TK85VgdpwWGtdR1p+EhOhWe9uJYC+lINCABceoWdzZhDhPCCOfBd/KtfpDazdJspr8l
38E70I8sWflBfiKQaJnq6+SUnYo8mxVxMXW2+TE5j9K9LuFxpI7AUoWyfFORjUg4+NbrYKQwHlwN
HKm9LW4Mnp27melbRn7XhsdjIFvDybeje1yBNgjsowpZb5fx27uSdHcl3boyMH7wWSQSVt7F0DAr
tmbwqBvecKxCcUoKbx9iXWxUhPCh2sR4J3kdeY8ST7MFJBl9U/Tp0o8zmLo9Q31fAMCVwrWsZ1Ro
ZKl6nbSpbeJcRZ/vWSySEm+Lfso8nqM3XiFxvgcBczBshqjIig89Mtl/tDo6Qi1ZpdgX5kPkH6oQ
mXFWE8kKpm49yIWKwd2mNbfQLRcDpOVAy6ZW0pSLuDO/08iB32mZ2RqJmFYrxSwU8i0m8xmwVt4i
8odUA8xuZvGEYrUbI4xmE4xnBwWj7ju4V3y+XZCZrceUEzsWHbzhbhDqt4zNRbeA4rhsE1PeqVKC
lzMm2sUp2SkbiPax7vSzKCfcRRikecdCXkRqOSugUMWRok3IhLDmrYCAOKaaM1JiTpazkO6J4GH6
z2zZRzZM7swmznEuSUP1Sml7wfflLtvexCAjJMJGKBbM1oJAYoLZks2NLYfn2lGKOaE5jnxsNMyN
QrvLQCJmaK0PbSe/CKzXrtsdg6Db2mWJorgF3BJubL4aik34WYof/EQmq/kSMc8cAYG5I218K5R+
GaAHnDG/GcG8cLtU0uYmkYoGW/U18JFw2Nw6wcjpV0t5+DaIyJ7UIK0LnQVQz4UbO8rKNUt2Ftlw
Fj4Vh68l0y4gTaOU4ktXdmSWt142s/KL7n61UqCsrbraMN0Zd36YJ/+6u1PssSn+Q49kGQqts66o
GuyUP2QqW2nSBgkai9VwUE/xXa5jfxaykPL85LmvfFXAGcXeTnlylc/9qXnU4UYNVqQD37s2PZBr
j5Y0uibX+Gzqc0dqJxjmFhCgFACFU8Wo7OlwaB7Dw0pfJGQ/tGBH/+4/M7+86uZHTakpiS9hNT/E
gq8tpVm1Gx0APJGidO0x13YHyHHiosTNCawp5vol7KyjeHeZi45HETaFeTceTtZ4TAWT+pBfqpv3
Ht3KV3H2Oc9kzrXu6NxM9SvaqVF4Vz6V2l5AId6X81hX8Lbcg2t97wJAII1dvecTeWrX/g9lNkvQ
Mn0MdYFOo19S3pg/KoM92M9rioH6bGZf3jk85v7w3sQk7/K+f7y4O9rpZ/KTqtFXuuvSABNLuGfc
yMaP1iaqxqOJHVsRj9PbYiLWycoTPQom6xmPPlPeMHXuxUVJ7zCr183BAZdpLHFtqczLmVhiRYT2
63B4ZCPSMxjPBQ17jAJ2Hbm02byXw9G5lEmBBcZxV0Q0AxvZ1jms5G7sW+PiGMH1gNMMCSlgeYhT
BrwNjyzSZaYxp9z4Mfav7avD6Wd6lxDRID8Xvfev9pt3K1fZJl6Es+om83vKVzamnKYQUB74QW/R
zTprR/Ul5dT96ytW/ZOm/ncXLIKA384jAgGzkhAFALakI2EOgcaOfgqu8ER+qA/rMdwjp90xfQ+V
N3XXylBl3OC1v4JC3lTvdfXq0dQlp4QG71+8st/nhP0yKbEMUxaKzA/AE4zfvzKllRxgr52ygp1x
D59aGH/UFALdUb/IytXLrsNn+6MRT7MXxrbXsZYMySTR3ohnlJ2zAiIO8iWbVooEk2Ihf+WWe/nr
18gs7s/u99+8yFF68Plk4uuW//nvyn9jcwFMMA3AY/hoiCP1GyMAnE3Fcifpu0ZDVn2E6W6JaA32
28n24FpXH1Qe9/6eHX2s8QFImxf70MLEKzV5pj18rNfj7V++dEFDoAfUSTBAV2qbyG9n6LMy8AFr
+TTe9bbfHvJ7/uzv0qRZ2Jf8jl91K4cr+9N+VOuZeRke2mP89epK4SJO0gWUckPsC4EeO0j3+IjO
qnYNz/E5O4bbrOuPOATENpKN0f+vA9mMs4lOknG4Bk2NKshdCLw2J6eiod16Ow2cH0QTRHP+RKqR
zOdvIK5rzsElQdao8sdHmSOv7aBexUoNR105ljzOtfoDFNm8QWbMSVrih2QlVxeMkIJ7ck8SnLPq
I74Od9Vex224tQuck+kx2KIXHXtrLbdxszHyEyRXzOABJRPZACrlk1cQXlnovBZP5d5ezZgIy6xg
YGJ6fKAkuXEY1lJ6KcY+392Ze+dinzq/XMtaMScQ6a7cKwYtYjPO16pbzNAA/D2yeKYI9HyMFDRG
CwPNLLsgxg3JKThlN8EI4q8vLZXR7385SSwdOY2pKSYj3T/E5ClsEBWJVKEVkRBz8+BdDepi9Sf4
ajWJdNIdaY1yTND9XJLtSd2yJ1+4NqnzfF7BMPHRZcTHgsnKJUix8XqARX379a9foz6+hj+edr99
jX8YEQMlRrmtutoKk8dGNRR/QRzu6/DRfMBweM/9n0oxFpl8Dwdt2a2L7No9KsHUJAmND38cn4hH
ynecHzUrgOLz2fPIyZ78hHnOzmJHRjmQ3AkZMSYjjeRd/mg/yo+i2wwSYZefLFbXwVxhEFIVxRId
9mu/A1Ym9au/fpvan7xNxu2KoZuqZXGzj5Py39zkYdwa9OI5orq2eMW+dXHKcwPtIwT8BSVnIHIG
e8bACnqafTST73oAqIjC52DG8RXToyCfZOwZ1LF7KGkjoqVUv+G+ZvCzlXaSwwZ3Xox9x78qSPTx
IfmHb+h3L/0P42a1SqVCJq1vBbcAWZMKXcFcRMDqCFe2GICLeYv1tTyZryEDgua1rO25SD4q+726
AMJ67z6MNwkLwMmTXxqFlXfHUt0BnMa03DKOJGjMm3rdn/RL9/By8mL6DjmiW60NlcHltFGWziF4
acwH0KSGFL7/yd6ZLVduZFn2V/IHIAPgGF/qAffiziOnIPkCYwQjMI+O+etrISTLTEVlprr6rc3a
TEaREkdcwP34OXuvrdyJcnpoLkY3XPVTc8iXLpI6Rm8iyz7+L142HiDXcjTHdQz3l1osU7URqU2s
YSsONu5r9CYfUD57Bp7f8bm9Nlc893SWGAdwYCs5uGW0cFMbPWw+fhRmtM8q64pCW66Q1sDhO5dA
m3R4hV13ctOvdhUf0yb68Z9/a33pov/6iv3zb/3LhtwNriy1IjR2RABt9cTgOEn3M+mbN9vaYuJ4
0pkPwpEcyHmdHAzP9OKP1aEONrSsV9W9fW44eybP0Npv5V88Cfq/2JO5nKrJU6DpJv/+85MQDbHS
QGdXMQ5xluL+KL9bbyjDIx5T8bX8nn5HnuMHjE44qYpjzqk1ewzvYDglZ9n8nl2JDF9JzriGoPLX
tI9gdN/skoXrP1/GfzWs+NNv+stlZC8VPRoUY5f18jvvrDtRvMWjupG0/5r39nt87Y0ILTnnz+dZ
N/9i+f6pLfz1ZVwuEuRYkzHd/6heKhcXz2ypOzhpp+apfjBPkmO45Dhe06muzP3QNX44QWEcPlnp
/+IkgkTyf95G//zzfylMuDu6FteQsbMSgFBp6O4okWPL/9pe20fxpaYroxcPo4UusVir5/JOhfoc
PRocyU2OEeV5eThyWq8TYmkkI+fmEXf2rn4un4Exjet8xxP02NGZHL+QzYWBQD+ZX+vvhHPN+ofs
z4Kk0fkQZ1vdugzMJ5bvRgYJ8t2ac5fzlgn106FVOu0kbVNB+zR7jmilyqWnWmB5W3qsLs3WbOm6
DrRfkU2U/nISGZbOrH2zLsYlp10b0LZVl/7tf76F/sUlNFRQrqz5qu66TGL/fLMH0TjUdhyIXfNq
Oh9aCfwGbDvMyKVbG9C2DZb+raSRO9+McwNRhe52CTgRDxw+oaozVsieG3sdV/Q/GkHv7ERu2lx/
O1mcNbBsG1Oz0i4Csix50tbjsv01H/1E1AP8kSbzMgcgg2+XRztXPvqeEKiS0b0zasoqvKdnNMAP
Ag1fo017PVedlTbFD1qaPgKv9Pvn5rvyFgKCp/070QbOVjAGFrFMeo2vydIptgn7oHEMgb+ijYxv
HngttU70btFknmg2F3f9y/SF1+VZ3DAPcCP8xfHjZxXz58cEdaBrug5zcS6z+ctjqmiYn8iIFLsp
d7ddAQf2qdOVA3MOLFkRNknIngwzjWsVbPUxR3sf/aiyVbe0nl/qpQ3tPE+Hnq5K805mJFgreNeR
3oH6rx6nH7mNZX6CM1jtiwZsPKyejzCX4IQY7uEYgzhrnBAlrjNH81Nz+s6Rj67RWP8wp3fIptke
EQz5BkZ7iGaU+CGoVIyzUDK8CSOJBdR2ZcXijgr80Rpf9X2wy7IfdZ4eYfLvy/hE4C87ZaczrjTP
KVS2ukjebdOzHCiMOZTBcOyPTKn3tduuft6/i6wc3fjt96v4+0T/7zLzXz78r6cy558/a89/agD+
/hX/9W8F6/ycf3zW/0MR2oLFlmL634synjj1Z3+7fHx2fxJm/P5lfwgz1N+EKYTt6EjQqR2WEOvf
Be229ZuusR5Y0BscVBiLZOMPRbsmfjNc1VVV5DkWpaJJnfiHNAM1h23qfBVkdtsUrmr9b6QZ2p+r
OtuwXYFshDcmP44t5peVqamF01ms3STdVrdysC8dClGcebdl8GuYim/omJnz9mJDd60ixfRQc3hl
TcfStMg3HgkZrLb/dA3/uNv+VnRwMOKi5XCra/pSB//jYUZjz3JpmchZhCPQ7Vu/7DmgpNUEFXzm
S33CW2IufNmE81czat8sx8GJJe071c29thK/R+jqTQ5HRSCyIEYUeNJOEXzWZuLATgO9FqSHetam
Wx1mxdZwoX1GaXcwpiTfO/mnlqj6UTFa+yQrqEfIArN9ERc3PZE0YJXwqe+DN4zL/CQTxI4yICmw
hD75oB+/CgFyCJaP4csljJtBeCPdM+51etQ96UeMDvNUBhfiFb1RE9aNdbc4WYnG5G12d0Y25L6R
K9O6XWPqcQk84zATZEN8lkX71pB7vjVrxqjoiB/Uih5UOxBPgXAYtUDdy6dCmUY8sJJZoM6o1lXi
+cHGg31OauXqysMC0snBwbi9G69SVHReG41f0Y+TfodubOMicCFjRHpG3rWXnlX8kjYvqRqV+LdC
+0m6M4lDxbBIAPjjrQYM+UDAVxxgF0NQfUOoSrCdCR+KAB0Smg50bUtn4chFRNUVB6dU36vJPSLS
7gjNAHHSmATxtTOiBTuTUFMaP484iiUdwAxC1glrLHbS1l/6jMOeQ/LSejCeQokgSIU0MxHHfKjR
hgbGyTGcnMA8WwFH+UEkqbZFcnfI0CUgRfsKAcz2YpG+q3pu3Sp0EYr1XYvZHgzHeA+sZZSnFDiu
Iic4WOmD230aUj/J2PmKDtVdNR090rbrzm0KeLPr4MiXFF5pBoASRTMpKWZ607QUHCW6TODZIzqW
w1wCF1Mh4XgumFmNbzMqXPkS48VYhQpmARI4s7b5nBt7enbswfUJnC3i9LkkHl7yEr+XdjCukU8y
MszQcNjzmDyGdflmTFX5IUY02TYN8c69Z7ygm2xQs61t9y+qndgX5qZL7lGcEqUCZVAC2N+KoV26
j0Xqicitt8kCN04Qv/olHdCo1JRrVbjPEPaSbauBuMC0MhA2odSbuKB7bojxRuKJezArE64cIvmO
HLsj5M3Ia1Chbw3Y4NtWZl+V7sYfEB7xt5Jeg/2rk53hjz36lppm8XaE0ZjpQX12kjBY/7yhoMTH
PrwOEWeHpjCaO6HYycaQ6IKHQVOOBLU81EG6q2vXYAipY+Nj1x5T+fv/YmGV27qneauxEO0jK39L
otovNHHoMDxTXEXwwqGJx/N4UUJmn7MRvdDRDjx1dOFdWqhWx8FujtQVmFaCAdsLVL5LPMhgm6jh
d7LekrPdoegYRX3AAC9XomNaS/qnpNGsDAfbIhPc+eFGfeDPNT6DurCpOrqz2zhwmFApcLVtfkOl
ec3TuN3Ys3guIlYHK56avZqhkoxia9xM3ImYH/0xqJPHWoAb1HpmcknU3ee+lnejScn6EskX/EDF
c4QLATWPCQAiDw+CUdRujBGctcqStZ5Ye0xC07tN3HLvyn0U9tLHgCe2WYFyfKpcesJWuRETUQSK
DLBRHqx8dpnZQ4lzFTB59Zj9cKKUqWbw6gIZP9pwb7G6Hwv3G2oBZ9VOwOjw2CI+xqJMW6i/xen8
JVuAKcD3iy2kYiT6otmYdWqQTzJ/mQ2XsX1oXOOGp0jGODtCwym8uZPOGjvOcWpwc4+2dopbo9mL
zmJKHwogNbNvNBF8KNSo2zbOQzDN4QWWmIZM24pXeqdwCBLVYRx04L3qY9UOzT4c4I2YpPA607VU
TaTQZTXjk4bmCFHrNKnnviyRAOQ8olGvEQVn8ybB+6hHSx5dXj3X4V1gz1ol+m0waSY6alXeUtIr
1OxB0/hs8pxIFzLVt9S2HeLDSjrwWBbOUccgPaRR2cykLY+LD55xprC6dINcY3pQ6rRZNW3QrCpS
Cjf1SzJ0/caKxxezJc1lkCgffm56MiCehY7PeqC+3dsEonlI9ccVUF/pc+zS1g2nUsJaALqaiJ9b
7a4YL8ms7ceQZIB6hA5Deu5XIaONZaqEKNbuytFqkBJqfcVV/VG6qI1kHw/bcIDqO7lXMfO7jC0r
fjSjjooc+9XQrRcCJmDejH47m70vVHybBHrepKy+W6Bq3kQFQlBLN0EIwsV1EJVHHS50MpoMj3zO
rRVSRJsoh1eVTmJA3jr0jiyLeSkzyMJFMRJ0dIS4eZljk7Z86LDXe5VtuH4Mf/iE24OxTWKADhHM
UqjDaIb3gPylY5/QL0PHUZd3WzbMVhXTsS6c4VzBtgbL0yprQeg0Zg8TXG9Xh8OmCSXhHHncn/qg
3KkmCT22+WREwbchjcTezCJOhm39PvVy3I6W0WwbnoHBVauTyaU4Yb5QqiMQgeaItx+i6s83y4eY
uOrjBicwqRdtN4Pzylla/bJqAKc1ojjifyqPRRmUq0Tl2TBIsuYyZ4lzcDI7Xlo136ghJPk7cbaS
+Ky8tmYrwnqPdY9k+EsVYCGKLeezBQNHqtHUbuLyrU5ecj07UXiZiIyGD5c08GNEiPFKhdd2nLgV
XFs8qx3ZaLFDNm2NqGVMy+AQ4pXwFRkhYSyMcd+PmGMggoynJPyAxmzt57KnG+OE1TYIzeGS9wZ5
dnN36jX3e5B2z709hsfAtELYHLwXWrz3jw9BS8+e3itEISzXZ0rhKc0iFnQ36Z9wj57G5Q1/37wO
+/eqJuVy4n654IbDZ98zB8us2jiqEWFOGn4GrNR9dehMortcu0fkBeYrqpjZCaj944hWTG1JLmlL
G4Isnc3bSFpeWhY7Af3/weiSF4UI74OipYg/tQ1oeOMwIq330khqNwvjT1CGBMUT4Ed1gcYzlnIP
vi46M2FBGGO2xpo+eqjowbmCNnsO8uE8m116tBaUUjxB/yvwbTqNesF7qZ3TztbOrejgP7bMFkMc
FF4zme1NmjFZezUbdS59J+PunrrySUfimeeyPg856datCjbCLCLi/8ZnRBnVbpAafAmyeUmj650Q
wCxhgAokkHnAGtkMmz4kTnDK7wOav2tuGj3MdWw+avMqM7sFTg0tUMZ8stWEn7nMlQ1QgMGrWEfW
JuwW4B3zCt4lgyaeOlNScVpmWHoWubGeWucSNfHwmPTtdMS1SwZynJV+PLooKLSj09cBZTfMzQmZ
EeuTX7fGHXBmfubyo1GmC4pjy313lDnZaxGSxhakDkkCnuFIxtdugMueOOBxJlxozDFYuhHOGPZa
Mg3HnnC4OViDm/a6XhkvEg6XZ0YU24kbjn7mFsGhE8pWsZm7znYaEib+zPK9713AzpaNTk+VZMXo
dgOMwv4Mlyl+XsCVnuu9sdDxksLM3rn1KC8rYNiyzhBzZ74KR6Lsh/RxTJtduWgkRD87FzPVPueI
axaxDT/0CBdJunoxU/XeO7V+zRRnzybC3juZL201qGsHj+o6SCIEKmq/ZjCtbtUq3TeyZqseUCLR
6PAG/jMnhFj1Kg3WbUG23GXWPHDshOAqJ4KUiHEmqtQFXIUOGgjLKm261ajn6yJ9T3XqxME4NOOi
9AVlYLXHBt5FOBe7pnktC1iW8cix37XcwzAgLzCAfe64/fe5EU7bDCfHHj2/TbYtafVL3MUwOeum
HGEPlw7ZmNqE+aeI95YjOWvMfXzoOra4iFtmpEp77mHmbAeHepfEaQxmpaG8C0h8TCh1nqYXqUdw
5vJc8yiKfcI8829dTH5Irh8Ev+kjLQ+ThHct3GS5rN41FK01UMqjVeF6mnsHTI8efJBhT3BpyHSg
66BsG1Hhd722G+s6ADTsaIvpq/1Uq4uEFwANCNxYPuYWaubZvQHTJFtPIYQ0shyDZFAyBGYNLU6t
I84zx5n5BEbfsyqbYOsS7O4NtglmPoba2TpMpOLm0E6uvespskmnsJt77sD7DsKDzuHNaxFur8E5
DxfeoUlb6nc8Opei00EPLh/ZHD7vOr69miH1La5/WF3bX1jkQxx+68SR8OxgfWK9CzGrTnp8iuCT
umMiDoTIo8VCZ753QnsfUKxeKteQ5wYhZN+5666MsjUhLekl6/oVxpGONYjPNguyNTOqXdtp8bb2
rPMY5145Bl95Utt1Hxc/hjmOvDAZIpZLEm0U0IkFUAiVZ2qeg3DFFZT3pm2oGHDle6H7iqCW6Zvt
PjMdDH3NUiqWMwhOGnmnlOGa448OtnPkUfZJrYMAEz1/VsnY+zop4lPRQKMkGfnFPJLc6yaBjYaK
u0O7CnxaflNRFaaj7UtV0Q8zsSgHuwSiWE0AkBSGyTTPFC/FE3goUHsfEJ4Eh/SgGclysHaCa2HB
1TGjyUbJGsvnShz0VN3GvX6fool0E8TqOjqqtdGxBepp3RxVvVo2AWt40oGDCeOjLRvixG3bL+e4
uaMWMSEraUSKsOR0FRRTYQ5f+rlL1gvu9sbiMsC+0R/Zpa1XwmedXB3eOqrEXRGLibu01hH50z7N
VVUH88S8oyI/aCgrejAtd3tQuIc40qhT672MMyQ4No5MIyZeqaSVgIYVMiGvEREv8Klxdh8rqOfU
y+diwIBGewkJEyePMe3zI2q1BW5MgNdNk6m45QTK7wl1pBoFESUq5lHUs5vZFNadeXCwwuV+KnPS
mRItZkfAlAfxlcxFhJL+VETW6xScw8B13kbd4kwdE1BTLamiWqwZ+0arx5Wb6vMavEe70xTngImx
vtFGIW5hGDVfKtQ+nWOvbRttY60giB7i+YB02qMnZO97IeUW4yuWVsF5Kxk5JsQhx00SdoDjdbFL
JBkLDgrfJtvJiaOwW4x3ctma3ZyBy21ychMBkh7MCadwZqrWoR0+SG3FY+gCoXfrkhRjO0cenTaH
qjG/14gFscbQUeqbkwkWyRtVkzhHs9fYtGvjJtws3PGqEG4wWluCFrQVkVsvcYwErbW7r+yU801V
KP5LcP5Vk33NM0Xu9YxRkRydj8CFMrqAtrs+NTdMC6erWhagSm2N+JvqrY1s1PdpHu9goaO1q2ks
j1WPC1NznvFnlnvoBdXVBPd0DUB+rRNCBBiFFPieifFtilhdY66hI1RX1mUaA9cb2CYesoRA+koP
zRuWBlT15FIUfS9OTkG3iUUlZeNQlW1USjAtU78PcY2/M0xdx0tmdUDrwxvSQXhTKOuVA9uwT2d2
KxVVs1XKiMBLTjUpojoJxP4ijfiBgLDiiZZdhaN+4BSxIPCK7KVEB74cnfLjJYqK+skqwZxP1eDn
Y2XDxbTTTYOb1jEoCEbN1W853nePqd5b7MSk+KrDtgDaxmalVEl4S5ThVKpS36UGMpPIVrEZ9Jww
gbaIDzPHihFGAFUpa1yjHJ6B9X2tIQjC9Ss3w2I8zUUfrHt6C5sxBCDjliaJf5E1DZ5ZWXttnA0c
pcpXe4JNSIbKfQgU2ysUHxpHvTNciuekmZwLeau0eJzuy1wzaR3z16akyS/i/hvALWK+OTPd6t6Z
1rWD6bNSmnDFbhi+FV36rQ7U7qlq5atBZpVFcfQqQmhqBmHbiLTjr1VNlkLWi/ASFKqzydKxv4wM
23A1ub7d1w1OGO7kuProGn28yxQ68wjaI+awtXNT994klcNV5e7toIHlhH84Y10c8dfypLlDc+lZ
W+6xqqz1Wa3WQMnDvS7LbDOigbwmC/A4s9+h+gPZitv5GIQMwhEgrkurzjbw3HC9NgQP6i0iuJr4
3O2U7UTdBA+ueqG3PZ07hht21TaHojYfHQNNTK64rhenhWeLdniadftlkpWJq7xLzpY74oYhnN2e
7WJDIuzoKVP3fRyn6Tbn/dmN3T1iEXGZx2qVKUFxiuVkQKibv6lpOz10pq/GXlSUygu9MuIsLFqc
TiO/a0bWrIpI9nszH+M1zCebUXeOHipNvuWW7CmDejKvbGRqDmpuJU5QfukRN0M2udDZhH1pw3PS
WPKhjqJj3nEi0p2y3sXANVZajiYgjtEIouiU97KUqCHQlNRxbBxiizP3F8BruynD+Y44m0xe/BGe
pu07AsEdUV2CGjt5wSbHI113B+TEEKqqnVpbw3Va3hRz121S2j0cP3yXpuE6UGSyz6z2OWuNz6ZT
Cbfhy8GTID0OVWWXdAn7uPFDcdnvobdV+4ooX7jinw0P57o35WERK+pzu8KCHlQILWPcxOtMgASr
LK8WLISN/VS66GqIzbb6EvPmi4Iy40gIhQ9vc4JPE3xFZaRv5hzMmG85DQTRqdirCYugFcGCyxJE
Tyq9x1JB1W5waAVVuipTjZ0yQKVG41EAmSRx9MVKGNbNukEpiLxbTkBdgNdtiV9fG1WfQQPAAZIV
0sch/j4aeralJ/Uhx6vJcA/SrN2Tc4cRsDVRd7oS3jDzOFfuxmqBa6c316RzG5aipb+4HkbnizK4
i+OHML8yb32A5ksqWAVHRd9XZUf9p6wCS/2Yc/Wo28bHVBrbuHZLagn3rAr1gl4PC3aT8fdwDNgn
aWCu7LGq/RZIQdA7PyhbJg8GJYOgxk9kvy0FKgZ9AdAScZHWL6b1xaRvCDWFXn5siG6tJTHeukb7
gM2XHVJbHIcA4jaYbOXk1OWmqQlBybC+kp4JoH1UU2aNIX0fuPjnFuM3Lz5rXmMbK3p0qa8rId8P
5Wld8AqDduRAmX6gYUHVPI2Eomh6uWu5dx9Urd4kuD6M6r3h3lnN+TyuiVPzhV2YxywctjjBi4um
0LN0uEqRWb4MkIfNUbvlZtajal+FDh2xILeVnS+lc2JEsurjqwVE1oslKeQ2AW2JsXbdtAZkv04y
fSfUjlMKLVm/szkP4D7nySNuHFVeiAfCBu0y+SLovCYlSqmssNRBoWm9zLzqBJHqc7QjZlCuHWTt
Xi9iEgfSEWApOxu6uHmlOQHyXfSnHO6rFWCW0GflP5OzEmzKslsHDmjCXEKCI5DCPrDzvNBgwfU0
kgU+WaCXCfHrHDrehYyQsjvSbyucTDgxlVU7v1vO6PiOux3EV6YUZPRuG23+bIpuEwzTjzpxdqae
CGYbeXb8+Qa+r0rkermi66FAcqerLFzmCib6DrMxITFFYCDi6OAOC3anlTSuNeNSl+1rmoefBcU/
5bK2ErHSIq/vD3B6mxM9z0e8/CixtFdrGjfUE7C288q+arH6lYwFgAsJkn1you7LO0mhdW+Njlct
GzaVPTtrx3a/x02ubywREhAra9oVLrIzPLioNkjfw1PcghUlNlkZsUz0UW8TJ61/NJxL1prWLxGZ
Yf0schOBwhJKY/bVXszNe2ZwUEi1Qa6A1qmelhfWOYRFyKtRbNze1g9um0CrQII3rmMCn/EgtBMA
StZ/msy0AkisO+TZdB7qMDxWEvUiXbzw+PPDtsJNE78mZIMeAfm4VOZVtXOtIveRWpxbcpxWs8jd
g45BJHWNw0Q+TFbA4B+bOvVLGPtP6s015pg8xio+V7x+rKNx+kN3oxIJlcQgKJpz7Y6hH2rauB/i
4q4OqnyMM8601Usxa+onibSJAa61nLvhMDPgXcNlKnZatHhBBmc+lQHMr15DJf196ER1HpN2F+Wu
u2J/NdeDRhkDy2RajZFt43ced7E6GGcolJ6iuOmFCIshlo0/uZxHg3FZq2JUnROvzMWpFXC4baD4
RWqvIkDPT6pqgb0dILq3pA7bvsafgi6hW7n1kmcYYjMCYqU6ZBxxpi4PVRdVHtND5ZSbLENZap0c
wJNXEc+wC/EoP9O/JIrSLybe1y0eEB6ja097MKJR41U8Tkqit3uRCnKhRcErT/dKmTR1DWyQsyxc
szUxIDuOo+VTa3QtAWUpqEtjTp5aazhZhaW/DXr72jvEpoOBirdWhl4ENgjs/iZVN6Cuh62qwbgK
49nduBSm6wZKWgal6dTM48aOWWj41Ae1G+ebjPpPO56V82vZglgkbeWiEzW16hq+A3u98eTolHRR
VHsWzNeV3Q1PaZ6/mpo6+HOelYgzJ20T2x12w4pK3C7yoz5i+CIKFli54VzDrJk9C9k71y4p6q3K
wu4tuhINOuYyGWSrFADSOcHc3UHVmISQ4zlCN/LaWRtuadQ9xolZcrRWVfo16qlV4PIapinuAD2m
DdYmQp8BbgRqjllGMylCKuO1j1OcV3H/mEk7ea61mvZpwdDNXebhCXLRJJBfI2Ix6Pf0Z12jnUzU
QLBW3HEiUcQZ15U6YxycBFw2/E+rCLsykCejXhugtq6JkXyQYmJcO9lGlwZdNbE2RGwGzlVvdfuM
5UatYGCHpXLr0rTbDy6Bn0bLcC2chLsaqsnZoxdYGeHw4MzNtNGiTKGHHoo9LeVNVg/53kYSQ5dv
6O9p5hDlgk3KHEf3OcYVS8h7xiSJtF9pQlcCM3pG0E3DBlqYD49sWtG4GFddm/RYmCLjWDkJUyep
PhGzQA0DPYm8u2MghXRx8DbKJks69lmQtddWvrME4ZaqdCzAvWXslZz4yjyzt1OTFgeV6MVznbWl
X5DySfCrqx1zxaz2yvIL03ElT0xwXo4ybIFq3Q+rltO2xHE6q6HB6ylTwiGcW6aC7qmm1jmPEWlq
VSOrHRM55eCoDd6ySH7RW03/TsOT2pE0b7dS0dXmOWSuqTPWjdCR/6fupyxhVMx2FQKWCeprWOEa
JW6XlO9puFj17JyQZ69GI+2/kCEpfBVamReqFZ1OEwFWRjCCAbbmENTZW09eIJyBZgseGd7qyBwJ
jWO4YEfDLwxTqH0E0dp6HJ8cJfASPZUP0qUR4hM2lRDkRTTYrGTpcaQqrON+OjW6MUFkappdE9pE
y0fmIe9rExQexIHZDg6V6jIBm4F6zdMHQ3XagaKctnRuOOSoE3nfU+wx16PqHJJHo6mtXW5yi03Y
+yhpwZQ5zUYas+ZrMe6bkmTSN6bvI6jOvr8GkixIOvHPBHvnD44Dc6mP3yj8qy0pikQ9qEnht0V/
tkM1fZiMc0JXeNauhEG8BFrdwUmgOxDNerJLVai7LaMoUQbmGtjRcOyCkSoyCo4jY+/K1Ym07Mfi
agL50YbOXhFqbTxXSbnNXVUhHXTgMsnxKFzGAzmDhKwfmqOZheErDEePfUk8J2EhLkSnIwWo7fAV
K8/J7CwaWzmxoE2bsB4btnYsjWQTtnPCZK3au/08+nNFfV8PMANnuzbJQXc33ZiwSE0I/fIprTdD
wqtvZF1BDDFaAE1mN9SBzZcs+9IU84EQvP5Bp8pLKf8OaRCKjVmwGzQB7SyTMFNIkFnuB7Fb7qLZ
4vYJ8+xWCZqartIR/SjzS0K2JEpYHa1HEF5EW73QDKvuYCAxfHIePOQQaRtFUJvTP3ooAS6v9LA1
tkYYmhsNUNHAX7XLVbzzeUpWwDIQBfkCJEEZKInoTz0FRhsykrOvbNrgz/tcfrGV+DqTzDtg1A6n
b51edU+ELrhOHT/Xc5sRyxLTORtAhqMNVkP8MmWS+X09K8dIRVLP+IbkZBW3TLWzQ6O/9UW60U28
lI0TNpuYss3UyYaSwiZwaqZDVxjUrc1yhC5JXNWI7lazcD00Kttn5ah+iHUwaiBTZgdnHms8+Abj
yAhihZFn21Hm2sFlGOfJPCQp0J4JpdW+6CPm2CBQynXfoRMqQDV4NnFmHsUcI1OzLJmsPfYViIok
eirjMAcTx5YSoCrZGXSePCtRlTN/P+D2NMC4JobgrH8J+yg6AbO4lBH1Yje25kaKkoOrGmJslCmM
tlw8TFWi7jOBSrDkxlkVjvVGzLwCkwSOd24jvZdWCka3wskpWofEo95+IENJkwkcUdMJr3hDcXBD
8CIXYVOkarMf0CgRJZZhMtbA5mm1h67AuFj0/fc2MySP+Ix3cG32HlMxySClBf9OsYmsYJp7tnxh
ts56buVEWGwZX5pmnv5Cg/sLutU2aDSgvGW0IxYWrGGgtvtn6wVkgrbLYgPqZ5C9CwqMTCjoDsri
5I7igt7rsdaq1wGvI2BD7hLjPk/KR5URo6mypJ96ThGqC4oP+N1IUeQNVfTVmeEpkgK0KD5I3OO8
XOQ/ONqh7GjqvxCi/1kx//sfYKkq9gNKD/TEv0Bz0kDqZGgprc+TeVOYEgaB1R7itOH4N70kWnIf
TZn+hRZP0xbd7J+keFw3V190eCo/F7run6/bJOdeH2YcW4UMXowCzYw29s5KL0UPxdySW3Po3pRI
okiOaACmOq2H0tHDZwWZWk7rwerPTazfurYtXgk6fKLd7mGQtjajghCgV84gZGEPpPMNp6RDJPPQ
+v1x0HuL8T/KnY5TCXq6EP0H2hsO+RqzEpLoSXFIFiVD0ivThnFhJqEcDLEN69VB4Qf6SFnRYf1G
8ljo1bFzDmpUTYmxI9j4gNYBNRh7ewSuTvQ3ibiw1D5QxBxGtYi8SBSPuQm+o8AnLiCzcNjI8q2q
CK/L852r2U96Ev+QQ/hpjOYladISks6HlZS3uDFvadDfTbN81nv9u6FY10paTzKcX8xcwUqd75Oa
n1G7ytM8BUc1DHctjARvlMk5EGJbheouGoNbNRb0RZPn8D4UA0K75jHKi5uVofIa0veJeZKbWBvG
mne7U8S+J1oWxqaxndW6Xlej062d1NJ3biy6TWQUULFHIPZxF0+vMdHPEROfFfETxVYgp/KR0iw9
BWf2nERRFu6kcyxSX1EQJf1/PfH/CSVbGJbBU/3v9cTPbfvR/O1fILL/+Mo/JMXGb87iB6G7blk8
m8sj+4ekGG4bWl7NJOFRODpr7d8lxUL9zdBMS0eBLHR9UQ7/XVKsi98cgwXFFa5LD0G19P+NpFj8
qt2lN2Jqho1JUtVtXfv5///J47aM8a2mM3sKQ2vycuO/2TqP5biRdes+ESLgzRRA+SoWi56cIESJ
hEnYhEkAT/+v6sl/b8QdtDrOkdSiikDmZ/Zem1T6BPd3/3ZvzWrAk156ndTPaItfOo/bVAYv93+S
xTi2Clun8A73IzVrtcd8di6MhX2WDAFe1XFJr4ttY6I2ylcquQdD7HPRXepupbglg9OBK/dHSxna
0XX02//xrfg/ZMmOrf9vK4xH2qLN/Ii0c4+P1uVG+d9n4cjFiC5mmnb8qYQCmv1RtbliXVQb4T36
tbLmq2L6tO1H54bWCHNeXZwcfQQr7Zv/DA/FSoA+8ZgN7de4ZMaWPB8ERN0HErb2rLtxner2oyT0
4zTWC+yOOU5q+APwYQ/IRZfjcP+BtxXNsQ8CAObwchrBhQubG8nr3Oy2QBM7eQsZD73UyeSxaQPy
SvWPUmU/TdIDLXWMy9Ki0Ewcq9qJID/l+GgSe2nOWcsEzAzaI0LK+TlbxHJlC8O8tEw2cwGCb17E
cNTVnfHV1sOWDTYchSF5SFYbE6znkPM4lPsSUrqSgX+eXO/iI1T6bPQ9MS07sU4NUWImTIDM+mQG
toXTodNEeyNy5haYjy/zW7Y4zTal2L+sJEpxrlrmbr4nR91t3BHoJyLgGqiomfEITRa+W5tNV9XI
eOzs8tQ20t2vyo0mffA4zfH4unb51AI6ddA2opAN9At5AjrFazww6ooz5Jlxa1cuMqxCP7Y4DNvK
sJ+d+UcF8sHVMFtXEpsZwGYTyqzQmC4ChioJy4IRludHwhViw/JffBASe6ZxiP76fNw2vTCjMdO/
uskQr4PrM0csu1dUN0FIVGIV26AajrY/p/vFfdcBz2joGf10MnfFaNbbaaqZltVg4GNoUvUBFST5
arDawkVfvxvewBD48NZKVpre9uSNoAI60EVhxZxH7/IHCzeQ6VSUy/oLY5GQzQPMWojdM2JoHRVQ
UMwiJB+KSB56w2KwX1mvmVtM298iR/Rkky3aNP56XKT7BnAcnbqePzESoh7sfHlOZMkqUZHSnE5w
ZWRK3kqh6pdOOWwZenlKzeSrbT15RpjRh7OfOid3doqHSqmvckiSsF+7K0LDneTCiQrJ1szNDiZr
ZJg8LIT6gE2XD/Vkbgh2J7KVse+ZjkOQnlzdbHVnUJG2KgLCsAvxOhbdY15MVwGZysd8yIbY3ZqK
fTTdbDh7+l6QASfYR4HZx/tIMlKMLeIysqMMLMoNX91nQF3BnPOvdl/g65n/RldUh53TpNsB3kzo
BPCoNkFH2lJD4UGS0KebGwJ+UnlA+BCxYk15QnKQbIUFosaqyDOqrctaOrvaXWBzaVRKJLQzHZvP
jSsfhL3sXYemnTcnSi25640ZPNm1XIqHVsozA6lLbz5lhvXXMhCru7KP3HW9aDb0q8Lbkcy+L9Db
91D1Ihv5Dv28C6ZM5K+LTn4qu0KkZfN57ccHeQ/TWfSZLXzxvSZsEtNiouil5HbiYGHKkwL8alLG
eSlTer7e2BV7t8b5IIqvMe3J9rUIwTZ8IALApZn02+8o2j5F77Wxo7n/SfILNFNHu03wIaxPmnZq
dPDTTQruyGc31yQns/bf+X5y+JmojDxkTMqB3AdUeMrSlzzX+cag9G/awNui1mFXd3a7t7wa3qh1
NoY766CBUmInxVHvJGq/EtqhiZdUCjQEHfNyKS9OxmhWL93LQHdo52TVk0r1QBOuz+pg2mi1TYIs
nbp99Cx9X/dX9KJW6JnLlyJih9MoOfGIIXRUkNodDUFrPXKZ4VjBp2Bn7+WiLuR27xr+84ttnl02
DNLGsuECAGHRsOge3SQ7r0UYhLFxJ6Hd+xJ1yubC+5I5+OJcXpMg+F2W4EcL1gCxnXVo8+yMXRCh
44iGeL1mffmJ58KX701dodUgwTYc89QJgSFcdH3YwYBE3WqNzX6stYdi4WsE2o/7ISMo3bTzb938
mKX3oc3V3lf2I5Bj/IJ6Grpun25G6GORbwVXfaqfTeU9EEcmNlOSkTrbm//8aebAy99pWMkindhD
BQkkNwtqeoR0x941NLbPei+YIkIAarKCOExDg2BXZz8rQGY2ghEJXmAHnfxdZQyEgXM/1zYCSIec
7HEd/laD7u1FY33qjfyaO+lFjafpmwn7yyg5Xkw/ZYcbrMzTJSkbrj8dXQXXxCxHfzeuXH5uz/+s
Czr8NUgsZOnVdoG0uBmL9WltAtjhmr3BQKCijBVoTHLiRQwJPB/eaqY1t6UuCKsn4SapyJ6RbC3D
gBCYrQNnKKwBd1aMcPT+bu1ASdn97e/rn1b07m7qwJ+RJww4ABtw5zjBs4KBw96cZR4z06wfdi4w
G92YnKNGZOmsJCAGrgYOHCCXqQRr6attHyzXjKV9OE2f/CVRawXC3jKAwgZlMNrXLfE9z8QTJa3/
vhjoR2osHVM9fjDFcyLi4h40F0aelbTfDtPNUl4wJuUhrSgS0aH4ml12VL1rhb6fDxvtzqqsWHrb
0rnZDEvZHfAthJTHKzM67W4yk/783w++7m1yoRc7uOkHFwExMT58HRgQoJHIEtpAZrN6MIwCkZfV
03Yxoh96fFLYhRwbdTtGB/BXQGHYatLA9f1M2G15f8BwyUxYjPy0/mumBadwPj7Ws11h2AzWjXMX
KXpdHhuSby95MTv+SjgpoG25YIwqzsIaN20nuxirSUBxQEqaUMGbnpBwWc7scExWqaJ8cNH2EfbM
Gsh0F7KdK92JSEi5qmqp0VVp742JVBBE/VM6NH/AxlKLuUfbqPvtgrsGqzmLDkGQHshGBmOQcQX0
j7NeA8tySqs8GyaI13RuDfwDlQZ+Nbk1U+6hSkHRVDpDH43V9Ows/kumxq0amI65DcImfHC/mTJm
SkRcHxPpRCtWu8B6kbilGIqsdUyPhhlaJSxX/pQBN+7aqn0F2zwcXeM+SqouC06mHc6sJyxBH+ay
QMFwQZUBoWVntGx8Va+PTct2pxJMfG1lT3thjOQrBSi3C+PBTG08Qi3dZze/dJMmY9fqWW0OZCnX
Ud5OgOwUhHmlTzdyNcatPtu4mOviLVckbzXsdMnnGNkPmyP1ty9QcN1jS0Qgs52UQ8TUE8JIReK4
tRyTqUwIBCb9U/lUPTmkG4zMvLrdxndatkxcMqJY/rY++6tgFeU2RTTbO9WH36pnYrU83oY02wxA
9TgDOpx5fOTufHeYV1qFqParKKlbWRYf4cV/+8JxY07tMUKAk24aKzCfGRvefHu6IJUSt0mbrIc0
XV/vyT6PI/m2aD6C+tCWZgvlwt4SqMXumbUzEVsPbmtdhsTFrzZT06Drn3CyRZnr7NcEPwewgl3F
EJp4BfYLiWPufEWXgEBtXBV8K8P7HjKKpzujbWzQBxOucFn6gpBLwP/XwNz7ZGBcHUTZO5x92T5H
pWVnaIRJesPNSPQrvsbC3C0LPVVvIPbWlWmyd1/9u65bZ6RRFtcM+9FJNMbRGqb3QKYwjxnWIZUi
bQTRnWZuSZ2bc2+4VDJ9sRjsj22+J11+etLNdHpKM26YdpTFIRiYOaIZypizmNOpaD8BHyPdT73u
wWKjv035VG9ExIHpKqZq1/m8OsVs/rQyOwtT+TAT0M4wJPTvog+TXaCcLyBf5svKF7av/OkrX1jt
hv//JzSdE0gVwcFYUNARnou6pNmui6M9WZNG6cb+LHSDbj2JGaJyUKAJLAyjRvK0vubLsunF6rxw
IDKdYVofsjW5kfUin0pLZsA564691XAciSVgatU/djarQNYIlHdgvIigmz8d3zxOhvdV2VN1AJVh
nc3gyZJl9jCrM/xpFU/lgizahxk0DuqrW7MnSvQ/6Ja+TewTfobqIsFOyKKHzG10d33JCEpnzN97
P2m+UMIwbp3HlGM5I+nOA/Vb8iEORXWASYsUOsAzaQJ/9awvjKE3udbIOvC6RjbjNdOgk76vFHIX
jSlQ5cGszwtBFxuvJt55bB6GNlEbRIcQWo0SQ0T6Crvkkqg9UgsQTKYKs+U6oprXtA94c+UeKp8W
TQtwUwQWdgILqWDih93UIH9NRi5K1+4ehEGMxqbMmmyviAsKwQeCPSneU8/aE+lEJIUs/hI/d50t
VNMInmPsEIJOpjoqIV0+GPvdgekNsv3TwROZ5UPw2Is7YTXBj1kjFup646owHYdpNxfY5lV6GEg8
FnUb97LNnwugsExbkVzkJctAq2djM+H0eRDEJQ9a0m26tnGYOVRPBarMy5RiBu1Zq26x41C42nVO
gtX6a7UNuBaxkk5L5OFW08V3Pb53RdafC/5mgdFp7FFCv+2qXeChg+GaYGdAOhzfLUAINDXVMvJr
pvHKc6rkCKdbK6ijuBy6mvBn2enzmRtrei07gzCvcgZbVOBlSNEFP7ONcbdWMVqxORYkGnrmps+T
/AFv16tDDOwY4cjiW//IihFa3DQ2pwVz0TFwPw3dtBVOKEQ8VsGQFC+HBY0OiYbvF3xwafYHDbG6
m9L67OLVGdZb7Cz7olkj2CpuNQUhZdXV0LKNXgzVjpMetS7xDcWPYiNBpMopyVo+NkylsTtotCZa
H9bdFENZ/yccgDujZ+7Xcf1Z9eEVncgf3SPMx/9GzPXXgH0Z9SOMkIragmRIg7Bl/5gHjBjAhif0
DcWDXwDKXa1zZ9nbws9eki4tIqbzNydQD5MPUoVpLUgmk9iUVbq3xYHQgNUgWlo6pFbJ2yoJa0Yg
g6V1IUixJmAkNBNRPfis82I3WRrkXyhiux1jYTjoWSnjhVjKXRf8jK2ZXZqymVlrEUqDfQYxRCv2
LHdxhSDh4iQfQkeHZpigDcL6G1VDo6hzxfCX3g43sjksW/44UGAF6ckEkVZhkbsYpc35vcHqe4RZ
IwHM29Nk3OWz9bY2OXD8kcD7QY1HzW2DU9c6aaytSRtNVSpPhct5UtXOxfdRtBF0iz5LfCM1PxSm
va/E4rAztT/g00YlDSmvn3lowIDmgAiudnfOl1nukqaGHIqccwIkXeZT7MvxGpAAGWGF33aqex81
wJz9vdJa9Mt4P8SGZPgY9AHaddbqEczCtyT47bBXBwsNzqgR89nnGYqGzkWPuzwvyZLjxWXVoVwH
1i1YuYnX22SChnKvE7FN3IAn15NcJlpEcUElvyVUKLSYRsc+ClQekCQO0vpia5LNZUpD585Ilnij
07qLF23eObP/krLPPBeYFNMMAlOOrDMUFropw3su6hyBcE3/Q2typqw1Ktj4tiMjrXlMfQb67GG3
JKzKq56SAVmlRY0n2xi4Ue/AUUyYHpFhm6mh3/BsXJ9rEdyorWQ0trDPcK3GgYJ342n9BSzKZQEt
zuSxeyS80GItBFpFEKUc6Xk+nIYGHXttlAnErlmPrOWpS1vj1pUu5VYCw32uXvyg+jtTvZ0Dqfmx
Ya8v66DLrRyU8dF57mermbhHzLpBRpaxoirBx9ZkWNyzHnQez1hSUW86oR9qsK7p0Pm4ObN6ZxJL
dH/UEbwWe5nwMVd3bW7gGQU04RUHkOqee2/8pVouea86+ZygBnHBUsfWf5Gm7pEr0TuR3v7mqKVH
CNE89TX788Cj6GzYAxFIHdx4NbINM+b11Bu9degKUjWlf5E4bthur9+rNpPq1iYwWs3QsJrXCu1K
NA99F2seyufkLkqyRcAtUo27Wv3y1oNcIH0uTu0uLM31ITBsdfIXsIM1RkjrzsPUGVB4tfgXiLbH
+LP80UddfwW+26Cx62kEumIFImsUcS5RtWTStdHV63/KbCCxVbf33OndocOSHmbs6QkfwMebJ8s1
td8hA2E3bA26CCVwPlQGoCyvg0xA7NmHtLonSpRH2RMkjUWT3Y5a7+a9forn1eSklWJvBdD958Xf
oEqykK4pzsH6tkg6dD/Pn5XKz4jL4Eoihmb3aYpIk6I4CfVSFY9ZX+G0yeVz08wXFIblrsjWrYOj
mBnKxFp1rV8nfs1mzUtkraP92bMB/GGOSN5C4J8MwT3fsypSSzZwEGz446hkRseKhGlah7qkAl+J
jY2Z8IaSASI+gGADhMTZYhpYY78034zM3pL8rjYuCayM+DJuw967Ck1hRRPNwtiqJdHJBMuqoe5h
IviSMtKOmspwL7PREAHcbsnXqHaqh6fo4ZLf5XhZ06A6Y2s8NXh7Y3zqXawz20Nmlr4tsiJFTfJ7
fQGNH5uF0SbHplmKUxB0cJq8j6Afd7lNlgHinDatr0PanqQxPhkUgoK2a07PU1DuZwNUz9g9plws
PenE2qp/N8hwI9sOOLg7QCVp9Ref8VFzJHF3KD2aLmOb14jTsvRPcnr0R14LfgsVS/VDgQR3JLiv
64CzrVxWjFV1i2+KzmPVDI8t6pjIdomYyMULfbTk9KQ6aOQl525vGreK2Q63/AFdvDrksLWJu+On
vchl9h1Nzt4V9ScvZ6wxRdvlqPTuoV/AhWA6EX5r2Fe798qIonlh6ynQVFkYq2aXcxq09Nak3yv4
FHMHMunMvCc4CEJ4QmvmQrqvBGZvfOUzJrqJE0rLKZnNJeM+1fzLwrJhXuwXC0FHg8ofZx/qb4Sv
bALqN63SX4zGMEJvOJlVe7TMoI6dYKDOQy3q6dq/YnR+MJ4j/xk4gz5tnyOYqKiP3tV3q5MEnEAj
Om9pfyvzrXcNAnr5fFY8ngvBfdkLQeHgOX1j4wycw1NlX9CSl+EO7+BcgFLyxydz3hmDsU3tQW5E
5d8QgNBYYchlx8Ukjsnnb68DvWJXE/nNm21MH13gv0+te7Is04o8OsKoG/Qbp9tLXxK7bbenHleW
C3OGgpZ1a97gF+c+oTsvSW2+37qd0fxLiFGJR2UeB0rGDeEwoaBAJWFiqRVi4+KBRCu5t/GslLr+
kGT5W9cx/PXZaxFlbEIm7HAh64z4p3J+Fr79t2gNOp7gPAzte8FglmcC3HsArF7+eAaRn/5UEwLR
3hCBvXsZ0ohuetQy9dN12H9z93fyRI5XiuazPrerX2/XQN86dHM7nkLmJ/WG5hq6RzCQVpCpq1M2
TDnncV9qzZueOjx8mpZTrJQu40nE0Yn3FUBVjSt9fZJCYNSWbpS0qRdpws3JvU/gK6+QEZKRebDl
GNClk58S0R/aeBjsRuM5MS152AyD3OoUpc3s93vhgdDoR4uh1AXTlHeyuskGESBPmvfZD6M6SQ8M
acZ6OvCSNZ5aUinLyv0a0fCGDvScHtfz3A4zTpH7MdliSi60brP0GkSsbGGokcM8WIb3XDeoysue
uJhCbDBuHVc6yHu78jEO0t7ghGb4gEFug2J32vo+Zpdk8AuUNHjk7Ex7KipMdbV4bwZGq8ZSVZuZ
vsPADH7M8JOEuOL0bTrqEbMw0mCLwT0HFSWH6eEODSiztDH9L3Fe3xmj0NDAcGR4vUDYp/FWNSU+
10THlpLaW6zz41Gt6wHiJVBktcwX9GTx3DcnS+srIlDW5yV4KVDekxuF9LtOpgFjntbB/NYoFZHj
htYfzYDNkbn4/Udkt6HhKRTQ5Qd2tCHJjU3aqiRsdfFjOc5pqGgMnfela4Iooa0OMYecxsZ4syUJ
pbLhhWzafj8HMfMPHHFJjslMkmObqDby9CqIjbtdiNEOnmPb2rc4+NkLuSNDH+eLYAHmio36o5gJ
ezbnqDOD3TWw1Szq20RpId3lu57XaWdrgMldDXAZpFwIK2u1UZr940z+PkX0s2ASkp2JFnXxgLJY
nkkL1z5jIv3X9CZXdKNfs9mmyJoFaNSqNLZtez9OyVHd1SaTkWzA0TcuRORi9H7Dh/o7VfOJtt69
1Ajp3MVmaih8jN4TX2hLAYBaDqOfn1TzIQXl4Q9F8eg3+R+vqnZjaw2hZtGBZ2b+vA6mvmPJ2h0V
40FE97itRLZsDC05m1Pz4spE3za6L3Z+T0Ij7mIGmEkZY277wPSaUukCP0/k8sMN8cAgqeJJAuWx
jiCMmBfmDcWCoSnmizydERKOTa2NqC7sqthpaesjImfwmWv+RocjFPcegsoOAkForF2+q4qe/IHR
2plpLPSyfVCp/E7NDDCNlV0H9a9whf8m1I0xqq4YUTNYU2Bg1oObe2eU9vXRtWbj2HX2n5LNTghy
PiPtWR7zTrWPtl78ZglR1oS2bOjISHom3bPUCfEdhCW2f2kWuvMQMD9uCRKoRMaFv3BMDca8l119
xGyxHhqrto+9l8WzXfcPljuN2w5BdUadP3t33TrHsMfC+ZPS2z2WS9+9TJNHL1XWXNqzTx2cSD6b
pL+UdTpdevr8aJ0qoCClfrftD7hD8v2y1uVz0jRcZNY0buYMdwx5rOQX6gHcbv/XHTh5Tf8tgKJ4
GCkcD2MrH2k4HwW2hG1nz92OgrxlUtIr+2qy6Xn0PDqYbmSVx8tCfkptQ6cuqr/B2Banqgna7aQF
R48qj+Ha8ESyJ2YnjYAOpoMjW0vHH/7mfeme1mRqkN5ARyBgWsc7bzgwHxiZwpGPgxkI1rJmb9CP
zc1SLf/qgkVgw1l+bGmtKbgylMFN9mx1il/OxRIBqfnRM1YVrmmRqJPQBDjULwlzqci3Wd45sqBc
6DZNYWDfWGk6dZVhAuY9RkB6XwLf92HdsHJQ1fV0zCXJ0AZaCmpDsd78WlHaD05U5gxuhyIXWK/r
ZVc3bM/TxN6s9wwXk5nRMFRJCLbCIqiI0LbKazZIK2AAeMCUjalrUVD3Dk+ULbZuAtUKM5XNGwvw
BP+vdbHScWU11KybdqDchA9skx69pxVjmmkFeTwaegAL46XEEVCU6XBOAo+hMoKEULAWBJtO3SSm
WwDs8qlooXJIDwl41eiHUVaoNTIO5Mw0Xu/gn8T2fr15dB7mWrtNzcRG29DfAlcEu7uAz/dKdUxW
wmRFR0RpKT+Ktb30aV68gqIIsemNzzInisgoybmeiF7LtFF7K2qq8AHnIMAwkXy4DWpqjI43AynH
TtPs7sk1U/+EpP+1cclTKdf3xKvPng9gZm7/EVrIa+XclmmMvTFhduk8OJQIkW5bN/590TMNNC4O
aNQW0IakHzfI23STD73BaEjWrg2xK3lyuuBRJTttsj+0gliMjvBNct4/bJtU69Hy/2UEKIW1q44S
U0Y4Od7B52QPZ81/KUT/kef/krH5k6e/KaC53V1maEvvQVuWD1WTjR7cPdjoNPjmv5tO8FQQbMYZ
jl40p8m0jJs/GUeZdScdxAEeC8ztomlPObTWzMp//bX9CNiC0+H8yjX7tThgEna50J6Lz76nLPbg
ELi731xnZOvwq/Vc9+NC6r9GMR/0WUDbWv4EeHOFBRoIFMYDDdCL0ruzDMyDSSpNP8zP81ePc52b
e11ChRO/dXcr7Fe7KT+hIDVYnqHFZz73Cf9v0Od/bV89rgLzI/YecCoHKuVlo5Jgay81cMCgwLSR
rPLSIA58BOeCHQdIw2h+s+W9sIWw35Kl+F0GdCBBQW2E9n24lMhiI6edH3I8MQy9lp0qU3aeaHye
p0y7lKZTfE30xVGSpG6sdzZdcu3Ja2G4xhnzMRwzlxQSGrQt/XB/ZUIxBAukeZxEJ8yAB5g234Uo
ujfIjI9q/XT6DrFqATRszNE7tKoZUOPW8eja+XNrGwlbP1BLpYnWu7PbEgOcqvdpYHzrZblsZCqK
hz6dzlBixdk08OU4Xv9icPKEhg2aYyAdJC7Iv9msjaTNw4JvaoLU93HQN2Sx2Fs39f+kZgtW1nCP
s8vqXdhpRjPIjGF2VOSX5BBiTxZbvm7nmN2TbTRh7jr014NkACnsdj8gItgZCYv3pZnbo5tNFbwc
/7oqO92NrkIPztsbdz1MYNaoKZORWLr+ui+b7gH+RMvSkSq0JYG7T8z5qA9fmqn/lRkWKxw0xamZ
OiZBeRLbDA6fpsJ+SxWQtxEMALiyHe4WFpttdoD6ypfF+R2D70zCCWgVj6t+wXOVbIy0O3ZeFmm0
FH86A6crZEYPz+kO4F3GFHil1KtY+Nhg37eJRWfalezdKk6uyPWcywBK4cWBKlficN27eB9SorQ/
3JYwigRnZqYjqcFvFIJRYwF071JU+pFXRrpPYcuwSnGufsExUoDlqUf6ZHg4GHbmTzOZ0QgtfnYS
OpkImnkO7koXgtPXx7zVn7lrENDUmrYjPrwI3Up6B+UpLx5XLKNs3HfErRjH0aOZTFz7EcnFQO61
LbfdnO87qPtxYODFyGjkDubaElefNuCzxoHDXhpkei8OKUdlkDygUzAuMza1fogyaJLAoqmkbMMf
Higm6sNs0gs6dcrUk1IF6OFyNjNEqPZieW9+wnIWGnwSSd4s4cCSnLEFiHFaf7AY34ZJHAXbh/MY
DNlL708kwEhP7NycVVFBjluXLchIcszeykEDn7rfo+L3S3kv1iAs/PfD6s6sG7HAL/5rkJVPFH7M
Pvxlj9MKvJzyXxXgkHApy6Mx+kRHUpBRLjtF2ZKllI5Rlgaw1Ffv6qZwbsyGOiSZKZQE7knBMG6C
NvfJNIF+g/9g4HkKtU8wPi+dc7acGpQVP+/elRKL/Ys9PPJMiQDD+Epmy31TrsVO0DpoDjxSN8h+
uGCtERWC7LxfTCplVEwUKOx9A9sFeRMgHZqaf3WPp6LtAt57LKSTD4MsEM+NlzNUWw+EDzpbcMnG
3klUgvVY3rjR+gu0CXphJFXEWKSXiTXjEZPeR9XaKwMrBIWe3760dlZuOx8NiW1rBafCT2p1B60m
z3zNKLnNYXoUmm9eMy0/mSXyiDEf5k0zkxAgzLM9+T8aq1SpkbU604iiDMhud/Mdy0s0SAWG3Mas
vvEp32a9mMKFcdl5Lo9k3sZ+XThnP5tuU9ufDDf5MKe5iqo62/PE+MCHBoVjl4wP6dg35QdHmxKT
zUgSKrtv4pYMn2hYUiuuhuABffjJqJYZODY7RC6EMlwN1lDo1bx7HPrskI/N2neINK+6OsACdlnh
sXhYjlwCDfTM7KfOhl0L+QW4Jo8QOxOdBQ7AycjJxHdf3vPmV6wea6vN+GnxaLG+pFVyS7AGI85i
XQepwciYRkWALtRoHAqwcLBC8+3YTle9J4s9L2S+bRXvUNtMf2ZwFV37nrUmCkbHwt5EbhmY7Y4r
PiDXUlqcPC7bKacUccmXDf2kvq2l/7crpjeyW5Ua1h3ba5LuFecLjx8lwIKIQhrTV2cUC4Dqmf7Z
ZNGe1gi44IeEmgnMLpfdLajgiBGUzjZktX8tIt9DhIzUh1JD5USNpWoQR/nHlAGsN05z1z23alkp
HRk9FLSE1aht27V81ECzYDUa6YkNnqDQ1ow/nt68W+2fsuF9datiK60yiZquj4B2sbSaPgpn0vEM
I6HQW3ebwX0zh/TTuCi0kgkxjxTw9bOyQCtMjYXWcsCeshjPjp5+oIxTsdP+jqKe8Bn3pEwt402i
ZAyNWpab3OFmyVMuNeE9t3rxORSBiPBydwVbqVb+Dqr9TUjqA+U6hsNiNbGBoHM3zvab6p01DMyx
3egMgqqForm2rBbk1z0LmF2MHAAX5O4XC7lfi8VEWBTsGFLP+069ik0Z2fLrBNDOxu89avhi2TQz
sqBhWNdnWTB5mZoFTgsh8hmzjS4jgdFhJ1e7LHC1lEqra5WxMfXg1BfGX20NPnr63bX3ZRikiCun
UTyVDkEpOrPAsUGKsZyDTH/G9u0ylAzWXZcRS7EUL/hHBwDHEQMGhLxu+ke1vDXjtBxc8SKa+QN5
rbnleSPka2CkuEoO4MmIodWYOZPo/SwpFMfVtaLcdT/Y8hbMh698obGWBpS4q7ELUlJaUtgE5DW6
YtkgY+OSd2u0zHP/Xlk1BrVxOgXTAoaQTdxiEtI22Och6z8Vet3FWR94PZow2+ARRFeHKpBlTLer
vOG9z3iUTTCnxvrN9/JVc/IBtLXzXTFTxYN0T/oB7sveGbcIsu6YdU8sUkxd1kAdg8OCwTTdeTcF
V8j8pmAdTsjlcqsTtpJ+FaKASQ7Lmg5butRzn5SXqiRRebqHbQ/zTdMx16aAQKScsVCOT8IlWkwW
zqaelvTRUwAEc/nCKuOXQbwVKsYBZ9S8TicxUa8YMURDWps/DxsBJiwUSX4ZHf8XC2mksuCmQWKL
9LZ8XCmJ0V2TqgwODdzVVH55ns2kngJ5ALXQi5K113rXeFqPQq2vKgXzYZovlt8U8cj4f52KNeaV
N+46hqOVOxtLK51wGsppK1rzr0LNU6ZuepsB7olWtqGZjrdCdx/LoULYhaxBFGq3thM3ZN491C2s
OQg/x94mUmRgx4GE1OCNciJC6Mxzhb9d/mYtzZRITbBvqPWoOLI9NJVIrMV6zOC7jHl+Q/f1Z3am
q12dfBZvkcnMIYQti9Ygrapw5mhhv7OxBTpGDyUGZtr/x9iZLMfRpFf2VWS1D3W4x9wmaZHzCGRi
IEBswgAS9JhHj/Hp+8Tf1S1VLbq1KJbxJwgCyAz3b7j33Kv63Vvl77Zuk0c3in57ujqjxyMdx05/
+o3/MjSc/MaUgmYeprNinBZXgrllgky6OKQWDj/2M09iZvvmjPFF9aCPKDonanyESA6RIw1jUdcM
SspOa+PTuzQO+kgbdzvJAPPbuHiuk5sRiJdJQsIjnHg3TItK2yGYgjFmp4xfSdD91fMkGANRgOVR
vwOwV254kr4jVIQMyh/V1Bssys3DYMQftQt4uvbGnc2gtp/ShdVOmuMkd5i0a340AxJZBvXb1PoR
kmc4dCh2WrdmlNXC2NUD2+e+My+mDI+mV7xHym54R1sVBUW+mUOAcz7e7b4H5JZuZ+59LBQOib8j
ZGHFK2cDqUojd6Oj9M2OXTxexXWOA2vtV3AU5wEH8RQCb2C96IMf2E11CySbq7II8lPbCrnmo0F+
hx9IdgibhPwy2o9GPUPc0OVjgJ+rcW+24vTjc1yrGqknljs6B61f0g6ZQFPJl6x5DVq98TFLB1r9
wBc9QoTAralaROAqbwoyeJMbdS6G1nm03uyW7R0L+6Zq4j1aLhQLZoHHvq6eYiucrr6jtx0ktM+i
M1H9uA3iSI6aXezjVs/rJTazlCyz7UqCYwy6vW8X3tnzp3FD2cF2ftG1eC5z1zRsIIzYUffBnvRQ
zBYJoW5EiPBInx7l3KgNyK9uyTXtylIil+PKtaV7qgsHoW6NyR1ewnC2W/tHC2pyjcdQAPP4MM2E
vj7gTAgak1tDRdWOfQraX9BsblF6B1fM+9ZSnHc4kc9dPGJ579XFGk6ZHRvXskzBD4UT/BzkmCiN
bOLFvRCHRakuTKM+kPjML31Cw0jmIpl34Lx30sW1SltdP/ShPOIqosPKK83gKiJ5tM9x9oxNctEe
FwuubXtjmpQpk2H/bEB7QmQan9tQzEgbqv5pTqhRfR+AA7S0tcoc94IGk/ZdRuluYpG4Z87RHiK3
Ec+0C2gdiz9EBK/imQa5jasDJHpxHwak4qKrojX+v4uAz3bkBYqueVXypjUV5unuyeqi+oCP6MWN
mEwoUtVxvyAnwEMQn0unuvoQgw85/o6VwUBzV4k02Ibvqf+sI3O7qCEGltZcmt0GTjCPQkdYAIf3
zi2ei6kAWtVRfc9MshU65II+I7DGN6exkLNtKGGxgeY/rZHubNb6j28h4jH/ZGF0ajpMASMgsU3E
fbuvguKKbgiNMsgQw8RcQQLIORYn3p4sPmJ6jBGZP/Dg7p3+cw1omIqyJqbaUH9cyydrZKQhVVyA
3pgh7cOC3toXD4GT11KnOWmADmYwv1ouKRAg8iFGi4obYgUgWbA6+NnPiIviEqMHAB23JZO+1N05
Bc2O8gueUAg91xmKjyU5cJkYwTPC8BP+SMboBIHg3U+1g1aOC5K0ef+Xav0rlvljpufNKDBciPnT
Jc2zKqtvk9D2sWosdqBxuu8mW6wLB4ab3wF/F5TYfkIcAL6atZssGQjgo7cpuZCM5ly2rK2RkJSe
z9yetNLr0ejns9OADmmztmJg2H6PuUNmd69sOhYCFbZa2e61E7W5H6LsN4suK3SPgcwZ4ATWKXA6
+KFdwvgyjvxt64c4VEPsY9aC9O3ltTdtf8fTNm1rArtaMP4vyQvdkX9oY+R54J/8jWWYL7LCuW2J
BHmJUCdmm9EmbSpzA7sXDVxFYEAojJd0KNTFFQ7ivplzLk5S9+DgF40UTb7jm9VbStDuzoVFVZvO
b3fRWmgnAvU9ETDVYPNIGgQXAL68qnJ/OmKuWOOjeiYBCyZU4P1caLIn6dWkFKQwTmdkQDATfuMi
jjaDrn6VfgRlxE+/ocCrvd8rRJNmOpydY1vX8Z0Zzz7VgbgakRJsaDQCVG8oNgRlvMXTUhmcbSzr
D4WBt3wwWuOKyBpzDBx/4FrKrAgEKJJr7aqGxxJEKk7xbU+I4gwF8FDZ1hPfLl1Zw8S/9IZLDDZ9
DW7t3WLM2RrpfXTM1yElyz0xFBvElJMEccXRKcfNlD14vnfIC/XaF4/tFO6SaqBVazMi4sa9BnNx
jTwUaT7gKTdiO1i14asKKbjxrWfrdNGwOtnJppxThc9banRvgpUKmxKebIdI73haO1PMUriKX9SA
oaUegjfiEV51SSBtn+U7aQTPGsH/emTAxEUen0XZEPwdAIPutXMAjjQxOunTuxcHB5aOT7NSH2ld
R4wVUNJNeFMiA1tT2THnSeo/CgCjgRZmk9Y4ndik4PhgP2sXM/94dO1rl1E8+sCDV5cPMkeHjnPj
nN3BWBUMvrF/ALjEG2xgB1vQPA5wNFCebIDDH47r+JswqKFU2JD+CmNtmbgiRAnhua79szTZMJco
BBCAYn0w13Xv1PtClW8GWCugU0N4KBj+LCXuWhvfU6j50eG+48BAvgIS5ejHJdKufpPbRExMevml
Z//cRnw5uATXNn0Tsmy6xDZG6+MuUKgy8dfDEFT7xa231SOaVCcoPtuhSugXESspPyc+SjevEOeJ
V4idvQckfI02Uu36Ifs5CKqNoua7ZBjx4RkoHKo5gKDj7aDbQT4tNxOkOjmVGI0ycYMeftIah8LM
Gid5mOkJVtqO3H2nsq94+o29pVwPNXXh0EXI5UDLRc5RL6kWWWp/i665YqzL2HTl7E8G9WQMyj/U
oj71I7rKeNcz22fKB0ghVaXCuAPN184RAYbVlnOMMnUUHMzdjH5VTY89DpMVPR2sDoaesK5Ap3TV
T0JYuHN68e2MzodtD5QTqXpFEYVgCt+hORmIhyPE+dC0Tsv/2K9gg3JZZzZsDMsBQay6+moiScyg
e+j4GthbGLsxeRgjvLOclnqDNJC8Qte/xE0AuJPomDXjpnWcjcWFYpl20lu0lrb3RAfyCT7Q2Kl8
2FBBMlOnWinh1yCDyja+IEc+QvWaDeDBe+sZlPwJS8xZTPKzs42HbplD+ifc8YjBR+vQydxctWl3
F7SpTA4fHRKGeKqgu9s7wfWluQBhwbJwtxEUsEGztyW6FNOez4P2jo38EfaSOgw85so0SOaNM3if
ycmZi1+TEybXMTSTKwMKblbMEesqvlntMjCcyp0dktiFT3HaWB3+zWJCkqqhYbCAMTv6pmkZojnT
Wae8rcL6CHUh4SqlFskZNHfumx6DLZvfXeWCNaCKO0w28uYCkS/ivaWklk/oOa2V2XJXAALy4njv
2AoalYw/ENM8BWVHA5Z1a/YXxdropLV1UX+tgO0LDbk6gfu1if0jGgom/v4dg/a6MdJia7RkVqe+
s9cFEBeveI4M/duD4rEum7uliKgmxxu9WPkBc31YMfBAtlkwlpi7HXJx+1qGtbGu6lpuxiqhCsrg
Hfqt/LJKfnhl/eWFIjyqaFo3A7Na3fNOgf7F272+ZE31JmE2OSZXygjySwXm3S+bZ49RocznJ1Ey
nozZoeiavk5UaHXN7MUj1/1QZhkB7bm5NYcKaDmKEQZ15TarJ4MIg+rYJ62/R6cfrbQbIf23lSYK
g5FwI8z50NcsDqc6O8W5D/Zb8Nl9L0fg0Zs/iKa/DJn8rSmGd4a1mNJU+1I24Rt02RPGvlPRuBfa
wjdNVFpYFNs6dE/xIJ+B2+4TVdGQZT9cyhMrfI+iqj1m9UxllaFBMYJVRiOzjs3+pcY1SQzlU5Sr
jwng0ort7hM68Bcr8LauPf4Oi24bi+CEuCXYoKBlhWT0J8EqEpoOs8CBu1zOd6RFX1mmtxUTH573
9gyBiokzE8J8Xry8cIQgejgnkpduAa/2ns04/ZRJ9BDofe/EGvaMCSo9dRaM/xn20R7YqLFxS+RC
Xj0luw7W4N6QxggX3T3pSGe3uIRo5zofY595J2goj5C8cKcFkN0VfJhNQa4qmED04Y4gTUnAtcjh
rm0Ejclm/Kjt6F5pVHPBfPKN+l4rcx+CxQlB02yIZ/rG34InxSB9xNS8ziWzrrFu9nlVMYH0JjIz
stceNuxDGVrTcxk+4nPKEAUZEIBClFiTYCR2nrqC6KmaCesC/GJPh4yjwlc1lxjeyonUn78wQN4u
sAWIO7sMcIEbr6PNTr+QH0lrPNW5fEs83glJNiL44LQNiHicSW6iFljPwsu37lBGhGI4P+OAed8I
pBhZZcqov3R2noeGlgUJ0zoisXAqb6QTeccq8E8Ya3G7mM2mpaJc1wlVWgRVq1rqbV0NSKVpqx0G
sMjIQkiZPFzwbztYStzhHXn35NpfwAyHB2mS8Ev8azdDatRMcFPhkFJjnMKooyXpefhynGZYAOvL
DFngNEXD0R/hQeZhBXQP7mk0c6YH0UnYKt0PKDdAVdnXWtfB1pxQSIO5dFcDM6RD6QbLVZBhjpzC
PdBD5gNBnGwHq7RYeEX6aHsNhcly8pRYSSy6m8qxJfzUvNw3pnVIM01RyXxvi0TyO39h6W/eGQY/
8rAYl4gFrNBaHIWBUq7SdsqGavrFiUcWtho+J00oYTQ0466prHTbkJOGnGQwTyCFNlau5BHYZHwY
GgZRjl9eAmO4IetwPXtC1CmZcRtqPlR1b2zj3Jp2cU/qoVbMJm2hXdTy7nzJO7zONZlm6AT702ga
HNQetHo9NSc/VlctQRfE7uLgdsWZ/umtJuBLjdmvoMVkWI/62ejMb8Px7R1H+5cIe5ymjNPlWIs9
iVlLMDcj5IvyouFeEajQqY4XgejuzgGDUI2MgydUvAnyZg42Rvc4thqMnDjPWsUEuKs8c42D+dSN
YJsVITyDbh4FY6ejO/uvitjvxMjDvSCqcZ3bF3Tvw0NC1xZARQipVmJYjz+1ZGvkNDOkVxYLwIrN
Z9KhQaXbLCYnCvhV7oBALx+nkDp4iB13TennI450HwBGMoPu2nfX7b/MSD9T/ZsQ9Z8rCUa/rvJd
j0AWPjLDtHzI0KNg5epkSNJljRSkDC+m07+iqtGPfM4nwmk8qhugk6tOFwhkY2BS0UhORkW/xvOE
PnBgLhEIoE+1SXE4Ui4Zyd13rFd3ZgvhkFU09k6x/pzM5rcl5ncriB7DGGi1C3dvNVrWJ+MJ9Ok1
sLBFERLZ06fg2zzDxmaNi65ly+z34M3A6NIofnFyvtdu9H/MqHh4l8ubH6CQH+q7vZjbERPGUOEr
YgLH8Pe8JNg55TfLh2ZbK6hrKLKCbOo3hH00G9abD1TuKP8mmvpegTWqInK2PPeN3cJHbyWfCVoy
lOv1KjVZGVqZLk6TkB+OP1q821j6Fknsrby5K/buMD05kJUfDNKtNIF8kyJTS8m22sY1X0fMlbpT
gn93MjxwusjjhFAbaHUsMj1zsX5pfpDc3TbLBASI1ZhQPg0sRTrmb2uMz94rV12/tqcMJZOozgXm
gWOaLLOEisMtcSabMLMZPkCp7vYILIPz6mFk8A5wEaWOM9VXVaX+Ia0K1Dq++YFdqX5MMmMr0tH+
Uuzunbq9N352JMtiupa9Cxqcgf4wJMlhdLs/Zf08mWB0ERv4IcpL1/01zFVJaeV/Y5W2N9Lt3swu
u9Wp/lnUl1EjQryLweSBQEE0VttOxuY5dIMvx/E/6qkgUyHhnch+ndQRZqZ4NLSNd799qMdtWy3K
DN8+43X+GOUtjB3voQB6tpKtt4Zx8eUhS2MH59Kv5K95d+ncCMU4wIM2xHdsFPaTHVpgoyfuGVK4
JLdwIQ8ljbQ3iPDTmqKN5hjkklmmMW71jJfgPDntQ9Nx+tcSImbN6mQ/+AQtzhW07KKR36nJdqZ1
cGPmhMBcR3buEdGwaY/kgc0gIlTfcu8ibXI85337WubOrS3b/NSRVXWN2CnQjifPmdXpFeJi44A0
HaJy5rWs0qYJ+L6yTq6dpxu2teMuTtzFbzL9skgLOJMJ9aecB3lTiC73Fr3j2uBeiinJyWf0Ufxl
nz3MYQjjfrQyiataEHA7H6vUCqztIYntM/6BGznECQQVnW0n+XPKiXxZOL2zW3m8nPHN7xeIHNp3
t6nIrzLdg+05/hG6qq68hZssOrA37r4ejROBAeW6S/CPY4PiSyHFPh8ZuTlKfBHlordjSapTERD/
FcbvMvPGK+Y2WWDsoNmctsRXVu49jYmsham7tmSImjKr9m6ALHbyWmfVwegfQAtQMXu32MVTISzv
2jBx8WKMc9wMKz+yyrObFI+RXbWXccjSZ1mPPzt8w0MpYc1sdKIg0yQeiDwo55sE0cDIzgdMemse
CVr4MYz5XXiIXMfkzepxi6YEpGfhU9ZpYCKhtyscKfa21I9GVPwJ6MV2DPgmaZ/zhKgcp7DqQzG0
7xmBdlu2rxfLQDBEDSC34HHA5jX6SZik3TePY6zmB08X9oMahLn3cH+RWHFgWskuY8Rt1KdKLPaO
dTJWww2FNzxqaoikCBNcRUF9juz8tZPVS6o0wdtDuc1V29/ywqKGmaPfju3w7CDA2092AHOb1pVy
gjaoxMn70AuMv8iMkcqIad+LUd0zjPOWYKvk5iFmNdXFlzImHbkyiSouIpkejFQhOsqLh//8pXXV
baQ92nt1t4SkGdklGkxNvpCbnTMOtJ6szItVBdsoTMMPj2cxsb1nxxHRU5gb3dmeI3fLBhfUU3ZQ
MheP2MCqmzHH+Kzo79UjEgr/jQuXWSNJZjv65xGE6eIv00GzJSeTa5cW+hRJ45sBnYnbVedHFRd3
oyoJdpbsngPC/LSUyVfU4lRJ+ptb42TXvfU78C7AAUOuVVEdww9Vp58JaUI0s9XV9dDwOY59TqcR
N30pv0us0bvORUnH6+ff8WjJUDz+Zd6uqqoDVG7cRRuYC5Rbrx06350wICTmQeWdZW+SJjiWFpdx
N29jeHjrpAw/iTstHtRU3AIjYLaRlQWLT+ygtSN2PqFYu8gkbDIYWAeyq0h3VAWclLBYceAl1c6E
qYJFPF2PYSau8OODlRcW/k5MwPB0YnoPgdJ7HOz7dnT3HvfC7wjzZjPnh9bNKtTsYXsOJyzySIcf
WHXog514mOBIuiDQ2gjWZYG2oIrmEA/s2B4R2HHw4ZvH1b8sAH3XO0qsE6Yo5F43MnwKR3rlwQjd
37P1gsR/03JanE036fZWx9Ku7xWTL99owfLKL7L31HvpKLzteWgCH54/lNF6O/DP4WmyOVR4XHdp
mCJkWDrBwLQ2tkLpLQWLchasb3ZQkfiXdSfq7vo4Z4ufhfnIHpy3TAz3PoMb7h3ICH4b7qaUk15G
0UGN9NdD71xrjuvrMuTa9GlJN0zTve9bab2apQ9JePktfQkUipmYotCcgk1kyfa+zuoy29QpGsPU
Kaab4KbY9oW/bqfBvdQ0NBHUqDLpoWQV+O2iuj2YLDtfk1F/m9PFnREc93LuztXU45bK50skHetg
czJA2YDCXTCHi6ZvlMbW2fXc71Y8kXFU3nilT/0C7GPKnB5Q6ze71JFgsHjoOFLk1SqIamrr3wzQ
6/XcxualUsmm6gmU8cZCrz0y2/Y5pTe2MnIhexTOrNTyHQmQ2c7xF6NQYd7NGBR9wkQbwkZMdvoa
VvYS7aofxyqI9/GAtWIe4vDWiXJHSF+8jzyccbNeAZHe1Oi4n7s2u/eCAySroeu3sfEAovjedhHP
o6uLQ2HO76rjtMQEAbWJGAknS7YGWV27rnj46wfJmcL0z1M0dAjGmqhX1ziJiMPsxnPF3EIU5Lzj
GOakmsjzle380ox6pwPmt4njTIdct58qGn7E2qifKob660Qc/KKx7j6L6EPUtnAQUBDNLHhfywEC
lM/TwmDEaY4C6+ORrUG3zptGngyPPEZPdN4Jyd9vnzFOPITyxuKWW2Qw0x0a3mpbxbFNz9MeQmHX
h3JAe5LFul4PqQ10IvX3uBntvbR9cWYK0ISz89w3uiDqQ9zj6gw5uPvJriggS8WnvaWrw3Vk7eJ0
ETA70QZWzK+qJjonYB5qkoHqOY19DKY5IcwMl2OTzyuoCM6T4SGYH1z6usql6mRkVsimQqZLleWW
ehuGmBFQs60AArxWqOW2YgCY48aPYRm9gQEbV/OUW1uIRIR/8Jo1bfnHd1B7Ra3U28xXHaS2vV2V
/rkZYn2pEEwgskMxiRw/PjR5tkmLoN4mWfHq5y1ef+0BERtxa7T+OjcFQcUTYg9JAMq9wr2+mdGa
r0Wt/+RenX2MZn2u3C13/XiZrBPm6XbHIFht8jhI1vC+vMXJFJ1mNfxwZIieotVgjVpcI27i2Zdi
MojvMwj+bW3v3fVZ0dh1QxWz/NaTPwYIWG9x3Mrz0LgL2elXRFzbxYrb9Sy5R1OoVJFSW4O90HEG
22CmiD2eC7oTFIa+xinc35GlHtWSjp6I8o3c9mhjNeIJqctrK3FgORJgtTm/KoJVJIHfDxmwU0c8
qtZ8VJBcQtNtV0wpM8A52e+iy6mHHYI1Kq/4gaL12vi4mExr2vQkXe1Zra7datJbT6XbEdQPBhiN
uLWxLuV8aDznGGGe33o98JuAvMbumE8eJ6tgmtDOebVrSrILc/ca+TCO4Kf/sdruWPTD3Q/Dn53f
kL/WkwuRDB+WQSYSeRy47xZRgHxPU+eiGIqvrDYudszxfRs3O7e4AtbAxnxAsNcsMWb9HUfIbz6o
R3lI0W2hVF4xiuGrNpL46BpfPmx1NLKomCZT0RoibGFa1No2CDvdA3RuKlxSjBejlAwatzMASzkv
djyTglZf83rhIIAHQ0j1GA3AfibTxC2UIPjAcSmPswQzgymX5ApdEkvKlMInkoKCG7/iaOaElTB9
XVInTrkJ8Zwl66a10fxM3QOpGfBtajTxE3CMxu0vI3cJpCAdgWMK51ObWBeovSQ5hImx6fn3KI+c
btP0wnogJscMo7sTJ/ObCXXH6/GtG3GpNxX64LofiYWHWL1teFL2Sf4SzYVHOJQVfUp10O2Ay6qR
ctd57o8+Sc3r2HX3iheOEdC46nrJEG7ASk29OT8GGdEILMI0OZqQEh0S7Oi37fZqCovmfMbEGngd
BVlorzwmubSehYA49Y35xj05tXtUKr95NguDFp+YP3gRCnR/vlk3bPfyEqvx1s/LvjGOnG1egv8o
G1Oc8rmOVk7rjPuOreu6LTFEcK24N4mCCHwOaS9j0n2rHccFHXgTxI+Nq8tNIcd+HzREgi4wywFp
GMGIACcGhfJu6NBGlZqJMcetYCGIOqlp0MdNUz/ClEOW4elaEsfG/MKDjX2oAI6t8XeTNN3N6T5u
JJHBZlHsxhTPZiAQQOHRGup6wEEYrGlkixd7ND7r3AbCTy2SBklwacUQPy67KDmn1dMSp2GQ4jnV
YXArDNbFkfbV0wgRHi5ncID7ezenjHUQEuohLUiN70w2CJptXzyMyTbmaR0BW7F8MMNb0BNtCmq9
PTSZ+xNnNfGUJt9TnWtiafvF5sF0T2NoEx1mf9EYi+ymIVJtjiSiICSto3aDu9AhsThJ3T15Npup
yAX2G9XibPiYE+ce+0/bZP6LatGso4NMgx3QaCq12ntIR/nKGEKvmg4aIVzzU2K3mIPM6isJK/Pi
lqjtizIfN1keGhs1V+qwhKqa2b1t7rmeq+cxLL/C2EKa2n1Z7UfUZwMkRtxIwt3S2ziPBZ5Yo4/q
o29i2rJ6dDQz+JS+KucTg89X+sjilIV4vxKTZr56TwpZfTY5baSqfrg6ES8U+D/HUoG6K52z1LRN
zDBBQEGCPZR2yIyna2oeeuxLKcMI19cw8FscFEaL8dpegFlZxo05tOfZb0+6zeWPvB5YLDpDf69y
84/0Qi51U3zMTc36dowwA9bO1s0ta2c4Vronlg7DqagAXjgTc3eh8mOT3GaHnMURH0sS4zxt3R8m
rFmrCemVfaBihf1WDRgTxhzUgYBswgzD3EVcwbRXFxGEh8FCDxBH0QZWNGUx1wudNiG7miw7PA8J
86PFjfwqJeOAopiNDcGtDBbUGkbpVRUNt7Cx2HoMeCgQwVZl+mIV5c1uhDjWjcu5p5yDHwOg0NPg
bLvz3PYTqXwWxMDav0nOs4w51dR0P+fO2zYTawn0KNlKhNW7DSVwVe7QhhzJ2plWqOc+MXmaq0jg
pczj92A0OcAMmFquSUp9iTQrqy11GWifzSHfKIEurkmQMfrkjPTg/5gGMf3ooovR+pif7aTcmuJl
lg53UfXl55xfAp4FZa87Hadc3mO0zJuqduXWppZg0LCa0b8+VG5z88wJv6JEkT453anolEONEmFO
86bnoqS0IPV66yTUXxMP8GnKaNLrSGOXSTSm0ZShp59Bp6BqoAHJIKtAGU/sAOGAxeQ50fV9Sh0N
eX5dNyyUY8Topv2Rlpz7bh3d/Lnod3jQWfxYIzK3AbFlOv3pM5vkdoefmdcOByeJr773JPIsgBCl
V36B/6ecpf04xODvazgUNU75WEoo46pBvEm0OgPv6qyNUuxMySB2VM46UQGzwZmNyuyrcpfkDpMp
VsynUi9Q2RJyxgSd4ljHZcodJx+M0vhDE9ht8TZNHDmoPUbpM2WRhHWLjBKRVQHxnxGNsnSwr9Rh
T3GOjlp7ILn8KbM+LCd46Tw9HcuYvIVMV6BUbAilrBz2onqpyYtc4/HHIdcl/dbFdb1qsUju0Qt9
y87HEEJHIvuueQii8I+3nFQxjeXZLYvn3hPA4jugblnfyNe+88ONiWdoRc+I8bLrxktS1SxWQng1
RBtxuQfRMybzeW0pzMlVhUnCo/DZWMQ+H/AckCs3KUQIE0pEWhOLjdKQboaCDOJyDPdSEvk3NkjI
G3At69BuvJNVzZ8c0OVFdfziuykI4IROqJjotv1wPsOMCbdVSYxs14+CxTOMAEYfBI8PjC+trGof
sxjtRK2j4jCxELyPtTTuobmERdiIU9DdkA2pxdZGGncm0CQhG55lWjSSFBEQsoIMdOXWvk+wDfEC
AvBtVHP+5Zc+jmAfCEzwwgs+EiGZRBN5gzET7WXuHsOcGrwM+3ezhrNsTwxjGW3jMGCLPTtuug2l
C+x3fItHYFWS1m1l1v4Lca0Qm/WxYqfiWOVjV99SjcyPaKWnfEIqo0IK6cp8N8VwbxhvPDgBQ40O
lMqK3JpLOjZffgkWhypyIu6AB5kqSMZbt4ZqACh2AO+wdLkBX7CKAS4EQbNuI+dHUMNlsJt6Nxs0
Jo7mF9zQSBSYX7PFN5EvQp8N236Hq+aYt9Emn5qDZZnn2kx+gS1IT0p80wmROZnxVhKNtVU2GW0i
YYY6pBQxQETWYWrdAu/dJOWTtE/kJi5WgjyO/1hu8kc25NcBaENeZrgPWY+0HE7ufXA/pkadsRVs
M0RBadnEx7AR8FCbVebllwySBh648GQm+a0A3MOmrKc0JPUznhYHtcvr12bBjhE67j/6pMS6p0cM
699yHjFyN8GLmh12RLql8gJS1yV/hKHfFzMlWB+LfY5zl+UzkismR033Xuj8Cx/al1mWv0k6eO5j
92uIxSOqbihwnF+UJVqN/sYYjW8CftrVgy3yFkHmqdf6Rvg6bno+V96z/LDIgZkkFZLVqj+GRVPB
9mIpKYGSqOcSGGIV6BcT3CDT8yOS6qucF6oGnzUJ6EOsgWaaypHkKSSBRhvgR1bPTiuvhGlPu45a
fwOg4W7Pz4UZ7JPYkitG77xhU6KtqQP/+hbN5UtRabvNJqrykbfSFL7EtCUkfbybMwvEiPYCGucL
hTMGNGXd63KkOguLbzf5MbORXRF9yBrVfkngtWWkmlU2P/neQnkYtu84kx+W/w/6J8/j+LflmRo5
PJQ9Zr1swVUK5XxxZ3Z+NyAtISC0VK3NUS8ezDoaj/6MKp0za9vQ7B6w2yN8nc1fdTth9pl49Srz
2Pti2U6Fu2Fk89WiZ9D2r3Tubn8ZDrybEbvvY52hth4+8Z1dSeIZ15NInlvL/wHw72HGQijZTXdB
+ZhVw0c1Tdc0RmRs2vYhKFHQOFJeCLEGGpF9Qp9/nRB6O7P+LpPh7Dq5B5zLCtcm6Vn/G2f/P36N
/1N9MyHPOP+K9j/+jd//Iqe+iVWk/+m3//FCunuZ/9vyd/7vx/zj3/iPa/wLFkT5R/8/P2r/XT58
5t/tP3/QP3xm/vW/f3WbT/35D7/Z/hWfcO++m+npu+0y/ddXwfexfOR/9w//5fu/E8KAddYGjW/+
/4MYPtPos/j9t79/2uPvf//bf/m7f49iEP9q2nBDBXEMrunY7n+NYnA8i/8shCd8j7SZomx09O9/
s8S/St+1fB+1iBSuFxCo0mKM5I+k/6+e5A8D37NM3sz8rf/zc/iH1/M/X99/YQ7AMqTQLZ/YE/8Q
3eLyZbmCL8tjP+J5qP7+KfJmmmvXQtkYHcpW73PMiIhVguzRsupy75kAwQy2IutWW8NFOWF9HWWs
v+e2Gu8uEGRUabZLypkHVrREkb0IHgrHgHhfJhwqpLxtwmTIXm2DBNkABMqp057zv9g7kx3JlfRK
v4rQi141E0YzGmlE73x2j3nMyNgQETlwnmc+fX+se6tUqZYE1KYgAdrdQiEnD7rxt/Of8x0LV5Uv
vrvxjPVrtZT7jgXGHUf0xh6NAo8M73BpEvDeLNMZhrKCY1x2xTGDZ48KZb5ZBZRMk7ivMyET4JXR
BrWOWweJyY1Ylva2ZGf+OLMY3dKYWz0vZCCpjAahvKvZj0IwsYqt5xtqomuG8UgjyAFzSQ+4+DWE
Oo6+a9Uif4o+fDLzkJ4xj1HdNCBD8WE+lU39NIzB65SYW6ckw1RRx7aNuMrUm9k2zgPsiF86NQBq
mLBq0iNZelmWqluNfZF7yCb4Y9RmNfqHpIt1tVOTAoA4TMpxP1ioQ4vMISpWsUlrlExGzMDDOjOY
yH12+87CAC3Zg7Fr2aRNOpycSdy5qz0cDkr2UfVdukfsOQyiYxBPFZ8x3aybaqKmc/YBTyhDGX2L
dnNdNYbm8xrwhWnA9MryW54Q7ukwVGysmArvEpFsK1LLRbYQP1t3cnaVdNggZhcLvyR6wE05xp+p
taQ7fOa0vzodWeOMvoZm4AJmjcm4tQnlbEZUdqfrrVNvxogfZgD5WIb+0VqWV9HB001HKFduCpiX
GTgvFZ4zbJpQHzWTBNB05Ki5yq+Iq/WHoZ3euNaxtxwdZJVexwcHS+3BUR0bvkp8Z3Ow9ti63qbx
6YRI84lgVMJ2O+p8XBZoUQeI4tkRVyC5OCe04WE2KyZiJBSrJYpBNtgWc9+AJqIjF/wKjYFlDJDW
NaiRg154unP3viEcf9CBvTKGfOu4YBQn2DGj4c2c3vbCeJhMIQsNLDnPheImqme0mm62xD6PqAVn
CND7uHFTOGjURIrOqu7HuXoXk+kOnj/0j4iJPhDbYPhGyIOmy6wfzkB8YUqJZShQoUW65yWUXCdc
UYgzVYr6u7BmwWXb7zldX3wQM2m0Hguub9n+m5fq/srj3f/YzIG6EjrwHpjSsDFZYXhEsk0OddRb
W8dNcqw+sXfng3DYiil3n6zGY3sTTjQzqTncRamyHivjEsHAXUZ+o6xYfPmCkgU8+hAXyR0n5onC
3Wy3yInSwK4Nt5mgIaqe8R+rmOYE3bFap/Ogp5dFjGyj2mg5Dp2heLoyzovqArCoteWdJJL2JoJu
UHI/RmHLQ/dro0KQd66VnE2XX9sDGjwycYWfK6mDF3QTdU/Ja3mhrYk+wozWNkyO3FL1xGojyNVJ
uCgqqX4ZqBxFErOzB6jN9NRNwUfUWHei6nbNDKhN5cErKecGVSnzzulos6peqAQoMyEZElDFa4/C
YjxH6SZKRkXvnqVrMB0O+j9bJyZBSyn3G4aA6jgbirPAUxQ8x9msP+lbSj/k0iZHzIPuNmsIECHC
Q+5YlKR/LjJr7AXXG6yEGPwIBmh0uFfB+Q2TprPvhOVGh3zJm3tMi3QxLMg3Wz9qZkrJ6pMtrVff
Gzk6VcxUi65P01t8xvt3x72923YE5uKNmw7QWiwKOcMl97CeRq91rfjGAts4lAowfD9it6IDgqj+
BIg+XSj8MIMSO5L85MeToG+e6QcFEZBOywOpvO42aym/KSZJkji46paQPux8Wh8DClKN9cpVBews
9bf7xhC8AqNXfRUx4hICg09qaaX4FPavUCXu9UgJ3s7nzwDSMuFvnbGrZda89awW4GdPD+9zHpf9
M2mw4kLRVXN0RlKSmP+Am0SRGCqiekTfN0WYSFw5Nk6Ewq3unDEnahkwTo+whTlP0LkeiFrQZFOB
2XEx6pyjummpSxjGNY729L/+tcTp32sO8n4vUfv/38Tu78VBlFdXjVauPIaJphfQy1aGhU+gCVNY
Kd6INciHbgEWnPatzzV+rrpk7xaxB3NYCyitihSMzvnOAzM4yVhVx8its3O9gEQnKzcesHKwX4kx
o3HvIDpO1qRQoCKNXs7WnBuIgl4sHqGR0fzZZh1XtjI5JcTeCG+7INbGklIPJ8mwoNlY1ikZQDRA
hW6tO43/5ga7J3FII218IiRn/G6xn5yOwtK2S8xVomx/W7Age4wS5f/g5LRz0qxr9tnOiZrNs0vO
OI7vWJPWR6YgNjbMBB6dA+NyaTzw9zHC3d6zC3rKdMjdtysKKhFFrToCKJ3wwYUSfET38xX7CIev
0lzmOF4G41SfbdjFT6gjXLgGjnTakdW+DGV9HIPJPNadrd+Qx2J/V1rQLbe+69j3LIS4J9tD5X2P
raHwKCkcALZxIV1R7xMb4LqDAN/62GZTnsonjAbQ8ADb0A+grPmGVk3ijMmkz+CXq/t8aFS/ryno
ItZBCqpJZvhqriVuTFwXvwiDQrBEYaVvM6DbqZCe2PVOZj2FQyyoswC6NOBhIivbUbO0sdhT7ejS
8atrnTZsWJC5/J+YU4EAIM+y5YqboDrNbMh+wDxa8P+sXy53AAG9X0063gYCZ+bsQ4L+H1FVcwVJ
bP+9m7vuklAnn+3K1h6+JviW9lFC1qjNpH+hl1yyvG24Q4L4LAKKqLr65ICvwojrjxFqcjw/4XuY
zvnY2vdLpRs86X85y/L1WMv5d27VetQl66FXxpH7OawHYct5ABtMh+quCYr4vfzLmVlEfsyLNMzj
9tYXrN02wZhTP9BXlvlmU8X7qw3nDsCNO53k0JFU8gqjttSC+/dkjPLXUaCP4R1bu3AIn/PusFAU
4XNiDN4ZlbrkM4Dh0PoctfzxQOvIJvEGQ+yyYJLNsbrSoUHHDQpRH931dVhyNwwBJ3TxC7wIuiZy
fJYjapwPiyBd38KOlPabmEumtta2znrs3StGw+lkr4HH40L50v0wavuSWlNzHet11oCVsbK03fhk
9IydMiuy+Z5+v3HHT8y9Bq8AhEu55ggCh7M4DqyM4HqB2lywWcetUNjJil3FWZRMQhzpSO/Ocdhg
xO3A7q5VJuw1vZANSWx3zKpjnt7GfRrdS4KLoLP1qklyS9nSqePtljI1D5oCo0OQxeYAVZzz27Pq
ewsL7N0YpuarqpX31Q+1/cNy5+EZ9798CBPQJzYAvV8SvwL/fKlfjW+wBdSeSG9Dyx2+1ZAP4EKU
nOS6FKDjgzl/ahbgn1DjVrObAxbOuNS39dKYK9FG4xahu93ifQzxGYi6fh7pOd0Xdidph65l/Bi3
YRWznfGXk/E7PMxJswDNpDNmU/eZxj0Zm2svC9RdYTXBWRXd9CpglZ9sS/iYSHKsC2zFbwc3Kz5n
rxsOWMvzd9nH/vuCa+LOaKwhcoXsxYMD0CqKI2InMo2ibwkwbjTRAJCl0zvlJSodB0tEGJwGIvxw
9oryIAWTtGJdfGgbrfeOpJ7Ad8r0FLRYC9c1nLgOANY/9byXflXGt5+7ZkRW6MbUh9cEtwVNk/cy
Xqki+yGAC1xjmuqvqIMPvrmBKb7B9da7htg/yT+Wx4L2ZtZ4ak930HTLDRN7RRMTeZvT+SCKlB3p
Ekp2hHl9qgafb2YchJwo5LSBzUtsQbbQKrskvILQ/JLnyluQ2iyBFl21q24no55+idGsX3WJFInD
NT6wvoAEZuXFGRg9Aa3azXECGBAFr1Qbl7QrjdW7sdsFA2MWy68qphksN4Y+qqXql02W9+09H1b1
WZHJOQWD9XXEPv08rWQet6yJajCG3PdshLdjRWW2iAay6iNUxLktDZJ1tlwvsgrOUxDIo5CSyYF0
F1ZWp9hrMRGZ0ZHBMGB7V3CkS0DmuoGgZos7AYH5NSdnDMvWSqZ18V6SCgtKRZQ1guxrcpVemTCu
3qchhXwly+ZVM2Fdq6jpTtIl7u97YnrLu3w4GVl5Fyznywf0rP4lHPLgKdL4XzdOYeqrXDF9GsmS
nk1bdGuHU7JTfPUZ9prwRnq1YhNdiOs2jvO3cRDUiEQh3HVhDQP2NJm0p1LIFGy8b0VQjX2V2VcY
USiGy8t8eYqFIsaR5lzaxejZP8KyBtRLRtPNjgL3OWzCyCvJ7Yd0eO5GpwtedE9RUHQWrU1fgKPH
qbqlUsLcjbT4PASdin/mtgvUix0HECFDeowvRf0cmt7CsMdKYUC+eNIEKw6TDt+z2cPzOoxOtjcp
3Q/5moBQCXeixocVJcehP3o2lNTeG6tHgJ3XJjRbCBFUejfkO7nqncYJ1EcRr5gJhzqTj5DA2I5O
H9XvUu3E96GOFwIU2NEWogYMQJJESlVM714b5VuefHdj1/jwQ7PC1nT0LLF5XbUsAAjF+Gra5AWW
I5n3023HS4Kg32g9kenrjhzPZAskmFBScPGPzmIHm/SBv7HK0N+bZhofBY06z1Hlh5eIAoCNCuPw
yotEuKcVtztMuYXBG13lJcS4CecDRDcK5lq7U7Mpli4HzMYrCqxGsaZdtiZ+vdfD4D/oFO5qGKlw
13jsZMs20bf8L+rnQsKRUCKL/bKQnqWQiNqBKGb9yfxskyWyOl1uJct/nJQiOkC/x7puZdAkrRjo
hjeP1sUzhFPtZqIrYHLtp6Dzo309Sn2dZKUPcsdJj+k82q8dS6VNJVue0r4d6IMNsVP37sIMGQor
ftMxzzyoyOoRcwSL3pyogpPwtTTQ5F+j3FHfRaDLUy3hQLvM9+Th1+XdaAAO2Lk5eUFHT0ZYFSsT
wty4rc5ekgRPH/fQaZ9VJADRE6pLiENz7yWBODu2Rr7OUgYn5sjPsTU//X52d3EswdqI7kFTwUUg
CVKWL80hV+SKpqb4bpH+rOqOYo/FIfXKTLYfm8S+6CTnlQm65cbr7GVfKllcKimmS6XZDjKG5A0U
Bjo8e+wLW7fnJ7qJWgx0+E8yfv70Bj3zRcUvh26V/NGD+5sC+/cKnf17nyjXAqk8xWINkZcKLWP/
G4HObxhtHJjxRx6TJ2IRb/WH9VY/jrftQ7xpizsru/3LTeSfJvr+V9RztfL5XP/jUt3LR573//K/
P/Lq//7L1QeHQtz8pun+8ev/0HM994vnrdKsbVNcS8krP5E/q3XVFw+AirQ9R3A9cTVXuL8qug59
vJKgAmOOLzU/x78pukp+kZ4rmfxsRwFHdux/SNHVv3frWtJ2PCZ35y/3y+8fj3ERIvza/4fy8tBm
f7ocGznJA2sB+5WkHlmnPh5uKyelyRqUSPiOy37GtQSi+ADkqb6apyGgIjGsD3Pk6VuyhyzaLBs0
FerpOVMlwWwAgDM7VPbxOy2nia4HaPJWRHaevC/hogCYWF2yGM4lxW+EgYsnF7voSbajx6XfpfFL
2+Aqe5l+1YuFp8YHPaFgAGwz4/UXP/T9c7HQq4gYlO8htTWXnBFrU5WxjeTlg5tkyxqzzB38bBdz
NB5M4hAUX9f2hXCLr+MY1va2DsL0+zi56jYuDJ51QQ8FEabOqIPGrPYMz7B8JBtvITtlQUGlWCDK
Z+5LE7fOvDh6+CiOc+T84N6S3gIry96slaZaUvKNOguzdeMat39O3Hi6V2Hd3SwLayU9VTN9FC6v
TfKUR4h4MWxKHJupF83Pfco8cNWGLRQjZ47A9E5p1VNRl8nutmgwskV0FG5KC3VEJ1716dCBC6mI
2xUudTwIXa2Q5UXDxgcYORi6/HvQJcteOJV8mzM7f4VK58YbL8ujJ7prwV6Q/2LJ11e4ew+Rhz64
qbBmsWg0HeqmZeUEKzodOERFgzy6ZxxNQWv5nfNKkJo7QCBs/TCil98RkZleJI63rSet5ornt/wA
h+fZmMCbjhTKZBG1ZupXtN+FNBaRdx5o3sEcVS7NfsBc8kCXKYeo8esqfMnbmcVnGzu+tV3clt8H
EC41u5FGQPVzjBRa5pLAcEPZW1mVuL4Wish6QLrgWiVa8FU9+lyv+N3kPVuC8qNPph6DmB0m8bZv
3fm5CFVxXPQi3iK4mAvalsNkWFH+BkzJ1xncxIg/3uZpiPbBWMtHz22DD1/0qdn0HWj0JY81VKp8
dpNrqx6ne+11I5KaX9lENMt6ecHQFlEo70FwTjtrbdYisdPfECq12tsq6yEODcA12rOc6wnxmOUA
faprr+cB4zWZtsCBcQPFATqa0FneEJiR9atUkTrMSpunAtdbsk07B5olN7bRwfVpZuThoJdybQ+g
dK/0GB63fbCoT4YoeLiVlWjSl3mS7Fof6jd++tjCFm4vTxjFcW3EKdcveja6mfw7Ag3f0Yz9w/pX
Bbkpw4mWKVtPn0HvtquNy+6SXem4wVMDZ+LVb5Qz3uPXnm+U1dS/AtrK7lxanp6J/CH9d6sBY0gw
CWOUwiqFNiNtTgSJoYUTomfMMalpyLYPNW5x3WiOD4s1tEJIBJdyCvicg42yhhCET4NOAlzJI7dE
LRRHVz22jwOpc4oy+ZSjK/QqEED8fDDlU7BIcMtkXfeEb0A8Fk0M9nIIO1Ja2H+gAwS1FueJTL61
4SuBWRF3onfVAZ15iZIpe0HzgybSylrhBJ/qkNihU1TQ54JuOLu11SG8D5H72vO5fcRx5H3lqzfc
SmcyT3Nj19c9jntQZ5VprsNyIMgtexsLRhDOFQtpVf4aTULpcItiTosXFxWiWKP3kE+KaEmzuDu3
Tb1b2SzWI3oMQ9+U6vx28u3xrouG9qF14+BHjNy2C3IfAETEhofBVo7cmqLmJze1OLqV3sBlY2pc
3DS1vu1S6PCYkUu9hXTfnZqKNteQ/Rcbs9U333bDV9mGyP2QgHAaVuG3ah7FXRC0aFajIv1Ml9ax
TlV1K3oVIrHxS57oly1usTVP+4IinGUr+P8weqrwyam7GN+XU7bvsjbjeUaTpYpWOCw6wjpE4o4Z
/DeFL8O7pU7pEKEPLbmuNXpe2Ljq3AQNxJHGhONFcNei+0OA9rFwNNMWNp7JbFLSwi32HNthep1X
1vLg5QCvEEeTC86L+hKGXf0SjBzZbRQvl7iPq4OyPeteM9mjlQfec4sB+B4plzK6fLZwbHagn25W
E0hEOOXcDjTBTsuqKXuJ6137iww//2fOEjaqrPOfjlrbdWEehx9N9NuE9bdf+bchyzAw+Ywxvln3
3Kzi/xyyGL/orRfCNUzF6u+35uILWX5EXvqRlfKN4/zrjCW+sCq3/XWpzmtY2O4/NGOtUvwfZol1
w79Od8wnwtM+fwtcGHJdqv/dqNVHrpeLPJmPtouje0h1vHYQVgTQQ09v7IjH13X9EykP+2KWwKJ/
2ayhYG+8Rzr9ZMboDsMkkyve+w+RXd3Kauxvx76dt9Lq4kMnM+DtbZqCkIgj2EuCwaElt+cO3Bmr
4olxwz7W01QfNL3FRwiIbDiqcBdwMt+ptn11lXqZrJTmrBTn7T/3wf3NSfLfyxVilNTqP328n39m
H0X4UXz89nS79l9/5d88IdwTXEC7vBuVFIon6M/H2/siebkL3mxoT7+5Qmz/C1KU5MnDSrKaP9gg
/ekKsfWX9dvg+47hZiKI8P8jz7f3F9fH3z/gLoet7Uq+Mo5vFH/m7w94nJq4VckYHsyi1ZsBl3Ds
k7plB8+q8NQlrb7nRYh7o4LozS5xsSBNtBzT5aiLu1EqvwfKRHusU3bFNWXJ3XNVLbClHCwZIKEw
ewJn9Zfu0OKYgQEB0AAQKEQjWj3LpkTal12MF7cX5sqbFnOmuLJDV0sl3gUnGbrb2nJMs0U0RmDA
SAqz12EBsgloKvqM6dyGyOoCvuBCgSWBklRybhuLghV1zOdcPHp5MtEJOChINNYSieoym078mEyF
sUTg5UIUat3yxQk0WQY3q9snCNzVOa7d6LYjiQzPaqrEV1hXMe/PlPsQvEQ8hzasreeRNSpcCrc+
BaNTPGMDyF9F3EGx84uxEZgrbdwGVu6TXtaJw2YrYLZjQp4TXuaVUNaPnH4MQsHLyjYZO+g9mC2T
r12w6uAQ9qcnmrcj0uGJ4ZXM+EsDpEMZCEvhhcw+IErskU5aQJCkmNGHsBYyKWGSgUCa6+Cx9yEh
9NMy7cckHLCwsTG+BtVsHogGl78iX9U/bLY0N5M3ejRidEu/xwhM3KQvyt0g3IlOzgb4mJXHr8B7
kH7SCgfG2M8nV4jiUguqT7twbu6otWWFnibWVeSngihYgobb5+LKcWABSqutWVqngmrcBbCrEwb3
pQIVN0O4PvDzoFcAC0G5HzsPVhBVlzjtEWx0NY3Ad41Hs18/naXfVC8VcMGDh4s1h8mR+qSf/Iwe
8swyR2hWr3Yzu/k2aNVoSMDaFXWhlU9Fel/1p7RWuJxJycX2hn0M98nFj+8sTCEPXiIxqVrRvOzt
WtcXCaL+lfdQ++EQC4IGomwFrigHQ7hxu2GklnJeblqrBjuBe/EikR5PUFGGeza7Dc14isFEGj8+
576qiCuVrvNaJMaB92kQSGf4QqPV0SVvRTzh3hj/EkOG2hsqpkt8PN67yOgAJXZr/GevsKtt0sVE
SyKkxxtPFPk1zkD/HNHG8ECIEFa5VlW6WbpGf1TMtXI3d2H8OBmDrdlOIwVac+i+UiiQ3Pb42C6z
KPStGBr9VXK9P88Oc+5myrR1aien2rdDhxsmqPTwDIBUvvS5N57ccZpZsRbu1wyWBFubwHSfmZiw
BCz0DdJ9EzQFux4lsN3PMvpQjg+dgU9odjdB5Hl3TdHmEF0ibgdUK6maa1ZSM3jm/g1h3/zEYxsd
K7jcd1GaKLpbqMAMGi2f+M4Mp7mdS1rReqVv2D46CWs9XLs8BzbHRD+3lHi44ZIg+IqRbITqbvyh
0rel0T15ZDJrr75Fr2CfzpIw5lKf4DLA8Esyc1sU+ZpksNf+OQ/X0pUbAATuC4hmEEgFS70Ukhu7
IXtdGdj2c740ptqDhiWmRN/Nq5eSu0fQF48LHzynZJfj9LbEPP1SCUPLJtF9izLt+IDfkhEzaJ5O
et7gA8rXnvQiPwfYnY9xPtYteYURt8s0ioKcruLgiehhOE3Gzh+GhSIhThFIT8LO+RIWNNlMAZVv
PhRPKg2ha+1ZWCyXuumGKz+wlCG1PM00TNf2NOGCXtIr1t82q3Hdj7gMfHPObKs5tXPrfZtkEd9A
CyUeNNLgUm9M26xBQ/jW9RygQAjcgPmRflZaSLBlvLFfDH8NrigeaboQuxGST3zsem+4lopUOIGq
AdNrZ+8yFZvsagDcTpvCZPJfQPCy97Km9QE/d5NcVK/9a1CtHeyEhoslwka0q4OeD6uMDJkbt/Ej
tpzKteGCFikFPQttftw1dotXV0+DGHGrOIQLVpAdEs++IFxXQjkc81/RkgJej3iGXp2hkjeGvM8n
90714picRpIyk7S0TZS+8ipX3imLxurb2FnEJWEcUiQQe47LyhMk2M+8Y1e/L8RQ4l+w7PAqpKfR
W5dTA8aEsELV4TWeovegLoCsn+acRX7vmCtQtsGPkq/tQMRgkI9tTSE7yR4sw1tcnHigQ2Sdryz+
wys37ae3CAPfi7Bne8tpDyOLlgtKiSwqVp1gac9jImnxtEIQLKGXTXgvu6Yhpov+sVhR/4EspD/5
jnk/Yyo+TlZtyjvQMt6yaZpesVmc3HNDIHJnvIKFYstAw+vKjO5PwGLdex5pbuAoO/EpA8d6woag
K4BHTWU2VTFAKnec4p6g0Hjkd4rfM57VHfJTdmTyTz5jFKyv6Pv4IBfgZY8x/RVAxSJnuFrRRqvD
ofscceS80of4Eio2KbyrILFxnrhJRO2gX3ydl/ZlCsbo0MSVB8fMsB6Qs3MSrGTZnscFaaF8SIq3
oXPZKxRD9kkyoL3R7kJl/RxVR69v2od8mHCLDWwXqHkuJiwIWuhlJABK4+jMyXcqAyDGs+7mGw34
BtZH6fUY/Cp7ucHbqb97cxw8FFlBH/jYd+G2t1Vz3UJnfa6imHJLv08+8sT9JiiP4VTVBqNs22aP
o9cGDzm66CuVP9apiJ3owgJCYryf2ks1IIa4xQyC3SVwsp2DJXhgdjDXOcvb6yGiFoc8X8wreHDM
Z4UKcM18mD9EWpKRjErurphE3FbC4u6cbwVfskPdOeZDC9cZN0ldxN8sO+9uMracZHP7wT95BUa9
0En6286xzTc26eOhtfq5OtM5BF+oVqNzVqFNr9WCMf5CTSOuQlE6YhdbdFRorKkHXIDd9dSgQFFW
5xcXjDzza96OzneHuMIzfJX20Yo9g9k/WH7gn2PHGgy1fR3mmv8MS9W8uDQpQT5Hl73xM9e51H09
75gSyreoiPW7X+Cp5SOwDobY6oHVV0W1Tex35yxTzUOL2/0hlJm1zXu335s8Dd8cV7THPKazswnD
8jrDc/FpWzwHB2JW/fgIizYHnllPgDNricmiKN7s0jRvuJ7JGZVNT/Ktjn7goIRYjoODeIwDvVSM
WfPdoqQ82jlxRm/RYIoj+BUOyJIzHWU73OvZdW+SBMsdGG5zF8WJ3KQxAS6bxtcX0YDR7lMyUHzS
9ju6r3XqvLm7yX3sZ0NdZSCmqG3zE9t7jHoI3SyQSRXlea4/aR7zzjAI7B0hK150Kmn7h5neT7wJ
oob04cFZK7zSevelHR+9znX5Ss5+uolh5/jbZcqLT7cz9j2GXQtXlWxjuqzi6VgSvNZs+qbqaqEs
jZhM0Tv4nbIUVntTPg1cJF6W1PQPqRzrG1kvcpvEgXejZL+8WrKDzFON/rHvhuSmWzA35ymAt9YA
aYjiQJPJZEIbFB1UKXVC32oQgx/LYDd7RKXpLqgsAWeo9Hi9tDlloJQx7JlL/OPghg5q8cCftEAm
KRYj39tcBS8NNt9DKZgcemWRMY6jvLwOJt9Pjv5CayGWP2u6rjGO0Rcdg2L1qFe9tFT3YRcvzSFo
EvNd+JBHNyhga6NPQBGqa61fJDocX6kjtfeVP/u3uNIyCNdivpNK2fsiEuabW0Sc5jotYMv6Wv8C
1lR+jfvEuiM6PQHR78T3CZPOTTW0HBV+7jcfiHErd760H8C28wdSOXkNQnVihKqbZ5FiJcs8bBzD
OBJ2Fp1zLwiI0WOKzBFsZhxHL1k95RDo10C3di25p8mK+0XGO/cRaSU+e638FYNXuLAUyIpNCij1
PKZDvht577427Ie3jQC1QdekQ/tu56mXTAcVDGUrS18H8NvPXjLHj5HTcOcwnCLnMirGfOPksr1P
va66g4KN00CF5Xxq8PQnmzqvh0f8BkBmSi2Wqyxww2NXBfqxH4vgM3ShZ/i5Ck+JhbkMNJy5lkj4
2zor2hdXsGSlT8HCsCaGl2at8ooyl3osxMjkPBauxLsU5CyNKBZpk6F5a1IlnnwZ4L2Xo0d3TKJe
m8bRx0LZ/a0pPXGBZ9Ie8H8ttzL8yTUJ7FFaCcqhg1FCX4CZhp19Tov7qA5BnOM008C4SlYXGTI2
3sJ8eKqdLKYos8/NGzEr3pUy8fkyKujWX+H/OcuG5xiz41yVB1UabpN1AOjNisg+LUEY3mO39l5a
SNu3WU8lZZm7OHGqpTqOdZLdkzdV17ax30ffc2C+1dkVFkmuf0nXkgSQKzUB5PDInqEjCiGS6E6A
Sjp7kew1Q0bqfluwMGx1CyiuFy5AmQm/Uc4JQesUibvpYHLTX+F+0dmOKztRYA9r4Pqk8hh6eBCg
xffZhK+kLxhMHIkBbkmGcAdkx7zbAbaFzVRVHk0mXh3xZnCnp6pNi08P1OXBXfr42z9Xb/ovuJD2
HFsR1RWMNC7/wflAwuc/Xk9ff/wgaPT3itK/+xv8KZ36X6SPpITfwnG8P7bQf2pL+gv6lY0DCVnV
4ahH1vnrflp/0cL2XURNB1UK9edv2hL7af56bKf5DX1agR3vH9GWMCv9Jp7+sZ/WrLb+jabkZF2Z
2mkXnTIEhUOPhwjwNYS+O/hUEFFq21VcFdtqvPeswhyXcgF4Ssb3XEoT9ZuB7P/tiIjUbdRcrf1l
hYFnbUdgi+qZqxmb5JpOtqibxpOQZr4dIA9xz8+X9tSpMCG9HPBGCaP8R8vdZjvgf9Q7sJQdb1V4
wdl2SujfwNk8Bu+110MkC7Kc7oahASHOZqJdTslc5F8r24C89DTDf0fxUXsIkyZ6YB0Y/6zDSrFD
NoyOnlf4T3maxc9cLlmtVV3AnkHCA/W53bdl+kQ5xOhcnIjfZC/cpKScuLfxuMwLlX2l1168MrBx
UdeNYjuzDOknwE1d8k9WYbVtkzC5SirfvS6KVhxcbIIX24rpyQWe7q5wpOzRNnGKtY0iQPuxk2mr
2ZEqyz9Mdo4BmbqlNYAJdSylIjEF3N6GzLv7OfVm9jFDqH/x6o7h6/msjrdiCmVxlJASyEM67bw2
deRY1GeccyTi4w5wfuoNuPfGprAeRwmvbTfAyaQkYMBzfj1W3pjdNSPXjltVWMuRIAqboaiti1st
Yy4MqVnrGBN7cAA3NUvrcy005kMNLQDccepd7xSWlnp0LDkfS8B0L77duyuBLneesa1zJ0OIxYmb
pNY+XDo26zJu+ie7H5pr3w3cGasV2e+YQLRxNdQYa8XSTEMZqWuR4U3fcDlyp9eU+nB9ZUm3FvBp
8xCKCivtI1go65I0NoDtAuhuTMsDjvSNtKO6P2X2MA8H8n4OU5c95idWqsvbjDWdBOeo3I4Kv/UF
tsQ243hXz53Z8YbPwSJYa/WBTTBebrt6CvGN+q2kpr2UQU1Pqxr+H3XXspw2EkV/xTV7qvR+LGaq
jI1jx8FmHCfOZEP1AKO3BHoAYufvmd/gw+Z0CykSFu2UIa5RZRUMrT7d6u57+557bjCEXrN/H0A8
EaY5bku+QVsaInxIAFnIKD2VhCPfc8LvKwXRdQjwwPu7kseJZg5Ma4Ewbo5r4/x+vVnm8+vQDAUQ
Pmw51BBYh1B4ZkD/NtZjZB6LK3+BpKhEQJkOAzolyhp6hHYwRvQdTgQC5DRULrCoecYi6DGLpq+L
yDoNsiOlDoom5kbHrzfLBTivogIWOZLwTOsKlYoiIrO4PQ4Uf+BJdv4lo2F9eazIGVh/NNovsMg/
XFUJee2gA6Rr3RuEjCOQM75AzLgDPuMRGFYa25/gFOAyAnKVNIUwludfx4x7EBuL9V0EgumDh/id
dQHOM25OJH+9HrkbaXW/CLHC+1rkzUluQSESfsL4o+nFUEENkR+BaykwiX3w1lHA06DUiCjG91VK
mEgYd2LMeBQicioel70l0iRUW1ZCMGdxuf4hldEa5BjiSc4oGRtFtB5yhO0RCkIM9NY15WAgKqkx
VTarxSckDWUX60UMdgXKUn5C7Y1eAFF8OX8KXdm/suC/fVQQS/g2R1LkleqoiIeKNP8qDxXYLRCw
X+NKC/K8rm6hjKfrZQ+aipuCcWTl0OWHoATkmiBSBbq/eofUTn8gzk0bZbF8FwUuoLs8sBIjRDKC
YX4QqHoSOALJYJ148XfM8pisDTeV+zYkEK/MTFh9sSDs/SfEi6Hm5EI59tb3FT0BaXM8yu1U/MvR
s81oLKYBin2y/cowYigLwOPTtDmysHJJ/rjOE2mMgjeo4xB5gvS0iHFV07e0OeQzFkFm3vi45b8X
ULkSc7eiOg7iEvnluDzZgCOJlGynh2A2Cjy5ydBDyZO+ugrUgbSxwmsFly7DCC8pBF0NATX04CYg
iLBxnzQUQ6fqjAYUBSNtBLqu8jlfQtll01PzxwiSCgPooGEZWa62fFz05ig34hgSCgdvJEgfgf8B
qrXoGt/c+QIkZhO8h34Cv9kBWV8I7iAVAQ9+bGujJehWcR9SDjk8Mk3whmpPzq5BGQc5CSoAEMoK
Xfc+RnXQHIZcAANXyHTIOFh5AjFXN/0sW6H11XZ7K1yhW+pEg3zTCBk24j+LxE7gYSNBA6JROWTy
dcisoGyvIj7NpVVPu9AFAdESda5kN0oAgUbZ0ud/qpoL1ziElT82QUv3zN76xvcM8VKGbvxtT0DE
Gy6fALEMI1KHRgDC+CbCyPRj3OVDUz2UzJEjpChcivDkY4rsQGgPZOCG9uc2itcuoDB5AXGpNYpJ
4RIUmgyrDOIrix7uRjVl6Y4iRfpH12NQxXRcIaLeurrYoFbCWv/qZQolCnlG+OCvldVXDfXNUMFL
RsGJD44Yqt89MCAvfolV+Qvik7UE9xdp60X2PZK3Qdj1p+zPziypJb2/+oUyG/xlA/UkddBMG198
zOezoulZlSD/B5kGTnjpJFCdnxS5/bU/lnn67Dm7n++QvXx041klqvLDa2cWk3hi5+wP+a6bVCvg
99/Ow6kdk7NRTKazpGEBi8yC/NGh339rdLdmTnPbj7OQTGzitz0CRjSM1KMfgcpwQdkM5Q9Qhmb5
fzpwb+s5Li5Ig6QqmxKooMf29prE+X70GvFoMCCObtkJDo60iGCmcPwjfpLGW73hbxv5WxKHkJzw
9kL8oP0ej+AWS8HfaxhM9eMb/kS8xCbT1Ww2LxtjahW6qYFac+zcDsnUztuXKdo/wbjcTx10v+wo
W0UK2D/lB29fRqNsmk3sWRznZVuscU0W4QEfOywjXPoQ0MKKdoqGITlcfvD2Xj8Ql0DagIRlU6xt
XaLUq2M7/dnxPKexYcmCoZ5gDh9J4Phnd2SalZ2kvQbPRcMVwbG9/pKmJG7bxGVQaU/whj/NkvSs
PwO1xy87y3qPcPgJej8k2MyRd5DGjXcc4RXpBDsvuDloPa33G/oqsiSf4Lz4EDV6TNvVpBNs5Tj4
SUDCM5AFz+6cSfQ3ZvcmAbdqmjRxIAvjFG/9Oc8QEAX8006yUTqbKG6aA7RxHfpAJay37wqPCHJm
zTdo1/gJVu8lmcIQY9NBwN48uybLme+UnaZrgT0LyUrlZ28Hcocn0KkuW9q1Dm6pfIJhGpKQjlNL
4ycYpuHMgjVJ8saqwMjQvp/AmLyc+fb+oKNp5QQr7rJab5dOY4cueo+0pKM36Ve5v0daZlCVJ2mK
LO99dvFOz+sE88vOGb7q15EgPuIoOKgqdoJX6FWG6pH9/9lgBfcxbZ5kpQb30r8sBeHaftbmPI9I
DINjQLtwwL0++I3Sa235Qs3Oo3thcWJUUR32tD3vFofO9rnN/eTvnbVnlw2yLZImj+J5u1GofasJ
kgOhHMhdfurLYdrDWBxcPIzD5onXIWDYLXjA9k7bzgBjJzQPGP+k7wjOna3Aw7lvZXQI2Suv5p6F
0yFgON94U0atq+1z3bzqDjZqo/GwNUy7DsGCXciFRYLtc+HH1ezKDuErztTiQGw5w5lNu/23bnJ2
AtzOVjiI6wZZepUTUyCaRFmYUvVdy4lw81TNes3QqJsjkkjzhvCt97JHinvqqlstk0Vvt/E27uE6
FDg4gAuyD+8Kq7gb58JysMY6a0ayQA4P3nlrEKgTq+yH48kD2Oa3dgke7ld58Fp85i6he8UmeeGv
dwMbC1fxZo2GubbP9ThXN4CxcBkXWCPG1glQRZSOB6olvtcJZEV4kIesPbbYBXCVAXTQyDpPXtpY
uJQKZyGiNdWgHLBDZEgQFD7FOxlYBXGh6laLfXVe5zp0YoqKKDIPUzP03AlQRfSaB+pl2LsbwFj0
nA+sHnLvBKgibM8D9bB9ZvF+uC4/F4Q5sGO8s+ey4w3wkDXJBl2Yrh1fgQdqR3TYPv9gOnQCWcGU
4CFrZVl0AlvB0+Bha2F4dAJZZQUctDKaewYyRcNZYV68k91QMBN5Yw8y4/a5ish3Ydh31BweKJB6
AGr73KD1dAEb6AQQuFJ1XUZhEtiYoC7UrNEWs+/gHagfTQjqlee1nx86mioBMAzpO72XFQmKN4uM
PAU/uLmI/t9XhhULiwvsB3OrEy8l1dttSMu1vIi4KaxYLAdYY78Y62uv7q7A3cSfkfiP/wAAAP//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800" b="1">
              <a:solidFill>
                <a:schemeClr val="bg1"/>
              </a:solidFill>
            </a:defRPr>
          </a:pPr>
          <a:endParaRPr lang="en-US" sz="800" b="1" i="0" u="none" strike="noStrike" baseline="0">
            <a:solidFill>
              <a:schemeClr val="bg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18.xml"/><Relationship Id="rId5" Type="http://schemas.openxmlformats.org/officeDocument/2006/relationships/chart" Target="../charts/chart14.xml"/><Relationship Id="rId10" Type="http://schemas.openxmlformats.org/officeDocument/2006/relationships/chart" Target="../charts/chart17.xml"/><Relationship Id="rId4" Type="http://schemas.openxmlformats.org/officeDocument/2006/relationships/chart" Target="../charts/chart13.xml"/><Relationship Id="rId9"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541020</xdr:colOff>
      <xdr:row>5</xdr:row>
      <xdr:rowOff>129540</xdr:rowOff>
    </xdr:from>
    <xdr:to>
      <xdr:col>6</xdr:col>
      <xdr:colOff>251460</xdr:colOff>
      <xdr:row>20</xdr:row>
      <xdr:rowOff>129540</xdr:rowOff>
    </xdr:to>
    <xdr:graphicFrame macro="">
      <xdr:nvGraphicFramePr>
        <xdr:cNvPr id="2" name="Chart 1">
          <a:extLst>
            <a:ext uri="{FF2B5EF4-FFF2-40B4-BE49-F238E27FC236}">
              <a16:creationId xmlns:a16="http://schemas.microsoft.com/office/drawing/2014/main" id="{C9C3C2D8-E73D-E2BC-B220-5C8563AD6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1158240</xdr:colOff>
      <xdr:row>41</xdr:row>
      <xdr:rowOff>137160</xdr:rowOff>
    </xdr:from>
    <xdr:to>
      <xdr:col>7</xdr:col>
      <xdr:colOff>137160</xdr:colOff>
      <xdr:row>56</xdr:row>
      <xdr:rowOff>91440</xdr:rowOff>
    </xdr:to>
    <xdr:graphicFrame macro="">
      <xdr:nvGraphicFramePr>
        <xdr:cNvPr id="3" name="Chart 2">
          <a:extLst>
            <a:ext uri="{FF2B5EF4-FFF2-40B4-BE49-F238E27FC236}">
              <a16:creationId xmlns:a16="http://schemas.microsoft.com/office/drawing/2014/main" id="{8FE1C648-554E-537B-C753-56E476EDD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81</xdr:row>
      <xdr:rowOff>152400</xdr:rowOff>
    </xdr:from>
    <xdr:to>
      <xdr:col>7</xdr:col>
      <xdr:colOff>160020</xdr:colOff>
      <xdr:row>92</xdr:row>
      <xdr:rowOff>175260</xdr:rowOff>
    </xdr:to>
    <xdr:graphicFrame macro="">
      <xdr:nvGraphicFramePr>
        <xdr:cNvPr id="4" name="Chart 3">
          <a:extLst>
            <a:ext uri="{FF2B5EF4-FFF2-40B4-BE49-F238E27FC236}">
              <a16:creationId xmlns:a16="http://schemas.microsoft.com/office/drawing/2014/main" id="{B3A452B7-6740-6ABA-A6D7-3F56128D2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83820</xdr:colOff>
      <xdr:row>88</xdr:row>
      <xdr:rowOff>0</xdr:rowOff>
    </xdr:from>
    <xdr:to>
      <xdr:col>13</xdr:col>
      <xdr:colOff>266700</xdr:colOff>
      <xdr:row>103</xdr:row>
      <xdr:rowOff>0</xdr:rowOff>
    </xdr:to>
    <xdr:graphicFrame macro="">
      <xdr:nvGraphicFramePr>
        <xdr:cNvPr id="5" name="Chart 4">
          <a:extLst>
            <a:ext uri="{FF2B5EF4-FFF2-40B4-BE49-F238E27FC236}">
              <a16:creationId xmlns:a16="http://schemas.microsoft.com/office/drawing/2014/main" id="{0FC25DC4-2197-5734-E57B-040AF4395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868680</xdr:colOff>
      <xdr:row>134</xdr:row>
      <xdr:rowOff>83820</xdr:rowOff>
    </xdr:from>
    <xdr:to>
      <xdr:col>8</xdr:col>
      <xdr:colOff>60960</xdr:colOff>
      <xdr:row>149</xdr:row>
      <xdr:rowOff>83820</xdr:rowOff>
    </xdr:to>
    <xdr:graphicFrame macro="">
      <xdr:nvGraphicFramePr>
        <xdr:cNvPr id="6" name="Chart 5">
          <a:extLst>
            <a:ext uri="{FF2B5EF4-FFF2-40B4-BE49-F238E27FC236}">
              <a16:creationId xmlns:a16="http://schemas.microsoft.com/office/drawing/2014/main" id="{F9EF53BC-F758-F24F-6DA1-A236F5B24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99060</xdr:colOff>
      <xdr:row>174</xdr:row>
      <xdr:rowOff>68580</xdr:rowOff>
    </xdr:from>
    <xdr:to>
      <xdr:col>14</xdr:col>
      <xdr:colOff>403860</xdr:colOff>
      <xdr:row>189</xdr:row>
      <xdr:rowOff>68580</xdr:rowOff>
    </xdr:to>
    <xdr:graphicFrame macro="">
      <xdr:nvGraphicFramePr>
        <xdr:cNvPr id="7" name="Chart 6">
          <a:extLst>
            <a:ext uri="{FF2B5EF4-FFF2-40B4-BE49-F238E27FC236}">
              <a16:creationId xmlns:a16="http://schemas.microsoft.com/office/drawing/2014/main" id="{5E5AE5AC-7BE0-7F51-83D9-B6D658EA2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502920</xdr:colOff>
      <xdr:row>217</xdr:row>
      <xdr:rowOff>99060</xdr:rowOff>
    </xdr:from>
    <xdr:to>
      <xdr:col>9</xdr:col>
      <xdr:colOff>449580</xdr:colOff>
      <xdr:row>228</xdr:row>
      <xdr:rowOff>144780</xdr:rowOff>
    </xdr:to>
    <xdr:graphicFrame macro="">
      <xdr:nvGraphicFramePr>
        <xdr:cNvPr id="8" name="Chart 7">
          <a:extLst>
            <a:ext uri="{FF2B5EF4-FFF2-40B4-BE49-F238E27FC236}">
              <a16:creationId xmlns:a16="http://schemas.microsoft.com/office/drawing/2014/main" id="{194B89B5-E36C-7DC8-40B4-5FA91863A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297180</xdr:colOff>
      <xdr:row>212</xdr:row>
      <xdr:rowOff>99060</xdr:rowOff>
    </xdr:from>
    <xdr:to>
      <xdr:col>13</xdr:col>
      <xdr:colOff>289560</xdr:colOff>
      <xdr:row>227</xdr:row>
      <xdr:rowOff>99060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75B78296-C71A-22C4-8D1C-D30DF7CB91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111740" y="38961060"/>
              <a:ext cx="182118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1334035</xdr:colOff>
      <xdr:row>227</xdr:row>
      <xdr:rowOff>25761</xdr:rowOff>
    </xdr:from>
    <xdr:to>
      <xdr:col>8</xdr:col>
      <xdr:colOff>136623</xdr:colOff>
      <xdr:row>230</xdr:row>
      <xdr:rowOff>126638</xdr:rowOff>
    </xdr:to>
    <xdr:grpSp>
      <xdr:nvGrpSpPr>
        <xdr:cNvPr id="11" name="Group 10">
          <a:extLst>
            <a:ext uri="{FF2B5EF4-FFF2-40B4-BE49-F238E27FC236}">
              <a16:creationId xmlns:a16="http://schemas.microsoft.com/office/drawing/2014/main" id="{0D824F93-74FC-9458-16A7-12E4E3EBEE34}"/>
            </a:ext>
          </a:extLst>
        </xdr:cNvPr>
        <xdr:cNvGrpSpPr/>
      </xdr:nvGrpSpPr>
      <xdr:grpSpPr>
        <a:xfrm>
          <a:off x="4161055" y="41630961"/>
          <a:ext cx="4570928" cy="649517"/>
          <a:chOff x="3886735" y="40541301"/>
          <a:chExt cx="4570928" cy="649517"/>
        </a:xfrm>
      </xdr:grpSpPr>
      <xdr:sp macro="" textlink="">
        <xdr:nvSpPr>
          <xdr:cNvPr id="12" name="Arrow: Chevron 11">
            <a:extLst>
              <a:ext uri="{FF2B5EF4-FFF2-40B4-BE49-F238E27FC236}">
                <a16:creationId xmlns:a16="http://schemas.microsoft.com/office/drawing/2014/main" id="{6157366F-7A2D-3EE6-9B6B-856424C5E224}"/>
              </a:ext>
            </a:extLst>
          </xdr:cNvPr>
          <xdr:cNvSpPr/>
        </xdr:nvSpPr>
        <xdr:spPr>
          <a:xfrm>
            <a:off x="3886735" y="405413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3" name="Freeform: Shape 12">
            <a:extLst>
              <a:ext uri="{FF2B5EF4-FFF2-40B4-BE49-F238E27FC236}">
                <a16:creationId xmlns:a16="http://schemas.microsoft.com/office/drawing/2014/main" id="{5F21D17F-B2C9-CA9E-D078-974A5EF2403D}"/>
              </a:ext>
            </a:extLst>
          </xdr:cNvPr>
          <xdr:cNvSpPr/>
        </xdr:nvSpPr>
        <xdr:spPr>
          <a:xfrm>
            <a:off x="4245709" y="406712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GB" sz="1700" kern="1200"/>
          </a:p>
        </xdr:txBody>
      </xdr:sp>
      <xdr:sp macro="" textlink="">
        <xdr:nvSpPr>
          <xdr:cNvPr id="14" name="Arrow: Chevron 13">
            <a:extLst>
              <a:ext uri="{FF2B5EF4-FFF2-40B4-BE49-F238E27FC236}">
                <a16:creationId xmlns:a16="http://schemas.microsoft.com/office/drawing/2014/main" id="{DBFC0604-5AC9-0A78-D271-CFF8EC426B0F}"/>
              </a:ext>
            </a:extLst>
          </xdr:cNvPr>
          <xdr:cNvSpPr/>
        </xdr:nvSpPr>
        <xdr:spPr>
          <a:xfrm>
            <a:off x="5424338" y="405413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Freeform: Shape 14">
            <a:extLst>
              <a:ext uri="{FF2B5EF4-FFF2-40B4-BE49-F238E27FC236}">
                <a16:creationId xmlns:a16="http://schemas.microsoft.com/office/drawing/2014/main" id="{7A7DF6BE-A5AA-DF51-4903-9867D9E364F3}"/>
              </a:ext>
            </a:extLst>
          </xdr:cNvPr>
          <xdr:cNvSpPr/>
        </xdr:nvSpPr>
        <xdr:spPr>
          <a:xfrm>
            <a:off x="5783312" y="406712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GB" sz="1700" kern="1200"/>
          </a:p>
        </xdr:txBody>
      </xdr:sp>
      <xdr:sp macro="" textlink="">
        <xdr:nvSpPr>
          <xdr:cNvPr id="16" name="Arrow: Chevron 15">
            <a:extLst>
              <a:ext uri="{FF2B5EF4-FFF2-40B4-BE49-F238E27FC236}">
                <a16:creationId xmlns:a16="http://schemas.microsoft.com/office/drawing/2014/main" id="{C2EC3A27-9E07-0BE4-8D86-28688FE9C010}"/>
              </a:ext>
            </a:extLst>
          </xdr:cNvPr>
          <xdr:cNvSpPr/>
        </xdr:nvSpPr>
        <xdr:spPr>
          <a:xfrm>
            <a:off x="6961941" y="405413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7" name="Freeform: Shape 16">
            <a:extLst>
              <a:ext uri="{FF2B5EF4-FFF2-40B4-BE49-F238E27FC236}">
                <a16:creationId xmlns:a16="http://schemas.microsoft.com/office/drawing/2014/main" id="{D484FFD7-CA9C-E0B7-9FF9-B5EEAD69B022}"/>
              </a:ext>
            </a:extLst>
          </xdr:cNvPr>
          <xdr:cNvSpPr/>
        </xdr:nvSpPr>
        <xdr:spPr>
          <a:xfrm>
            <a:off x="7320914" y="406712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GB" sz="1700" kern="1200"/>
          </a:p>
        </xdr:txBody>
      </xdr:sp>
    </xdr:grpSp>
    <xdr:clientData/>
  </xdr:twoCellAnchor>
  <xdr:twoCellAnchor>
    <xdr:from>
      <xdr:col>7</xdr:col>
      <xdr:colOff>0</xdr:colOff>
      <xdr:row>235</xdr:row>
      <xdr:rowOff>0</xdr:rowOff>
    </xdr:from>
    <xdr:to>
      <xdr:col>13</xdr:col>
      <xdr:colOff>30480</xdr:colOff>
      <xdr:row>247</xdr:row>
      <xdr:rowOff>38100</xdr:rowOff>
    </xdr:to>
    <mc:AlternateContent xmlns:mc="http://schemas.openxmlformats.org/markup-compatibility/2006">
      <mc:Choice xmlns:cx6="http://schemas.microsoft.com/office/drawing/2016/5/12/chartex" Requires="cx6">
        <xdr:graphicFrame macro="">
          <xdr:nvGraphicFramePr>
            <xdr:cNvPr id="18" name="Chart 17">
              <a:extLst>
                <a:ext uri="{FF2B5EF4-FFF2-40B4-BE49-F238E27FC236}">
                  <a16:creationId xmlns:a16="http://schemas.microsoft.com/office/drawing/2014/main" id="{4FED24AA-9F22-4167-8F6B-1CE47B99D2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985760" y="43091100"/>
              <a:ext cx="3688080" cy="22326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30480</xdr:colOff>
      <xdr:row>203</xdr:row>
      <xdr:rowOff>83820</xdr:rowOff>
    </xdr:from>
    <xdr:to>
      <xdr:col>13</xdr:col>
      <xdr:colOff>38100</xdr:colOff>
      <xdr:row>218</xdr:row>
      <xdr:rowOff>83820</xdr:rowOff>
    </xdr:to>
    <xdr:graphicFrame macro="">
      <xdr:nvGraphicFramePr>
        <xdr:cNvPr id="20" name="Chart 19">
          <a:extLst>
            <a:ext uri="{FF2B5EF4-FFF2-40B4-BE49-F238E27FC236}">
              <a16:creationId xmlns:a16="http://schemas.microsoft.com/office/drawing/2014/main" id="{A87C394F-BAAA-C033-4EDB-B90EC8095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251460</xdr:colOff>
      <xdr:row>253</xdr:row>
      <xdr:rowOff>175260</xdr:rowOff>
    </xdr:from>
    <xdr:to>
      <xdr:col>11</xdr:col>
      <xdr:colOff>259080</xdr:colOff>
      <xdr:row>268</xdr:row>
      <xdr:rowOff>175260</xdr:rowOff>
    </xdr:to>
    <xdr:graphicFrame macro="">
      <xdr:nvGraphicFramePr>
        <xdr:cNvPr id="21" name="Chart 20">
          <a:extLst>
            <a:ext uri="{FF2B5EF4-FFF2-40B4-BE49-F238E27FC236}">
              <a16:creationId xmlns:a16="http://schemas.microsoft.com/office/drawing/2014/main" id="{CBE512E3-2880-48CD-0351-D5A0B3E11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0</xdr:rowOff>
    </xdr:from>
    <xdr:to>
      <xdr:col>24</xdr:col>
      <xdr:colOff>68580</xdr:colOff>
      <xdr:row>40</xdr:row>
      <xdr:rowOff>137160</xdr:rowOff>
    </xdr:to>
    <xdr:sp macro="" textlink="">
      <xdr:nvSpPr>
        <xdr:cNvPr id="2" name="Rectangle 1">
          <a:extLst>
            <a:ext uri="{FF2B5EF4-FFF2-40B4-BE49-F238E27FC236}">
              <a16:creationId xmlns:a16="http://schemas.microsoft.com/office/drawing/2014/main" id="{DBB8A83A-4AF4-B141-BC24-44939BD6680B}"/>
            </a:ext>
          </a:extLst>
        </xdr:cNvPr>
        <xdr:cNvSpPr/>
      </xdr:nvSpPr>
      <xdr:spPr>
        <a:xfrm>
          <a:off x="22860" y="0"/>
          <a:ext cx="14676120" cy="7452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clientData/>
  </xdr:twoCellAnchor>
  <xdr:twoCellAnchor>
    <xdr:from>
      <xdr:col>17</xdr:col>
      <xdr:colOff>487680</xdr:colOff>
      <xdr:row>28</xdr:row>
      <xdr:rowOff>99060</xdr:rowOff>
    </xdr:from>
    <xdr:to>
      <xdr:col>24</xdr:col>
      <xdr:colOff>68580</xdr:colOff>
      <xdr:row>40</xdr:row>
      <xdr:rowOff>137160</xdr:rowOff>
    </xdr:to>
    <xdr:graphicFrame macro="">
      <xdr:nvGraphicFramePr>
        <xdr:cNvPr id="3" name="Chart 2">
          <a:extLst>
            <a:ext uri="{FF2B5EF4-FFF2-40B4-BE49-F238E27FC236}">
              <a16:creationId xmlns:a16="http://schemas.microsoft.com/office/drawing/2014/main" id="{2D77145E-1FDF-4908-A413-2D0518755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28</xdr:row>
      <xdr:rowOff>121920</xdr:rowOff>
    </xdr:from>
    <xdr:to>
      <xdr:col>7</xdr:col>
      <xdr:colOff>59598</xdr:colOff>
      <xdr:row>40</xdr:row>
      <xdr:rowOff>137160</xdr:rowOff>
    </xdr:to>
    <xdr:graphicFrame macro="">
      <xdr:nvGraphicFramePr>
        <xdr:cNvPr id="4" name="Chart 3">
          <a:extLst>
            <a:ext uri="{FF2B5EF4-FFF2-40B4-BE49-F238E27FC236}">
              <a16:creationId xmlns:a16="http://schemas.microsoft.com/office/drawing/2014/main" id="{620B7332-04FE-485A-A295-B3EE76570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xdr:colOff>
      <xdr:row>28</xdr:row>
      <xdr:rowOff>106680</xdr:rowOff>
    </xdr:from>
    <xdr:to>
      <xdr:col>12</xdr:col>
      <xdr:colOff>449580</xdr:colOff>
      <xdr:row>40</xdr:row>
      <xdr:rowOff>137160</xdr:rowOff>
    </xdr:to>
    <xdr:graphicFrame macro="">
      <xdr:nvGraphicFramePr>
        <xdr:cNvPr id="5" name="Chart 4">
          <a:extLst>
            <a:ext uri="{FF2B5EF4-FFF2-40B4-BE49-F238E27FC236}">
              <a16:creationId xmlns:a16="http://schemas.microsoft.com/office/drawing/2014/main" id="{5E7A0F46-7EA5-4AE1-B322-BD22E602E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13</xdr:row>
      <xdr:rowOff>114300</xdr:rowOff>
    </xdr:from>
    <xdr:to>
      <xdr:col>7</xdr:col>
      <xdr:colOff>60960</xdr:colOff>
      <xdr:row>28</xdr:row>
      <xdr:rowOff>114300</xdr:rowOff>
    </xdr:to>
    <xdr:graphicFrame macro="">
      <xdr:nvGraphicFramePr>
        <xdr:cNvPr id="6" name="Chart 5">
          <a:extLst>
            <a:ext uri="{FF2B5EF4-FFF2-40B4-BE49-F238E27FC236}">
              <a16:creationId xmlns:a16="http://schemas.microsoft.com/office/drawing/2014/main" id="{F6A6DE4E-9045-4450-B202-8668137E5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68580</xdr:colOff>
      <xdr:row>13</xdr:row>
      <xdr:rowOff>129540</xdr:rowOff>
    </xdr:from>
    <xdr:to>
      <xdr:col>12</xdr:col>
      <xdr:colOff>449580</xdr:colOff>
      <xdr:row>28</xdr:row>
      <xdr:rowOff>144780</xdr:rowOff>
    </xdr:to>
    <xdr:graphicFrame macro="">
      <xdr:nvGraphicFramePr>
        <xdr:cNvPr id="7" name="Chart 6">
          <a:extLst>
            <a:ext uri="{FF2B5EF4-FFF2-40B4-BE49-F238E27FC236}">
              <a16:creationId xmlns:a16="http://schemas.microsoft.com/office/drawing/2014/main" id="{2E7A123C-BD66-430A-BB29-F85BF71E0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472440</xdr:colOff>
      <xdr:row>13</xdr:row>
      <xdr:rowOff>114300</xdr:rowOff>
    </xdr:from>
    <xdr:to>
      <xdr:col>24</xdr:col>
      <xdr:colOff>68580</xdr:colOff>
      <xdr:row>28</xdr:row>
      <xdr:rowOff>114300</xdr:rowOff>
    </xdr:to>
    <xdr:graphicFrame macro="">
      <xdr:nvGraphicFramePr>
        <xdr:cNvPr id="8" name="Chart 7">
          <a:extLst>
            <a:ext uri="{FF2B5EF4-FFF2-40B4-BE49-F238E27FC236}">
              <a16:creationId xmlns:a16="http://schemas.microsoft.com/office/drawing/2014/main" id="{24BE6C35-54D9-430B-B57E-10FFD076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464820</xdr:colOff>
      <xdr:row>28</xdr:row>
      <xdr:rowOff>129540</xdr:rowOff>
    </xdr:from>
    <xdr:to>
      <xdr:col>17</xdr:col>
      <xdr:colOff>464820</xdr:colOff>
      <xdr:row>40</xdr:row>
      <xdr:rowOff>175260</xdr:rowOff>
    </xdr:to>
    <xdr:graphicFrame macro="">
      <xdr:nvGraphicFramePr>
        <xdr:cNvPr id="9" name="Chart 8">
          <a:extLst>
            <a:ext uri="{FF2B5EF4-FFF2-40B4-BE49-F238E27FC236}">
              <a16:creationId xmlns:a16="http://schemas.microsoft.com/office/drawing/2014/main" id="{B29C0449-F84A-4D3A-B957-E9D8B8957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152736</xdr:colOff>
      <xdr:row>0</xdr:row>
      <xdr:rowOff>22860</xdr:rowOff>
    </xdr:from>
    <xdr:to>
      <xdr:col>24</xdr:col>
      <xdr:colOff>68580</xdr:colOff>
      <xdr:row>4</xdr:row>
      <xdr:rowOff>138977</xdr:rowOff>
    </xdr:to>
    <xdr:grpSp>
      <xdr:nvGrpSpPr>
        <xdr:cNvPr id="12" name="Group 11">
          <a:extLst>
            <a:ext uri="{FF2B5EF4-FFF2-40B4-BE49-F238E27FC236}">
              <a16:creationId xmlns:a16="http://schemas.microsoft.com/office/drawing/2014/main" id="{B30EF108-0D8C-4F77-A362-D344F479DC3B}"/>
            </a:ext>
          </a:extLst>
        </xdr:cNvPr>
        <xdr:cNvGrpSpPr/>
      </xdr:nvGrpSpPr>
      <xdr:grpSpPr>
        <a:xfrm>
          <a:off x="8077536" y="22860"/>
          <a:ext cx="6621444" cy="847637"/>
          <a:chOff x="3886735" y="40541301"/>
          <a:chExt cx="4421356" cy="847637"/>
        </a:xfrm>
      </xdr:grpSpPr>
      <xdr:sp macro="" textlink="">
        <xdr:nvSpPr>
          <xdr:cNvPr id="13" name="Arrow: Chevron 12">
            <a:extLst>
              <a:ext uri="{FF2B5EF4-FFF2-40B4-BE49-F238E27FC236}">
                <a16:creationId xmlns:a16="http://schemas.microsoft.com/office/drawing/2014/main" id="{19C3ADAF-7D0F-7337-E934-2B61A2DBF025}"/>
              </a:ext>
            </a:extLst>
          </xdr:cNvPr>
          <xdr:cNvSpPr/>
        </xdr:nvSpPr>
        <xdr:spPr>
          <a:xfrm>
            <a:off x="3886735" y="40541301"/>
            <a:ext cx="1346150" cy="519614"/>
          </a:xfrm>
          <a:prstGeom prst="chevron">
            <a:avLst>
              <a:gd name="adj" fmla="val 40000"/>
            </a:avLst>
          </a:prstGeom>
          <a:solidFill>
            <a:schemeClr val="accent6">
              <a:lumMod val="40000"/>
              <a:lumOff val="6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GB" sz="1200" b="1">
                <a:solidFill>
                  <a:sysClr val="windowText" lastClr="000000"/>
                </a:solidFill>
              </a:rPr>
              <a:t>India Total Population</a:t>
            </a:r>
          </a:p>
        </xdr:txBody>
      </xdr:sp>
      <xdr:sp macro="" textlink="">
        <xdr:nvSpPr>
          <xdr:cNvPr id="15" name="Arrow: Chevron 14">
            <a:extLst>
              <a:ext uri="{FF2B5EF4-FFF2-40B4-BE49-F238E27FC236}">
                <a16:creationId xmlns:a16="http://schemas.microsoft.com/office/drawing/2014/main" id="{49181378-88AC-0511-D4C6-011CBF54B3CE}"/>
              </a:ext>
            </a:extLst>
          </xdr:cNvPr>
          <xdr:cNvSpPr/>
        </xdr:nvSpPr>
        <xdr:spPr>
          <a:xfrm>
            <a:off x="5424338" y="40541301"/>
            <a:ext cx="1346150" cy="519614"/>
          </a:xfrm>
          <a:prstGeom prst="chevron">
            <a:avLst>
              <a:gd name="adj" fmla="val 40000"/>
            </a:avLst>
          </a:prstGeom>
          <a:solidFill>
            <a:schemeClr val="accent6">
              <a:lumMod val="40000"/>
              <a:lumOff val="6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GB" sz="1200" b="1">
                <a:solidFill>
                  <a:sysClr val="windowText" lastClr="000000"/>
                </a:solidFill>
              </a:rPr>
              <a:t>India Literacy Rate</a:t>
            </a:r>
          </a:p>
        </xdr:txBody>
      </xdr:sp>
      <xdr:sp macro="" textlink="KPI!$B$231">
        <xdr:nvSpPr>
          <xdr:cNvPr id="16" name="Freeform: Shape 15">
            <a:extLst>
              <a:ext uri="{FF2B5EF4-FFF2-40B4-BE49-F238E27FC236}">
                <a16:creationId xmlns:a16="http://schemas.microsoft.com/office/drawing/2014/main" id="{A75DE6FE-E065-05EB-6625-CE8F918E4DD4}"/>
              </a:ext>
            </a:extLst>
          </xdr:cNvPr>
          <xdr:cNvSpPr/>
        </xdr:nvSpPr>
        <xdr:spPr>
          <a:xfrm>
            <a:off x="5857102" y="40869324"/>
            <a:ext cx="88915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AC4F592-C790-47E8-BCD9-68A822145EED}" type="TxLink">
              <a:rPr lang="en-US" sz="1200" b="1" i="0" u="none" strike="noStrike" kern="1200">
                <a:solidFill>
                  <a:sysClr val="windowText" lastClr="000000"/>
                </a:solidFill>
                <a:latin typeface="Segoe UI"/>
                <a:cs typeface="Segoe UI"/>
              </a:rPr>
              <a:pPr marL="0" lvl="0" indent="0" algn="ctr" defTabSz="755650">
                <a:lnSpc>
                  <a:spcPct val="90000"/>
                </a:lnSpc>
                <a:spcBef>
                  <a:spcPct val="0"/>
                </a:spcBef>
                <a:spcAft>
                  <a:spcPct val="35000"/>
                </a:spcAft>
                <a:buNone/>
              </a:pPr>
              <a:t>74.04</a:t>
            </a:fld>
            <a:endParaRPr lang="en-GB" sz="1200" b="1" kern="1200">
              <a:solidFill>
                <a:sysClr val="windowText" lastClr="000000"/>
              </a:solidFill>
            </a:endParaRPr>
          </a:p>
        </xdr:txBody>
      </xdr:sp>
      <xdr:sp macro="" textlink="">
        <xdr:nvSpPr>
          <xdr:cNvPr id="17" name="Arrow: Chevron 16">
            <a:extLst>
              <a:ext uri="{FF2B5EF4-FFF2-40B4-BE49-F238E27FC236}">
                <a16:creationId xmlns:a16="http://schemas.microsoft.com/office/drawing/2014/main" id="{4AF5EDEF-9FE3-F3AD-2202-16CB60114C02}"/>
              </a:ext>
            </a:extLst>
          </xdr:cNvPr>
          <xdr:cNvSpPr/>
        </xdr:nvSpPr>
        <xdr:spPr>
          <a:xfrm>
            <a:off x="6961941" y="40541301"/>
            <a:ext cx="1346150" cy="519614"/>
          </a:xfrm>
          <a:prstGeom prst="chevron">
            <a:avLst>
              <a:gd name="adj" fmla="val 40000"/>
            </a:avLst>
          </a:prstGeom>
          <a:solidFill>
            <a:schemeClr val="accent6">
              <a:lumMod val="40000"/>
              <a:lumOff val="6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GB" sz="1200" b="1">
                <a:solidFill>
                  <a:sysClr val="windowText" lastClr="000000"/>
                </a:solidFill>
              </a:rPr>
              <a:t>India Area(Km²)</a:t>
            </a:r>
          </a:p>
        </xdr:txBody>
      </xdr:sp>
      <xdr:sp macro="" textlink="KPI!$B$232">
        <xdr:nvSpPr>
          <xdr:cNvPr id="18" name="Freeform: Shape 17">
            <a:extLst>
              <a:ext uri="{FF2B5EF4-FFF2-40B4-BE49-F238E27FC236}">
                <a16:creationId xmlns:a16="http://schemas.microsoft.com/office/drawing/2014/main" id="{D26C1504-B983-8DD5-172B-2D53241E0308}"/>
              </a:ext>
            </a:extLst>
          </xdr:cNvPr>
          <xdr:cNvSpPr/>
        </xdr:nvSpPr>
        <xdr:spPr>
          <a:xfrm>
            <a:off x="7435434" y="40869324"/>
            <a:ext cx="847442"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9CE4208-6253-4ACD-995C-F440EDD64D5C}" type="TxLink">
              <a:rPr lang="en-US" sz="1200" b="1" i="0" u="none" strike="noStrike" kern="1200">
                <a:solidFill>
                  <a:sysClr val="windowText" lastClr="000000"/>
                </a:solidFill>
                <a:latin typeface="Segoe UI"/>
                <a:cs typeface="Segoe UI"/>
              </a:rPr>
              <a:pPr marL="0" lvl="0" indent="0" algn="ctr" defTabSz="755650">
                <a:lnSpc>
                  <a:spcPct val="90000"/>
                </a:lnSpc>
                <a:spcBef>
                  <a:spcPct val="0"/>
                </a:spcBef>
                <a:spcAft>
                  <a:spcPct val="35000"/>
                </a:spcAft>
                <a:buNone/>
              </a:pPr>
              <a:t>3,287,240</a:t>
            </a:fld>
            <a:endParaRPr lang="en-GB" sz="1200" b="1" kern="1200">
              <a:solidFill>
                <a:sysClr val="windowText" lastClr="000000"/>
              </a:solidFill>
            </a:endParaRPr>
          </a:p>
        </xdr:txBody>
      </xdr:sp>
      <xdr:sp macro="" textlink="KPI!$B$229">
        <xdr:nvSpPr>
          <xdr:cNvPr id="14" name="Freeform: Shape 13">
            <a:extLst>
              <a:ext uri="{FF2B5EF4-FFF2-40B4-BE49-F238E27FC236}">
                <a16:creationId xmlns:a16="http://schemas.microsoft.com/office/drawing/2014/main" id="{B1793E01-FBD8-F955-EC9D-F5ABF881EECD}"/>
              </a:ext>
            </a:extLst>
          </xdr:cNvPr>
          <xdr:cNvSpPr/>
        </xdr:nvSpPr>
        <xdr:spPr>
          <a:xfrm>
            <a:off x="4311928" y="40869324"/>
            <a:ext cx="887543"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DA4D6E0-DB06-497F-A278-889EA08B2D95}" type="TxLink">
              <a:rPr lang="en-US" sz="1200" b="1" i="0" u="none" strike="noStrike" kern="1200">
                <a:solidFill>
                  <a:sysClr val="windowText" lastClr="000000"/>
                </a:solidFill>
                <a:latin typeface="Calibri"/>
                <a:cs typeface="Calibri"/>
              </a:rPr>
              <a:pPr marL="0" lvl="0" indent="0" algn="ctr" defTabSz="755650">
                <a:lnSpc>
                  <a:spcPct val="90000"/>
                </a:lnSpc>
                <a:spcBef>
                  <a:spcPct val="0"/>
                </a:spcBef>
                <a:spcAft>
                  <a:spcPct val="35000"/>
                </a:spcAft>
                <a:buNone/>
              </a:pPr>
              <a:t> 1,210,720,939 </a:t>
            </a:fld>
            <a:endParaRPr lang="en-GB" sz="1200" b="1" kern="1200">
              <a:solidFill>
                <a:sysClr val="windowText" lastClr="000000"/>
              </a:solidFill>
            </a:endParaRPr>
          </a:p>
        </xdr:txBody>
      </xdr:sp>
    </xdr:grpSp>
    <xdr:clientData/>
  </xdr:twoCellAnchor>
  <xdr:twoCellAnchor editAs="oneCell">
    <xdr:from>
      <xdr:col>0</xdr:col>
      <xdr:colOff>22860</xdr:colOff>
      <xdr:row>0</xdr:row>
      <xdr:rowOff>0</xdr:rowOff>
    </xdr:from>
    <xdr:to>
      <xdr:col>9</xdr:col>
      <xdr:colOff>106680</xdr:colOff>
      <xdr:row>2</xdr:row>
      <xdr:rowOff>175260</xdr:rowOff>
    </xdr:to>
    <xdr:pic>
      <xdr:nvPicPr>
        <xdr:cNvPr id="19" name="Picture 18">
          <a:extLst>
            <a:ext uri="{FF2B5EF4-FFF2-40B4-BE49-F238E27FC236}">
              <a16:creationId xmlns:a16="http://schemas.microsoft.com/office/drawing/2014/main" id="{D7B5CB23-0702-CC9F-C426-7CD612906C95}"/>
            </a:ext>
          </a:extLst>
        </xdr:cNvPr>
        <xdr:cNvPicPr>
          <a:picLocks noChangeAspect="1"/>
        </xdr:cNvPicPr>
      </xdr:nvPicPr>
      <xdr:blipFill>
        <a:blip xmlns:r="http://schemas.openxmlformats.org/officeDocument/2006/relationships" r:embed="rId8"/>
        <a:stretch>
          <a:fillRect/>
        </a:stretch>
      </xdr:blipFill>
      <xdr:spPr>
        <a:xfrm>
          <a:off x="22860" y="0"/>
          <a:ext cx="5570220" cy="541020"/>
        </a:xfrm>
        <a:prstGeom prst="rect">
          <a:avLst/>
        </a:prstGeom>
        <a:solidFill>
          <a:schemeClr val="accent6">
            <a:lumMod val="40000"/>
            <a:lumOff val="60000"/>
          </a:schemeClr>
        </a:solidFill>
      </xdr:spPr>
    </xdr:pic>
    <xdr:clientData/>
  </xdr:twoCellAnchor>
  <xdr:twoCellAnchor>
    <xdr:from>
      <xdr:col>5</xdr:col>
      <xdr:colOff>220980</xdr:colOff>
      <xdr:row>2</xdr:row>
      <xdr:rowOff>175260</xdr:rowOff>
    </xdr:from>
    <xdr:to>
      <xdr:col>13</xdr:col>
      <xdr:colOff>502920</xdr:colOff>
      <xdr:row>13</xdr:row>
      <xdr:rowOff>106680</xdr:rowOff>
    </xdr:to>
    <mc:AlternateContent xmlns:mc="http://schemas.openxmlformats.org/markup-compatibility/2006">
      <mc:Choice xmlns:cx6="http://schemas.microsoft.com/office/drawing/2016/5/12/chartex" Requires="cx6">
        <xdr:graphicFrame macro="">
          <xdr:nvGraphicFramePr>
            <xdr:cNvPr id="21" name="Chart 20">
              <a:extLst>
                <a:ext uri="{FF2B5EF4-FFF2-40B4-BE49-F238E27FC236}">
                  <a16:creationId xmlns:a16="http://schemas.microsoft.com/office/drawing/2014/main" id="{87FBC690-F52D-4326-B699-CADCB7EDCB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268980" y="541020"/>
              <a:ext cx="5158740" cy="19431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xdr:row>
      <xdr:rowOff>15241</xdr:rowOff>
    </xdr:from>
    <xdr:to>
      <xdr:col>5</xdr:col>
      <xdr:colOff>213360</xdr:colOff>
      <xdr:row>13</xdr:row>
      <xdr:rowOff>106680</xdr:rowOff>
    </xdr:to>
    <mc:AlternateContent xmlns:mc="http://schemas.openxmlformats.org/markup-compatibility/2006" xmlns:a14="http://schemas.microsoft.com/office/drawing/2010/main">
      <mc:Choice Requires="a14">
        <xdr:graphicFrame macro="">
          <xdr:nvGraphicFramePr>
            <xdr:cNvPr id="22" name="State/UT">
              <a:extLst>
                <a:ext uri="{FF2B5EF4-FFF2-40B4-BE49-F238E27FC236}">
                  <a16:creationId xmlns:a16="http://schemas.microsoft.com/office/drawing/2014/main" id="{7260C70F-3DD7-4CC8-ABAB-A065A5C3313C}"/>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mlns="">
        <xdr:sp macro="" textlink="">
          <xdr:nvSpPr>
            <xdr:cNvPr id="0" name=""/>
            <xdr:cNvSpPr>
              <a:spLocks noTextEdit="1"/>
            </xdr:cNvSpPr>
          </xdr:nvSpPr>
          <xdr:spPr>
            <a:xfrm>
              <a:off x="0" y="563881"/>
              <a:ext cx="1828800" cy="1920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464820</xdr:colOff>
      <xdr:row>13</xdr:row>
      <xdr:rowOff>129540</xdr:rowOff>
    </xdr:from>
    <xdr:to>
      <xdr:col>17</xdr:col>
      <xdr:colOff>464820</xdr:colOff>
      <xdr:row>28</xdr:row>
      <xdr:rowOff>114300</xdr:rowOff>
    </xdr:to>
    <xdr:graphicFrame macro="">
      <xdr:nvGraphicFramePr>
        <xdr:cNvPr id="23" name="Chart 22">
          <a:extLst>
            <a:ext uri="{FF2B5EF4-FFF2-40B4-BE49-F238E27FC236}">
              <a16:creationId xmlns:a16="http://schemas.microsoft.com/office/drawing/2014/main" id="{0FE4AC02-F881-4744-9DFE-F3632E469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518160</xdr:colOff>
      <xdr:row>4</xdr:row>
      <xdr:rowOff>175260</xdr:rowOff>
    </xdr:from>
    <xdr:to>
      <xdr:col>24</xdr:col>
      <xdr:colOff>68580</xdr:colOff>
      <xdr:row>13</xdr:row>
      <xdr:rowOff>106680</xdr:rowOff>
    </xdr:to>
    <xdr:graphicFrame macro="">
      <xdr:nvGraphicFramePr>
        <xdr:cNvPr id="24" name="Chart 23">
          <a:extLst>
            <a:ext uri="{FF2B5EF4-FFF2-40B4-BE49-F238E27FC236}">
              <a16:creationId xmlns:a16="http://schemas.microsoft.com/office/drawing/2014/main" id="{4EF9D19F-568F-445C-AA80-8B53F7B0B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en" refreshedDate="45294.990897337964" createdVersion="8" refreshedVersion="8" minRefreshableVersion="3" recordCount="35" xr:uid="{556AACF9-123E-4045-836A-7FEA3C22D479}">
  <cacheSource type="worksheet">
    <worksheetSource ref="A1:Q36" sheet="India_population2011"/>
  </cacheSource>
  <cacheFields count="17">
    <cacheField name="Rank" numFmtId="0">
      <sharedItems containsSemiMixedTypes="0" containsString="0" containsNumber="1" containsInteger="1" minValue="1" maxValue="35"/>
    </cacheField>
    <cacheField name="State/UT" numFmtId="0">
      <sharedItems count="35">
        <s v="Andaman and Nicobar Islands"/>
        <s v="Andhra Pradesh[a]"/>
        <s v="Arunachal Pradesh"/>
        <s v="Assam"/>
        <s v="Bihar"/>
        <s v="Chandigarh"/>
        <s v="Chhattisgarh"/>
        <s v="Dadra and Nagar Haveli"/>
        <s v="Daman and Diu"/>
        <s v="Delhi"/>
        <s v="Goa"/>
        <s v="Gujarat"/>
        <s v="Haryana"/>
        <s v="Himachal Pradesh"/>
        <s v="Jammu and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Capital" numFmtId="0">
      <sharedItems count="33">
        <s v="Port Blair"/>
        <s v="Hyderabad"/>
        <s v="Itanagar"/>
        <s v="Dispur"/>
        <s v="Patna"/>
        <s v="Chandigarh"/>
        <s v="Raipur"/>
        <s v="Silvassa"/>
        <s v="Daman"/>
        <s v="Delhi"/>
        <s v="Panaji"/>
        <s v="Gandhinagar"/>
        <s v="Shimla"/>
        <s v="Jammu(winter)_x000a_Srinagar(summer)"/>
        <s v="Ranchi"/>
        <s v="Bengaluru"/>
        <s v="Thiruvananthapuram"/>
        <s v="Kavaratti"/>
        <s v="Bhopal"/>
        <s v="Mumbai"/>
        <s v="Imphal"/>
        <s v="Shillong"/>
        <s v="Aizawl"/>
        <s v="Kohima"/>
        <s v="Bhubaneshwar"/>
        <s v="Pondicherry"/>
        <s v="Jaipur"/>
        <s v="Gangtok"/>
        <s v="Chennai"/>
        <s v="Agartala"/>
        <s v="Lucknow"/>
        <s v="Dehradun"/>
        <s v="Kolkata"/>
      </sharedItems>
    </cacheField>
    <cacheField name="Type" numFmtId="0">
      <sharedItems count="2">
        <s v="UT"/>
        <s v="State"/>
      </sharedItems>
    </cacheField>
    <cacheField name="Population" numFmtId="3">
      <sharedItems containsSemiMixedTypes="0" containsString="0" containsNumber="1" containsInteger="1" minValue="64473" maxValue="199812341"/>
    </cacheField>
    <cacheField name="Percentage (%)" numFmtId="0">
      <sharedItems containsSemiMixedTypes="0" containsString="0" containsNumber="1" minValue="0.01" maxValue="16.5"/>
    </cacheField>
    <cacheField name="Males Population" numFmtId="3">
      <sharedItems containsSemiMixedTypes="0" containsString="0" containsNumber="1" containsInteger="1" minValue="33123" maxValue="104480510" count="35">
        <n v="202871"/>
        <n v="42442146"/>
        <n v="713912"/>
        <n v="15939443"/>
        <n v="54278157"/>
        <n v="580663"/>
        <n v="12832895"/>
        <n v="193760"/>
        <n v="150301"/>
        <n v="8887326"/>
        <n v="739140"/>
        <n v="31491260"/>
        <n v="13494734"/>
        <n v="3481873"/>
        <n v="6640662"/>
        <n v="16930315"/>
        <n v="30966657"/>
        <n v="16027412"/>
        <n v="33123"/>
        <n v="37612306"/>
        <n v="58243056"/>
        <n v="1290171"/>
        <n v="1491832"/>
        <n v="555339"/>
        <n v="1024649"/>
        <n v="21212136"/>
        <n v="612511"/>
        <n v="14639465"/>
        <n v="35550997"/>
        <n v="323070"/>
        <n v="36137975"/>
        <n v="1874376"/>
        <n v="104480510"/>
        <n v="5137773"/>
        <n v="46809027"/>
      </sharedItems>
    </cacheField>
    <cacheField name="Females Population" numFmtId="3">
      <sharedItems containsSemiMixedTypes="0" containsString="0" containsNumber="1" containsInteger="1" minValue="31350" maxValue="95331831"/>
    </cacheField>
    <cacheField name="Sex_Ratio" numFmtId="0">
      <sharedItems containsSemiMixedTypes="0" containsString="0" containsNumber="1" containsInteger="1" minValue="618" maxValue="1084"/>
    </cacheField>
    <cacheField name="Literacy_rate" numFmtId="0">
      <sharedItems containsSemiMixedTypes="0" containsString="0" containsNumber="1" minValue="61.8" maxValue="94" count="35">
        <n v="86.63"/>
        <n v="67.02"/>
        <n v="65.38"/>
        <n v="72.19"/>
        <n v="61.8"/>
        <n v="86.05"/>
        <n v="70.28"/>
        <n v="76.239999999999995"/>
        <n v="87.1"/>
        <n v="86.21"/>
        <n v="88.7"/>
        <n v="78.03"/>
        <n v="75.55"/>
        <n v="82.8"/>
        <n v="67.16"/>
        <n v="66.41"/>
        <n v="75.36"/>
        <n v="94"/>
        <n v="91.85"/>
        <n v="69.319999999999993"/>
        <n v="82.34"/>
        <n v="79.209999999999994"/>
        <n v="74.430000000000007"/>
        <n v="91.33"/>
        <n v="79.55"/>
        <n v="72.87"/>
        <n v="85.85"/>
        <n v="75.84"/>
        <n v="66.11"/>
        <n v="81.42"/>
        <n v="80.09"/>
        <n v="87.22"/>
        <n v="67.680000000000007"/>
        <n v="79.63"/>
        <n v="76.260000000000005"/>
      </sharedItems>
    </cacheField>
    <cacheField name="Male Literacy_rate" numFmtId="0">
      <sharedItems containsSemiMixedTypes="0" containsString="0" containsNumber="1" minValue="71.2" maxValue="96.11"/>
    </cacheField>
    <cacheField name="Female Literacy_rate" numFmtId="0">
      <sharedItems containsSemiMixedTypes="0" containsString="0" containsNumber="1" minValue="51.5" maxValue="92.07"/>
    </cacheField>
    <cacheField name="Rural population" numFmtId="3">
      <sharedItems containsSemiMixedTypes="0" containsString="0" containsNumber="1" containsInteger="1" minValue="14121" maxValue="155111022"/>
    </cacheField>
    <cacheField name="Urban population" numFmtId="3">
      <sharedItems containsSemiMixedTypes="0" containsString="0" containsNumber="1" containsInteger="1" minValue="50308" maxValue="50827531" count="35">
        <n v="135533"/>
        <n v="28219075"/>
        <n v="313446"/>
        <n v="4388756"/>
        <n v="11729609"/>
        <n v="1025682"/>
        <n v="5936538"/>
        <n v="159829"/>
        <n v="182580"/>
        <n v="12905780"/>
        <n v="906309"/>
        <n v="25712811"/>
        <n v="8821588"/>
        <n v="688704"/>
        <n v="3414106"/>
        <n v="7929292"/>
        <n v="23578175"/>
        <n v="15932171"/>
        <n v="50308"/>
        <n v="20059666"/>
        <n v="50827531"/>
        <n v="822132"/>
        <n v="595036"/>
        <n v="561997"/>
        <n v="573741"/>
        <n v="6996124"/>
        <n v="850123"/>
        <n v="10387436"/>
        <n v="17080776"/>
        <n v="151726"/>
        <n v="34949729"/>
        <n v="960981"/>
        <n v="44470455"/>
        <n v="3091169"/>
        <n v="29134060"/>
      </sharedItems>
    </cacheField>
    <cacheField name="Area" numFmtId="0">
      <sharedItems containsSemiMixedTypes="0" containsString="0" containsNumber="1" containsInteger="1" minValue="32" maxValue="342239" count="35">
        <n v="8249"/>
        <n v="275045"/>
        <n v="83743"/>
        <n v="78438"/>
        <n v="94163"/>
        <n v="114"/>
        <n v="135191"/>
        <n v="491"/>
        <n v="112"/>
        <n v="1484"/>
        <n v="3702"/>
        <n v="196024"/>
        <n v="44212"/>
        <n v="55673"/>
        <n v="222236"/>
        <n v="79714"/>
        <n v="191791"/>
        <n v="38863"/>
        <n v="32"/>
        <n v="308245"/>
        <n v="307713"/>
        <n v="22327"/>
        <n v="22429"/>
        <n v="21081"/>
        <n v="16579"/>
        <n v="155707"/>
        <n v="479"/>
        <n v="50362"/>
        <n v="342239"/>
        <n v="7096"/>
        <n v="130058"/>
        <n v="10486"/>
        <n v="240928"/>
        <n v="53483"/>
        <n v="88752"/>
      </sharedItems>
    </cacheField>
    <cacheField name="Density" numFmtId="0">
      <sharedItems containsSemiMixedTypes="0" containsString="0" containsNumber="1" containsInteger="1" minValue="17" maxValue="11297"/>
    </cacheField>
    <cacheField name="Decadal growth rate" numFmtId="0">
      <sharedItems containsMixedTypes="1" containsNumber="1" minValue="4.9000000000000002E-2" maxValue="0.55500000000000005"/>
    </cacheField>
  </cacheFields>
  <extLst>
    <ext xmlns:x14="http://schemas.microsoft.com/office/spreadsheetml/2009/9/main" uri="{725AE2AE-9491-48be-B2B4-4EB974FC3084}">
      <x14:pivotCacheDefinition pivotCacheId="1513633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n v="32"/>
    <x v="0"/>
    <x v="0"/>
    <x v="0"/>
    <n v="380581"/>
    <n v="0.03"/>
    <x v="0"/>
    <n v="177710"/>
    <n v="876"/>
    <x v="0"/>
    <n v="90.27"/>
    <n v="82.43"/>
    <n v="244411"/>
    <x v="0"/>
    <x v="0"/>
    <n v="46"/>
    <n v="6.7000000000000004E-2"/>
  </r>
  <r>
    <n v="5"/>
    <x v="1"/>
    <x v="1"/>
    <x v="1"/>
    <n v="84580777"/>
    <n v="6.99"/>
    <x v="1"/>
    <n v="42138631"/>
    <n v="993"/>
    <x v="1"/>
    <n v="74.88"/>
    <n v="59.15"/>
    <n v="56361702"/>
    <x v="1"/>
    <x v="1"/>
    <n v="308"/>
    <n v="0.10979999999999999"/>
  </r>
  <r>
    <n v="27"/>
    <x v="2"/>
    <x v="2"/>
    <x v="1"/>
    <n v="1383727"/>
    <n v="0.11"/>
    <x v="2"/>
    <n v="669815"/>
    <n v="938"/>
    <x v="2"/>
    <n v="72.55"/>
    <n v="57.7"/>
    <n v="1069165"/>
    <x v="2"/>
    <x v="2"/>
    <n v="17"/>
    <n v="0.25900000000000001"/>
  </r>
  <r>
    <n v="14"/>
    <x v="3"/>
    <x v="3"/>
    <x v="1"/>
    <n v="31205576"/>
    <n v="2.58"/>
    <x v="3"/>
    <n v="15266133"/>
    <n v="958"/>
    <x v="3"/>
    <n v="77.849999999999994"/>
    <n v="66.27"/>
    <n v="26780526"/>
    <x v="3"/>
    <x v="3"/>
    <n v="397"/>
    <n v="0.16900000000000001"/>
  </r>
  <r>
    <n v="3"/>
    <x v="4"/>
    <x v="4"/>
    <x v="1"/>
    <n v="104099452"/>
    <n v="8.6"/>
    <x v="4"/>
    <n v="49821295"/>
    <n v="918"/>
    <x v="4"/>
    <n v="71.2"/>
    <n v="51.5"/>
    <n v="92075028"/>
    <x v="4"/>
    <x v="4"/>
    <n v="1102"/>
    <n v="0.251"/>
  </r>
  <r>
    <n v="30"/>
    <x v="5"/>
    <x v="5"/>
    <x v="0"/>
    <n v="1055450"/>
    <n v="0.09"/>
    <x v="5"/>
    <n v="474787"/>
    <n v="818"/>
    <x v="5"/>
    <n v="89.99"/>
    <n v="81.19"/>
    <n v="29004"/>
    <x v="5"/>
    <x v="5"/>
    <n v="9252"/>
    <n v="0.17100000000000001"/>
  </r>
  <r>
    <n v="16"/>
    <x v="6"/>
    <x v="6"/>
    <x v="1"/>
    <n v="25545198"/>
    <n v="2.11"/>
    <x v="6"/>
    <n v="12712303"/>
    <n v="991"/>
    <x v="6"/>
    <n v="80.27"/>
    <n v="60.24"/>
    <n v="19603658"/>
    <x v="6"/>
    <x v="6"/>
    <n v="189"/>
    <n v="0.22600000000000001"/>
  </r>
  <r>
    <n v="33"/>
    <x v="7"/>
    <x v="7"/>
    <x v="0"/>
    <n v="343709"/>
    <n v="0.03"/>
    <x v="7"/>
    <n v="149949"/>
    <n v="774"/>
    <x v="7"/>
    <n v="85.17"/>
    <n v="64.319999999999993"/>
    <n v="183024"/>
    <x v="7"/>
    <x v="7"/>
    <n v="698"/>
    <n v="0.55500000000000005"/>
  </r>
  <r>
    <n v="34"/>
    <x v="8"/>
    <x v="8"/>
    <x v="0"/>
    <n v="243247"/>
    <n v="0.02"/>
    <x v="8"/>
    <n v="92946"/>
    <n v="618"/>
    <x v="8"/>
    <n v="91.54"/>
    <n v="79.55"/>
    <n v="60331"/>
    <x v="8"/>
    <x v="8"/>
    <n v="2169"/>
    <n v="0.53500000000000003"/>
  </r>
  <r>
    <n v="18"/>
    <x v="9"/>
    <x v="9"/>
    <x v="0"/>
    <n v="16787941"/>
    <n v="1.39"/>
    <x v="9"/>
    <n v="7800615"/>
    <n v="868"/>
    <x v="9"/>
    <n v="90.94"/>
    <n v="80.760000000000005"/>
    <n v="944727"/>
    <x v="9"/>
    <x v="9"/>
    <n v="11297"/>
    <n v="0.21"/>
  </r>
  <r>
    <n v="26"/>
    <x v="10"/>
    <x v="10"/>
    <x v="1"/>
    <n v="1458545"/>
    <n v="0.12"/>
    <x v="10"/>
    <n v="719405"/>
    <n v="973"/>
    <x v="10"/>
    <n v="92.65"/>
    <n v="84.66"/>
    <n v="551414"/>
    <x v="10"/>
    <x v="10"/>
    <n v="394"/>
    <n v="8.2000000000000003E-2"/>
  </r>
  <r>
    <n v="10"/>
    <x v="11"/>
    <x v="11"/>
    <x v="1"/>
    <n v="60439692"/>
    <n v="4.99"/>
    <x v="11"/>
    <n v="28948432"/>
    <n v="919"/>
    <x v="11"/>
    <n v="85.75"/>
    <n v="69.680000000000007"/>
    <n v="34670817"/>
    <x v="11"/>
    <x v="11"/>
    <n v="308"/>
    <n v="0.192"/>
  </r>
  <r>
    <n v="17"/>
    <x v="12"/>
    <x v="5"/>
    <x v="1"/>
    <n v="25351462"/>
    <n v="2.09"/>
    <x v="12"/>
    <n v="11856728"/>
    <n v="879"/>
    <x v="12"/>
    <n v="84.06"/>
    <n v="65.94"/>
    <n v="16531493"/>
    <x v="12"/>
    <x v="12"/>
    <n v="573"/>
    <n v="0.19900000000000001"/>
  </r>
  <r>
    <n v="21"/>
    <x v="13"/>
    <x v="12"/>
    <x v="1"/>
    <n v="6864602"/>
    <n v="0.56999999999999995"/>
    <x v="13"/>
    <n v="3382729"/>
    <n v="972"/>
    <x v="13"/>
    <n v="89.53"/>
    <n v="75.930000000000007"/>
    <n v="6167805"/>
    <x v="13"/>
    <x v="13"/>
    <n v="123"/>
    <n v="0.128"/>
  </r>
  <r>
    <n v="19"/>
    <x v="14"/>
    <x v="13"/>
    <x v="1"/>
    <n v="12541302"/>
    <n v="1.04"/>
    <x v="14"/>
    <n v="5900640"/>
    <n v="889"/>
    <x v="14"/>
    <n v="76.75"/>
    <n v="56.43"/>
    <n v="9134820"/>
    <x v="14"/>
    <x v="14"/>
    <n v="56"/>
    <n v="0.23699999999999999"/>
  </r>
  <r>
    <n v="13"/>
    <x v="15"/>
    <x v="14"/>
    <x v="1"/>
    <n v="32988134"/>
    <n v="2.72"/>
    <x v="15"/>
    <n v="16057819"/>
    <n v="948"/>
    <x v="15"/>
    <n v="76.84"/>
    <n v="55.42"/>
    <n v="25036946"/>
    <x v="15"/>
    <x v="15"/>
    <n v="414"/>
    <n v="0.223"/>
  </r>
  <r>
    <n v="9"/>
    <x v="16"/>
    <x v="15"/>
    <x v="1"/>
    <n v="61095297"/>
    <n v="5.05"/>
    <x v="16"/>
    <n v="30128640"/>
    <n v="973"/>
    <x v="16"/>
    <n v="82.47"/>
    <n v="68.08"/>
    <n v="37552529"/>
    <x v="16"/>
    <x v="16"/>
    <n v="319"/>
    <n v="0.157"/>
  </r>
  <r>
    <n v="12"/>
    <x v="17"/>
    <x v="16"/>
    <x v="1"/>
    <n v="33406061"/>
    <n v="2.76"/>
    <x v="17"/>
    <n v="17378649"/>
    <n v="1084"/>
    <x v="17"/>
    <n v="96.11"/>
    <n v="92.07"/>
    <n v="17445506"/>
    <x v="17"/>
    <x v="17"/>
    <n v="859"/>
    <n v="4.9000000000000002E-2"/>
  </r>
  <r>
    <n v="35"/>
    <x v="18"/>
    <x v="17"/>
    <x v="0"/>
    <n v="64473"/>
    <n v="0.01"/>
    <x v="18"/>
    <n v="31350"/>
    <n v="946"/>
    <x v="18"/>
    <n v="95.56"/>
    <n v="87.95"/>
    <n v="14121"/>
    <x v="18"/>
    <x v="18"/>
    <n v="2013"/>
    <n v="6.2E-2"/>
  </r>
  <r>
    <n v="6"/>
    <x v="19"/>
    <x v="18"/>
    <x v="1"/>
    <n v="72626809"/>
    <n v="6"/>
    <x v="19"/>
    <n v="35014503"/>
    <n v="931"/>
    <x v="19"/>
    <n v="78.73"/>
    <n v="59.24"/>
    <n v="52537899"/>
    <x v="19"/>
    <x v="19"/>
    <n v="236"/>
    <n v="0.20300000000000001"/>
  </r>
  <r>
    <n v="2"/>
    <x v="20"/>
    <x v="19"/>
    <x v="1"/>
    <n v="112374333"/>
    <n v="9.2799999999999994"/>
    <x v="20"/>
    <n v="54131277"/>
    <n v="929"/>
    <x v="20"/>
    <n v="88.38"/>
    <n v="75.87"/>
    <n v="61545441"/>
    <x v="20"/>
    <x v="20"/>
    <n v="365"/>
    <n v="0.16"/>
  </r>
  <r>
    <n v="24"/>
    <x v="21"/>
    <x v="20"/>
    <x v="1"/>
    <n v="2721756"/>
    <n v="0.21"/>
    <x v="21"/>
    <n v="1280219"/>
    <n v="992"/>
    <x v="21"/>
    <n v="83.58"/>
    <n v="70.260000000000005"/>
    <n v="1899624"/>
    <x v="21"/>
    <x v="21"/>
    <n v="122"/>
    <n v="0.187"/>
  </r>
  <r>
    <n v="23"/>
    <x v="22"/>
    <x v="21"/>
    <x v="1"/>
    <n v="2966889"/>
    <n v="0.25"/>
    <x v="22"/>
    <n v="1475057"/>
    <n v="989"/>
    <x v="22"/>
    <n v="75.95"/>
    <n v="72.89"/>
    <n v="2368971"/>
    <x v="22"/>
    <x v="22"/>
    <n v="132"/>
    <n v="0.27800000000000002"/>
  </r>
  <r>
    <n v="29"/>
    <x v="23"/>
    <x v="22"/>
    <x v="1"/>
    <n v="1097206"/>
    <n v="0.09"/>
    <x v="23"/>
    <n v="541867"/>
    <n v="976"/>
    <x v="23"/>
    <n v="93.35"/>
    <n v="89.27"/>
    <n v="529037"/>
    <x v="23"/>
    <x v="23"/>
    <n v="52"/>
    <n v="0.22800000000000001"/>
  </r>
  <r>
    <n v="25"/>
    <x v="24"/>
    <x v="23"/>
    <x v="1"/>
    <n v="1978502"/>
    <n v="0.16"/>
    <x v="24"/>
    <n v="953853"/>
    <n v="931"/>
    <x v="24"/>
    <n v="82.75"/>
    <n v="76.11"/>
    <n v="1406861"/>
    <x v="24"/>
    <x v="24"/>
    <n v="119"/>
    <s v="âˆ’0.5%"/>
  </r>
  <r>
    <n v="11"/>
    <x v="25"/>
    <x v="24"/>
    <x v="1"/>
    <n v="41974218"/>
    <n v="3.47"/>
    <x v="25"/>
    <n v="20762082"/>
    <n v="979"/>
    <x v="25"/>
    <n v="81.59"/>
    <n v="64.010000000000005"/>
    <n v="34951234"/>
    <x v="25"/>
    <x v="25"/>
    <n v="269"/>
    <n v="0.14000000000000001"/>
  </r>
  <r>
    <n v="28"/>
    <x v="26"/>
    <x v="25"/>
    <x v="0"/>
    <n v="1247953"/>
    <n v="0.1"/>
    <x v="26"/>
    <n v="635442"/>
    <n v="1037"/>
    <x v="26"/>
    <n v="91.26"/>
    <n v="80.67"/>
    <n v="394341"/>
    <x v="26"/>
    <x v="26"/>
    <n v="2598"/>
    <n v="0.27700000000000002"/>
  </r>
  <r>
    <n v="15"/>
    <x v="27"/>
    <x v="5"/>
    <x v="1"/>
    <n v="27743338"/>
    <n v="2.29"/>
    <x v="27"/>
    <n v="13103873"/>
    <n v="895"/>
    <x v="27"/>
    <n v="80.44"/>
    <n v="70.73"/>
    <n v="17316800"/>
    <x v="27"/>
    <x v="27"/>
    <n v="550"/>
    <n v="0.13700000000000001"/>
  </r>
  <r>
    <n v="8"/>
    <x v="28"/>
    <x v="26"/>
    <x v="1"/>
    <n v="68548437"/>
    <n v="5.66"/>
    <x v="28"/>
    <n v="32997440"/>
    <n v="928"/>
    <x v="28"/>
    <n v="79.19"/>
    <n v="52.12"/>
    <n v="51540236"/>
    <x v="28"/>
    <x v="28"/>
    <n v="201"/>
    <n v="0.214"/>
  </r>
  <r>
    <n v="31"/>
    <x v="29"/>
    <x v="27"/>
    <x v="1"/>
    <n v="610577"/>
    <n v="0.05"/>
    <x v="29"/>
    <n v="287507"/>
    <n v="890"/>
    <x v="29"/>
    <n v="86.55"/>
    <n v="75.61"/>
    <n v="455962"/>
    <x v="29"/>
    <x v="29"/>
    <n v="86"/>
    <n v="0.124"/>
  </r>
  <r>
    <n v="7"/>
    <x v="30"/>
    <x v="28"/>
    <x v="1"/>
    <n v="72147030"/>
    <n v="5.96"/>
    <x v="30"/>
    <n v="36009055"/>
    <n v="996"/>
    <x v="30"/>
    <n v="86.77"/>
    <n v="73.44"/>
    <n v="37189229"/>
    <x v="30"/>
    <x v="30"/>
    <n v="555"/>
    <n v="0.156"/>
  </r>
  <r>
    <n v="22"/>
    <x v="31"/>
    <x v="29"/>
    <x v="1"/>
    <n v="3673917"/>
    <n v="0.3"/>
    <x v="31"/>
    <n v="1799541"/>
    <n v="960"/>
    <x v="31"/>
    <n v="91.53"/>
    <n v="82.73"/>
    <n v="2710051"/>
    <x v="31"/>
    <x v="31"/>
    <n v="350"/>
    <n v="0.14699999999999999"/>
  </r>
  <r>
    <n v="1"/>
    <x v="32"/>
    <x v="30"/>
    <x v="1"/>
    <n v="199812341"/>
    <n v="16.5"/>
    <x v="32"/>
    <n v="95331831"/>
    <n v="912"/>
    <x v="32"/>
    <n v="77.28"/>
    <n v="57.18"/>
    <n v="155111022"/>
    <x v="32"/>
    <x v="32"/>
    <n v="828"/>
    <n v="0.20100000000000001"/>
  </r>
  <r>
    <n v="20"/>
    <x v="33"/>
    <x v="31"/>
    <x v="1"/>
    <n v="10086292"/>
    <n v="0.83"/>
    <x v="33"/>
    <n v="4948519"/>
    <n v="963"/>
    <x v="33"/>
    <n v="87.4"/>
    <n v="70.010000000000005"/>
    <n v="7025583"/>
    <x v="33"/>
    <x v="33"/>
    <n v="189"/>
    <n v="0.192"/>
  </r>
  <r>
    <n v="4"/>
    <x v="34"/>
    <x v="32"/>
    <x v="1"/>
    <n v="91276115"/>
    <n v="7.54"/>
    <x v="34"/>
    <n v="44467088"/>
    <n v="950"/>
    <x v="34"/>
    <n v="81.69"/>
    <n v="70.540000000000006"/>
    <n v="62213676"/>
    <x v="34"/>
    <x v="34"/>
    <n v="1030"/>
    <n v="0.139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B6F55F-7FDF-47A5-8383-CF8171D81C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5:D131" firstHeaderRow="1" firstDataRow="1" firstDataCol="1"/>
  <pivotFields count="17">
    <pivotField showAll="0"/>
    <pivotField axis="axisRow" showAll="0" sortType="a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dataField="1" numFmtId="3" showAll="0">
      <items count="36">
        <item x="18"/>
        <item x="8"/>
        <item x="7"/>
        <item x="0"/>
        <item x="29"/>
        <item x="23"/>
        <item x="5"/>
        <item x="26"/>
        <item x="2"/>
        <item x="10"/>
        <item x="24"/>
        <item x="21"/>
        <item x="22"/>
        <item x="31"/>
        <item x="13"/>
        <item x="33"/>
        <item x="14"/>
        <item x="9"/>
        <item x="6"/>
        <item x="12"/>
        <item x="27"/>
        <item x="3"/>
        <item x="17"/>
        <item x="15"/>
        <item x="25"/>
        <item x="16"/>
        <item x="11"/>
        <item x="28"/>
        <item x="30"/>
        <item x="19"/>
        <item x="1"/>
        <item x="34"/>
        <item x="4"/>
        <item x="20"/>
        <item x="32"/>
        <item t="default"/>
      </items>
    </pivotField>
    <pivotField numFmtId="3" showAll="0"/>
    <pivotField showAll="0"/>
    <pivotField showAll="0"/>
    <pivotField showAll="0"/>
    <pivotField showAll="0"/>
    <pivotField numFmtId="3" showAll="0"/>
    <pivotField numFmtId="3" showAll="0"/>
    <pivotField showAll="0"/>
    <pivotField showAll="0"/>
    <pivotField showAll="0"/>
  </pivotFields>
  <rowFields count="1">
    <field x="1"/>
  </rowFields>
  <rowItems count="36">
    <i>
      <x v="18"/>
    </i>
    <i>
      <x v="8"/>
    </i>
    <i>
      <x v="7"/>
    </i>
    <i>
      <x/>
    </i>
    <i>
      <x v="29"/>
    </i>
    <i>
      <x v="23"/>
    </i>
    <i>
      <x v="5"/>
    </i>
    <i>
      <x v="26"/>
    </i>
    <i>
      <x v="2"/>
    </i>
    <i>
      <x v="10"/>
    </i>
    <i>
      <x v="24"/>
    </i>
    <i>
      <x v="21"/>
    </i>
    <i>
      <x v="22"/>
    </i>
    <i>
      <x v="31"/>
    </i>
    <i>
      <x v="13"/>
    </i>
    <i>
      <x v="33"/>
    </i>
    <i>
      <x v="14"/>
    </i>
    <i>
      <x v="9"/>
    </i>
    <i>
      <x v="6"/>
    </i>
    <i>
      <x v="12"/>
    </i>
    <i>
      <x v="27"/>
    </i>
    <i>
      <x v="3"/>
    </i>
    <i>
      <x v="17"/>
    </i>
    <i>
      <x v="15"/>
    </i>
    <i>
      <x v="25"/>
    </i>
    <i>
      <x v="16"/>
    </i>
    <i>
      <x v="11"/>
    </i>
    <i>
      <x v="28"/>
    </i>
    <i>
      <x v="30"/>
    </i>
    <i>
      <x v="19"/>
    </i>
    <i>
      <x v="1"/>
    </i>
    <i>
      <x v="34"/>
    </i>
    <i>
      <x v="4"/>
    </i>
    <i>
      <x v="20"/>
    </i>
    <i>
      <x v="32"/>
    </i>
    <i t="grand">
      <x/>
    </i>
  </rowItems>
  <colItems count="1">
    <i/>
  </colItems>
  <dataFields count="1">
    <dataField name="Sum of Males Populat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E8FDD6-67F7-45BA-87BE-74D91755067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6:B212"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numFmtId="3" showAll="0"/>
    <pivotField numFmtId="3" showAll="0"/>
    <pivotField showAll="0"/>
    <pivotField showAll="0">
      <items count="36">
        <item x="4"/>
        <item x="2"/>
        <item x="28"/>
        <item x="15"/>
        <item x="1"/>
        <item x="14"/>
        <item x="32"/>
        <item x="19"/>
        <item x="6"/>
        <item x="3"/>
        <item x="25"/>
        <item x="22"/>
        <item x="16"/>
        <item x="12"/>
        <item x="27"/>
        <item x="7"/>
        <item x="34"/>
        <item x="11"/>
        <item x="21"/>
        <item x="24"/>
        <item x="33"/>
        <item x="30"/>
        <item x="29"/>
        <item x="20"/>
        <item x="13"/>
        <item x="26"/>
        <item x="5"/>
        <item x="9"/>
        <item x="0"/>
        <item x="8"/>
        <item x="31"/>
        <item x="10"/>
        <item x="23"/>
        <item x="18"/>
        <item x="17"/>
        <item t="default"/>
      </items>
    </pivotField>
    <pivotField dataField="1" showAll="0"/>
    <pivotField showAll="0"/>
    <pivotField numFmtId="3" showAll="0"/>
    <pivotField numFmtId="3" showAll="0"/>
    <pivotField showAll="0"/>
    <pivotField showAll="0"/>
    <pivotField showAll="0"/>
  </pivotFields>
  <rowFields count="1">
    <field x="1"/>
  </rowFields>
  <rowItems count="36">
    <i>
      <x v="17"/>
    </i>
    <i>
      <x v="18"/>
    </i>
    <i>
      <x v="23"/>
    </i>
    <i>
      <x v="10"/>
    </i>
    <i>
      <x v="8"/>
    </i>
    <i>
      <x v="31"/>
    </i>
    <i>
      <x v="26"/>
    </i>
    <i>
      <x v="9"/>
    </i>
    <i>
      <x/>
    </i>
    <i>
      <x v="5"/>
    </i>
    <i>
      <x v="13"/>
    </i>
    <i>
      <x v="20"/>
    </i>
    <i>
      <x v="33"/>
    </i>
    <i>
      <x v="30"/>
    </i>
    <i>
      <x v="29"/>
    </i>
    <i>
      <x v="11"/>
    </i>
    <i>
      <x v="7"/>
    </i>
    <i>
      <x v="12"/>
    </i>
    <i>
      <x v="21"/>
    </i>
    <i>
      <x v="24"/>
    </i>
    <i>
      <x v="16"/>
    </i>
    <i>
      <x v="34"/>
    </i>
    <i>
      <x v="25"/>
    </i>
    <i>
      <x v="27"/>
    </i>
    <i>
      <x v="6"/>
    </i>
    <i>
      <x v="28"/>
    </i>
    <i>
      <x v="19"/>
    </i>
    <i>
      <x v="3"/>
    </i>
    <i>
      <x v="32"/>
    </i>
    <i>
      <x v="15"/>
    </i>
    <i>
      <x v="14"/>
    </i>
    <i>
      <x v="22"/>
    </i>
    <i>
      <x v="1"/>
    </i>
    <i>
      <x v="2"/>
    </i>
    <i>
      <x v="4"/>
    </i>
    <i t="grand">
      <x/>
    </i>
  </rowItems>
  <colItems count="1">
    <i/>
  </colItems>
  <dataFields count="1">
    <dataField name="Sum of Male Literacy_rat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806B74-0F80-4443-B909-ABC777A8D0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82" firstHeaderRow="0"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showAll="0"/>
    <pivotField numFmtId="3" showAll="0">
      <items count="36">
        <item x="18"/>
        <item x="8"/>
        <item x="7"/>
        <item x="0"/>
        <item x="29"/>
        <item x="23"/>
        <item x="5"/>
        <item x="26"/>
        <item x="2"/>
        <item x="10"/>
        <item x="24"/>
        <item x="21"/>
        <item x="22"/>
        <item x="31"/>
        <item x="13"/>
        <item x="33"/>
        <item x="14"/>
        <item x="9"/>
        <item x="6"/>
        <item x="12"/>
        <item x="27"/>
        <item x="3"/>
        <item x="17"/>
        <item x="15"/>
        <item x="25"/>
        <item x="16"/>
        <item x="11"/>
        <item x="28"/>
        <item x="30"/>
        <item x="19"/>
        <item x="1"/>
        <item x="34"/>
        <item x="4"/>
        <item x="20"/>
        <item x="32"/>
        <item t="default"/>
      </items>
    </pivotField>
    <pivotField numFmtId="3" showAll="0"/>
    <pivotField showAll="0"/>
    <pivotField showAll="0"/>
    <pivotField showAll="0"/>
    <pivotField showAll="0"/>
    <pivotField dataField="1" numFmtId="3" showAll="0"/>
    <pivotField dataField="1" numFmtId="3" showAll="0">
      <items count="36">
        <item x="18"/>
        <item x="0"/>
        <item x="29"/>
        <item x="7"/>
        <item x="8"/>
        <item x="2"/>
        <item x="23"/>
        <item x="24"/>
        <item x="22"/>
        <item x="13"/>
        <item x="21"/>
        <item x="26"/>
        <item x="10"/>
        <item x="31"/>
        <item x="5"/>
        <item x="33"/>
        <item x="14"/>
        <item x="3"/>
        <item x="6"/>
        <item x="25"/>
        <item x="15"/>
        <item x="12"/>
        <item x="27"/>
        <item x="4"/>
        <item x="9"/>
        <item x="17"/>
        <item x="28"/>
        <item x="19"/>
        <item x="16"/>
        <item x="11"/>
        <item x="1"/>
        <item x="34"/>
        <item x="30"/>
        <item x="32"/>
        <item x="20"/>
        <item t="default"/>
      </items>
    </pivotField>
    <pivotField showAll="0"/>
    <pivotField showAll="0"/>
    <pivotField showAll="0"/>
  </pivotFields>
  <rowFields count="1">
    <field x="1"/>
  </rowFields>
  <rowItems count="36">
    <i>
      <x v="20"/>
    </i>
    <i>
      <x v="32"/>
    </i>
    <i>
      <x v="30"/>
    </i>
    <i>
      <x v="34"/>
    </i>
    <i>
      <x v="1"/>
    </i>
    <i>
      <x v="11"/>
    </i>
    <i>
      <x v="16"/>
    </i>
    <i>
      <x v="19"/>
    </i>
    <i>
      <x v="28"/>
    </i>
    <i>
      <x v="17"/>
    </i>
    <i>
      <x v="9"/>
    </i>
    <i>
      <x v="4"/>
    </i>
    <i>
      <x v="27"/>
    </i>
    <i>
      <x v="12"/>
    </i>
    <i>
      <x v="15"/>
    </i>
    <i>
      <x v="25"/>
    </i>
    <i>
      <x v="6"/>
    </i>
    <i>
      <x v="3"/>
    </i>
    <i>
      <x v="14"/>
    </i>
    <i>
      <x v="33"/>
    </i>
    <i>
      <x v="5"/>
    </i>
    <i>
      <x v="31"/>
    </i>
    <i>
      <x v="10"/>
    </i>
    <i>
      <x v="26"/>
    </i>
    <i>
      <x v="21"/>
    </i>
    <i>
      <x v="13"/>
    </i>
    <i>
      <x v="22"/>
    </i>
    <i>
      <x v="24"/>
    </i>
    <i>
      <x v="23"/>
    </i>
    <i>
      <x v="2"/>
    </i>
    <i>
      <x v="8"/>
    </i>
    <i>
      <x v="7"/>
    </i>
    <i>
      <x v="29"/>
    </i>
    <i>
      <x/>
    </i>
    <i>
      <x v="18"/>
    </i>
    <i t="grand">
      <x/>
    </i>
  </rowItems>
  <colFields count="1">
    <field x="-2"/>
  </colFields>
  <colItems count="2">
    <i>
      <x/>
    </i>
    <i i="1">
      <x v="1"/>
    </i>
  </colItems>
  <dataFields count="2">
    <dataField name="Sum of Urban population" fld="13" baseField="0" baseItem="0"/>
    <dataField name="Sum of Rural populatio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9D479C-0722-471D-85C8-63BB4C5739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8:B91" firstHeaderRow="1" firstDataRow="1" firstDataCol="1"/>
  <pivotFields count="17">
    <pivotField showAll="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axis="axisRow" dataField="1" showAll="0">
      <items count="3">
        <item x="1"/>
        <item x="0"/>
        <item t="default"/>
      </items>
    </pivotField>
    <pivotField numFmtId="3" showAll="0"/>
    <pivotField showAll="0"/>
    <pivotField numFmtId="3" showAll="0"/>
    <pivotField numFmtId="3" showAll="0"/>
    <pivotField showAll="0"/>
    <pivotField showAll="0"/>
    <pivotField showAll="0"/>
    <pivotField showAll="0"/>
    <pivotField numFmtId="3" showAll="0"/>
    <pivotField numFmtId="3" showAll="0"/>
    <pivotField showAll="0"/>
    <pivotField showAll="0"/>
    <pivotField showAll="0"/>
  </pivotFields>
  <rowFields count="1">
    <field x="3"/>
  </rowFields>
  <rowItems count="3">
    <i>
      <x/>
    </i>
    <i>
      <x v="1"/>
    </i>
    <i t="grand">
      <x/>
    </i>
  </rowItems>
  <colItems count="1">
    <i/>
  </colItems>
  <dataFields count="1">
    <dataField name="Count of Type" fld="3"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E14B3B-9F66-46FE-886B-D86A585A76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9"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pivotField dataField="1" numFmtId="3" showAll="0"/>
    <pivotField showAll="0"/>
    <pivotField numFmtId="3" showAll="0"/>
    <pivotField numFmtId="3" showAll="0"/>
    <pivotField showAll="0"/>
    <pivotField showAll="0"/>
    <pivotField showAll="0"/>
    <pivotField showAll="0"/>
    <pivotField numFmtId="3" showAll="0"/>
    <pivotField numFmtId="3" showAll="0"/>
    <pivotField showAll="0"/>
    <pivotField showAll="0"/>
    <pivotField showAll="0"/>
  </pivotFields>
  <rowFields count="1">
    <field x="1"/>
  </rowFields>
  <rowItems count="36">
    <i>
      <x v="32"/>
    </i>
    <i>
      <x v="20"/>
    </i>
    <i>
      <x v="4"/>
    </i>
    <i>
      <x v="34"/>
    </i>
    <i>
      <x v="1"/>
    </i>
    <i>
      <x v="19"/>
    </i>
    <i>
      <x v="30"/>
    </i>
    <i>
      <x v="28"/>
    </i>
    <i>
      <x v="16"/>
    </i>
    <i>
      <x v="11"/>
    </i>
    <i>
      <x v="25"/>
    </i>
    <i>
      <x v="17"/>
    </i>
    <i>
      <x v="15"/>
    </i>
    <i>
      <x v="3"/>
    </i>
    <i>
      <x v="27"/>
    </i>
    <i>
      <x v="6"/>
    </i>
    <i>
      <x v="12"/>
    </i>
    <i>
      <x v="9"/>
    </i>
    <i>
      <x v="14"/>
    </i>
    <i>
      <x v="33"/>
    </i>
    <i>
      <x v="13"/>
    </i>
    <i>
      <x v="31"/>
    </i>
    <i>
      <x v="22"/>
    </i>
    <i>
      <x v="21"/>
    </i>
    <i>
      <x v="24"/>
    </i>
    <i>
      <x v="10"/>
    </i>
    <i>
      <x v="2"/>
    </i>
    <i>
      <x v="26"/>
    </i>
    <i>
      <x v="23"/>
    </i>
    <i>
      <x v="5"/>
    </i>
    <i>
      <x v="29"/>
    </i>
    <i>
      <x/>
    </i>
    <i>
      <x v="7"/>
    </i>
    <i>
      <x v="8"/>
    </i>
    <i>
      <x v="18"/>
    </i>
    <i t="grand">
      <x/>
    </i>
  </rowItems>
  <colItems count="1">
    <i/>
  </colItems>
  <dataFields count="1">
    <dataField name="Sum of Popul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AFFCC7-B521-4D52-B9F2-0F8985EE42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5:B131" firstHeaderRow="1" firstDataRow="1" firstDataCol="1"/>
  <pivotFields count="17">
    <pivotField showAll="0"/>
    <pivotField axis="axisRow" showAll="0" sortType="a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numFmtId="3" showAll="0">
      <items count="36">
        <item x="18"/>
        <item x="8"/>
        <item x="7"/>
        <item x="0"/>
        <item x="29"/>
        <item x="23"/>
        <item x="5"/>
        <item x="26"/>
        <item x="2"/>
        <item x="10"/>
        <item x="24"/>
        <item x="21"/>
        <item x="22"/>
        <item x="31"/>
        <item x="13"/>
        <item x="33"/>
        <item x="14"/>
        <item x="9"/>
        <item x="6"/>
        <item x="12"/>
        <item x="27"/>
        <item x="3"/>
        <item x="17"/>
        <item x="15"/>
        <item x="25"/>
        <item x="16"/>
        <item x="11"/>
        <item x="28"/>
        <item x="30"/>
        <item x="19"/>
        <item x="1"/>
        <item x="34"/>
        <item x="4"/>
        <item x="20"/>
        <item x="32"/>
        <item t="default"/>
      </items>
    </pivotField>
    <pivotField dataField="1" numFmtId="3" showAll="0"/>
    <pivotField showAll="0"/>
    <pivotField showAll="0"/>
    <pivotField showAll="0"/>
    <pivotField showAll="0"/>
    <pivotField numFmtId="3" showAll="0"/>
    <pivotField numFmtId="3" showAll="0"/>
    <pivotField showAll="0"/>
    <pivotField showAll="0"/>
    <pivotField showAll="0"/>
  </pivotFields>
  <rowFields count="1">
    <field x="1"/>
  </rowFields>
  <rowItems count="36">
    <i>
      <x v="18"/>
    </i>
    <i>
      <x v="8"/>
    </i>
    <i>
      <x v="7"/>
    </i>
    <i>
      <x/>
    </i>
    <i>
      <x v="29"/>
    </i>
    <i>
      <x v="5"/>
    </i>
    <i>
      <x v="23"/>
    </i>
    <i>
      <x v="26"/>
    </i>
    <i>
      <x v="2"/>
    </i>
    <i>
      <x v="10"/>
    </i>
    <i>
      <x v="24"/>
    </i>
    <i>
      <x v="21"/>
    </i>
    <i>
      <x v="22"/>
    </i>
    <i>
      <x v="31"/>
    </i>
    <i>
      <x v="13"/>
    </i>
    <i>
      <x v="33"/>
    </i>
    <i>
      <x v="14"/>
    </i>
    <i>
      <x v="9"/>
    </i>
    <i>
      <x v="12"/>
    </i>
    <i>
      <x v="6"/>
    </i>
    <i>
      <x v="27"/>
    </i>
    <i>
      <x v="3"/>
    </i>
    <i>
      <x v="15"/>
    </i>
    <i>
      <x v="17"/>
    </i>
    <i>
      <x v="25"/>
    </i>
    <i>
      <x v="11"/>
    </i>
    <i>
      <x v="16"/>
    </i>
    <i>
      <x v="28"/>
    </i>
    <i>
      <x v="19"/>
    </i>
    <i>
      <x v="30"/>
    </i>
    <i>
      <x v="1"/>
    </i>
    <i>
      <x v="34"/>
    </i>
    <i>
      <x v="4"/>
    </i>
    <i>
      <x v="20"/>
    </i>
    <i>
      <x v="32"/>
    </i>
    <i t="grand">
      <x/>
    </i>
  </rowItems>
  <colItems count="1">
    <i/>
  </colItems>
  <dataFields count="1">
    <dataField name="Sum of Females Populati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FCBB40-35B3-4480-B152-BE409A80D7B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8:A229" firstHeaderRow="1" firstDataRow="1" firstDataCol="0"/>
  <pivotFields count="17">
    <pivotField showAll="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items count="3">
        <item x="1"/>
        <item x="0"/>
        <item t="default"/>
      </items>
    </pivotField>
    <pivotField dataField="1" numFmtId="3" showAll="0"/>
    <pivotField showAll="0"/>
    <pivotField numFmtId="3" showAll="0"/>
    <pivotField numFmtId="3" showAll="0"/>
    <pivotField showAll="0"/>
    <pivotField showAll="0"/>
    <pivotField showAll="0"/>
    <pivotField showAll="0"/>
    <pivotField numFmtId="3" showAll="0"/>
    <pivotField numFmtId="3" showAll="0"/>
    <pivotField showAll="0"/>
    <pivotField showAll="0"/>
    <pivotField showAll="0"/>
  </pivotFields>
  <rowItems count="1">
    <i/>
  </rowItems>
  <colItems count="1">
    <i/>
  </colItems>
  <dataFields count="1">
    <dataField name="Sum of Popul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AC4B17-8486-40BB-A134-F0214708A45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3:B224" firstHeaderRow="0" firstDataRow="1" firstDataCol="0"/>
  <pivotFields count="17">
    <pivotField showAll="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items count="3">
        <item x="1"/>
        <item x="0"/>
        <item t="default"/>
      </items>
    </pivotField>
    <pivotField numFmtId="3" showAll="0"/>
    <pivotField showAll="0"/>
    <pivotField dataField="1" numFmtId="3" showAll="0"/>
    <pivotField dataField="1" numFmtId="3" showAll="0"/>
    <pivotField showAll="0"/>
    <pivotField showAll="0"/>
    <pivotField showAll="0"/>
    <pivotField showAll="0"/>
    <pivotField numFmtId="3" showAll="0"/>
    <pivotField numFmtId="3" showAll="0"/>
    <pivotField showAll="0"/>
    <pivotField showAll="0"/>
    <pivotField showAll="0"/>
  </pivotFields>
  <rowItems count="1">
    <i/>
  </rowItems>
  <colFields count="1">
    <field x="-2"/>
  </colFields>
  <colItems count="2">
    <i>
      <x/>
    </i>
    <i i="1">
      <x v="1"/>
    </i>
  </colItems>
  <dataFields count="2">
    <dataField name="Sum of Males Population" fld="6" baseField="0" baseItem="0"/>
    <dataField name="Sum of Females Populati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D226EB-DE2B-438E-8447-B6255631BCA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3:B289"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showAll="0"/>
    <pivotField numFmtId="3" showAll="0"/>
    <pivotField numFmtId="3" showAll="0"/>
    <pivotField dataField="1" showAll="0"/>
    <pivotField showAll="0"/>
    <pivotField showAll="0"/>
    <pivotField showAll="0"/>
    <pivotField numFmtId="3" showAll="0"/>
    <pivotField numFmtId="3" showAll="0"/>
    <pivotField showAll="0"/>
    <pivotField showAll="0"/>
    <pivotField showAll="0"/>
  </pivotFields>
  <rowFields count="1">
    <field x="1"/>
  </rowFields>
  <rowItems count="36">
    <i>
      <x v="17"/>
    </i>
    <i>
      <x v="26"/>
    </i>
    <i>
      <x v="30"/>
    </i>
    <i>
      <x v="1"/>
    </i>
    <i>
      <x v="21"/>
    </i>
    <i>
      <x v="6"/>
    </i>
    <i>
      <x v="22"/>
    </i>
    <i>
      <x v="25"/>
    </i>
    <i>
      <x v="23"/>
    </i>
    <i>
      <x v="16"/>
    </i>
    <i>
      <x v="10"/>
    </i>
    <i>
      <x v="13"/>
    </i>
    <i>
      <x v="33"/>
    </i>
    <i>
      <x v="31"/>
    </i>
    <i>
      <x v="3"/>
    </i>
    <i>
      <x v="34"/>
    </i>
    <i>
      <x v="15"/>
    </i>
    <i>
      <x v="18"/>
    </i>
    <i>
      <x v="2"/>
    </i>
    <i>
      <x v="24"/>
    </i>
    <i>
      <x v="19"/>
    </i>
    <i>
      <x v="20"/>
    </i>
    <i>
      <x v="28"/>
    </i>
    <i>
      <x v="11"/>
    </i>
    <i>
      <x v="4"/>
    </i>
    <i>
      <x v="32"/>
    </i>
    <i>
      <x v="27"/>
    </i>
    <i>
      <x v="29"/>
    </i>
    <i>
      <x v="14"/>
    </i>
    <i>
      <x v="12"/>
    </i>
    <i>
      <x/>
    </i>
    <i>
      <x v="9"/>
    </i>
    <i>
      <x v="5"/>
    </i>
    <i>
      <x v="7"/>
    </i>
    <i>
      <x v="8"/>
    </i>
    <i t="grand">
      <x/>
    </i>
  </rowItems>
  <colItems count="1">
    <i/>
  </colItems>
  <dataFields count="1">
    <dataField name="Sum of Sex_Ratio"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024753-F899-4D34-9663-16641044F72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7:B218" firstHeaderRow="0" firstDataRow="1" firstDataCol="0"/>
  <pivotFields count="17">
    <pivotField showAll="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items count="3">
        <item x="1"/>
        <item x="0"/>
        <item t="default"/>
      </items>
    </pivotField>
    <pivotField numFmtId="3" showAll="0"/>
    <pivotField showAll="0"/>
    <pivotField numFmtId="3" showAll="0"/>
    <pivotField numFmtId="3" showAll="0"/>
    <pivotField showAll="0"/>
    <pivotField showAll="0"/>
    <pivotField showAll="0"/>
    <pivotField showAll="0"/>
    <pivotField dataField="1" numFmtId="3" showAll="0"/>
    <pivotField dataField="1" numFmtId="3" showAll="0"/>
    <pivotField showAll="0"/>
    <pivotField showAll="0"/>
    <pivotField showAll="0"/>
  </pivotFields>
  <rowItems count="1">
    <i/>
  </rowItems>
  <colFields count="1">
    <field x="-2"/>
  </colFields>
  <colItems count="2">
    <i>
      <x/>
    </i>
    <i i="1">
      <x v="1"/>
    </i>
  </colItems>
  <dataFields count="2">
    <dataField name="Sum of Rural population" fld="12" baseField="0" baseItem="0"/>
    <dataField name="Sum of Urban population"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9292E2-F9A8-4BEC-BA19-1AE2FCAF3B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6:B172"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numFmtId="3" showAll="0"/>
    <pivotField numFmtId="3" showAll="0"/>
    <pivotField showAll="0"/>
    <pivotField dataField="1" showAll="0">
      <items count="36">
        <item x="4"/>
        <item x="2"/>
        <item x="28"/>
        <item x="15"/>
        <item x="1"/>
        <item x="14"/>
        <item x="32"/>
        <item x="19"/>
        <item x="6"/>
        <item x="3"/>
        <item x="25"/>
        <item x="22"/>
        <item x="16"/>
        <item x="12"/>
        <item x="27"/>
        <item x="7"/>
        <item x="34"/>
        <item x="11"/>
        <item x="21"/>
        <item x="24"/>
        <item x="33"/>
        <item x="30"/>
        <item x="29"/>
        <item x="20"/>
        <item x="13"/>
        <item x="26"/>
        <item x="5"/>
        <item x="9"/>
        <item x="0"/>
        <item x="8"/>
        <item x="31"/>
        <item x="10"/>
        <item x="23"/>
        <item x="18"/>
        <item x="17"/>
        <item t="default"/>
      </items>
    </pivotField>
    <pivotField showAll="0"/>
    <pivotField showAll="0"/>
    <pivotField numFmtId="3" showAll="0"/>
    <pivotField numFmtId="3" showAll="0"/>
    <pivotField showAll="0"/>
    <pivotField showAll="0"/>
    <pivotField showAll="0"/>
  </pivotFields>
  <rowFields count="1">
    <field x="1"/>
  </rowFields>
  <rowItems count="36">
    <i>
      <x v="17"/>
    </i>
    <i>
      <x v="18"/>
    </i>
    <i>
      <x v="23"/>
    </i>
    <i>
      <x v="10"/>
    </i>
    <i>
      <x v="31"/>
    </i>
    <i>
      <x v="8"/>
    </i>
    <i>
      <x/>
    </i>
    <i>
      <x v="9"/>
    </i>
    <i>
      <x v="5"/>
    </i>
    <i>
      <x v="26"/>
    </i>
    <i>
      <x v="13"/>
    </i>
    <i>
      <x v="20"/>
    </i>
    <i>
      <x v="29"/>
    </i>
    <i>
      <x v="30"/>
    </i>
    <i>
      <x v="33"/>
    </i>
    <i>
      <x v="24"/>
    </i>
    <i>
      <x v="21"/>
    </i>
    <i>
      <x v="11"/>
    </i>
    <i>
      <x v="34"/>
    </i>
    <i>
      <x v="7"/>
    </i>
    <i>
      <x v="27"/>
    </i>
    <i>
      <x v="12"/>
    </i>
    <i>
      <x v="16"/>
    </i>
    <i>
      <x v="22"/>
    </i>
    <i>
      <x v="25"/>
    </i>
    <i>
      <x v="3"/>
    </i>
    <i>
      <x v="6"/>
    </i>
    <i>
      <x v="19"/>
    </i>
    <i>
      <x v="32"/>
    </i>
    <i>
      <x v="14"/>
    </i>
    <i>
      <x v="1"/>
    </i>
    <i>
      <x v="15"/>
    </i>
    <i>
      <x v="28"/>
    </i>
    <i>
      <x v="2"/>
    </i>
    <i>
      <x v="4"/>
    </i>
    <i t="grand">
      <x/>
    </i>
  </rowItems>
  <colItems count="1">
    <i/>
  </colItems>
  <dataFields count="1">
    <dataField name="Sum of Literacy_rat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FA9CC9-2F2A-4CA9-AECB-62820B8677A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76:D212"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numFmtId="3" showAll="0"/>
    <pivotField numFmtId="3" showAll="0"/>
    <pivotField showAll="0"/>
    <pivotField showAll="0">
      <items count="36">
        <item x="4"/>
        <item x="2"/>
        <item x="28"/>
        <item x="15"/>
        <item x="1"/>
        <item x="14"/>
        <item x="32"/>
        <item x="19"/>
        <item x="6"/>
        <item x="3"/>
        <item x="25"/>
        <item x="22"/>
        <item x="16"/>
        <item x="12"/>
        <item x="27"/>
        <item x="7"/>
        <item x="34"/>
        <item x="11"/>
        <item x="21"/>
        <item x="24"/>
        <item x="33"/>
        <item x="30"/>
        <item x="29"/>
        <item x="20"/>
        <item x="13"/>
        <item x="26"/>
        <item x="5"/>
        <item x="9"/>
        <item x="0"/>
        <item x="8"/>
        <item x="31"/>
        <item x="10"/>
        <item x="23"/>
        <item x="18"/>
        <item x="17"/>
        <item t="default"/>
      </items>
    </pivotField>
    <pivotField showAll="0"/>
    <pivotField dataField="1" showAll="0"/>
    <pivotField numFmtId="3" showAll="0"/>
    <pivotField numFmtId="3" showAll="0"/>
    <pivotField showAll="0"/>
    <pivotField showAll="0"/>
    <pivotField showAll="0"/>
  </pivotFields>
  <rowFields count="1">
    <field x="1"/>
  </rowFields>
  <rowItems count="36">
    <i>
      <x v="17"/>
    </i>
    <i>
      <x v="23"/>
    </i>
    <i>
      <x v="18"/>
    </i>
    <i>
      <x v="10"/>
    </i>
    <i>
      <x v="31"/>
    </i>
    <i>
      <x/>
    </i>
    <i>
      <x v="5"/>
    </i>
    <i>
      <x v="9"/>
    </i>
    <i>
      <x v="26"/>
    </i>
    <i>
      <x v="8"/>
    </i>
    <i>
      <x v="24"/>
    </i>
    <i>
      <x v="13"/>
    </i>
    <i>
      <x v="20"/>
    </i>
    <i>
      <x v="29"/>
    </i>
    <i>
      <x v="30"/>
    </i>
    <i>
      <x v="22"/>
    </i>
    <i>
      <x v="27"/>
    </i>
    <i>
      <x v="34"/>
    </i>
    <i>
      <x v="21"/>
    </i>
    <i>
      <x v="33"/>
    </i>
    <i>
      <x v="11"/>
    </i>
    <i>
      <x v="16"/>
    </i>
    <i>
      <x v="3"/>
    </i>
    <i>
      <x v="12"/>
    </i>
    <i>
      <x v="7"/>
    </i>
    <i>
      <x v="25"/>
    </i>
    <i>
      <x v="6"/>
    </i>
    <i>
      <x v="19"/>
    </i>
    <i>
      <x v="1"/>
    </i>
    <i>
      <x v="2"/>
    </i>
    <i>
      <x v="32"/>
    </i>
    <i>
      <x v="14"/>
    </i>
    <i>
      <x v="15"/>
    </i>
    <i>
      <x v="28"/>
    </i>
    <i>
      <x v="4"/>
    </i>
    <i t="grand">
      <x/>
    </i>
  </rowItems>
  <colItems count="1">
    <i/>
  </colItems>
  <dataFields count="1">
    <dataField name="Sum of Female Literacy_rat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Haryana" TargetMode="External"/><Relationship Id="rId21" Type="http://schemas.openxmlformats.org/officeDocument/2006/relationships/hyperlink" Target="https://www.bing.com/th?id=OSK.2a18fed39ffcdbc5c59a842d3f022ffd&amp;qlt=95" TargetMode="External"/><Relationship Id="rId34" Type="http://schemas.openxmlformats.org/officeDocument/2006/relationships/hyperlink" Target="https://www.bing.com/images/search?form=xlimg&amp;q=Kerala" TargetMode="External"/><Relationship Id="rId42" Type="http://schemas.openxmlformats.org/officeDocument/2006/relationships/hyperlink" Target="https://www.bing.com/images/search?form=xlimg&amp;q=Manipur" TargetMode="External"/><Relationship Id="rId47" Type="http://schemas.openxmlformats.org/officeDocument/2006/relationships/hyperlink" Target="https://www.bing.com/th?id=OSK.9add5530f57273a96765b0b452f6e6ef&amp;qlt=95" TargetMode="External"/><Relationship Id="rId50" Type="http://schemas.openxmlformats.org/officeDocument/2006/relationships/hyperlink" Target="https://www.bing.com/images/search?form=xlimg&amp;q=Odisha" TargetMode="External"/><Relationship Id="rId55" Type="http://schemas.openxmlformats.org/officeDocument/2006/relationships/hyperlink" Target="https://www.bing.com/th?id=OSK.f3b69536b11d944d8de800aca4453095&amp;qlt=95" TargetMode="External"/><Relationship Id="rId63" Type="http://schemas.openxmlformats.org/officeDocument/2006/relationships/hyperlink" Target="https://www.bing.com/th?id=OSK.a1c343ff447b7d9df01bd0434e8739e9&amp;qlt=95" TargetMode="External"/><Relationship Id="rId68" Type="http://schemas.openxmlformats.org/officeDocument/2006/relationships/hyperlink" Target="https://www.bing.com/images/search?form=xlimg&amp;q=West%20Bengal" TargetMode="External"/><Relationship Id="rId7" Type="http://schemas.openxmlformats.org/officeDocument/2006/relationships/hyperlink" Target="https://www.bing.com/th?id=OSK.7c141a43da7d763a1610e7ea7951f4ed&amp;qlt=95" TargetMode="External"/><Relationship Id="rId2" Type="http://schemas.openxmlformats.org/officeDocument/2006/relationships/hyperlink" Target="https://www.bing.com/images/search?form=xlimg&amp;q=Andaman%20and%20Nicobar%20Islands" TargetMode="External"/><Relationship Id="rId16" Type="http://schemas.openxmlformats.org/officeDocument/2006/relationships/hyperlink" Target="https://www.bing.com/images/search?form=xlimg&amp;q=Dadra%20and%20Nagar%20Haveli" TargetMode="External"/><Relationship Id="rId29" Type="http://schemas.openxmlformats.org/officeDocument/2006/relationships/hyperlink" Target="https://www.bing.com/th?id=OSK.0c79d76f75c566a2a1e81b23678306d5&amp;qlt=95" TargetMode="External"/><Relationship Id="rId11" Type="http://schemas.openxmlformats.org/officeDocument/2006/relationships/hyperlink" Target="https://www.bing.com/th?id=OSK.629a521d69640eaae1e6a84a54340243&amp;qlt=95" TargetMode="External"/><Relationship Id="rId24" Type="http://schemas.openxmlformats.org/officeDocument/2006/relationships/hyperlink" Target="https://www.bing.com/images/search?form=xlimg&amp;q=Gujarat" TargetMode="External"/><Relationship Id="rId32" Type="http://schemas.openxmlformats.org/officeDocument/2006/relationships/hyperlink" Target="https://www.bing.com/images/search?form=xlimg&amp;q=Karnataka" TargetMode="External"/><Relationship Id="rId37" Type="http://schemas.openxmlformats.org/officeDocument/2006/relationships/hyperlink" Target="https://www.bing.com/th?id=A6a6d3745b0845076b81ce4b275d5ae77&amp;qlt=95" TargetMode="External"/><Relationship Id="rId40" Type="http://schemas.openxmlformats.org/officeDocument/2006/relationships/hyperlink" Target="https://www.bing.com/images/search?form=xlimg&amp;q=Maharashtra" TargetMode="External"/><Relationship Id="rId45" Type="http://schemas.openxmlformats.org/officeDocument/2006/relationships/hyperlink" Target="https://www.bing.com/th?id=OSK.4152661798d74349954a516b664a7aee&amp;qlt=95" TargetMode="External"/><Relationship Id="rId53" Type="http://schemas.openxmlformats.org/officeDocument/2006/relationships/hyperlink" Target="https://www.bing.com/th?id=OSK.a98e1918805cfaff8684b74e7cea923e&amp;qlt=95" TargetMode="External"/><Relationship Id="rId58" Type="http://schemas.openxmlformats.org/officeDocument/2006/relationships/hyperlink" Target="https://www.bing.com/images/search?form=xlimg&amp;q=Sikkim" TargetMode="External"/><Relationship Id="rId66" Type="http://schemas.openxmlformats.org/officeDocument/2006/relationships/hyperlink" Target="https://www.bing.com/images/search?form=xlimg&amp;q=Uttarakhand" TargetMode="External"/><Relationship Id="rId5" Type="http://schemas.openxmlformats.org/officeDocument/2006/relationships/hyperlink" Target="https://www.bing.com/th?id=OSK.e676aa89bb4647129b01d5f13e6ef7f7&amp;qlt=95" TargetMode="External"/><Relationship Id="rId61" Type="http://schemas.openxmlformats.org/officeDocument/2006/relationships/hyperlink" Target="https://www.bing.com/th?id=OSK.7952c52980d10bd336b27357c5881294&amp;qlt=95" TargetMode="External"/><Relationship Id="rId19" Type="http://schemas.openxmlformats.org/officeDocument/2006/relationships/hyperlink" Target="https://www.bing.com/th?id=OSK.5c95f0d79e07f6c7e3c33a894ab5a87b&amp;qlt=95" TargetMode="External"/><Relationship Id="rId14" Type="http://schemas.openxmlformats.org/officeDocument/2006/relationships/hyperlink" Target="https://www.bing.com/images/search?form=xlimg&amp;q=Chhattisgarh" TargetMode="External"/><Relationship Id="rId22" Type="http://schemas.openxmlformats.org/officeDocument/2006/relationships/hyperlink" Target="https://www.bing.com/images/search?form=xlimg&amp;q=Goa" TargetMode="External"/><Relationship Id="rId27" Type="http://schemas.openxmlformats.org/officeDocument/2006/relationships/hyperlink" Target="https://www.bing.com/th?id=OSK.qpGyrmFbPqMIIDVkmcVLI-lkadIXK_k6vON7gi2vC6A&amp;qlt=95" TargetMode="External"/><Relationship Id="rId30" Type="http://schemas.openxmlformats.org/officeDocument/2006/relationships/hyperlink" Target="https://www.bing.com/images/search?form=xlimg&amp;q=Jharkhand" TargetMode="External"/><Relationship Id="rId35" Type="http://schemas.openxmlformats.org/officeDocument/2006/relationships/hyperlink" Target="https://www.bing.com/th?id=OSK.bf3dd199cbd8031806ffc699c41d97fe&amp;qlt=95" TargetMode="External"/><Relationship Id="rId43" Type="http://schemas.openxmlformats.org/officeDocument/2006/relationships/hyperlink" Target="https://www.bing.com/th?id=OSK.feb768ff761cf882f2ae80a86be7181a&amp;qlt=95" TargetMode="External"/><Relationship Id="rId48" Type="http://schemas.openxmlformats.org/officeDocument/2006/relationships/hyperlink" Target="https://www.bing.com/images/search?form=xlimg&amp;q=Nagaland" TargetMode="External"/><Relationship Id="rId56" Type="http://schemas.openxmlformats.org/officeDocument/2006/relationships/hyperlink" Target="https://www.bing.com/images/search?form=xlimg&amp;q=Rajasthan" TargetMode="External"/><Relationship Id="rId64" Type="http://schemas.openxmlformats.org/officeDocument/2006/relationships/hyperlink" Target="https://www.bing.com/images/search?form=xlimg&amp;q=Uttar%20Pradesh" TargetMode="External"/><Relationship Id="rId8" Type="http://schemas.openxmlformats.org/officeDocument/2006/relationships/hyperlink" Target="https://www.bing.com/images/search?form=xlimg&amp;q=Assam" TargetMode="External"/><Relationship Id="rId51" Type="http://schemas.openxmlformats.org/officeDocument/2006/relationships/hyperlink" Target="https://www.bing.com/th?id=OSK.f18d082400986aaff4ede48a04bdc6b0&amp;qlt=95" TargetMode="External"/><Relationship Id="rId3" Type="http://schemas.openxmlformats.org/officeDocument/2006/relationships/hyperlink" Target="https://www.bing.com/th?id=OSK.a69658e13881fca3f34abeec4edff723&amp;qlt=95" TargetMode="External"/><Relationship Id="rId12" Type="http://schemas.openxmlformats.org/officeDocument/2006/relationships/hyperlink" Target="https://www.bing.com/images/search?form=xlimg&amp;q=Chandigarh" TargetMode="External"/><Relationship Id="rId17" Type="http://schemas.openxmlformats.org/officeDocument/2006/relationships/hyperlink" Target="https://www.bing.com/th?id=OSK.493e1d0ed45ad17ae25ca56591189d16&amp;qlt=95" TargetMode="External"/><Relationship Id="rId25" Type="http://schemas.openxmlformats.org/officeDocument/2006/relationships/hyperlink" Target="https://www.bing.com/th?id=OSK.0ef5f605cbc0fe7a91791e766ce743a0&amp;qlt=95" TargetMode="External"/><Relationship Id="rId33" Type="http://schemas.openxmlformats.org/officeDocument/2006/relationships/hyperlink" Target="https://www.bing.com/th?id=OSK.594059e5efad6f6e1bfe99b358b0ddaf&amp;qlt=95" TargetMode="External"/><Relationship Id="rId38" Type="http://schemas.openxmlformats.org/officeDocument/2006/relationships/hyperlink" Target="https://www.bing.com/images/search?form=xlimg&amp;q=Madhya%20Pradesh" TargetMode="External"/><Relationship Id="rId46" Type="http://schemas.openxmlformats.org/officeDocument/2006/relationships/hyperlink" Target="https://www.bing.com/images/search?form=xlimg&amp;q=Mizoram" TargetMode="External"/><Relationship Id="rId59" Type="http://schemas.openxmlformats.org/officeDocument/2006/relationships/hyperlink" Target="https://www.bing.com/th?id=OSK.0af7164e37ac323ee3051c78eba8bf1d&amp;qlt=95" TargetMode="External"/><Relationship Id="rId67" Type="http://schemas.openxmlformats.org/officeDocument/2006/relationships/hyperlink" Target="https://www.bing.com/th?id=OSK.6ec5c493a20f827947722bc40a05d996&amp;qlt=95" TargetMode="External"/><Relationship Id="rId20" Type="http://schemas.openxmlformats.org/officeDocument/2006/relationships/hyperlink" Target="https://www.bing.com/images/search?form=xlimg&amp;q=Delhi" TargetMode="External"/><Relationship Id="rId41" Type="http://schemas.openxmlformats.org/officeDocument/2006/relationships/hyperlink" Target="https://www.bing.com/th?id=OSK.d1e3f06da786afd6c99524ecf0e5c50a&amp;qlt=95" TargetMode="External"/><Relationship Id="rId54" Type="http://schemas.openxmlformats.org/officeDocument/2006/relationships/hyperlink" Target="https://www.bing.com/images/search?form=xlimg&amp;q=Punjab,%20India" TargetMode="External"/><Relationship Id="rId62" Type="http://schemas.openxmlformats.org/officeDocument/2006/relationships/hyperlink" Target="https://www.bing.com/images/search?form=xlimg&amp;q=Tripura" TargetMode="External"/><Relationship Id="rId1" Type="http://schemas.openxmlformats.org/officeDocument/2006/relationships/hyperlink" Target="https://www.bing.com/th?id=OSK.029d494d21df77e5a5f7cb67ecb3f362&amp;qlt=95" TargetMode="External"/><Relationship Id="rId6" Type="http://schemas.openxmlformats.org/officeDocument/2006/relationships/hyperlink" Target="https://www.bing.com/images/search?form=xlimg&amp;q=Arunachal%20Pradesh" TargetMode="External"/><Relationship Id="rId15" Type="http://schemas.openxmlformats.org/officeDocument/2006/relationships/hyperlink" Target="https://www.bing.com/th?id=OSK.54549e1d907a0b5042a4109e07f69326&amp;qlt=95" TargetMode="External"/><Relationship Id="rId23" Type="http://schemas.openxmlformats.org/officeDocument/2006/relationships/hyperlink" Target="https://www.bing.com/th?id=OSK.2fb294a1dc5ba3af56a975afb04d5b83&amp;qlt=95" TargetMode="External"/><Relationship Id="rId28" Type="http://schemas.openxmlformats.org/officeDocument/2006/relationships/hyperlink" Target="https://www.bing.com/images/search?form=xlimg&amp;q=Himachal%20Pradesh" TargetMode="External"/><Relationship Id="rId36" Type="http://schemas.openxmlformats.org/officeDocument/2006/relationships/hyperlink" Target="https://www.bing.com/images/search?form=xlimg&amp;q=Lakshadweep" TargetMode="External"/><Relationship Id="rId49" Type="http://schemas.openxmlformats.org/officeDocument/2006/relationships/hyperlink" Target="https://www.bing.com/th?id=OSK.c64b5e5284470c89b87763868614fbf9&amp;qlt=95" TargetMode="External"/><Relationship Id="rId57" Type="http://schemas.openxmlformats.org/officeDocument/2006/relationships/hyperlink" Target="https://www.bing.com/th?id=OSK.daab40a19bd45e3bc8997be5544a12f0&amp;qlt=95" TargetMode="External"/><Relationship Id="rId10" Type="http://schemas.openxmlformats.org/officeDocument/2006/relationships/hyperlink" Target="https://www.bing.com/images/search?form=xlimg&amp;q=Bihar" TargetMode="External"/><Relationship Id="rId31" Type="http://schemas.openxmlformats.org/officeDocument/2006/relationships/hyperlink" Target="https://www.bing.com/th?id=OSK.94d73da6f1fde5c0a8576dce809f89ee&amp;qlt=95" TargetMode="External"/><Relationship Id="rId44" Type="http://schemas.openxmlformats.org/officeDocument/2006/relationships/hyperlink" Target="https://www.bing.com/images/search?form=xlimg&amp;q=Meghalaya" TargetMode="External"/><Relationship Id="rId52" Type="http://schemas.openxmlformats.org/officeDocument/2006/relationships/hyperlink" Target="https://www.bing.com/images/search?form=xlimg&amp;q=Puducherry%20(union%20territory)" TargetMode="External"/><Relationship Id="rId60" Type="http://schemas.openxmlformats.org/officeDocument/2006/relationships/hyperlink" Target="https://www.bing.com/images/search?form=xlimg&amp;q=Tamil%20Nadu" TargetMode="External"/><Relationship Id="rId65" Type="http://schemas.openxmlformats.org/officeDocument/2006/relationships/hyperlink" Target="https://www.bing.com/th?id=OSK.c67a5ef1c884d1e832cc0ae2941de9de&amp;qlt=95" TargetMode="External"/><Relationship Id="rId4" Type="http://schemas.openxmlformats.org/officeDocument/2006/relationships/hyperlink" Target="https://www.bing.com/images/search?form=xlimg&amp;q=Andhra%20Pradesh" TargetMode="External"/><Relationship Id="rId9" Type="http://schemas.openxmlformats.org/officeDocument/2006/relationships/hyperlink" Target="https://www.bing.com/th?id=OSK.a3b9dffd17f6e299a0cb825e95bb6e57&amp;qlt=95" TargetMode="External"/><Relationship Id="rId13" Type="http://schemas.openxmlformats.org/officeDocument/2006/relationships/hyperlink" Target="https://www.bing.com/th?id=OSK.isLaDfi6XbhDupybGWF79QhI9RwWD-5r5ygPDuGlGhE&amp;qlt=95" TargetMode="External"/><Relationship Id="rId18" Type="http://schemas.openxmlformats.org/officeDocument/2006/relationships/hyperlink" Target="https://www.bing.com/images/search?form=xlimg&amp;q=Daman%20and%20Diu" TargetMode="External"/><Relationship Id="rId39" Type="http://schemas.openxmlformats.org/officeDocument/2006/relationships/hyperlink" Target="https://www.bing.com/th?id=OSK.1630e2cde21c443a5f00ab6acad0a6db&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Srd>
</file>

<file path=xl/richData/rdarray.xml><?xml version="1.0" encoding="utf-8"?>
<arrayData xmlns="http://schemas.microsoft.com/office/spreadsheetml/2017/richdata2" count="44">
  <a r="1">
    <v t="r">5</v>
  </a>
  <a r="1">
    <v t="s">Hindi</v>
  </a>
  <a r="6">
    <v t="r">16</v>
    <v t="r">17</v>
    <v t="r">18</v>
    <v t="r">19</v>
    <v t="r">20</v>
    <v t="r">21</v>
  </a>
  <a r="1">
    <v t="s">Telugu language</v>
  </a>
  <a r="2">
    <v t="r">31</v>
    <v t="r">32</v>
  </a>
  <a r="2">
    <v t="r">42</v>
    <v t="r">43</v>
  </a>
  <a r="1">
    <v t="s">Bodo</v>
  </a>
  <a r="3">
    <v t="r">53</v>
    <v t="r">54</v>
    <v t="r">55</v>
  </a>
  <a r="1">
    <v t="r">64</v>
  </a>
  <a r="3">
    <v t="r">73</v>
    <v t="r">74</v>
    <v t="r">75</v>
  </a>
  <a r="2">
    <v t="s">Hindi</v>
    <v t="s">Chhattisgarhi language</v>
  </a>
  <a r="2">
    <v t="r">99</v>
    <v t="r">100</v>
  </a>
  <a r="2">
    <v t="r">110</v>
    <v t="r">111</v>
  </a>
  <a r="1">
    <v t="s">Konkani language</v>
  </a>
  <a r="2">
    <v t="r">122</v>
    <v t="r">123</v>
  </a>
  <a r="1">
    <v t="s">Indian Standard Time</v>
  </a>
  <a r="3">
    <v t="r">133</v>
    <v t="r">134</v>
    <v t="r">135</v>
  </a>
  <a r="2">
    <v t="r">145</v>
    <v t="r">146</v>
  </a>
  <a r="2">
    <v t="r">156</v>
    <v t="r">157</v>
  </a>
  <a r="3">
    <v t="r">166</v>
    <v t="r">167</v>
    <v t="r">168</v>
  </a>
  <a r="2">
    <v t="r">178</v>
    <v t="r">179</v>
  </a>
  <a r="2">
    <v t="s">English language</v>
    <v t="s">Malayalam</v>
  </a>
  <a r="3">
    <v t="r">198</v>
    <v t="r">199</v>
    <v t="r">200</v>
  </a>
  <a r="4">
    <v t="r">210</v>
    <v t="r">211</v>
    <v t="r">212</v>
    <v t="r">213</v>
  </a>
  <a r="1">
    <v t="s">Marathi language</v>
  </a>
  <a r="2">
    <v t="r">223</v>
    <v t="r">224</v>
  </a>
  <a r="2">
    <v t="r">233</v>
    <v t="r">234</v>
  </a>
  <a r="3">
    <v t="s">Khasi language</v>
    <v t="s">Garo language</v>
    <v t="s">English language</v>
  </a>
  <a r="2">
    <v t="r">244</v>
    <v t="r">245</v>
  </a>
  <a r="2">
    <v t="r">255</v>
    <v t="r">256</v>
  </a>
  <a r="2">
    <v t="r">265</v>
    <v t="r">266</v>
  </a>
  <a r="1">
    <v t="s">Odia language</v>
  </a>
  <a r="2">
    <v t="r">276</v>
    <v t="r">277</v>
  </a>
  <a r="2">
    <v t="s">English language</v>
    <v t="s">French language</v>
  </a>
  <a r="2">
    <v t="r">287</v>
    <v t="r">288</v>
  </a>
  <a r="4">
    <v t="r">297</v>
    <v t="r">298</v>
    <v t="r">299</v>
    <v t="r">300</v>
  </a>
  <a r="2">
    <v t="r">309</v>
    <v t="r">310</v>
  </a>
  <a r="2">
    <v t="r">319</v>
    <v t="r">320</v>
  </a>
  <a r="1">
    <v t="s">Tamil language</v>
  </a>
  <a r="2">
    <v t="r">330</v>
    <v t="r">331</v>
  </a>
  <a r="4">
    <v t="r">340</v>
    <v t="r">341</v>
    <v t="r">342</v>
    <v t="r">343</v>
  </a>
  <a r="2">
    <v t="r">353</v>
    <v t="r">354</v>
  </a>
  <a r="2">
    <v t="r">363</v>
    <v t="r">364</v>
  </a>
  <a r="1">
    <v t="s">English language</v>
  </a>
</arrayData>
</file>

<file path=xl/richData/rdrichvalue.xml><?xml version="1.0" encoding="utf-8"?>
<rvData xmlns="http://schemas.microsoft.com/office/spreadsheetml/2017/richdata" count="370">
  <rv s="0">
    <v>536870912</v>
    <v>Andaman and Nicobar Islands</v>
    <v>0543bce3-574a-8949-ac01-944cd0418886</v>
    <v>en-GB</v>
    <v>Map</v>
  </rv>
  <rv s="1">
    <fb>8249</fb>
    <v>9</v>
  </rv>
  <rv s="0">
    <v>536870912</v>
    <v>Port Blair</v>
    <v>33253b92-c111-fe17-14a2-f062af25d3da</v>
    <v>en-GB</v>
    <v>Map</v>
  </rv>
  <rv s="0">
    <v>536870912</v>
    <v>India</v>
    <v>85fa63d3-9596-adb9-b4eb-502273d84f56</v>
    <v>en-GB</v>
    <v>Map</v>
  </rv>
  <rv s="2">
    <v>0</v>
    <v>7</v>
    <v>0</v>
    <v>7</v>
    <v>0</v>
    <v>Image of Andaman and Nicobar Islands</v>
  </rv>
  <rv s="0">
    <v>805306368</v>
    <v>Devendra Kumar Joshi (Lieutenant governor)</v>
    <v>97cb91ea-12fa-4bf8-903c-f6411249a14e</v>
    <v>en-GB</v>
    <v>Generic</v>
  </rv>
  <rv s="3">
    <v>0</v>
  </rv>
  <rv s="4">
    <v>https://www.bing.com/search?q=andaman+and+nicobar+islands&amp;form=skydnc</v>
    <v>Learn more on Bing</v>
  </rv>
  <rv s="3">
    <v>1</v>
  </rv>
  <rv s="1">
    <fb>356152</fb>
    <v>9</v>
  </rv>
  <rv s="5">
    <v>#VALUE!</v>
    <v>en-GB</v>
    <v>0543bce3-574a-8949-ac01-944cd0418886</v>
    <v>536870912</v>
    <v>1</v>
    <v>2</v>
    <v>3</v>
    <v>Andaman and Nicobar Islands</v>
    <v>5</v>
    <v>6</v>
    <v>Map</v>
    <v>7</v>
    <v>8</v>
    <v>IN-AN</v>
    <v>1</v>
    <v>2</v>
    <v>3</v>
    <v>The Andaman and Nicobar Islands is a union territory of India consisting of 571 islands, of which 37 are inhabited, at the junction of the Bay of Bengal and the Andaman Sea. The territory is about 150 km north of Aceh in Indonesia and separated ...</v>
    <v>4</v>
    <v>2</v>
    <v>6</v>
    <v>7</v>
    <v>Andaman and Nicobar Islands</v>
    <v>8</v>
    <v>9</v>
    <v>Andaman and Nicobar Islands</v>
    <v>mdp/vdpid/7911143</v>
  </rv>
  <rv s="0">
    <v>536870912</v>
    <v>Andhra Pradesh</v>
    <v>9e3a52bb-38ae-c817-5cd2-7a8dd2a4c0e5</v>
    <v>en-GB</v>
    <v>Map</v>
  </rv>
  <rv s="1">
    <fb>162970</fb>
    <v>9</v>
  </rv>
  <rv s="0">
    <v>536870912</v>
    <v>Amaravati</v>
    <v>e088121a-798e-31c0-98d9-e1f90a9732b0</v>
    <v>en-GB</v>
    <v>Map</v>
  </rv>
  <rv s="2">
    <v>1</v>
    <v>7</v>
    <v>10</v>
    <v>7</v>
    <v>0</v>
    <v>Image of Andhra Pradesh</v>
  </rv>
  <rv s="0">
    <v>536870912</v>
    <v>Visakhapatnam</v>
    <v>808f8186-c062-2861-8d58-f9f1ddda9d5f</v>
    <v>en-GB</v>
    <v>Map</v>
  </rv>
  <rv s="0">
    <v>805306368</v>
    <v>S. Abdul Nazeer (Governor)</v>
    <v>c4edcc4c-7421-180f-297e-a07fbb33a50a</v>
    <v>en-GB</v>
    <v>Generic</v>
  </rv>
  <rv s="0">
    <v>805306368</v>
    <v>Y. S. Jagan Mohan Reddy (Chief minister)</v>
    <v>21b95cec-1625-db12-99eb-0bf61b3f4d53</v>
    <v>en-GB</v>
    <v>Generic</v>
  </rv>
  <rv s="0">
    <v>805306368</v>
    <v>Kottu Satyanarayana (Deputy Chief Minister)</v>
    <v>8d6855d5-e74e-dc8c-157f-aa18030e2e9a</v>
    <v>en-GB</v>
    <v>Generic</v>
  </rv>
  <rv s="0">
    <v>805306368</v>
    <v>Rajanna Dora Peedika (Deputy Chief Minister)</v>
    <v>98a16930-6c19-f692-d289-030917f9cb92</v>
    <v>en-GB</v>
    <v>Generic</v>
  </rv>
  <rv s="0">
    <v>805306368</v>
    <v>Amzath Basha Shaik Bepari (Deputy Chief Minister)</v>
    <v>eefb6c8d-d6e7-0c25-ebde-ae7b6fcdb446</v>
    <v>en-GB</v>
    <v>Generic</v>
  </rv>
  <rv s="0">
    <v>805306368</v>
    <v>K. Narayana Swamy (Deputy Chief Minister)</v>
    <v>1ca0186b-bab7-bb6d-5f91-c917084d2ef0</v>
    <v>en-GB</v>
    <v>Generic</v>
  </rv>
  <rv s="3">
    <v>2</v>
  </rv>
  <rv s="4">
    <v>https://www.bing.com/search?q=andhra+pradesh&amp;form=skydnc</v>
    <v>Learn more on Bing</v>
  </rv>
  <rv s="3">
    <v>3</v>
  </rv>
  <rv s="1">
    <fb>49634314</fb>
    <v>9</v>
  </rv>
  <rv s="5">
    <v>#VALUE!</v>
    <v>en-GB</v>
    <v>9e3a52bb-38ae-c817-5cd2-7a8dd2a4c0e5</v>
    <v>536870912</v>
    <v>1</v>
    <v>12</v>
    <v>3</v>
    <v>Andhra Pradesh</v>
    <v>5</v>
    <v>6</v>
    <v>Map</v>
    <v>7</v>
    <v>13</v>
    <v>IN-AP</v>
    <v>12</v>
    <v>13</v>
    <v>3</v>
    <v>Andhra Pradesh is a state in the southern coastal region of India. It is the seventh-largest state with an area of 162,970 km² and the tenth-most populous state with 49,577,103 inhabitants. It has shared borders with Chhattisgarh, Odisha, ...</v>
    <v>14</v>
    <v>15</v>
    <v>22</v>
    <v>23</v>
    <v>Andhra Pradesh</v>
    <v>24</v>
    <v>25</v>
    <v>Andhra Pradesh</v>
    <v>mdp/vdpid/1569</v>
  </rv>
  <rv s="0">
    <v>536870912</v>
    <v>Arunachal Pradesh</v>
    <v>c2da5cc2-b1a0-f17a-707d-e5067136b9e9</v>
    <v>en-GB</v>
    <v>Map</v>
  </rv>
  <rv s="1">
    <fb>83743</fb>
    <v>9</v>
  </rv>
  <rv s="0">
    <v>536870912</v>
    <v>Itanagar</v>
    <v>5e3b0528-7168-e6f1-9286-4f53c7a9e4fb</v>
    <v>en-GB</v>
    <v>Map</v>
  </rv>
  <rv s="2">
    <v>2</v>
    <v>7</v>
    <v>14</v>
    <v>7</v>
    <v>0</v>
    <v>Image of Arunachal Pradesh</v>
  </rv>
  <rv s="0">
    <v>805306368</v>
    <v>Kaiwalya Trivikram Parnaik (Governor)</v>
    <v>3f63ae99-ebdd-8999-47b4-b075747d1e57</v>
    <v>en-GB</v>
    <v>Generic</v>
  </rv>
  <rv s="0">
    <v>805306368</v>
    <v>Pema Khandu (Chief minister)</v>
    <v>263c33d7-658a-cc4f-826a-c8f6ee5fede6</v>
    <v>en-GB</v>
    <v>Generic</v>
  </rv>
  <rv s="3">
    <v>4</v>
  </rv>
  <rv s="4">
    <v>https://www.bing.com/search?q=arunachal+pradesh&amp;form=skydnc</v>
    <v>Learn more on Bing</v>
  </rv>
  <rv s="1">
    <fb>1383727</fb>
    <v>9</v>
  </rv>
  <rv s="6">
    <v>#VALUE!</v>
    <v>en-GB</v>
    <v>c2da5cc2-b1a0-f17a-707d-e5067136b9e9</v>
    <v>536870912</v>
    <v>1</v>
    <v>16</v>
    <v>17</v>
    <v>Arunachal Pradesh</v>
    <v>5</v>
    <v>6</v>
    <v>Map</v>
    <v>7</v>
    <v>13</v>
    <v>IN-AR</v>
    <v>28</v>
    <v>29</v>
    <v>3</v>
    <v>Arunachal Pradesh is a state in northeast India. It was formed from the North-East Frontier Agency region, and India declared it as a state on 20 February 1987. Itanagar is its capital and largest town. It borders the Indian states of Assam and ...</v>
    <v>30</v>
    <v>29</v>
    <v>33</v>
    <v>34</v>
    <v>Arunachal Pradesh</v>
    <v>35</v>
    <v>Arunachal Pradesh</v>
    <v>mdp/vdpid/10101668</v>
  </rv>
  <rv s="0">
    <v>536870912</v>
    <v>Assam</v>
    <v>a9d4e5df-f559-c28f-dc41-7c72a82dfaf7</v>
    <v>en-GB</v>
    <v>Map</v>
  </rv>
  <rv s="1">
    <fb>78438</fb>
    <v>9</v>
  </rv>
  <rv s="0">
    <v>536870912</v>
    <v>Dispur</v>
    <v>dac6a732-4511-10b6-4135-0640599661db</v>
    <v>en-GB</v>
    <v>Map</v>
  </rv>
  <rv s="2">
    <v>3</v>
    <v>7</v>
    <v>18</v>
    <v>7</v>
    <v>0</v>
    <v>Image of Assam</v>
  </rv>
  <rv s="0">
    <v>536870912</v>
    <v>Guwahati</v>
    <v>de3a722b-f147-c20a-34aa-bf54dd059f66</v>
    <v>en-GB</v>
    <v>Map</v>
  </rv>
  <rv s="0">
    <v>805306368</v>
    <v>Gulab Chand Kataria (Governor)</v>
    <v>a31ecb33-6e3f-a807-6fd8-59bfe5d1c2f7</v>
    <v>en-GB</v>
    <v>Generic</v>
  </rv>
  <rv s="0">
    <v>805306368</v>
    <v>Himanta Biswa Sarma (Chief minister)</v>
    <v>c68ab57c-e8b8-4426-b7eb-6ce50d71c92a</v>
    <v>en-GB</v>
    <v>Generic</v>
  </rv>
  <rv s="3">
    <v>5</v>
  </rv>
  <rv s="4">
    <v>https://www.bing.com/search?q=assam&amp;form=skydnc</v>
    <v>Learn more on Bing</v>
  </rv>
  <rv s="3">
    <v>6</v>
  </rv>
  <rv s="1">
    <fb>31205576</fb>
    <v>9</v>
  </rv>
  <rv s="5">
    <v>#VALUE!</v>
    <v>en-GB</v>
    <v>a9d4e5df-f559-c28f-dc41-7c72a82dfaf7</v>
    <v>536870912</v>
    <v>1</v>
    <v>20</v>
    <v>3</v>
    <v>Assam</v>
    <v>5</v>
    <v>6</v>
    <v>Map</v>
    <v>7</v>
    <v>13</v>
    <v>IN-AS</v>
    <v>38</v>
    <v>39</v>
    <v>3</v>
    <v>Assam is a state in northeastern India, south of the eastern Himalayas along the Brahmaputra and Barak River valleys. Assam covers an area of 78,438 km². The state is bordered by Bhutan and Arunachal Pradesh to the north; Nagaland and Manipur to ...</v>
    <v>40</v>
    <v>41</v>
    <v>44</v>
    <v>45</v>
    <v>Assam</v>
    <v>46</v>
    <v>47</v>
    <v>Assam</v>
    <v>mdp/vdpid/2147</v>
  </rv>
  <rv s="0">
    <v>536870912</v>
    <v>Bihar</v>
    <v>e402c108-ade8-40dd-b6d7-f36882e8e3e3</v>
    <v>en-GB</v>
    <v>Map</v>
  </rv>
  <rv s="1">
    <fb>94163</fb>
    <v>9</v>
  </rv>
  <rv s="0">
    <v>536870912</v>
    <v>Patna</v>
    <v>5769f980-da6e-3599-1e5b-368f4b6f48ca</v>
    <v>en-GB</v>
    <v>Map</v>
  </rv>
  <rv s="2">
    <v>4</v>
    <v>7</v>
    <v>21</v>
    <v>7</v>
    <v>0</v>
    <v>Image of Bihar</v>
  </rv>
  <rv s="0">
    <v>805306368</v>
    <v>Rajendra Arlekar (Governor)</v>
    <v>857b3d51-3e36-ebd8-cf42-f60258bfd1fa</v>
    <v>en-GB</v>
    <v>Generic</v>
  </rv>
  <rv s="0">
    <v>805306368</v>
    <v>Nitish Kumar (Chief minister)</v>
    <v>cde7adde-5105-d979-2e6a-cbc9496d6cc9</v>
    <v>en-GB</v>
    <v>Generic</v>
  </rv>
  <rv s="0">
    <v>805306368</v>
    <v>Tejashwi Yadav (Deputy Chief Minister)</v>
    <v>c441214f-c9a7-4e3d-9512-b53b558b8140</v>
    <v>en-GB</v>
    <v>Generic</v>
  </rv>
  <rv s="3">
    <v>7</v>
  </rv>
  <rv s="4">
    <v>https://www.bing.com/search?q=bihar&amp;form=skydnc</v>
    <v>Learn more on Bing</v>
  </rv>
  <rv s="1">
    <fb>104099452</fb>
    <v>9</v>
  </rv>
  <rv s="6">
    <v>#VALUE!</v>
    <v>en-GB</v>
    <v>e402c108-ade8-40dd-b6d7-f36882e8e3e3</v>
    <v>536870912</v>
    <v>1</v>
    <v>23</v>
    <v>17</v>
    <v>Bihar</v>
    <v>5</v>
    <v>6</v>
    <v>Map</v>
    <v>7</v>
    <v>13</v>
    <v>IN-BR</v>
    <v>50</v>
    <v>51</v>
    <v>3</v>
    <v>Bihar is a state in eastern India. It is the third largest state by population, the 12th largest by area, and the 14th largest by GDP in 2021. Bihar borders Uttar Pradesh to its west, Nepal to the north, the northern part of West Bengal to the ...</v>
    <v>52</v>
    <v>51</v>
    <v>56</v>
    <v>57</v>
    <v>Bihar</v>
    <v>58</v>
    <v>Bihar</v>
    <v>mdp/vdpid/3922</v>
  </rv>
  <rv s="0">
    <v>536870912</v>
    <v>Chandigarh</v>
    <v>10beaf9e-bdab-00b9-8037-79ffe16cf357</v>
    <v>en-GB</v>
    <v>Map</v>
  </rv>
  <rv s="1">
    <fb>114</fb>
    <v>9</v>
  </rv>
  <rv s="0">
    <v>536870912</v>
    <v>Chandigarh</v>
    <v>dd60d733-8017-b736-1466-9c2766cadf1b</v>
    <v>en-GB</v>
    <v>Map</v>
  </rv>
  <rv s="2">
    <v>5</v>
    <v>7</v>
    <v>24</v>
    <v>7</v>
    <v>0</v>
    <v>Image of Chandigarh</v>
  </rv>
  <rv s="0">
    <v>805306368</v>
    <v>Rajbala (Mayor)</v>
    <v>f224bd00-4fb5-c413-b849-9efa537fbc7b</v>
    <v>en-GB</v>
    <v>Generic</v>
  </rv>
  <rv s="3">
    <v>8</v>
  </rv>
  <rv s="4">
    <v>https://www.bing.com/search?q=chandigarh&amp;form=skydnc</v>
    <v>Learn more on Bing</v>
  </rv>
  <rv s="1">
    <fb>1055450</fb>
    <v>9</v>
  </rv>
  <rv s="7">
    <v>#VALUE!</v>
    <v>en-GB</v>
    <v>10beaf9e-bdab-00b9-8037-79ffe16cf357</v>
    <v>536870912</v>
    <v>1</v>
    <v>26</v>
    <v>27</v>
    <v>Chandigarh</v>
    <v>5</v>
    <v>6</v>
    <v>Map</v>
    <v>7</v>
    <v>13</v>
    <v>IN-CH</v>
    <v>61</v>
    <v>62</v>
    <v>3</v>
    <v>Chandigarh is a union territory and planned city in northern India, serving as the shared capital of the surrounding states, namely Punjab to the north, west and the south, and Haryana to the east. Chandigarh constitutes the bulk of the ...</v>
    <v>63</v>
    <v>65</v>
    <v>66</v>
    <v>Chandigarh</v>
    <v>67</v>
    <v>Chandigarh</v>
    <v>mdp/vdpid/7407895773574070273</v>
  </rv>
  <rv s="0">
    <v>536870912</v>
    <v>Chhattisgarh</v>
    <v>91e8d1d3-b929-8697-13f5-91241ae0d1b6</v>
    <v>en-GB</v>
    <v>Map</v>
  </rv>
  <rv s="1">
    <fb>135194</fb>
    <v>9</v>
  </rv>
  <rv s="0">
    <v>536870912</v>
    <v>Nava Raipur</v>
    <v>dde333cd-0aaf-a009-be67-676c2ec21974</v>
    <v>en-GB</v>
    <v>Map</v>
  </rv>
  <rv s="2">
    <v>6</v>
    <v>7</v>
    <v>28</v>
    <v>7</v>
    <v>0</v>
    <v>Image of Chhattisgarh</v>
  </rv>
  <rv s="0">
    <v>805306368</v>
    <v>Biswabhusan Harichandan (Governor)</v>
    <v>10926792-dc16-0dec-3b84-0ecbf2ed41d0</v>
    <v>en-GB</v>
    <v>Generic</v>
  </rv>
  <rv s="0">
    <v>805306368</v>
    <v>Vishnu Deo Sai (Chief minister)</v>
    <v>fca3f640-6f0b-6b2f-9b86-8377eaee133b</v>
    <v>en-GB</v>
    <v>Generic</v>
  </rv>
  <rv s="0">
    <v>805306368</v>
    <v>Arun Sao (Deputy Chief Minister)</v>
    <v>318e60a5-323f-c2a7-fdc0-e079dbfff260</v>
    <v>en-GB</v>
    <v>Generic</v>
  </rv>
  <rv s="3">
    <v>9</v>
  </rv>
  <rv s="4">
    <v>https://www.bing.com/search?q=chhattisgarh&amp;form=skydnc</v>
    <v>Learn more on Bing</v>
  </rv>
  <rv s="3">
    <v>10</v>
  </rv>
  <rv s="1">
    <fb>25545198</fb>
    <v>9</v>
  </rv>
  <rv s="8">
    <v>#VALUE!</v>
    <v>en-GB</v>
    <v>91e8d1d3-b929-8697-13f5-91241ae0d1b6</v>
    <v>536870912</v>
    <v>1</v>
    <v>30</v>
    <v>31</v>
    <v>Chhattisgarh</v>
    <v>5</v>
    <v>6</v>
    <v>Map</v>
    <v>7</v>
    <v>13</v>
    <v>IN-CT</v>
    <v>70</v>
    <v>71</v>
    <v>3</v>
    <v>Chhattisgarh is a landlocked state in Central India. It is the ninth largest state by area, and with a population of roughly 30 million, the seventeenth most populous. It borders seven states – Uttar Pradesh to the north, Madhya Pradesh to the ...</v>
    <v>72</v>
    <v>76</v>
    <v>77</v>
    <v>Chhattisgarh</v>
    <v>78</v>
    <v>79</v>
    <v>Chhattisgarh</v>
    <v>mdp/vdpid/161482407</v>
  </rv>
  <rv s="0">
    <v>536870912</v>
    <v>Dadra and Nagar Haveli</v>
    <v>15bc8541-5d7a-066b-4d9b-31821cb3f94e</v>
    <v>en-GB</v>
    <v>Map</v>
  </rv>
  <rv s="1">
    <fb>491</fb>
    <v>9</v>
  </rv>
  <rv s="0">
    <v>536870912</v>
    <v>Silvassa</v>
    <v>042a9d5c-f0da-7d90-03e2-ef2d9b420270</v>
    <v>en-GB</v>
    <v>Map</v>
  </rv>
  <rv s="2">
    <v>7</v>
    <v>7</v>
    <v>32</v>
    <v>7</v>
    <v>0</v>
    <v>Image of Dadra and Nagar Haveli</v>
  </rv>
  <rv s="4">
    <v>https://www.bing.com/search?q=dadra+and+nagar+haveli&amp;form=skydnc</v>
    <v>Learn more on Bing</v>
  </rv>
  <rv s="1">
    <fb>343709</fb>
    <v>9</v>
  </rv>
  <rv s="9">
    <v>#VALUE!</v>
    <v>en-GB</v>
    <v>15bc8541-5d7a-066b-4d9b-31821cb3f94e</v>
    <v>536870912</v>
    <v>1</v>
    <v>35</v>
    <v>36</v>
    <v>Dadra and Nagar Haveli</v>
    <v>5</v>
    <v>6</v>
    <v>Map</v>
    <v>7</v>
    <v>13</v>
    <v>IN-DN</v>
    <v>82</v>
    <v>83</v>
    <v>3</v>
    <v>Dadra and Nagar Haveli is a district of the union territory of Dadra and Nagar Haveli and Daman and Diu in western India. It is composed of two separate geographical entities: Nagar Haveli, wedged in between Maharashtra and Gujarat states 1 ...</v>
    <v>84</v>
    <v>83</v>
    <v>85</v>
    <v>Dadra and Nagar Haveli</v>
    <v>86</v>
    <v>Dadra and Nagar Haveli</v>
    <v>mdp/vdpid/10107373</v>
  </rv>
  <rv s="0">
    <v>536870912</v>
    <v>Daman and Diu</v>
    <v>6cc5ae73-aac4-1afd-9be5-2199d168555a</v>
    <v>en-GB</v>
    <v>Map</v>
  </rv>
  <rv s="1">
    <fb>122</fb>
    <v>9</v>
  </rv>
  <rv s="0">
    <v>536870912</v>
    <v>Daman</v>
    <v>58c88745-f47a-60ca-cd6d-4974bf6ff2fb</v>
    <v>en-GB</v>
    <v>Map</v>
  </rv>
  <rv s="2">
    <v>8</v>
    <v>7</v>
    <v>37</v>
    <v>7</v>
    <v>0</v>
    <v>Image of Daman and Diu</v>
  </rv>
  <rv s="4">
    <v>https://www.bing.com/search?q=daman+and+diu&amp;form=skydnc</v>
    <v>Learn more on Bing</v>
  </rv>
  <rv s="1">
    <fb>243247</fb>
    <v>9</v>
  </rv>
  <rv s="9">
    <v>#VALUE!</v>
    <v>en-GB</v>
    <v>6cc5ae73-aac4-1afd-9be5-2199d168555a</v>
    <v>536870912</v>
    <v>1</v>
    <v>39</v>
    <v>36</v>
    <v>Daman and Diu</v>
    <v>5</v>
    <v>6</v>
    <v>Map</v>
    <v>7</v>
    <v>13</v>
    <v>IN-DD</v>
    <v>89</v>
    <v>90</v>
    <v>3</v>
    <v>Daman and Diu was a union territory in northwestern India. With an area of 112 km², it was the smallest administrative subdivision of India on the mainland. The territory comprised two districts, Daman and Diu island, geographically separated by ...</v>
    <v>91</v>
    <v>90</v>
    <v>92</v>
    <v>Daman and Diu</v>
    <v>93</v>
    <v>Daman and Diu</v>
    <v>mdp/vdpid/10122741</v>
  </rv>
  <rv s="0">
    <v>536870912</v>
    <v>Delhi</v>
    <v>275e8ab8-7bd0-4633-9c89-0133be92e587</v>
    <v>en-GB</v>
    <v>Map</v>
  </rv>
  <rv s="1">
    <fb>1484</fb>
    <v>9</v>
  </rv>
  <rv s="0">
    <v>536870912</v>
    <v>Agra</v>
    <v>81f1ad26-8662-3666-e747-e352491a712e</v>
    <v>en-GB</v>
    <v>Map</v>
  </rv>
  <rv s="2">
    <v>9</v>
    <v>7</v>
    <v>40</v>
    <v>7</v>
    <v>0</v>
    <v>Image of Delhi</v>
  </rv>
  <rv s="0">
    <v>805306368</v>
    <v>Vinai Kumar Saxena (Lieutenant governor)</v>
    <v>63e4d87a-b12e-3d7a-686e-620814853d36</v>
    <v>en-GB</v>
    <v>Generic</v>
  </rv>
  <rv s="0">
    <v>805306368</v>
    <v>Arvind Kejriwal (Chief minister)</v>
    <v>406f9300-0c0c-3948-9d26-5c194e968300</v>
    <v>en-GB</v>
    <v>Generic</v>
  </rv>
  <rv s="3">
    <v>11</v>
  </rv>
  <rv s="4">
    <v>https://www.bing.com/search?q=delhi&amp;form=skydnc</v>
    <v>Learn more on Bing</v>
  </rv>
  <rv s="1">
    <fb>26495000</fb>
    <v>9</v>
  </rv>
  <rv s="7">
    <v>#VALUE!</v>
    <v>en-GB</v>
    <v>275e8ab8-7bd0-4633-9c89-0133be92e587</v>
    <v>536870912</v>
    <v>1</v>
    <v>42</v>
    <v>27</v>
    <v>Delhi</v>
    <v>5</v>
    <v>6</v>
    <v>Map</v>
    <v>7</v>
    <v>43</v>
    <v>IN-DL</v>
    <v>96</v>
    <v>97</v>
    <v>3</v>
    <v>Delhi, officially the National Capital Territory of Delhi, is a city and a union territory of India containing New Delhi, the capital of India. Lying on both sides of the Yamuna river, but chiefly to the west, or beyond its right bank, Delhi ...</v>
    <v>98</v>
    <v>101</v>
    <v>102</v>
    <v>Delhi</v>
    <v>103</v>
    <v>Delhi</v>
    <v>mdp/vdpid/10122740</v>
  </rv>
  <rv s="0">
    <v>536870912</v>
    <v>Goa</v>
    <v>d9bda1c6-a2c4-994c-5335-195386cef40a</v>
    <v>en-GB</v>
    <v>Map</v>
  </rv>
  <rv s="1">
    <fb>3702</fb>
    <v>9</v>
  </rv>
  <rv s="0">
    <v>536870912</v>
    <v>Panaji</v>
    <v>1bc90c1f-f804-1116-9092-e41a85411452</v>
    <v>en-GB</v>
    <v>Map</v>
  </rv>
  <rv s="2">
    <v>10</v>
    <v>7</v>
    <v>44</v>
    <v>7</v>
    <v>0</v>
    <v>Image of Goa</v>
  </rv>
  <rv s="0">
    <v>536870912</v>
    <v>Vasco da Gama</v>
    <v>a63eda32-4345-5a14-f62c-ed75fbfdb1f4</v>
    <v>en-GB</v>
    <v>Map</v>
  </rv>
  <rv s="0">
    <v>805306368</v>
    <v>P. S. Sreedharan Pillai (Governor)</v>
    <v>e02dc010-743f-1c67-6578-f5eb69153c10</v>
    <v>en-GB</v>
    <v>Generic</v>
  </rv>
  <rv s="0">
    <v>805306368</v>
    <v>Pramod Sawant (Chief minister)</v>
    <v>b4d1c7bd-5c28-d262-af78-2f93f57b073f</v>
    <v>en-GB</v>
    <v>Generic</v>
  </rv>
  <rv s="3">
    <v>12</v>
  </rv>
  <rv s="4">
    <v>https://www.bing.com/search?q=goa+india&amp;form=skydnc</v>
    <v>Learn more on Bing</v>
  </rv>
  <rv s="3">
    <v>13</v>
  </rv>
  <rv s="1">
    <fb>1458545</fb>
    <v>9</v>
  </rv>
  <rv s="5">
    <v>#VALUE!</v>
    <v>en-GB</v>
    <v>d9bda1c6-a2c4-994c-5335-195386cef40a</v>
    <v>536870912</v>
    <v>1</v>
    <v>46</v>
    <v>3</v>
    <v>Goa</v>
    <v>5</v>
    <v>6</v>
    <v>Map</v>
    <v>7</v>
    <v>13</v>
    <v>IN-GA</v>
    <v>106</v>
    <v>107</v>
    <v>3</v>
    <v>Goa is a state on the southwestern coast of India within the Konkan region, geographically separated from the Deccan highlands by the Western Ghats. It is bound by the Indian states of Maharashtra to the north, and Karnataka to the east and ...</v>
    <v>108</v>
    <v>109</v>
    <v>112</v>
    <v>113</v>
    <v>Goa</v>
    <v>114</v>
    <v>115</v>
    <v>Goa</v>
    <v>mdp/vdpid/7903620</v>
  </rv>
  <rv s="0">
    <v>536870912</v>
    <v>Gujarat</v>
    <v>c70b768e-21ab-4f53-a356-564e8da2291e</v>
    <v>en-GB</v>
    <v>Map</v>
  </rv>
  <rv s="1">
    <fb>196024</fb>
    <v>9</v>
  </rv>
  <rv s="0">
    <v>536870912</v>
    <v>Gandhinagar</v>
    <v>d6f2dd75-5f12-0082-be93-de3fbb10d45c</v>
    <v>en-GB</v>
    <v>Map</v>
  </rv>
  <rv s="2">
    <v>11</v>
    <v>7</v>
    <v>47</v>
    <v>7</v>
    <v>0</v>
    <v>Image of Gujarat</v>
  </rv>
  <rv s="0">
    <v>536870912</v>
    <v>Ahmedabad</v>
    <v>f741e2c0-a401-4bcb-2d92-c364fe683513</v>
    <v>en-GB</v>
    <v>Map</v>
  </rv>
  <rv s="0">
    <v>805306368</v>
    <v>Acharya Devvrat (Governor)</v>
    <v>0068b763-d697-2270-4902-87b8ca6daf2d</v>
    <v>en-GB</v>
    <v>Generic</v>
  </rv>
  <rv s="0">
    <v>805306368</v>
    <v>Bhupendrabhai Patel (Chief minister)</v>
    <v>f545cfa0-d217-e758-ac99-3863ee9f5530</v>
    <v>en-GB</v>
    <v>Generic</v>
  </rv>
  <rv s="3">
    <v>14</v>
  </rv>
  <rv s="4">
    <v>https://www.bing.com/search?q=gujarat&amp;form=skydnc</v>
    <v>Learn more on Bing</v>
  </rv>
  <rv s="1">
    <fb>60383628</fb>
    <v>9</v>
  </rv>
  <rv s="3">
    <v>15</v>
  </rv>
  <rv s="10">
    <v>#VALUE!</v>
    <v>en-GB</v>
    <v>c70b768e-21ab-4f53-a356-564e8da2291e</v>
    <v>536870912</v>
    <v>1</v>
    <v>49</v>
    <v>50</v>
    <v>Gujarat</v>
    <v>5</v>
    <v>6</v>
    <v>Map</v>
    <v>7</v>
    <v>13</v>
    <v>IN-GJ</v>
    <v>118</v>
    <v>119</v>
    <v>3</v>
    <v>Gujarat is a state along the western coast of India. Its coastline of about 1,600 km is the longest in the country, most of which lies on the Kathiawar peninsula. Gujarat is the fifth-largest Indian state by area, covering some 196,024 km² ; and ...</v>
    <v>120</v>
    <v>121</v>
    <v>124</v>
    <v>125</v>
    <v>Gujarat</v>
    <v>126</v>
    <v>127</v>
    <v>Gujarat</v>
    <v>mdp/vdpid/7903232</v>
  </rv>
  <rv s="0">
    <v>536870912</v>
    <v>Haryana</v>
    <v>f50b36c9-0e06-9b0a-b657-100ebb295bb1</v>
    <v>en-GB</v>
    <v>Map</v>
  </rv>
  <rv s="1">
    <fb>44212</fb>
    <v>9</v>
  </rv>
  <rv s="2">
    <v>12</v>
    <v>7</v>
    <v>51</v>
    <v>7</v>
    <v>0</v>
    <v>Image of Haryana</v>
  </rv>
  <rv s="0">
    <v>536870912</v>
    <v>Faridabad</v>
    <v>1a737077-4f72-bfac-324f-43f365e64b96</v>
    <v>en-GB</v>
    <v>Map</v>
  </rv>
  <rv s="0">
    <v>805306368</v>
    <v>Bandaru Dattatreya (Governor)</v>
    <v>8beccdbf-3672-dc32-c6de-735b7e14c33d</v>
    <v>en-GB</v>
    <v>Generic</v>
  </rv>
  <rv s="0">
    <v>805306368</v>
    <v>Manohar Lal Khattar (Chief minister)</v>
    <v>0e889399-6382-7201-5fb3-bfa6a576e711</v>
    <v>en-GB</v>
    <v>Generic</v>
  </rv>
  <rv s="0">
    <v>805306368</v>
    <v>Dushyant Chautala (Deputy Chief Minister)</v>
    <v>1012c8a7-fdaf-64c8-ae4c-928890548b89</v>
    <v>en-GB</v>
    <v>Generic</v>
  </rv>
  <rv s="3">
    <v>16</v>
  </rv>
  <rv s="4">
    <v>https://www.bing.com/search?q=haryana&amp;form=skydnc</v>
    <v>Learn more on Bing</v>
  </rv>
  <rv s="1">
    <fb>27761063</fb>
    <v>9</v>
  </rv>
  <rv s="5">
    <v>#VALUE!</v>
    <v>en-GB</v>
    <v>f50b36c9-0e06-9b0a-b657-100ebb295bb1</v>
    <v>536870912</v>
    <v>1</v>
    <v>53</v>
    <v>3</v>
    <v>Haryana</v>
    <v>5</v>
    <v>6</v>
    <v>Map</v>
    <v>7</v>
    <v>43</v>
    <v>IN-HR</v>
    <v>130</v>
    <v>60</v>
    <v>3</v>
    <v>Haryana is an Indian state located in the northern part of the country. It was carved out of the former state of East Punjab on 1 November 1966 on a linguistic basis. It is ranked 21st in terms of area, with less than 1.4% of India's land area. ...</v>
    <v>131</v>
    <v>132</v>
    <v>136</v>
    <v>137</v>
    <v>Haryana</v>
    <v>8</v>
    <v>138</v>
    <v>Haryana</v>
    <v>mdp/vdpid/13586</v>
  </rv>
  <rv s="0">
    <v>536870912</v>
    <v>Himachal Pradesh</v>
    <v>0e213229-adc2-378d-f093-949050fffa34</v>
    <v>en-GB</v>
    <v>Map</v>
  </rv>
  <rv s="1">
    <fb>55780</fb>
    <v>9</v>
  </rv>
  <rv s="0">
    <v>536870912</v>
    <v>Dharamshala</v>
    <v>b2508052-3baf-16c6-380a-b6e4d467571b</v>
    <v>en-GB</v>
    <v>Map</v>
  </rv>
  <rv s="2">
    <v>13</v>
    <v>7</v>
    <v>54</v>
    <v>7</v>
    <v>0</v>
    <v>Image of Himachal Pradesh</v>
  </rv>
  <rv s="0">
    <v>536870912</v>
    <v>Shimla</v>
    <v>df2a145d-d43f-027a-0fdd-b1b25e4ca3c6</v>
    <v>en-GB</v>
    <v>Map</v>
  </rv>
  <rv s="0">
    <v>805306368</v>
    <v>Shiv Pratap Shukla (Governor)</v>
    <v>98865f88-448a-4163-a3c4-cc97393be10d</v>
    <v>en-GB</v>
    <v>Generic</v>
  </rv>
  <rv s="0">
    <v>805306368</v>
    <v>Sukhvinder Singh Sukhu (Chief minister)</v>
    <v>1c6bba36-1562-10e8-f728-850089ac6f0d</v>
    <v>en-GB</v>
    <v>Generic</v>
  </rv>
  <rv s="3">
    <v>17</v>
  </rv>
  <rv s="4">
    <v>https://www.bing.com/search?q=himachal+pradesh&amp;form=skydnc</v>
    <v>Learn more on Bing</v>
  </rv>
  <rv s="1">
    <fb>6864602</fb>
    <v>9</v>
  </rv>
  <rv s="6">
    <v>#VALUE!</v>
    <v>en-GB</v>
    <v>0e213229-adc2-378d-f093-949050fffa34</v>
    <v>536870912</v>
    <v>1</v>
    <v>56</v>
    <v>17</v>
    <v>Himachal Pradesh</v>
    <v>5</v>
    <v>6</v>
    <v>Map</v>
    <v>7</v>
    <v>13</v>
    <v>IN-HP</v>
    <v>141</v>
    <v>142</v>
    <v>3</v>
    <v>Himachal Pradesh is a state in the northern part of India. Situated in the Western Himalayas, it is one of the thirteen mountain states and is characterised by an extreme landscape featuring several peaks and extensive river systems. Himachal ...</v>
    <v>143</v>
    <v>144</v>
    <v>147</v>
    <v>148</v>
    <v>Himachal Pradesh</v>
    <v>149</v>
    <v>Himachal Pradesh</v>
    <v>mdp/vdpid/14030</v>
  </rv>
  <rv s="0">
    <v>536870912</v>
    <v>Jharkhand</v>
    <v>9cf33868-3d76-c243-1cd3-91dda44b77e3</v>
    <v>en-GB</v>
    <v>Map</v>
  </rv>
  <rv s="1">
    <fb>79714</fb>
    <v>9</v>
  </rv>
  <rv s="0">
    <v>536870912</v>
    <v>Ranchi</v>
    <v>9f3b1aac-b48a-884c-a9a7-48065cfbe5fe</v>
    <v>en-GB</v>
    <v>Map</v>
  </rv>
  <rv s="2">
    <v>14</v>
    <v>7</v>
    <v>57</v>
    <v>7</v>
    <v>0</v>
    <v>Image of Jharkhand</v>
  </rv>
  <rv s="0">
    <v>536870912</v>
    <v>Jamshedpur</v>
    <v>84be5b35-d91d-aa80-5a96-8fd419dca00f</v>
    <v>en-GB</v>
    <v>Map</v>
  </rv>
  <rv s="0">
    <v>805306368</v>
    <v>C. P. Radhakrishnan (Governor)</v>
    <v>9a74b63e-2054-4349-bb33-15fa09fce8a6</v>
    <v>en-GB</v>
    <v>Generic</v>
  </rv>
  <rv s="0">
    <v>805306368</v>
    <v>Hemant Soren (Chief minister)</v>
    <v>e25bf8b3-60bf-f1c6-0adf-8de728b101bc</v>
    <v>en-GB</v>
    <v>Generic</v>
  </rv>
  <rv s="3">
    <v>18</v>
  </rv>
  <rv s="4">
    <v>https://www.bing.com/search?q=jharkhand&amp;form=skydnc</v>
    <v>Learn more on Bing</v>
  </rv>
  <rv s="1">
    <fb>32988134</fb>
    <v>9</v>
  </rv>
  <rv s="5">
    <v>#VALUE!</v>
    <v>en-GB</v>
    <v>9cf33868-3d76-c243-1cd3-91dda44b77e3</v>
    <v>536870912</v>
    <v>1</v>
    <v>59</v>
    <v>3</v>
    <v>Jharkhand</v>
    <v>5</v>
    <v>6</v>
    <v>Map</v>
    <v>7</v>
    <v>13</v>
    <v>IN-JH</v>
    <v>152</v>
    <v>153</v>
    <v>3</v>
    <v>Jharkhand is a state in eastern India. The state shares its border with the states of West Bengal to the east, Chhattisgarh to the west, Uttar Pradesh to the northwest, Bihar to the north and Odisha to the south. It is the 15th largest state by ...</v>
    <v>154</v>
    <v>155</v>
    <v>158</v>
    <v>159</v>
    <v>Jharkhand</v>
    <v>8</v>
    <v>160</v>
    <v>Jharkhand</v>
    <v>mdp/vdpid/161482409</v>
  </rv>
  <rv s="0">
    <v>536870912</v>
    <v>Karnataka</v>
    <v>216903eb-bbc1-497e-b914-8eb69db6f747</v>
    <v>en-GB</v>
    <v>Map</v>
  </rv>
  <rv s="1">
    <fb>191791</fb>
    <v>9</v>
  </rv>
  <rv s="0">
    <v>536870912</v>
    <v>Bangalore</v>
    <v>2ab373f2-434a-45b8-c281-342ba82d97a0</v>
    <v>en-GB</v>
    <v>Map</v>
  </rv>
  <rv s="2">
    <v>15</v>
    <v>7</v>
    <v>60</v>
    <v>7</v>
    <v>0</v>
    <v>Image of Karnataka</v>
  </rv>
  <rv s="0">
    <v>805306368</v>
    <v>Thawar Chand Gehlot (Governor)</v>
    <v>87e33b23-4c8b-eb26-1b83-e4323082f598</v>
    <v>en-GB</v>
    <v>Generic</v>
  </rv>
  <rv s="0">
    <v>805306368</v>
    <v>Siddaramaiah (Chief minister)</v>
    <v>2b87b63a-0264-3d22-fabd-9598bf331d45</v>
    <v>en-GB</v>
    <v>Generic</v>
  </rv>
  <rv s="0">
    <v>805306368</v>
    <v>D. K. Shivakumar (Deputy Chief Minister)</v>
    <v>9e4fedf7-2f89-4e4a-a798-5dc3859eb63b</v>
    <v>en-GB</v>
    <v>Generic</v>
  </rv>
  <rv s="3">
    <v>19</v>
  </rv>
  <rv s="4">
    <v>https://www.bing.com/search?q=karnataka&amp;form=skydnc</v>
    <v>Learn more on Bing</v>
  </rv>
  <rv s="1">
    <fb>61130704</fb>
    <v>9</v>
  </rv>
  <rv s="6">
    <v>#VALUE!</v>
    <v>en-GB</v>
    <v>216903eb-bbc1-497e-b914-8eb69db6f747</v>
    <v>536870912</v>
    <v>1</v>
    <v>62</v>
    <v>17</v>
    <v>Karnataka</v>
    <v>5</v>
    <v>6</v>
    <v>Map</v>
    <v>7</v>
    <v>13</v>
    <v>IN-KA</v>
    <v>163</v>
    <v>164</v>
    <v>3</v>
    <v>Karnataka, is a state in the southwestern region of India. It was formed as Mysore State on 1 November 1956, with the passage of the States Reorganisation Act, and renamed Karnataka in 1973. The state was part of the Carnatic region in British ...</v>
    <v>165</v>
    <v>164</v>
    <v>169</v>
    <v>170</v>
    <v>Karnataka</v>
    <v>171</v>
    <v>Karnataka</v>
    <v>mdp/vdpid/16217</v>
  </rv>
  <rv s="0">
    <v>536870912</v>
    <v>Kerala</v>
    <v>9d932c0c-d3e6-abbd-5274-6b53036ca764</v>
    <v>en-GB</v>
    <v>Map</v>
  </rv>
  <rv s="1">
    <fb>38863</fb>
    <v>9</v>
  </rv>
  <rv s="0">
    <v>536870912</v>
    <v>Thiruvananthapuram</v>
    <v>a7450b86-c3c4-43e6-8f9c-263b15956c09</v>
    <v>en-GB</v>
    <v>Map</v>
  </rv>
  <rv s="2">
    <v>16</v>
    <v>7</v>
    <v>63</v>
    <v>7</v>
    <v>0</v>
    <v>Image of Kerala</v>
  </rv>
  <rv s="0">
    <v>536870912</v>
    <v>Kochi</v>
    <v>ce548a32-d28c-c3d5-f50a-f83894e62cdf</v>
    <v>en-GB</v>
    <v>Map</v>
  </rv>
  <rv s="0">
    <v>805306368</v>
    <v>Arif Mohammad Khan (Governor)</v>
    <v>221ee855-8ddc-997a-515c-7ff1b9adbb95</v>
    <v>en-GB</v>
    <v>Generic</v>
  </rv>
  <rv s="0">
    <v>805306368</v>
    <v>Pinarayi Vijayan (Chief minister)</v>
    <v>40202d15-b167-2aae-7945-3edd088cc479</v>
    <v>en-GB</v>
    <v>Generic</v>
  </rv>
  <rv s="3">
    <v>20</v>
  </rv>
  <rv s="4">
    <v>https://www.bing.com/search?q=kerala&amp;form=skydnc</v>
    <v>Learn more on Bing</v>
  </rv>
  <rv s="3">
    <v>21</v>
  </rv>
  <rv s="1">
    <fb>34523726</fb>
    <v>9</v>
  </rv>
  <rv s="5">
    <v>#VALUE!</v>
    <v>en-GB</v>
    <v>9d932c0c-d3e6-abbd-5274-6b53036ca764</v>
    <v>536870912</v>
    <v>1</v>
    <v>65</v>
    <v>3</v>
    <v>Kerala</v>
    <v>5</v>
    <v>6</v>
    <v>Map</v>
    <v>7</v>
    <v>66</v>
    <v>IN-KL</v>
    <v>174</v>
    <v>175</v>
    <v>3</v>
    <v>Kerala, officially Keralam, is a state on the Malabar Coast of India. It was formed on 1 November 1956, following the passage of the States Reorganisation Act, by combining Malayalam-speaking regions of the erstwhile regions of Cochin, Malabar, ...</v>
    <v>176</v>
    <v>177</v>
    <v>180</v>
    <v>181</v>
    <v>Kerala</v>
    <v>182</v>
    <v>183</v>
    <v>Kerala</v>
    <v>mdp/vdpid/16494</v>
  </rv>
  <rv s="0">
    <v>536870912</v>
    <v>Lakshadweep</v>
    <v>90dcf823-b8a7-5ca7-11dd-dcf29ea357f2</v>
    <v>en-GB</v>
    <v>Map</v>
  </rv>
  <rv s="1">
    <fb>32</fb>
    <v>9</v>
  </rv>
  <rv s="0">
    <v>536870912</v>
    <v>Kavaratti</v>
    <v>1c66a5c6-d466-52e0-4ab2-e39f79a78416</v>
    <v>en-GB</v>
    <v>Map</v>
  </rv>
  <rv s="2">
    <v>17</v>
    <v>7</v>
    <v>67</v>
    <v>7</v>
    <v>0</v>
    <v>Image of Lakshadweep</v>
  </rv>
  <rv s="0">
    <v>536870912</v>
    <v>Andrott</v>
    <v>84ba2296-6dfe-4751-64b3-493f6b417305</v>
    <v>en-GB</v>
    <v>Map</v>
  </rv>
  <rv s="4">
    <v>https://www.bing.com/search?q=lakshadweep&amp;form=skydnc</v>
    <v>Learn more on Bing</v>
  </rv>
  <rv s="1">
    <fb>60595</fb>
    <v>9</v>
  </rv>
  <rv s="9">
    <v>#VALUE!</v>
    <v>en-GB</v>
    <v>90dcf823-b8a7-5ca7-11dd-dcf29ea357f2</v>
    <v>536870912</v>
    <v>1</v>
    <v>69</v>
    <v>36</v>
    <v>Lakshadweep</v>
    <v>5</v>
    <v>6</v>
    <v>Map</v>
    <v>7</v>
    <v>8</v>
    <v>IN-LD</v>
    <v>186</v>
    <v>187</v>
    <v>3</v>
    <v>Lakshadweep, formerly Laccadive, is a union territory of India. It is an archipelago of 36 islands serving as the maritime boundary between the Arabian Sea to the west and the Laccadive Sea to the east. It is located 200 to 440 km off the ...</v>
    <v>188</v>
    <v>189</v>
    <v>190</v>
    <v>Lakshadweep</v>
    <v>191</v>
    <v>Lakshadweep</v>
    <v>mdp/vdpid/17968</v>
  </rv>
  <rv s="0">
    <v>536870912</v>
    <v>Madhya Pradesh</v>
    <v>bcbcd891-852b-6dac-1671-8d00b9eae5ea</v>
    <v>en-GB</v>
    <v>Map</v>
  </rv>
  <rv s="1">
    <fb>308245</fb>
    <v>9</v>
  </rv>
  <rv s="0">
    <v>536870912</v>
    <v>Bhopal</v>
    <v>7843abc7-b7c1-2b4a-3376-24f0411fbc24</v>
    <v>en-GB</v>
    <v>Map</v>
  </rv>
  <rv s="2">
    <v>18</v>
    <v>7</v>
    <v>73</v>
    <v>7</v>
    <v>0</v>
    <v>Image of Madhya Pradesh</v>
  </rv>
  <rv s="0">
    <v>536870912</v>
    <v>Indore</v>
    <v>a4f416e4-7232-8717-602f-7e108d1f164e</v>
    <v>en-GB</v>
    <v>Map</v>
  </rv>
  <rv s="0">
    <v>805306368</v>
    <v>Mangubhai C. Patel (Governor)</v>
    <v>84d90db1-8c71-f45a-3d48-2565ccbe815e</v>
    <v>en-GB</v>
    <v>Generic</v>
  </rv>
  <rv s="0">
    <v>805306368</v>
    <v>Mohan Yadav (Chief minister)</v>
    <v>b09a702f-79ca-5ef0-e7ed-19fd90d47a19</v>
    <v>en-GB</v>
    <v>Generic</v>
  </rv>
  <rv s="0">
    <v>805306368</v>
    <v>Rajendra Shukla (Deputy Chief Minister)</v>
    <v>6afe04bd-17c7-5f77-9f5b-be46fdd860d8</v>
    <v>en-GB</v>
    <v>Generic</v>
  </rv>
  <rv s="3">
    <v>22</v>
  </rv>
  <rv s="4">
    <v>https://www.bing.com/search?q=madhya+pradesh&amp;form=skydnc</v>
    <v>Learn more on Bing</v>
  </rv>
  <rv s="1">
    <fb>72626809</fb>
    <v>9</v>
  </rv>
  <rv s="6">
    <v>#VALUE!</v>
    <v>en-GB</v>
    <v>bcbcd891-852b-6dac-1671-8d00b9eae5ea</v>
    <v>536870912</v>
    <v>1</v>
    <v>72</v>
    <v>17</v>
    <v>Madhya Pradesh</v>
    <v>5</v>
    <v>6</v>
    <v>Map</v>
    <v>7</v>
    <v>13</v>
    <v>IN-MP</v>
    <v>194</v>
    <v>195</v>
    <v>3</v>
    <v>Madhya Pradesh is a state in central India. Its capital is Bhopal, and the largest city is Indore, with Gwalior, Jabalpur, Ujjain, Dewas, Sagar, Satna, and Rewa being the other major cities. Madhya Pradesh is the second largest Indian state by ...</v>
    <v>196</v>
    <v>197</v>
    <v>201</v>
    <v>202</v>
    <v>Madhya Pradesh</v>
    <v>203</v>
    <v>Madhya Pradesh</v>
    <v>mdp/vdpid/19687</v>
  </rv>
  <rv s="0">
    <v>536870912</v>
    <v>Maharashtra</v>
    <v>8e20e4dc-1423-75a9-a049-5e500370aafa</v>
    <v>en-GB</v>
    <v>Map</v>
  </rv>
  <rv s="1">
    <fb>307713</fb>
    <v>9</v>
  </rv>
  <rv s="0">
    <v>536870912</v>
    <v>Nagpur</v>
    <v>6f23af96-9eee-596d-db02-40133489d810</v>
    <v>en-GB</v>
    <v>Map</v>
  </rv>
  <rv s="2">
    <v>19</v>
    <v>7</v>
    <v>74</v>
    <v>7</v>
    <v>0</v>
    <v>Image of Maharashtra</v>
  </rv>
  <rv s="0">
    <v>536870912</v>
    <v>Mumbai</v>
    <v>fbbc8d69-667a-e1ff-34bf-e524be01025d</v>
    <v>en-GB</v>
    <v>Map</v>
  </rv>
  <rv s="0">
    <v>805306368</v>
    <v>Ramesh Bais (Governor)</v>
    <v>600b9c34-5294-34a8-c719-d9c898d14642</v>
    <v>en-GB</v>
    <v>Generic</v>
  </rv>
  <rv s="0">
    <v>805306368</v>
    <v>Eknath Shinde (Chief minister)</v>
    <v>2d8b1f3b-3522-5c16-90c4-998aa3b91ca4</v>
    <v>en-GB</v>
    <v>Generic</v>
  </rv>
  <rv s="0">
    <v>805306368</v>
    <v>Devendra Fadnavis (Deputy Chief Minister)</v>
    <v>689b52ed-5a8f-4c35-b35e-d78b19423d11</v>
    <v>en-GB</v>
    <v>Generic</v>
  </rv>
  <rv s="0">
    <v>805306368</v>
    <v>Ajit Pawar (Deputy Chief Minister)</v>
    <v>a78250d9-2f2f-55ab-3257-ef8b29402ded</v>
    <v>en-GB</v>
    <v>Generic</v>
  </rv>
  <rv s="3">
    <v>23</v>
  </rv>
  <rv s="4">
    <v>https://www.bing.com/search?q=maharashtra&amp;form=skydnc</v>
    <v>Learn more on Bing</v>
  </rv>
  <rv s="3">
    <v>24</v>
  </rv>
  <rv s="1">
    <fb>112374333</fb>
    <v>9</v>
  </rv>
  <rv s="5">
    <v>#VALUE!</v>
    <v>en-GB</v>
    <v>8e20e4dc-1423-75a9-a049-5e500370aafa</v>
    <v>536870912</v>
    <v>1</v>
    <v>76</v>
    <v>3</v>
    <v>Maharashtra</v>
    <v>5</v>
    <v>6</v>
    <v>Map</v>
    <v>7</v>
    <v>13</v>
    <v>IN-MH</v>
    <v>206</v>
    <v>207</v>
    <v>3</v>
    <v>Maharashtra is a state in the western peninsular region of India occupying a substantial portion of the Deccan Plateau. It is bordered by the Arabian Sea to the west, the Indian states of Karnataka and Goa to the south, Telangana to the ...</v>
    <v>208</v>
    <v>209</v>
    <v>214</v>
    <v>215</v>
    <v>Maharashtra</v>
    <v>216</v>
    <v>217</v>
    <v>Maharashtra</v>
    <v>mdp/vdpid/41826</v>
  </rv>
  <rv s="0">
    <v>536870912</v>
    <v>Manipur</v>
    <v>774dc6a3-56a4-d8f3-26d2-6e2536af50a5</v>
    <v>en-GB</v>
    <v>Map</v>
  </rv>
  <rv s="1">
    <fb>22327</fb>
    <v>9</v>
  </rv>
  <rv s="0">
    <v>536870912</v>
    <v>Imphal</v>
    <v>f3bbfd39-6c91-7866-34f0-e96464118b9b</v>
    <v>en-GB</v>
    <v>Map</v>
  </rv>
  <rv s="2">
    <v>20</v>
    <v>7</v>
    <v>77</v>
    <v>7</v>
    <v>0</v>
    <v>Image of Manipur</v>
  </rv>
  <rv s="0">
    <v>805306368</v>
    <v>Anusuiya Uikey (Governor)</v>
    <v>e49bbe46-0d46-93a7-4322-42c23536ad62</v>
    <v>en-GB</v>
    <v>Generic</v>
  </rv>
  <rv s="0">
    <v>805306368</v>
    <v>N. Biren Singh (Chief minister)</v>
    <v>cd239801-c138-0160-11bd-d66c068dbbe9</v>
    <v>en-GB</v>
    <v>Generic</v>
  </rv>
  <rv s="3">
    <v>25</v>
  </rv>
  <rv s="4">
    <v>https://www.bing.com/search?q=manipur&amp;form=skydnc</v>
    <v>Learn more on Bing</v>
  </rv>
  <rv s="1">
    <fb>2855794</fb>
    <v>9</v>
  </rv>
  <rv s="6">
    <v>#VALUE!</v>
    <v>en-GB</v>
    <v>774dc6a3-56a4-d8f3-26d2-6e2536af50a5</v>
    <v>536870912</v>
    <v>1</v>
    <v>79</v>
    <v>17</v>
    <v>Manipur</v>
    <v>5</v>
    <v>6</v>
    <v>Map</v>
    <v>7</v>
    <v>13</v>
    <v>IN-MN</v>
    <v>220</v>
    <v>221</v>
    <v>3</v>
    <v>Manipur is a state in northeast India, with the city of Imphal as its capital. It is bounded by the Indian states of Nagaland to the north, Mizoram to the south and Assam to the west. It also borders two regions of Myanmar, Sagaing Region to the ...</v>
    <v>222</v>
    <v>221</v>
    <v>225</v>
    <v>226</v>
    <v>Manipur</v>
    <v>227</v>
    <v>Manipur</v>
    <v>mdp/vdpid/10122737</v>
  </rv>
  <rv s="0">
    <v>536870912</v>
    <v>Meghalaya</v>
    <v>b317786c-1e28-16cc-03ca-835f315a094d</v>
    <v>en-GB</v>
    <v>Map</v>
  </rv>
  <rv s="1">
    <fb>22429</fb>
    <v>9</v>
  </rv>
  <rv s="0">
    <v>536870912</v>
    <v>Shillong</v>
    <v>d9289bee-842f-4d80-42d7-c4d7ff5ddf9d</v>
    <v>en-GB</v>
    <v>Map</v>
  </rv>
  <rv s="2">
    <v>21</v>
    <v>7</v>
    <v>80</v>
    <v>7</v>
    <v>0</v>
    <v>Image of Meghalaya</v>
  </rv>
  <rv s="0">
    <v>805306368</v>
    <v>Phagu Chauhan (Governor)</v>
    <v>6c91f11b-11cd-70d7-9380-30813e56caf5</v>
    <v>en-GB</v>
    <v>Generic</v>
  </rv>
  <rv s="0">
    <v>805306368</v>
    <v>Conrad Sangma (Chief minister)</v>
    <v>1581edf1-77cd-1cd4-83b8-d8a030af306f</v>
    <v>en-GB</v>
    <v>Generic</v>
  </rv>
  <rv s="3">
    <v>26</v>
  </rv>
  <rv s="4">
    <v>https://www.bing.com/search?q=meghalaya&amp;form=skydnc</v>
    <v>Learn more on Bing</v>
  </rv>
  <rv s="3">
    <v>27</v>
  </rv>
  <rv s="1">
    <fb>3211000</fb>
    <v>9</v>
  </rv>
  <rv s="5">
    <v>#VALUE!</v>
    <v>en-GB</v>
    <v>b317786c-1e28-16cc-03ca-835f315a094d</v>
    <v>536870912</v>
    <v>1</v>
    <v>82</v>
    <v>3</v>
    <v>Meghalaya</v>
    <v>5</v>
    <v>6</v>
    <v>Map</v>
    <v>7</v>
    <v>83</v>
    <v>IN-ML</v>
    <v>230</v>
    <v>231</v>
    <v>3</v>
    <v>Meghalaya is a state in northeast India. Meghalaya was formed on 21 January 1972 by carving out two districts from the state of Assam: (a) the United Khasi Hills and Jaintia Hills and the Garo Hills. The population of Meghalaya as of 2014 is ...</v>
    <v>232</v>
    <v>231</v>
    <v>235</v>
    <v>236</v>
    <v>Meghalaya</v>
    <v>237</v>
    <v>238</v>
    <v>Meghalaya</v>
    <v>mdp/vdpid/10122739</v>
  </rv>
  <rv s="0">
    <v>536870912</v>
    <v>Mizoram</v>
    <v>a1dcfd92-e2ab-1111-48a2-8c885ebd1155</v>
    <v>en-GB</v>
    <v>Map</v>
  </rv>
  <rv s="1">
    <fb>21081</fb>
    <v>9</v>
  </rv>
  <rv s="0">
    <v>536870912</v>
    <v>Aizawl</v>
    <v>0ee57b2f-aab9-8c05-d571-aa0887fa7c6d</v>
    <v>en-GB</v>
    <v>Map</v>
  </rv>
  <rv s="2">
    <v>22</v>
    <v>7</v>
    <v>84</v>
    <v>7</v>
    <v>0</v>
    <v>Image of Mizoram</v>
  </rv>
  <rv s="0">
    <v>805306368</v>
    <v>Kambhampati Hari Babu (Governor)</v>
    <v>bae56fb3-d814-2f6c-b3d4-bb96a84f0a8c</v>
    <v>en-GB</v>
    <v>Generic</v>
  </rv>
  <rv s="0">
    <v>805306368</v>
    <v>Lalduhoma (Chief minister)</v>
    <v>c18bdb99-258c-4977-a490-e5f8f029eef2</v>
    <v>en-GB</v>
    <v>Generic</v>
  </rv>
  <rv s="3">
    <v>28</v>
  </rv>
  <rv s="4">
    <v>https://www.bing.com/search?q=mizoram&amp;form=skydnc</v>
    <v>Learn more on Bing</v>
  </rv>
  <rv s="1">
    <fb>1097206</fb>
    <v>9</v>
  </rv>
  <rv s="6">
    <v>#VALUE!</v>
    <v>en-GB</v>
    <v>a1dcfd92-e2ab-1111-48a2-8c885ebd1155</v>
    <v>536870912</v>
    <v>1</v>
    <v>86</v>
    <v>17</v>
    <v>Mizoram</v>
    <v>5</v>
    <v>6</v>
    <v>Map</v>
    <v>7</v>
    <v>13</v>
    <v>IN-MZ</v>
    <v>241</v>
    <v>242</v>
    <v>3</v>
    <v>Mizoram is a state in northeast India, with Aizawl as its seat of government and capital city. The name of the state is derived from "Mizo", the endonym of the native inhabitants, and "Ram", which in the Mizo language means "land." Thus ...</v>
    <v>243</v>
    <v>242</v>
    <v>246</v>
    <v>247</v>
    <v>Mizoram</v>
    <v>248</v>
    <v>Mizoram</v>
    <v>mdp/vdpid/10107296</v>
  </rv>
  <rv s="0">
    <v>536870912</v>
    <v>Nagaland</v>
    <v>9097c945-eb0e-f294-cb7f-43ad572c6903</v>
    <v>en-GB</v>
    <v>Map</v>
  </rv>
  <rv s="1">
    <fb>16579</fb>
    <v>9</v>
  </rv>
  <rv s="0">
    <v>536870912</v>
    <v>Kohima</v>
    <v>c4a7765d-0672-36ba-1146-2a7345c12bc2</v>
    <v>en-GB</v>
    <v>Map</v>
  </rv>
  <rv s="2">
    <v>23</v>
    <v>7</v>
    <v>87</v>
    <v>7</v>
    <v>0</v>
    <v>Image of Nagaland</v>
  </rv>
  <rv s="0">
    <v>536870912</v>
    <v>Dimapur</v>
    <v>74fd9701-043d-23ae-7639-5219eca9089b</v>
    <v>en-GB</v>
    <v>Map</v>
  </rv>
  <rv s="0">
    <v>805306368</v>
    <v>T. R. Zeliang (Deputy Chief Minister)</v>
    <v>ed7185f7-7576-b5e6-12d8-d551b6962a6d</v>
    <v>en-GB</v>
    <v>Generic</v>
  </rv>
  <rv s="0">
    <v>805306368</v>
    <v>Yanthungo Patton (Deputy Chief Minister)</v>
    <v>51a2759a-0f63-d8a5-4308-5b084506a61a</v>
    <v>en-GB</v>
    <v>Generic</v>
  </rv>
  <rv s="3">
    <v>29</v>
  </rv>
  <rv s="4">
    <v>https://www.bing.com/search?q=nagaland&amp;form=skydnc</v>
    <v>Learn more on Bing</v>
  </rv>
  <rv s="1">
    <fb>1978502</fb>
    <v>9</v>
  </rv>
  <rv s="6">
    <v>#VALUE!</v>
    <v>en-GB</v>
    <v>9097c945-eb0e-f294-cb7f-43ad572c6903</v>
    <v>536870912</v>
    <v>1</v>
    <v>89</v>
    <v>17</v>
    <v>Nagaland</v>
    <v>5</v>
    <v>6</v>
    <v>Map</v>
    <v>7</v>
    <v>13</v>
    <v>IN-NL</v>
    <v>251</v>
    <v>252</v>
    <v>3</v>
    <v>Nagaland is a landlocked state in the north-eastern region of India. It is bordered by the Indian states of Arunachal Pradesh to the north, Assam to the west, Manipur to the south, and the Naga Self-Administered Zone of the Sagaing Region of ...</v>
    <v>253</v>
    <v>254</v>
    <v>257</v>
    <v>258</v>
    <v>Nagaland</v>
    <v>259</v>
    <v>Nagaland</v>
    <v>mdp/vdpid/10122736</v>
  </rv>
  <rv s="0">
    <v>536870912</v>
    <v>Odisha</v>
    <v>becca699-9820-c027-8e14-b5840348a600</v>
    <v>en-GB</v>
    <v>Map</v>
  </rv>
  <rv s="1">
    <fb>155707</fb>
    <v>9</v>
  </rv>
  <rv s="0">
    <v>536870912</v>
    <v>Bhubaneswar</v>
    <v>f6210d0d-580e-b08d-7c18-6a259c1caad9</v>
    <v>en-GB</v>
    <v>Map</v>
  </rv>
  <rv s="2">
    <v>24</v>
    <v>7</v>
    <v>90</v>
    <v>7</v>
    <v>0</v>
    <v>Image of Odisha</v>
  </rv>
  <rv s="0">
    <v>805306368</v>
    <v>Raghubar Das (Governor)</v>
    <v>d2e4b6f6-9fb8-924a-983b-943a4b3e3048</v>
    <v>en-GB</v>
    <v>Generic</v>
  </rv>
  <rv s="0">
    <v>805306368</v>
    <v>Naveen Patnaik (Chief minister)</v>
    <v>cbe97b2a-f4d6-8fe4-894c-2098615b4866</v>
    <v>en-GB</v>
    <v>Generic</v>
  </rv>
  <rv s="3">
    <v>30</v>
  </rv>
  <rv s="4">
    <v>https://www.bing.com/search?q=odisha&amp;form=skydnc</v>
    <v>Learn more on Bing</v>
  </rv>
  <rv s="3">
    <v>31</v>
  </rv>
  <rv s="1">
    <fb>41974218</fb>
    <v>9</v>
  </rv>
  <rv s="5">
    <v>#VALUE!</v>
    <v>en-GB</v>
    <v>becca699-9820-c027-8e14-b5840348a600</v>
    <v>536870912</v>
    <v>1</v>
    <v>92</v>
    <v>3</v>
    <v>Odisha</v>
    <v>5</v>
    <v>6</v>
    <v>Map</v>
    <v>7</v>
    <v>13</v>
    <v>IN-OR</v>
    <v>262</v>
    <v>263</v>
    <v>3</v>
    <v>Odisha, formerly Orissa, is an Indian state located in Eastern India. It is the eighth-largest state by area, and the eleventh-largest by population, with over 41 million inhabitants. The state also has the third-largest population of Scheduled ...</v>
    <v>264</v>
    <v>263</v>
    <v>267</v>
    <v>268</v>
    <v>Odisha</v>
    <v>269</v>
    <v>270</v>
    <v>Odisha</v>
    <v>mdp/vdpid/24593</v>
  </rv>
  <rv s="0">
    <v>536870912</v>
    <v>Puducherry</v>
    <v>6e0dc6cc-da9d-7f4a-75a8-85997485edfd</v>
    <v>en-GB</v>
    <v>Map</v>
  </rv>
  <rv s="1">
    <fb>492</fb>
    <v>9</v>
  </rv>
  <rv s="0">
    <v>536870912</v>
    <v>Pondicherry</v>
    <v>ea7ddeef-2f5a-691e-d40f-0f501ba781cd</v>
    <v>en-GB</v>
    <v>Map</v>
  </rv>
  <rv s="2">
    <v>25</v>
    <v>7</v>
    <v>93</v>
    <v>7</v>
    <v>0</v>
    <v>Image of Puducherry</v>
  </rv>
  <rv s="0">
    <v>805306368</v>
    <v>Tamilisai Soundararajan (Lieutenant governor)</v>
    <v>0ad9706c-01fa-5160-1c9d-041ac4e7b63b</v>
    <v>en-GB</v>
    <v>Generic</v>
  </rv>
  <rv s="0">
    <v>805306368</v>
    <v>N. Rangaswamy (Chief minister)</v>
    <v>b7855a33-181f-78c3-e78f-5c3e20629edc</v>
    <v>en-GB</v>
    <v>Generic</v>
  </rv>
  <rv s="3">
    <v>32</v>
  </rv>
  <rv s="4">
    <v>https://www.bing.com/search?q=puducherry&amp;form=skydnc</v>
    <v>Learn more on Bing</v>
  </rv>
  <rv s="3">
    <v>33</v>
  </rv>
  <rv s="1">
    <fb>1394467</fb>
    <v>9</v>
  </rv>
  <rv s="11">
    <v>#VALUE!</v>
    <v>en-GB</v>
    <v>6e0dc6cc-da9d-7f4a-75a8-85997485edfd</v>
    <v>536870912</v>
    <v>1</v>
    <v>94</v>
    <v>95</v>
    <v>Puducherry</v>
    <v>5</v>
    <v>6</v>
    <v>Map</v>
    <v>7</v>
    <v>13</v>
    <v>273</v>
    <v>274</v>
    <v>3</v>
    <v>Puducherry, also known as Pondicherry, is a union territory of India, consisting of four small geographically unconnected districts. It was formed out of four territories of former French India, namely Pondichéry, Karikal, Mahé and Yanaon, ...</v>
    <v>275</v>
    <v>274</v>
    <v>278</v>
    <v>279</v>
    <v>Puducherry</v>
    <v>280</v>
    <v>281</v>
    <v>Puducherry</v>
    <v>mdp/vdpid/26311</v>
  </rv>
  <rv s="0">
    <v>536870912</v>
    <v>Punjab, India</v>
    <v>d98d08e1-818e-a7ba-30a5-4637a11eec3e</v>
    <v>en-GB</v>
    <v>Map</v>
  </rv>
  <rv s="1">
    <fb>50362</fb>
    <v>9</v>
  </rv>
  <rv s="2">
    <v>26</v>
    <v>7</v>
    <v>96</v>
    <v>7</v>
    <v>0</v>
    <v>Image of Punjab, India</v>
  </rv>
  <rv s="0">
    <v>536870912</v>
    <v>Ludhiana</v>
    <v>d6ef8469-9761-9669-10ab-2a89217a7391</v>
    <v>en-GB</v>
    <v>Map</v>
  </rv>
  <rv s="0">
    <v>805306368</v>
    <v>Banwarilal Purohit (Governor)</v>
    <v>1b879f9b-ef10-515b-1e7a-ae45fdf8a96d</v>
    <v>en-GB</v>
    <v>Generic</v>
  </rv>
  <rv s="0">
    <v>805306368</v>
    <v>Bhagwant Mann (Chief minister)</v>
    <v>29a832e6-e581-c5dd-b3c0-95a6421aa865</v>
    <v>en-GB</v>
    <v>Generic</v>
  </rv>
  <rv s="3">
    <v>34</v>
  </rv>
  <rv s="4">
    <v>https://www.bing.com/search?q=punjab+india&amp;form=skydnc</v>
    <v>Learn more on Bing</v>
  </rv>
  <rv s="1">
    <fb>27743338</fb>
    <v>9</v>
  </rv>
  <rv s="6">
    <v>#VALUE!</v>
    <v>en-GB</v>
    <v>d98d08e1-818e-a7ba-30a5-4637a11eec3e</v>
    <v>536870912</v>
    <v>1</v>
    <v>98</v>
    <v>17</v>
    <v>Punjab, India</v>
    <v>5</v>
    <v>6</v>
    <v>Map</v>
    <v>7</v>
    <v>13</v>
    <v>IN-PB</v>
    <v>284</v>
    <v>60</v>
    <v>3</v>
    <v>Punjab, historically known as Panchanada or Pentapotamia, is a state in northern India. Forming part of the larger Punjab region of the Indian subcontinent, the state is bordered by the Indian states of Himachal Pradesh to the north and ...</v>
    <v>285</v>
    <v>286</v>
    <v>289</v>
    <v>290</v>
    <v>Punjab, India</v>
    <v>291</v>
    <v>Punjab, India</v>
    <v>mdp/vdpid/26903</v>
  </rv>
  <rv s="0">
    <v>536870912</v>
    <v>Rajasthan</v>
    <v>58d414c6-9557-d15b-60ff-52f256e32345</v>
    <v>en-GB</v>
    <v>Map</v>
  </rv>
  <rv s="1">
    <fb>342269</fb>
    <v>9</v>
  </rv>
  <rv s="0">
    <v>536870912</v>
    <v>Jaipur</v>
    <v>b59bcf7b-bf6a-02ef-d975-bd51247f3fb6</v>
    <v>en-GB</v>
    <v>Map</v>
  </rv>
  <rv s="2">
    <v>27</v>
    <v>7</v>
    <v>99</v>
    <v>7</v>
    <v>0</v>
    <v>Image of Rajasthan</v>
  </rv>
  <rv s="0">
    <v>805306368</v>
    <v>Kalraj Mishra (Governor)</v>
    <v>b39dc724-e3cf-8901-8de5-4a4fddb085c0</v>
    <v>en-GB</v>
    <v>Generic</v>
  </rv>
  <rv s="0">
    <v>805306368</v>
    <v>Bhajan Lal Sharma (Chief minister)</v>
    <v>1afd9b19-3b2d-148e-4135-d1aca057c157</v>
    <v>en-GB</v>
    <v>Generic</v>
  </rv>
  <rv s="0">
    <v>805306368</v>
    <v>Diya Kumari (Deputy Chief Minister)</v>
    <v>295452c4-da2c-9dcf-95c6-31f80120be88</v>
    <v>en-GB</v>
    <v>Generic</v>
  </rv>
  <rv s="0">
    <v>805306368</v>
    <v>Prem Chand Bairwa (Deputy Chief Minister)</v>
    <v>b438af8d-9cde-d04b-2a0c-8f6ba241f9aa</v>
    <v>en-GB</v>
    <v>Generic</v>
  </rv>
  <rv s="3">
    <v>35</v>
  </rv>
  <rv s="4">
    <v>https://www.bing.com/search?q=rajasthan&amp;form=skydnc</v>
    <v>Learn more on Bing</v>
  </rv>
  <rv s="1">
    <fb>68548437</fb>
    <v>9</v>
  </rv>
  <rv s="5">
    <v>#VALUE!</v>
    <v>en-GB</v>
    <v>58d414c6-9557-d15b-60ff-52f256e32345</v>
    <v>536870912</v>
    <v>1</v>
    <v>101</v>
    <v>3</v>
    <v>Rajasthan</v>
    <v>5</v>
    <v>6</v>
    <v>Map</v>
    <v>7</v>
    <v>13</v>
    <v>IN-RJ</v>
    <v>294</v>
    <v>295</v>
    <v>3</v>
    <v>Rajasthan is a state in northern India. It covers 342,239 square kilometres or 10.4 per cent of India's total geographical area. It is the largest Indian state by area and the seventh largest by population. It is on India's northwestern side, ...</v>
    <v>296</v>
    <v>295</v>
    <v>301</v>
    <v>302</v>
    <v>Rajasthan</v>
    <v>8</v>
    <v>303</v>
    <v>Rajasthan</v>
    <v>mdp/vdpid/27243</v>
  </rv>
  <rv s="0">
    <v>536870912</v>
    <v>Sikkim</v>
    <v>aa8e9a23-8c5b-d667-7f28-62e9ce93f9bd</v>
    <v>en-GB</v>
    <v>Map</v>
  </rv>
  <rv s="1">
    <fb>7096</fb>
    <v>9</v>
  </rv>
  <rv s="0">
    <v>536870912</v>
    <v>Gangtok</v>
    <v>e410412b-a320-7308-f0be-8e1b8a27cbc9</v>
    <v>en-GB</v>
    <v>Map</v>
  </rv>
  <rv s="2">
    <v>28</v>
    <v>7</v>
    <v>102</v>
    <v>7</v>
    <v>0</v>
    <v>Image of Sikkim</v>
  </rv>
  <rv s="0">
    <v>805306368</v>
    <v>Lakshman Acharya (Governor)</v>
    <v>e47d70d0-5b19-e3bd-98d7-de772c8e7e44</v>
    <v>en-GB</v>
    <v>Generic</v>
  </rv>
  <rv s="0">
    <v>805306368</v>
    <v>Prem Singh Tamang (Chief minister)</v>
    <v>975cb17c-09c1-02d0-343d-72227c6b6d9c</v>
    <v>en-GB</v>
    <v>Generic</v>
  </rv>
  <rv s="3">
    <v>36</v>
  </rv>
  <rv s="4">
    <v>https://www.bing.com/search?q=sikkim&amp;form=skydnc</v>
    <v>Learn more on Bing</v>
  </rv>
  <rv s="1">
    <fb>657876</fb>
    <v>9</v>
  </rv>
  <rv s="6">
    <v>#VALUE!</v>
    <v>en-GB</v>
    <v>aa8e9a23-8c5b-d667-7f28-62e9ce93f9bd</v>
    <v>536870912</v>
    <v>1</v>
    <v>104</v>
    <v>17</v>
    <v>Sikkim</v>
    <v>5</v>
    <v>6</v>
    <v>Map</v>
    <v>7</v>
    <v>13</v>
    <v>IN-SK</v>
    <v>306</v>
    <v>307</v>
    <v>3</v>
    <v>Sikkim is a state in northeastern India. It borders the Tibet Autonomous Region of China in the north and northeast, Bhutan in the east, Koshi Province of Nepal in the west, and West Bengal in the south. Sikkim is also close to the Siliguri ...</v>
    <v>308</v>
    <v>307</v>
    <v>311</v>
    <v>312</v>
    <v>Sikkim</v>
    <v>313</v>
    <v>Sikkim</v>
    <v>mdp/vdpid/30857</v>
  </rv>
  <rv s="0">
    <v>536870912</v>
    <v>Tamil Nadu</v>
    <v>6e3e5a82-8737-a613-1d99-0b4d68370109</v>
    <v>en-GB</v>
    <v>Map</v>
  </rv>
  <rv s="1">
    <fb>130058</fb>
    <v>9</v>
  </rv>
  <rv s="0">
    <v>536870912</v>
    <v>Chennai</v>
    <v>d97acf5c-0a2b-cd2c-e895-ef8aa64b883b</v>
    <v>en-GB</v>
    <v>Map</v>
  </rv>
  <rv s="2">
    <v>29</v>
    <v>7</v>
    <v>105</v>
    <v>7</v>
    <v>0</v>
    <v>Image of Tamil Nadu</v>
  </rv>
  <rv s="0">
    <v>805306368</v>
    <v>R. N. Ravi (Governor)</v>
    <v>f67889c7-8403-a206-d561-0f4d5b1938cf</v>
    <v>en-GB</v>
    <v>Generic</v>
  </rv>
  <rv s="0">
    <v>805306368</v>
    <v>M. K. Stalin (Chief minister)</v>
    <v>c3112bb8-71f6-8228-0ea7-445284653f4b</v>
    <v>en-GB</v>
    <v>Generic</v>
  </rv>
  <rv s="3">
    <v>37</v>
  </rv>
  <rv s="4">
    <v>https://www.bing.com/search?q=tamil+nadu&amp;form=skydnc</v>
    <v>Learn more on Bing</v>
  </rv>
  <rv s="3">
    <v>38</v>
  </rv>
  <rv s="1">
    <fb>72147030</fb>
    <v>9</v>
  </rv>
  <rv s="12">
    <v>#VALUE!</v>
    <v>en-GB</v>
    <v>6e3e5a82-8737-a613-1d99-0b4d68370109</v>
    <v>536870912</v>
    <v>1</v>
    <v>107</v>
    <v>108</v>
    <v>Tamil Nadu</v>
    <v>5</v>
    <v>6</v>
    <v>Map</v>
    <v>7</v>
    <v>13</v>
    <v>IN-TN</v>
    <v>316</v>
    <v>317</v>
    <v>3</v>
    <v>Tamil Nadu is the southernmost state of India. The tenth largest Indian state by area and the sixth largest by population, Tamil Nadu is the home of the Tamil people, whose speak the Tamil language, one of the longest surviving classical ...</v>
    <v>318</v>
    <v>317</v>
    <v>321</v>
    <v>322</v>
    <v>Tamil Nadu</v>
    <v>323</v>
    <v>324</v>
    <v>127</v>
    <v>Tamil Nadu</v>
    <v>mdp/vdpid/32665</v>
  </rv>
  <rv s="0">
    <v>536870912</v>
    <v>Tripura</v>
    <v>a7fa8608-5e0d-f0d4-37a2-b87e3fe2b039</v>
    <v>en-GB</v>
    <v>Map</v>
  </rv>
  <rv s="1">
    <fb>10486</fb>
    <v>9</v>
  </rv>
  <rv s="0">
    <v>536870912</v>
    <v>Agartala</v>
    <v>76d27a99-655a-0dcb-adc1-9dfe8c6546d1</v>
    <v>en-GB</v>
    <v>Map</v>
  </rv>
  <rv s="2">
    <v>30</v>
    <v>7</v>
    <v>109</v>
    <v>7</v>
    <v>0</v>
    <v>Image of Tripura</v>
  </rv>
  <rv s="0">
    <v>805306368</v>
    <v>N. Indrasena Reddy (Governor)</v>
    <v>000d74ae-5028-e53c-bfcd-acda8c00c52a</v>
    <v>en-GB</v>
    <v>Generic</v>
  </rv>
  <rv s="0">
    <v>805306368</v>
    <v>Manik Saha (Chief minister)</v>
    <v>31ecf082-4328-37a9-894e-79b605a00c07</v>
    <v>en-GB</v>
    <v>Generic</v>
  </rv>
  <rv s="3">
    <v>39</v>
  </rv>
  <rv s="4">
    <v>https://www.bing.com/search?q=tripura&amp;form=skydnc</v>
    <v>Learn more on Bing</v>
  </rv>
  <rv s="1">
    <fb>3673917</fb>
    <v>9</v>
  </rv>
  <rv s="6">
    <v>#VALUE!</v>
    <v>en-GB</v>
    <v>a7fa8608-5e0d-f0d4-37a2-b87e3fe2b039</v>
    <v>536870912</v>
    <v>1</v>
    <v>111</v>
    <v>17</v>
    <v>Tripura</v>
    <v>5</v>
    <v>6</v>
    <v>Map</v>
    <v>7</v>
    <v>13</v>
    <v>IN-TR</v>
    <v>327</v>
    <v>328</v>
    <v>3</v>
    <v>Tripura is a state in Northeast India. The third-smallest state in the country, it covers 10,491 km² ; and the seventh-least populous state with a population of 3.67 million. It is bordered by Assam and Mizoram to the east and by Bangladesh to ...</v>
    <v>329</v>
    <v>328</v>
    <v>332</v>
    <v>333</v>
    <v>Tripura</v>
    <v>334</v>
    <v>Tripura</v>
    <v>mdp/vdpid/10107297</v>
  </rv>
  <rv s="0">
    <v>536870912</v>
    <v>Uttar Pradesh</v>
    <v>f624b656-1585-9836-7a98-128016c67d52</v>
    <v>en-GB</v>
    <v>Map</v>
  </rv>
  <rv s="1">
    <fb>243290</fb>
    <v>9</v>
  </rv>
  <rv s="0">
    <v>536870912</v>
    <v>Lucknow</v>
    <v>dc71be1b-423d-5d51-7301-4846995e4f20</v>
    <v>en-GB</v>
    <v>Map</v>
  </rv>
  <rv s="2">
    <v>31</v>
    <v>7</v>
    <v>112</v>
    <v>7</v>
    <v>0</v>
    <v>Image of Uttar Pradesh</v>
  </rv>
  <rv s="0">
    <v>805306368</v>
    <v>Anandiben Patel (Governor)</v>
    <v>63ee5986-b3a6-cb8d-a58d-a99ac8d0558f</v>
    <v>en-GB</v>
    <v>Generic</v>
  </rv>
  <rv s="0">
    <v>805306368</v>
    <v>Yogi Adityanath (Chief minister)</v>
    <v>1b1e0f9b-71be-1556-e185-80311b755c93</v>
    <v>en-GB</v>
    <v>Generic</v>
  </rv>
  <rv s="0">
    <v>805306368</v>
    <v>Keshav Prasad Maurya (Deputy Chief Minister)</v>
    <v>1d02db5e-8cf3-3d58-beba-2ed6f07c4418</v>
    <v>en-GB</v>
    <v>Generic</v>
  </rv>
  <rv s="0">
    <v>805306368</v>
    <v>Brajesh Pathak (Deputy Chief Minister)</v>
    <v>65968983-7013-de97-58a5-895e168a82de</v>
    <v>en-GB</v>
    <v>Generic</v>
  </rv>
  <rv s="3">
    <v>40</v>
  </rv>
  <rv s="4">
    <v>https://www.bing.com/search?q=uttar+pradesh&amp;form=skydnc</v>
    <v>Learn more on Bing</v>
  </rv>
  <rv s="1">
    <fb>199581477</fb>
    <v>9</v>
  </rv>
  <rv s="5">
    <v>#VALUE!</v>
    <v>en-GB</v>
    <v>f624b656-1585-9836-7a98-128016c67d52</v>
    <v>536870912</v>
    <v>1</v>
    <v>114</v>
    <v>3</v>
    <v>Uttar Pradesh</v>
    <v>5</v>
    <v>6</v>
    <v>Map</v>
    <v>7</v>
    <v>13</v>
    <v>IN-UP</v>
    <v>337</v>
    <v>338</v>
    <v>3</v>
    <v>Uttar Pradesh is a state in northern India. With over 241 million inhabitants, it is the most populated state in India as well as the most populous country subdivision in the world – more populous than all but four other countries outside of ...</v>
    <v>339</v>
    <v>338</v>
    <v>344</v>
    <v>345</v>
    <v>Uttar Pradesh</v>
    <v>8</v>
    <v>346</v>
    <v>Uttar Pradesh</v>
    <v>mdp/vdpid/34648</v>
  </rv>
  <rv s="0">
    <v>536870912</v>
    <v>Uttarakhand</v>
    <v>41a39bbc-6b82-df10-b345-3afffff3985d</v>
    <v>en-GB</v>
    <v>Map</v>
  </rv>
  <rv s="1">
    <fb>53566</fb>
    <v>9</v>
  </rv>
  <rv s="0">
    <v>536870912</v>
    <v>Bhararisain</v>
    <v>9de0f8f5-1411-7547-b095-b583d8b7aba9</v>
    <v>en-GB</v>
    <v>Map</v>
  </rv>
  <rv s="2">
    <v>32</v>
    <v>7</v>
    <v>115</v>
    <v>7</v>
    <v>0</v>
    <v>Image of Uttarakhand</v>
  </rv>
  <rv s="0">
    <v>536870912</v>
    <v>Dehradun</v>
    <v>f3823b9f-1a28-f7e0-247e-3aa43aa2a705</v>
    <v>en-GB</v>
    <v>Map</v>
  </rv>
  <rv s="0">
    <v>805306368</v>
    <v>Gurmit Singh (Governor)</v>
    <v>b354a126-9c13-a868-9e34-6f0efec59e22</v>
    <v>en-GB</v>
    <v>Generic</v>
  </rv>
  <rv s="0">
    <v>805306368</v>
    <v>Pushkar Singh Dhami (Chief minister)</v>
    <v>a01cc8e3-c4cb-6fda-1063-031cf87ffb0c</v>
    <v>en-GB</v>
    <v>Generic</v>
  </rv>
  <rv s="3">
    <v>41</v>
  </rv>
  <rv s="4">
    <v>https://www.bing.com/search?q=uttarakhand&amp;form=skydnc</v>
    <v>Learn more on Bing</v>
  </rv>
  <rv s="1">
    <fb>10086292</fb>
    <v>9</v>
  </rv>
  <rv s="6">
    <v>#VALUE!</v>
    <v>en-GB</v>
    <v>41a39bbc-6b82-df10-b345-3afffff3985d</v>
    <v>536870912</v>
    <v>1</v>
    <v>117</v>
    <v>17</v>
    <v>Uttarakhand</v>
    <v>5</v>
    <v>6</v>
    <v>Map</v>
    <v>7</v>
    <v>13</v>
    <v>IN-UT</v>
    <v>349</v>
    <v>350</v>
    <v>3</v>
    <v>Uttarakhand, formerly known as Uttaranchal, is a state in northern India. It is often referred to as the "Devbhumi" due to its religious significance and numerous Hindu temples and pilgrimage centres found throughout the state. Uttarakhand is ...</v>
    <v>351</v>
    <v>352</v>
    <v>355</v>
    <v>356</v>
    <v>Uttarakhand</v>
    <v>357</v>
    <v>Uttarakhand</v>
    <v>mdp/vdpid/161482408</v>
  </rv>
  <rv s="0">
    <v>536870912</v>
    <v>West Bengal</v>
    <v>067d886f-4d7d-8889-c8c7-d54e2dbc1cb8</v>
    <v>en-GB</v>
    <v>Map</v>
  </rv>
  <rv s="1">
    <fb>88752</fb>
    <v>9</v>
  </rv>
  <rv s="0">
    <v>536870912</v>
    <v>Kolkata</v>
    <v>e5f8e89d-f3e0-3a9e-7b62-24348d526819</v>
    <v>en-GB</v>
    <v>Map</v>
  </rv>
  <rv s="2">
    <v>33</v>
    <v>7</v>
    <v>118</v>
    <v>7</v>
    <v>0</v>
    <v>Image of West Bengal</v>
  </rv>
  <rv s="0">
    <v>805306368</v>
    <v>C. V. Ananda Bose (Governor)</v>
    <v>a0067bb6-87a4-4329-81a6-ec5767db81a5</v>
    <v>en-GB</v>
    <v>Generic</v>
  </rv>
  <rv s="0">
    <v>805306368</v>
    <v>Mamata Banerjee (Chief minister)</v>
    <v>d6973c1f-14df-4d61-ed88-9733dd5e8122</v>
    <v>en-GB</v>
    <v>Generic</v>
  </rv>
  <rv s="3">
    <v>42</v>
  </rv>
  <rv s="4">
    <v>https://www.bing.com/search?q=west+bengal&amp;form=skydnc</v>
    <v>Learn more on Bing</v>
  </rv>
  <rv s="3">
    <v>43</v>
  </rv>
  <rv s="1">
    <fb>91276115</fb>
    <v>9</v>
  </rv>
  <rv s="5">
    <v>#VALUE!</v>
    <v>en-GB</v>
    <v>067d886f-4d7d-8889-c8c7-d54e2dbc1cb8</v>
    <v>536870912</v>
    <v>1</v>
    <v>120</v>
    <v>3</v>
    <v>West Bengal</v>
    <v>5</v>
    <v>6</v>
    <v>Map</v>
    <v>7</v>
    <v>13</v>
    <v>IN-WB</v>
    <v>360</v>
    <v>361</v>
    <v>3</v>
    <v>West Bengal is a state in the eastern portion of India. It is situated along the Bay of Bengal, along with a population of over 91 million inhabitants within an area of 88,752 km² as of 2011. The population estimate as of 2023 is 102,552,787. ...</v>
    <v>362</v>
    <v>361</v>
    <v>365</v>
    <v>366</v>
    <v>West Bengal</v>
    <v>367</v>
    <v>368</v>
    <v>West Bengal</v>
    <v>mdp/vdpid/36115</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Official language" t="r"/>
    <k n="Population" t="r"/>
    <k n="Time zone(s)"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Official language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Largest city</v>
      <v t="s">Official language</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Time zone(s)</v>
      <v t="s">_Flags</v>
      <v t="s">VDPID/VSID</v>
      <v t="s">UniqueName</v>
      <v t="s">_DisplayString</v>
      <v t="s">LearnMoreOnLink</v>
      <v t="s">Image</v>
      <v t="s">Description</v>
    </a>
  </spbArrays>
  <spbData count="121">
    <spb s="0">
      <v xml:space="preserve">Wikipedia	</v>
      <v xml:space="preserve">CC BY-SA 3.0	</v>
      <v xml:space="preserve">https://en.wikipedia.org/wiki/Andaman_and_Nicobar_Islands	</v>
      <v xml:space="preserve">https://creativecommons.org/licenses/by-sa/3.0	</v>
    </spb>
    <spb s="0">
      <v xml:space="preserve">Wikipedia	</v>
      <v xml:space="preserve">CC-BY-SA	</v>
      <v xml:space="preserve">http://en.wikipedia.org/wiki/Andaman_and_Nicobar_Islands	</v>
      <v xml:space="preserve">http://creativecommons.org/licenses/by-sa/3.0/	</v>
    </spb>
    <spb s="1">
      <v>0</v>
      <v>0</v>
      <v>0</v>
      <v>0</v>
      <v>0</v>
      <v>1</v>
      <v>0</v>
      <v>0</v>
      <v>0</v>
    </spb>
    <spb s="2">
      <v>0</v>
      <v>Name</v>
      <v>LearnMoreOnLink</v>
    </spb>
    <spb s="3">
      <v>0</v>
      <v>0</v>
      <v>0</v>
    </spb>
    <spb s="4">
      <v>4</v>
      <v>4</v>
      <v>4</v>
    </spb>
    <spb s="5">
      <v>1</v>
      <v>2</v>
    </spb>
    <spb s="6">
      <v>https://www.bing.com</v>
      <v>https://www.bing.com/th?id=Ga%5Cbing_yt.png&amp;w=100&amp;h=40&amp;c=0&amp;pid=0.1</v>
      <v>Powered by Bing</v>
    </spb>
    <spb s="7">
      <v>square km</v>
      <v>2005</v>
    </spb>
    <spb s="8">
      <v>3</v>
    </spb>
    <spb s="0">
      <v xml:space="preserve">Wikipedia	</v>
      <v xml:space="preserve">CC BY-SA 3.0	</v>
      <v xml:space="preserve">https://en.wikipedia.org/wiki/Andhra_Pradesh	</v>
      <v xml:space="preserve">https://creativecommons.org/licenses/by-sa/3.0	</v>
    </spb>
    <spb s="0">
      <v xml:space="preserve">Wikipedia	</v>
      <v xml:space="preserve">CC-BY-SA	</v>
      <v xml:space="preserve">http://en.wikipedia.org/wiki/Andhra_Pradesh	</v>
      <v xml:space="preserve">http://creativecommons.org/licenses/by-sa/3.0/	</v>
    </spb>
    <spb s="1">
      <v>10</v>
      <v>10</v>
      <v>10</v>
      <v>10</v>
      <v>10</v>
      <v>11</v>
      <v>10</v>
      <v>10</v>
      <v>10</v>
    </spb>
    <spb s="7">
      <v>square km</v>
      <v>2011</v>
    </spb>
    <spb s="0">
      <v xml:space="preserve">Wikipedia	</v>
      <v xml:space="preserve">CC BY-SA 3.0	</v>
      <v xml:space="preserve">https://en.wikipedia.org/wiki/Arunachal_Pradesh	</v>
      <v xml:space="preserve">https://creativecommons.org/licenses/by-sa/3.0	</v>
    </spb>
    <spb s="0">
      <v xml:space="preserve">Wikipedia	</v>
      <v xml:space="preserve">CC-BY-SA	</v>
      <v xml:space="preserve">http://en.wikipedia.org/wiki/Arunachal_Pradesh	</v>
      <v xml:space="preserve">http://creativecommons.org/licenses/by-sa/3.0/	</v>
    </spb>
    <spb s="1">
      <v>14</v>
      <v>14</v>
      <v>14</v>
      <v>14</v>
      <v>14</v>
      <v>15</v>
      <v>14</v>
      <v>14</v>
      <v>14</v>
    </spb>
    <spb s="2">
      <v>1</v>
      <v>Name</v>
      <v>LearnMoreOnLink</v>
    </spb>
    <spb s="0">
      <v xml:space="preserve">Wikipedia	</v>
      <v xml:space="preserve">CC BY-SA 3.0	</v>
      <v xml:space="preserve">https://en.wikipedia.org/wiki/Assam	</v>
      <v xml:space="preserve">https://creativecommons.org/licenses/by-sa/3.0	</v>
    </spb>
    <spb s="0">
      <v xml:space="preserve">Wikipedia	</v>
      <v xml:space="preserve">CC-BY-SA	</v>
      <v xml:space="preserve">http://en.wikipedia.org/wiki/Assam	</v>
      <v xml:space="preserve">http://creativecommons.org/licenses/by-sa/3.0/	</v>
    </spb>
    <spb s="1">
      <v>18</v>
      <v>18</v>
      <v>18</v>
      <v>18</v>
      <v>18</v>
      <v>19</v>
      <v>18</v>
      <v>18</v>
      <v>18</v>
    </spb>
    <spb s="0">
      <v xml:space="preserve">Wikipedia	</v>
      <v xml:space="preserve">CC BY-SA 3.0	</v>
      <v xml:space="preserve">https://en.wikipedia.org/wiki/Bihar	</v>
      <v xml:space="preserve">https://creativecommons.org/licenses/by-sa/3.0	</v>
    </spb>
    <spb s="0">
      <v xml:space="preserve">Wikipedia	</v>
      <v xml:space="preserve">CC-BY-SA	</v>
      <v xml:space="preserve">http://en.wikipedia.org/wiki/Bihar	</v>
      <v xml:space="preserve">http://creativecommons.org/licenses/by-sa/3.0/	</v>
    </spb>
    <spb s="1">
      <v>21</v>
      <v>21</v>
      <v>21</v>
      <v>21</v>
      <v>21</v>
      <v>22</v>
      <v>21</v>
      <v>21</v>
      <v>21</v>
    </spb>
    <spb s="0">
      <v xml:space="preserve">Wikipedia	</v>
      <v xml:space="preserve">CC BY-SA 3.0	</v>
      <v xml:space="preserve">https://en.wikipedia.org/wiki/Chandigarh	</v>
      <v xml:space="preserve">https://creativecommons.org/licenses/by-sa/3.0	</v>
    </spb>
    <spb s="0">
      <v xml:space="preserve">Wikipedia	</v>
      <v xml:space="preserve">CC-BY-SA	</v>
      <v xml:space="preserve">http://en.wikipedia.org/wiki/Chandigarh	</v>
      <v xml:space="preserve">http://creativecommons.org/licenses/by-sa/3.0/	</v>
    </spb>
    <spb s="9">
      <v>24</v>
      <v>24</v>
      <v>24</v>
      <v>24</v>
      <v>24</v>
      <v>25</v>
      <v>24</v>
      <v>24</v>
    </spb>
    <spb s="2">
      <v>2</v>
      <v>Name</v>
      <v>LearnMoreOnLink</v>
    </spb>
    <spb s="0">
      <v xml:space="preserve">Wikipedia	</v>
      <v xml:space="preserve">CC BY-SA 3.0	</v>
      <v xml:space="preserve">https://en.wikipedia.org/wiki/Chhattisgarh	</v>
      <v xml:space="preserve">https://creativecommons.org/licenses/by-sa/3.0	</v>
    </spb>
    <spb s="0">
      <v xml:space="preserve">Wikipedia	</v>
      <v xml:space="preserve">CC-BY-SA	</v>
      <v xml:space="preserve">http://en.wikipedia.org/wiki/Chhattisgarh	</v>
      <v xml:space="preserve">http://creativecommons.org/licenses/by-sa/3.0/	</v>
    </spb>
    <spb s="9">
      <v>28</v>
      <v>28</v>
      <v>28</v>
      <v>28</v>
      <v>28</v>
      <v>29</v>
      <v>28</v>
      <v>28</v>
    </spb>
    <spb s="2">
      <v>3</v>
      <v>Name</v>
      <v>LearnMoreOnLink</v>
    </spb>
    <spb s="0">
      <v xml:space="preserve">Wikipedia	</v>
      <v xml:space="preserve">CC BY-SA 3.0	</v>
      <v xml:space="preserve">https://en.wikipedia.org/wiki/Dadra_and_Nagar_Haveli	</v>
      <v xml:space="preserve">https://creativecommons.org/licenses/by-sa/3.0	</v>
    </spb>
    <spb s="0">
      <v xml:space="preserve">Wikipedia	</v>
      <v xml:space="preserve">CC-BY-SA	</v>
      <v xml:space="preserve">http://en.wikipedia.org/wiki/Dadra_and_Nagar_Haveli	</v>
      <v xml:space="preserve">http://creativecommons.org/licenses/by-sa/3.0/	</v>
    </spb>
    <spb s="0">
      <v xml:space="preserve">Wikipedia	Wikipedia	</v>
      <v xml:space="preserve">CC-BY-SA	CC-BY-SA	</v>
      <v xml:space="preserve">http://en.wikipedia.org/wiki/Dadra_and_Nagar_Haveli	http://en.wikipedia.org/wiki/Portuguese_links_with_Dadrá_e_Nagar-Aveli	</v>
      <v xml:space="preserve">http://creativecommons.org/licenses/by-sa/3.0/	http://creativecommons.org/licenses/by-sa/3.0/	</v>
    </spb>
    <spb s="1">
      <v>32</v>
      <v>32</v>
      <v>32</v>
      <v>32</v>
      <v>32</v>
      <v>33</v>
      <v>34</v>
      <v>32</v>
      <v>34</v>
    </spb>
    <spb s="2">
      <v>4</v>
      <v>Name</v>
      <v>LearnMoreOnLink</v>
    </spb>
    <spb s="0">
      <v xml:space="preserve">Wikipedia	</v>
      <v xml:space="preserve">CC BY-SA 3.0	</v>
      <v xml:space="preserve">https://en.wikipedia.org/wiki/Daman_and_Diu	</v>
      <v xml:space="preserve">https://creativecommons.org/licenses/by-sa/3.0	</v>
    </spb>
    <spb s="0">
      <v xml:space="preserve">Wikipedia	</v>
      <v xml:space="preserve">CC-BY-SA	</v>
      <v xml:space="preserve">http://en.wikipedia.org/wiki/Daman_and_Diu	</v>
      <v xml:space="preserve">http://creativecommons.org/licenses/by-sa/3.0/	</v>
    </spb>
    <spb s="1">
      <v>37</v>
      <v>37</v>
      <v>37</v>
      <v>37</v>
      <v>37</v>
      <v>38</v>
      <v>37</v>
      <v>37</v>
      <v>37</v>
    </spb>
    <spb s="0">
      <v xml:space="preserve">Wikipedia	</v>
      <v xml:space="preserve">CC BY-SA 3.0	</v>
      <v xml:space="preserve">https://en.wikipedia.org/wiki/Delhi	</v>
      <v xml:space="preserve">https://creativecommons.org/licenses/by-sa/3.0	</v>
    </spb>
    <spb s="0">
      <v xml:space="preserve">Wikipedia	</v>
      <v xml:space="preserve">CC-BY-SA	</v>
      <v xml:space="preserve">http://en.wikipedia.org/wiki/Delhi	</v>
      <v xml:space="preserve">http://creativecommons.org/licenses/by-sa/3.0/	</v>
    </spb>
    <spb s="9">
      <v>40</v>
      <v>40</v>
      <v>40</v>
      <v>40</v>
      <v>40</v>
      <v>41</v>
      <v>40</v>
      <v>40</v>
    </spb>
    <spb s="7">
      <v>square km</v>
      <v>2016</v>
    </spb>
    <spb s="0">
      <v xml:space="preserve">Wikipedia	</v>
      <v xml:space="preserve">CC BY-SA 3.0	</v>
      <v xml:space="preserve">https://en.wikipedia.org/wiki/Goa	</v>
      <v xml:space="preserve">https://creativecommons.org/licenses/by-sa/3.0	</v>
    </spb>
    <spb s="0">
      <v xml:space="preserve">Wikipedia	</v>
      <v xml:space="preserve">CC-BY-SA	</v>
      <v xml:space="preserve">http://en.wikipedia.org/wiki/Goa	</v>
      <v xml:space="preserve">http://creativecommons.org/licenses/by-sa/3.0/	</v>
    </spb>
    <spb s="1">
      <v>44</v>
      <v>44</v>
      <v>44</v>
      <v>44</v>
      <v>44</v>
      <v>45</v>
      <v>44</v>
      <v>44</v>
      <v>44</v>
    </spb>
    <spb s="0">
      <v xml:space="preserve">Wikipedia	</v>
      <v xml:space="preserve">CC BY-SA 3.0	</v>
      <v xml:space="preserve">https://en.wikipedia.org/wiki/Gujarat	</v>
      <v xml:space="preserve">https://creativecommons.org/licenses/by-sa/3.0	</v>
    </spb>
    <spb s="0">
      <v xml:space="preserve">Wikipedia	</v>
      <v xml:space="preserve">CC-BY-SA	</v>
      <v xml:space="preserve">http://en.wikipedia.org/wiki/Gujarat	</v>
      <v xml:space="preserve">http://creativecommons.org/licenses/by-sa/3.0/	</v>
    </spb>
    <spb s="1">
      <v>47</v>
      <v>47</v>
      <v>47</v>
      <v>47</v>
      <v>47</v>
      <v>48</v>
      <v>47</v>
      <v>47</v>
      <v>47</v>
    </spb>
    <spb s="2">
      <v>5</v>
      <v>Name</v>
      <v>LearnMoreOnLink</v>
    </spb>
    <spb s="0">
      <v xml:space="preserve">Wikipedia	</v>
      <v xml:space="preserve">CC BY-SA 3.0	</v>
      <v xml:space="preserve">https://en.wikipedia.org/wiki/Haryana	</v>
      <v xml:space="preserve">https://creativecommons.org/licenses/by-sa/3.0	</v>
    </spb>
    <spb s="0">
      <v xml:space="preserve">Wikipedia	</v>
      <v xml:space="preserve">CC-BY-SA	</v>
      <v xml:space="preserve">http://en.wikipedia.org/wiki/Haryana	</v>
      <v xml:space="preserve">http://creativecommons.org/licenses/by-sa/3.0/	</v>
    </spb>
    <spb s="1">
      <v>51</v>
      <v>51</v>
      <v>51</v>
      <v>51</v>
      <v>51</v>
      <v>52</v>
      <v>51</v>
      <v>51</v>
      <v>51</v>
    </spb>
    <spb s="0">
      <v xml:space="preserve">Wikipedia	</v>
      <v xml:space="preserve">CC BY-SA 3.0	</v>
      <v xml:space="preserve">https://en.wikipedia.org/wiki/Himachal_Pradesh	</v>
      <v xml:space="preserve">https://creativecommons.org/licenses/by-sa/3.0	</v>
    </spb>
    <spb s="0">
      <v xml:space="preserve">Wikipedia	</v>
      <v xml:space="preserve">CC-BY-SA	</v>
      <v xml:space="preserve">http://en.wikipedia.org/wiki/Himachal_Pradesh	</v>
      <v xml:space="preserve">http://creativecommons.org/licenses/by-sa/3.0/	</v>
    </spb>
    <spb s="1">
      <v>54</v>
      <v>54</v>
      <v>54</v>
      <v>54</v>
      <v>54</v>
      <v>55</v>
      <v>54</v>
      <v>54</v>
      <v>54</v>
    </spb>
    <spb s="0">
      <v xml:space="preserve">Wikipedia	</v>
      <v xml:space="preserve">CC BY-SA 3.0	</v>
      <v xml:space="preserve">https://en.wikipedia.org/wiki/Jharkhand	</v>
      <v xml:space="preserve">https://creativecommons.org/licenses/by-sa/3.0	</v>
    </spb>
    <spb s="0">
      <v xml:space="preserve">Wikipedia	</v>
      <v xml:space="preserve">CC-BY-SA	</v>
      <v xml:space="preserve">http://en.wikipedia.org/wiki/Jharkhand	</v>
      <v xml:space="preserve">http://creativecommons.org/licenses/by-sa/3.0/	</v>
    </spb>
    <spb s="1">
      <v>57</v>
      <v>57</v>
      <v>57</v>
      <v>57</v>
      <v>57</v>
      <v>58</v>
      <v>57</v>
      <v>57</v>
      <v>57</v>
    </spb>
    <spb s="0">
      <v xml:space="preserve">Wikipedia	</v>
      <v xml:space="preserve">CC BY-SA 3.0	</v>
      <v xml:space="preserve">https://en.wikipedia.org/wiki/Karnataka	</v>
      <v xml:space="preserve">https://creativecommons.org/licenses/by-sa/3.0	</v>
    </spb>
    <spb s="0">
      <v xml:space="preserve">Wikipedia	</v>
      <v xml:space="preserve">CC-BY-SA	</v>
      <v xml:space="preserve">http://en.wikipedia.org/wiki/Karnataka	</v>
      <v xml:space="preserve">http://creativecommons.org/licenses/by-sa/3.0/	</v>
    </spb>
    <spb s="1">
      <v>60</v>
      <v>60</v>
      <v>60</v>
      <v>60</v>
      <v>60</v>
      <v>61</v>
      <v>60</v>
      <v>60</v>
      <v>60</v>
    </spb>
    <spb s="0">
      <v xml:space="preserve">Wikipedia	</v>
      <v xml:space="preserve">CC BY-SA 3.0	</v>
      <v xml:space="preserve">https://en.wikipedia.org/wiki/Kerala	</v>
      <v xml:space="preserve">https://creativecommons.org/licenses/by-sa/3.0	</v>
    </spb>
    <spb s="0">
      <v xml:space="preserve">Wikipedia	</v>
      <v xml:space="preserve">CC-BY-SA	</v>
      <v xml:space="preserve">http://en.wikipedia.org/wiki/Kerala	</v>
      <v xml:space="preserve">http://creativecommons.org/licenses/by-sa/3.0/	</v>
    </spb>
    <spb s="1">
      <v>63</v>
      <v>63</v>
      <v>63</v>
      <v>63</v>
      <v>63</v>
      <v>64</v>
      <v>63</v>
      <v>63</v>
      <v>63</v>
    </spb>
    <spb s="7">
      <v>square km</v>
      <v>2017</v>
    </spb>
    <spb s="0">
      <v xml:space="preserve">Wikipedia	</v>
      <v xml:space="preserve">CC BY-SA 3.0	</v>
      <v xml:space="preserve">https://en.wikipedia.org/wiki/Lakshadweep	</v>
      <v xml:space="preserve">https://creativecommons.org/licenses/by-sa/3.0	</v>
    </spb>
    <spb s="0">
      <v xml:space="preserve">Wikipedia	</v>
      <v xml:space="preserve">CC-BY-SA	</v>
      <v xml:space="preserve">http://en.wikipedia.org/wiki/Lakshadweep	</v>
      <v xml:space="preserve">http://creativecommons.org/licenses/by-sa/3.0/	</v>
    </spb>
    <spb s="1">
      <v>67</v>
      <v>67</v>
      <v>67</v>
      <v>67</v>
      <v>67</v>
      <v>68</v>
      <v>67</v>
      <v>67</v>
      <v>67</v>
    </spb>
    <spb s="0">
      <v xml:space="preserve">Wikipedia	</v>
      <v xml:space="preserve">CC BY-SA 3.0	</v>
      <v xml:space="preserve">https://en.wikipedia.org/wiki/Madhya_Pradesh	</v>
      <v xml:space="preserve">https://creativecommons.org/licenses/by-sa/3.0	</v>
    </spb>
    <spb s="0">
      <v xml:space="preserve">Wikipedia	</v>
      <v xml:space="preserve">CC-BY-SA	</v>
      <v xml:space="preserve">http://en.wikipedia.org/wiki/Madhya_Pradesh	</v>
      <v xml:space="preserve">http://creativecommons.org/licenses/by-sa/3.0/	</v>
    </spb>
    <spb s="1">
      <v>70</v>
      <v>70</v>
      <v>70</v>
      <v>70</v>
      <v>70</v>
      <v>71</v>
      <v>70</v>
      <v>70</v>
      <v>70</v>
    </spb>
    <spb s="0">
      <v xml:space="preserve">	</v>
      <v xml:space="preserve">	</v>
      <v xml:space="preserve">https://en.wikipedia.org/wiki/Madhya_Pradesh	</v>
      <v xml:space="preserve">https://creativecommons.org/licenses/by-sa/3.0	</v>
    </spb>
    <spb s="0">
      <v xml:space="preserve">Wikipedia	</v>
      <v xml:space="preserve">CC BY-SA 3.0	</v>
      <v xml:space="preserve">https://en.wikipedia.org/wiki/Maharashtra	</v>
      <v xml:space="preserve">https://creativecommons.org/licenses/by-sa/3.0	</v>
    </spb>
    <spb s="0">
      <v xml:space="preserve">Wikipedia	</v>
      <v xml:space="preserve">CC-BY-SA	</v>
      <v xml:space="preserve">http://en.wikipedia.org/wiki/Maharashtra	</v>
      <v xml:space="preserve">http://creativecommons.org/licenses/by-sa/3.0/	</v>
    </spb>
    <spb s="1">
      <v>74</v>
      <v>74</v>
      <v>74</v>
      <v>74</v>
      <v>74</v>
      <v>75</v>
      <v>74</v>
      <v>74</v>
      <v>74</v>
    </spb>
    <spb s="0">
      <v xml:space="preserve">Wikipedia	</v>
      <v xml:space="preserve">CC BY-SA 3.0	</v>
      <v xml:space="preserve">https://en.wikipedia.org/wiki/Manipur	</v>
      <v xml:space="preserve">https://creativecommons.org/licenses/by-sa/3.0	</v>
    </spb>
    <spb s="0">
      <v xml:space="preserve">Wikipedia	</v>
      <v xml:space="preserve">CC-BY-SA	</v>
      <v xml:space="preserve">http://en.wikipedia.org/wiki/Manipur	</v>
      <v xml:space="preserve">http://creativecommons.org/licenses/by-sa/3.0/	</v>
    </spb>
    <spb s="1">
      <v>77</v>
      <v>77</v>
      <v>77</v>
      <v>77</v>
      <v>77</v>
      <v>78</v>
      <v>77</v>
      <v>77</v>
      <v>77</v>
    </spb>
    <spb s="0">
      <v xml:space="preserve">Wikipedia	</v>
      <v xml:space="preserve">CC BY-SA 3.0	</v>
      <v xml:space="preserve">https://en.wikipedia.org/wiki/Meghalaya	</v>
      <v xml:space="preserve">https://creativecommons.org/licenses/by-sa/3.0	</v>
    </spb>
    <spb s="0">
      <v xml:space="preserve">Wikipedia	</v>
      <v xml:space="preserve">CC-BY-SA	</v>
      <v xml:space="preserve">http://en.wikipedia.org/wiki/Meghalaya	</v>
      <v xml:space="preserve">http://creativecommons.org/licenses/by-sa/3.0/	</v>
    </spb>
    <spb s="1">
      <v>80</v>
      <v>80</v>
      <v>80</v>
      <v>80</v>
      <v>80</v>
      <v>81</v>
      <v>80</v>
      <v>80</v>
      <v>80</v>
    </spb>
    <spb s="7">
      <v>square km</v>
      <v>2014</v>
    </spb>
    <spb s="0">
      <v xml:space="preserve">Wikipedia	</v>
      <v xml:space="preserve">CC BY-SA 3.0	</v>
      <v xml:space="preserve">https://en.wikipedia.org/wiki/Mizoram	</v>
      <v xml:space="preserve">https://creativecommons.org/licenses/by-sa/3.0	</v>
    </spb>
    <spb s="0">
      <v xml:space="preserve">Wikipedia	</v>
      <v xml:space="preserve">CC-BY-SA	</v>
      <v xml:space="preserve">http://en.wikipedia.org/wiki/Mizoram	</v>
      <v xml:space="preserve">http://creativecommons.org/licenses/by-sa/3.0/	</v>
    </spb>
    <spb s="1">
      <v>84</v>
      <v>84</v>
      <v>84</v>
      <v>84</v>
      <v>84</v>
      <v>85</v>
      <v>84</v>
      <v>84</v>
      <v>84</v>
    </spb>
    <spb s="0">
      <v xml:space="preserve">Wikipedia	</v>
      <v xml:space="preserve">CC BY-SA 3.0	</v>
      <v xml:space="preserve">https://en.wikipedia.org/wiki/Nagaland	</v>
      <v xml:space="preserve">https://creativecommons.org/licenses/by-sa/3.0	</v>
    </spb>
    <spb s="0">
      <v xml:space="preserve">Wikipedia	</v>
      <v xml:space="preserve">CC-BY-SA	</v>
      <v xml:space="preserve">http://en.wikipedia.org/wiki/Nagaland	</v>
      <v xml:space="preserve">http://creativecommons.org/licenses/by-sa/3.0/	</v>
    </spb>
    <spb s="1">
      <v>87</v>
      <v>87</v>
      <v>87</v>
      <v>87</v>
      <v>87</v>
      <v>88</v>
      <v>87</v>
      <v>87</v>
      <v>87</v>
    </spb>
    <spb s="0">
      <v xml:space="preserve">Wikipedia	</v>
      <v xml:space="preserve">CC BY-SA 3.0	</v>
      <v xml:space="preserve">https://en.wikipedia.org/wiki/Odisha	</v>
      <v xml:space="preserve">https://creativecommons.org/licenses/by-sa/3.0	</v>
    </spb>
    <spb s="0">
      <v xml:space="preserve">Wikipedia	</v>
      <v xml:space="preserve">CC-BY-SA	</v>
      <v xml:space="preserve">http://en.wikipedia.org/wiki/Odisha	</v>
      <v xml:space="preserve">http://creativecommons.org/licenses/by-sa/3.0/	</v>
    </spb>
    <spb s="1">
      <v>90</v>
      <v>90</v>
      <v>90</v>
      <v>90</v>
      <v>90</v>
      <v>91</v>
      <v>90</v>
      <v>90</v>
      <v>90</v>
    </spb>
    <spb s="0">
      <v xml:space="preserve">Wikipedia	</v>
      <v xml:space="preserve">CC BY-SA 3.0	</v>
      <v xml:space="preserve">https://en.wikipedia.org/wiki/Puducherry_(union_territory)	</v>
      <v xml:space="preserve">https://creativecommons.org/licenses/by-sa/3.0	</v>
    </spb>
    <spb s="10">
      <v>93</v>
      <v>93</v>
      <v>93</v>
      <v>93</v>
      <v>93</v>
      <v>93</v>
      <v>93</v>
      <v>93</v>
    </spb>
    <spb s="2">
      <v>6</v>
      <v>Name</v>
      <v>LearnMoreOnLink</v>
    </spb>
    <spb s="0">
      <v xml:space="preserve">Wikipedia	</v>
      <v xml:space="preserve">CC BY-SA 3.0	</v>
      <v xml:space="preserve">https://en.wikipedia.org/wiki/Punjab,_India	</v>
      <v xml:space="preserve">https://creativecommons.org/licenses/by-sa/3.0	</v>
    </spb>
    <spb s="0">
      <v xml:space="preserve">Wikipedia	</v>
      <v xml:space="preserve">CC-BY-SA	</v>
      <v xml:space="preserve">http://en.wikipedia.org/wiki/Punjab,_India	</v>
      <v xml:space="preserve">http://creativecommons.org/licenses/by-sa/3.0/	</v>
    </spb>
    <spb s="1">
      <v>96</v>
      <v>96</v>
      <v>96</v>
      <v>96</v>
      <v>96</v>
      <v>97</v>
      <v>96</v>
      <v>96</v>
      <v>96</v>
    </spb>
    <spb s="0">
      <v xml:space="preserve">Wikipedia	</v>
      <v xml:space="preserve">CC BY-SA 3.0	</v>
      <v xml:space="preserve">https://en.wikipedia.org/wiki/Rajasthan	</v>
      <v xml:space="preserve">https://creativecommons.org/licenses/by-sa/3.0	</v>
    </spb>
    <spb s="0">
      <v xml:space="preserve">Wikipedia	</v>
      <v xml:space="preserve">CC-BY-SA	</v>
      <v xml:space="preserve">http://en.wikipedia.org/wiki/Rajasthan	</v>
      <v xml:space="preserve">http://creativecommons.org/licenses/by-sa/3.0/	</v>
    </spb>
    <spb s="1">
      <v>99</v>
      <v>99</v>
      <v>99</v>
      <v>99</v>
      <v>99</v>
      <v>100</v>
      <v>99</v>
      <v>99</v>
      <v>99</v>
    </spb>
    <spb s="0">
      <v xml:space="preserve">Wikipedia	</v>
      <v xml:space="preserve">CC BY-SA 3.0	</v>
      <v xml:space="preserve">https://en.wikipedia.org/wiki/Sikkim	</v>
      <v xml:space="preserve">https://creativecommons.org/licenses/by-sa/3.0	</v>
    </spb>
    <spb s="0">
      <v xml:space="preserve">Wikipedia	</v>
      <v xml:space="preserve">CC-BY-SA	</v>
      <v xml:space="preserve">http://en.wikipedia.org/wiki/Sikkim	</v>
      <v xml:space="preserve">http://creativecommons.org/licenses/by-sa/3.0/	</v>
    </spb>
    <spb s="1">
      <v>102</v>
      <v>102</v>
      <v>102</v>
      <v>102</v>
      <v>102</v>
      <v>103</v>
      <v>102</v>
      <v>102</v>
      <v>102</v>
    </spb>
    <spb s="0">
      <v xml:space="preserve">Wikipedia	</v>
      <v xml:space="preserve">CC BY-SA 3.0	</v>
      <v xml:space="preserve">https://en.wikipedia.org/wiki/Tamil_Nadu	</v>
      <v xml:space="preserve">https://creativecommons.org/licenses/by-sa/3.0	</v>
    </spb>
    <spb s="0">
      <v xml:space="preserve">Wikipedia	</v>
      <v xml:space="preserve">CC-BY-SA	</v>
      <v xml:space="preserve">http://en.wikipedia.org/wiki/Tamil_Nadu	</v>
      <v xml:space="preserve">http://creativecommons.org/licenses/by-sa/3.0/	</v>
    </spb>
    <spb s="1">
      <v>105</v>
      <v>105</v>
      <v>105</v>
      <v>105</v>
      <v>105</v>
      <v>106</v>
      <v>105</v>
      <v>105</v>
      <v>105</v>
    </spb>
    <spb s="2">
      <v>7</v>
      <v>Name</v>
      <v>LearnMoreOnLink</v>
    </spb>
    <spb s="0">
      <v xml:space="preserve">Wikipedia	</v>
      <v xml:space="preserve">CC BY-SA 3.0	</v>
      <v xml:space="preserve">https://en.wikipedia.org/wiki/Tripura	</v>
      <v xml:space="preserve">https://creativecommons.org/licenses/by-sa/3.0	</v>
    </spb>
    <spb s="0">
      <v xml:space="preserve">Wikipedia	</v>
      <v xml:space="preserve">CC-BY-SA	</v>
      <v xml:space="preserve">http://en.wikipedia.org/wiki/Tripura	</v>
      <v xml:space="preserve">http://creativecommons.org/licenses/by-sa/3.0/	</v>
    </spb>
    <spb s="1">
      <v>109</v>
      <v>109</v>
      <v>109</v>
      <v>109</v>
      <v>109</v>
      <v>110</v>
      <v>109</v>
      <v>109</v>
      <v>109</v>
    </spb>
    <spb s="0">
      <v xml:space="preserve">Wikipedia	</v>
      <v xml:space="preserve">CC BY-SA 3.0	</v>
      <v xml:space="preserve">https://en.wikipedia.org/wiki/Uttar_Pradesh	</v>
      <v xml:space="preserve">https://creativecommons.org/licenses/by-sa/3.0	</v>
    </spb>
    <spb s="0">
      <v xml:space="preserve">Wikipedia	</v>
      <v xml:space="preserve">CC-BY-SA	</v>
      <v xml:space="preserve">http://en.wikipedia.org/wiki/Uttar_Pradesh	</v>
      <v xml:space="preserve">http://creativecommons.org/licenses/by-sa/3.0/	</v>
    </spb>
    <spb s="1">
      <v>112</v>
      <v>112</v>
      <v>112</v>
      <v>112</v>
      <v>112</v>
      <v>113</v>
      <v>112</v>
      <v>112</v>
      <v>112</v>
    </spb>
    <spb s="0">
      <v xml:space="preserve">Wikipedia	</v>
      <v xml:space="preserve">CC BY-SA 3.0	</v>
      <v xml:space="preserve">https://en.wikipedia.org/wiki/Uttarakhand	</v>
      <v xml:space="preserve">https://creativecommons.org/licenses/by-sa/3.0	</v>
    </spb>
    <spb s="0">
      <v xml:space="preserve">Wikipedia	</v>
      <v xml:space="preserve">CC-BY-SA	</v>
      <v xml:space="preserve">http://en.wikipedia.org/wiki/Uttarakhand	</v>
      <v xml:space="preserve">http://creativecommons.org/licenses/by-sa/3.0/	</v>
    </spb>
    <spb s="1">
      <v>115</v>
      <v>115</v>
      <v>115</v>
      <v>115</v>
      <v>115</v>
      <v>116</v>
      <v>115</v>
      <v>115</v>
      <v>115</v>
    </spb>
    <spb s="0">
      <v xml:space="preserve">Wikipedia	</v>
      <v xml:space="preserve">CC BY-SA 3.0	</v>
      <v xml:space="preserve">https://en.wikipedia.org/wiki/West_Bengal	</v>
      <v xml:space="preserve">https://creativecommons.org/licenses/by-sa/3.0	</v>
    </spb>
    <spb s="0">
      <v xml:space="preserve">Wikipedia	</v>
      <v xml:space="preserve">CC-BY-SA	</v>
      <v xml:space="preserve">http://en.wikipedia.org/wiki/West_Bengal	</v>
      <v xml:space="preserve">http://creativecommons.org/licenses/by-sa/3.0/	</v>
    </spb>
    <spb s="1">
      <v>118</v>
      <v>118</v>
      <v>118</v>
      <v>118</v>
      <v>118</v>
      <v>119</v>
      <v>118</v>
      <v>118</v>
      <v>118</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Abbreviation" t="spb"/>
    <k n="Country/region" t="spb"/>
    <k n="Capital/Major City" t="spb"/>
  </s>
  <s>
    <k n="Area" t="spb"/>
    <k n="Name" t="spb"/>
    <k n="Population" t="spb"/>
    <k n="UniqueName" t="spb"/>
    <k n="Descrip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NumberFormat" t="s"/>
  </richProperties>
  <richStyles>
    <rSty>
      <rpv i="0">1</rpv>
    </rSty>
    <rSty>
      <rpv i="1">1</rpv>
    </rSty>
    <rSty dxfid="0">
      <rpv i="2">#,##0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44779E6F-A49E-4A81-AB81-05BE50F77A7E}" sourceName="State/UT">
  <pivotTables>
    <pivotTable tabId="3" name="PivotTable5"/>
    <pivotTable tabId="3" name="PivotTable1"/>
    <pivotTable tabId="3" name="PivotTable10"/>
    <pivotTable tabId="3" name="PivotTable12"/>
    <pivotTable tabId="3" name="PivotTable2"/>
    <pivotTable tabId="3" name="PivotTable3"/>
    <pivotTable tabId="3" name="PivotTable4"/>
    <pivotTable tabId="3" name="PivotTable6"/>
    <pivotTable tabId="3" name="PivotTable7"/>
    <pivotTable tabId="3" name="PivotTable8"/>
    <pivotTable tabId="3" name="PivotTable15"/>
  </pivotTables>
  <data>
    <tabular pivotCacheId="1513633463">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xr10:uid="{1BCC249E-195C-4187-8010-3F13CB708D3C}" cache="Slicer_State_UT" caption="State/UT" startItem="15" style="SlicerStyleDark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Q36"/>
  <sheetViews>
    <sheetView workbookViewId="0">
      <selection activeCell="D5" sqref="D5"/>
    </sheetView>
  </sheetViews>
  <sheetFormatPr defaultRowHeight="14.4" x14ac:dyDescent="0.3"/>
  <cols>
    <col min="2" max="2" width="25.44140625" bestFit="1" customWidth="1"/>
    <col min="3" max="3" width="18.109375" bestFit="1" customWidth="1"/>
    <col min="4" max="4" width="12.33203125" customWidth="1"/>
    <col min="5" max="5" width="10.88671875" bestFit="1" customWidth="1"/>
    <col min="6" max="6" width="10.33203125" customWidth="1"/>
    <col min="7" max="7" width="14.21875" customWidth="1"/>
    <col min="8" max="8" width="12.77734375" customWidth="1"/>
    <col min="10" max="10" width="11.77734375" bestFit="1" customWidth="1"/>
    <col min="13" max="13" width="14.5546875" bestFit="1" customWidth="1"/>
    <col min="14" max="14" width="15.33203125" bestFit="1" customWidth="1"/>
    <col min="16" max="16" width="7" bestFit="1" customWidth="1"/>
  </cols>
  <sheetData>
    <row r="1" spans="1:17" s="5" customFormat="1" x14ac:dyDescent="0.3">
      <c r="A1" s="5" t="s">
        <v>0</v>
      </c>
      <c r="B1" s="5" t="s">
        <v>1</v>
      </c>
      <c r="C1" s="5" t="s">
        <v>2</v>
      </c>
      <c r="D1" s="5" t="s">
        <v>3</v>
      </c>
      <c r="E1" s="5" t="s">
        <v>4</v>
      </c>
      <c r="F1" s="5" t="s">
        <v>5</v>
      </c>
      <c r="G1" s="5" t="s">
        <v>84</v>
      </c>
      <c r="H1" s="5" t="s">
        <v>85</v>
      </c>
      <c r="I1" s="5" t="s">
        <v>6</v>
      </c>
      <c r="J1" s="5" t="s">
        <v>7</v>
      </c>
      <c r="K1" s="5" t="s">
        <v>82</v>
      </c>
      <c r="L1" s="5" t="s">
        <v>83</v>
      </c>
      <c r="M1" s="5" t="s">
        <v>8</v>
      </c>
      <c r="N1" s="5" t="s">
        <v>9</v>
      </c>
      <c r="O1" s="5" t="s">
        <v>10</v>
      </c>
      <c r="P1" s="5" t="s">
        <v>11</v>
      </c>
      <c r="Q1" s="5" t="s">
        <v>12</v>
      </c>
    </row>
    <row r="2" spans="1:17" x14ac:dyDescent="0.3">
      <c r="A2">
        <v>32</v>
      </c>
      <c r="B2" t="e" vm="1">
        <v>#VALUE!</v>
      </c>
      <c r="C2" t="s">
        <v>75</v>
      </c>
      <c r="D2" t="s">
        <v>48</v>
      </c>
      <c r="E2" s="1">
        <v>380581</v>
      </c>
      <c r="F2">
        <v>0.03</v>
      </c>
      <c r="G2" s="1">
        <v>202871</v>
      </c>
      <c r="H2" s="1">
        <v>177710</v>
      </c>
      <c r="I2">
        <v>876</v>
      </c>
      <c r="J2">
        <v>86.63</v>
      </c>
      <c r="K2">
        <v>90.27</v>
      </c>
      <c r="L2">
        <v>82.43</v>
      </c>
      <c r="M2" s="1">
        <v>244411</v>
      </c>
      <c r="N2" s="1">
        <v>135533</v>
      </c>
      <c r="O2" s="1">
        <v>8249</v>
      </c>
      <c r="P2">
        <v>46</v>
      </c>
      <c r="Q2" s="2">
        <v>6.7000000000000004E-2</v>
      </c>
    </row>
    <row r="3" spans="1:17" x14ac:dyDescent="0.3">
      <c r="A3">
        <v>5</v>
      </c>
      <c r="B3" t="e" vm="2">
        <v>#VALUE!</v>
      </c>
      <c r="C3" t="s">
        <v>23</v>
      </c>
      <c r="D3" t="s">
        <v>15</v>
      </c>
      <c r="E3" s="1">
        <v>84580777</v>
      </c>
      <c r="F3">
        <v>6.99</v>
      </c>
      <c r="G3" s="1">
        <v>42442146</v>
      </c>
      <c r="H3" s="1">
        <v>42138631</v>
      </c>
      <c r="I3">
        <v>993</v>
      </c>
      <c r="J3">
        <v>67.02</v>
      </c>
      <c r="K3">
        <v>74.88</v>
      </c>
      <c r="L3">
        <v>59.15</v>
      </c>
      <c r="M3" s="1">
        <v>56361702</v>
      </c>
      <c r="N3" s="1">
        <v>28219075</v>
      </c>
      <c r="O3" s="1">
        <v>275045</v>
      </c>
      <c r="P3">
        <v>308</v>
      </c>
      <c r="Q3" s="2">
        <v>0.10979999999999999</v>
      </c>
    </row>
    <row r="4" spans="1:17" x14ac:dyDescent="0.3">
      <c r="A4">
        <v>27</v>
      </c>
      <c r="B4" t="e" vm="3">
        <v>#VALUE!</v>
      </c>
      <c r="C4" t="s">
        <v>67</v>
      </c>
      <c r="D4" t="s">
        <v>15</v>
      </c>
      <c r="E4" s="1">
        <v>1383727</v>
      </c>
      <c r="F4">
        <v>0.11</v>
      </c>
      <c r="G4" s="1">
        <v>713912</v>
      </c>
      <c r="H4" s="1">
        <v>669815</v>
      </c>
      <c r="I4">
        <v>938</v>
      </c>
      <c r="J4">
        <v>65.38</v>
      </c>
      <c r="K4">
        <v>72.55</v>
      </c>
      <c r="L4">
        <v>57.7</v>
      </c>
      <c r="M4" s="1">
        <v>1069165</v>
      </c>
      <c r="N4" s="1">
        <v>313446</v>
      </c>
      <c r="O4" s="1">
        <v>83743</v>
      </c>
      <c r="P4">
        <v>17</v>
      </c>
      <c r="Q4" s="2">
        <v>0.25900000000000001</v>
      </c>
    </row>
    <row r="5" spans="1:17" x14ac:dyDescent="0.3">
      <c r="A5">
        <v>14</v>
      </c>
      <c r="B5" t="e" vm="4">
        <v>#VALUE!</v>
      </c>
      <c r="C5" t="s">
        <v>41</v>
      </c>
      <c r="D5" t="s">
        <v>15</v>
      </c>
      <c r="E5" s="1">
        <v>31205576</v>
      </c>
      <c r="F5">
        <v>2.58</v>
      </c>
      <c r="G5" s="1">
        <v>15939443</v>
      </c>
      <c r="H5" s="1">
        <v>15266133</v>
      </c>
      <c r="I5">
        <v>958</v>
      </c>
      <c r="J5">
        <v>72.19</v>
      </c>
      <c r="K5">
        <v>77.849999999999994</v>
      </c>
      <c r="L5">
        <v>66.27</v>
      </c>
      <c r="M5" s="1">
        <v>26780526</v>
      </c>
      <c r="N5" s="1">
        <v>4388756</v>
      </c>
      <c r="O5" s="1">
        <v>78438</v>
      </c>
      <c r="P5">
        <v>397</v>
      </c>
      <c r="Q5" s="2">
        <v>0.16900000000000001</v>
      </c>
    </row>
    <row r="6" spans="1:17" x14ac:dyDescent="0.3">
      <c r="A6">
        <v>3</v>
      </c>
      <c r="B6" t="e" vm="5">
        <v>#VALUE!</v>
      </c>
      <c r="C6" t="s">
        <v>19</v>
      </c>
      <c r="D6" t="s">
        <v>15</v>
      </c>
      <c r="E6" s="1">
        <v>104099452</v>
      </c>
      <c r="F6">
        <v>8.6</v>
      </c>
      <c r="G6" s="1">
        <v>54278157</v>
      </c>
      <c r="H6" s="1">
        <v>49821295</v>
      </c>
      <c r="I6">
        <v>918</v>
      </c>
      <c r="J6">
        <v>61.8</v>
      </c>
      <c r="K6">
        <v>71.2</v>
      </c>
      <c r="L6">
        <v>51.5</v>
      </c>
      <c r="M6" s="1">
        <v>92075028</v>
      </c>
      <c r="N6" s="1">
        <v>11729609</v>
      </c>
      <c r="O6" s="1">
        <v>94163</v>
      </c>
      <c r="P6" s="1">
        <v>1102</v>
      </c>
      <c r="Q6" s="2">
        <v>0.251</v>
      </c>
    </row>
    <row r="7" spans="1:17" x14ac:dyDescent="0.3">
      <c r="A7">
        <v>30</v>
      </c>
      <c r="B7" t="e" vm="6">
        <v>#VALUE!</v>
      </c>
      <c r="C7" t="s">
        <v>43</v>
      </c>
      <c r="D7" t="s">
        <v>48</v>
      </c>
      <c r="E7" s="1">
        <v>1055450</v>
      </c>
      <c r="F7">
        <v>0.09</v>
      </c>
      <c r="G7" s="1">
        <v>580663</v>
      </c>
      <c r="H7" s="1">
        <v>474787</v>
      </c>
      <c r="I7">
        <v>818</v>
      </c>
      <c r="J7">
        <v>86.05</v>
      </c>
      <c r="K7">
        <v>89.99</v>
      </c>
      <c r="L7">
        <v>81.19</v>
      </c>
      <c r="M7" s="1">
        <v>29004</v>
      </c>
      <c r="N7" s="1">
        <v>1025682</v>
      </c>
      <c r="O7">
        <v>114</v>
      </c>
      <c r="P7" s="1">
        <v>9252</v>
      </c>
      <c r="Q7" s="2">
        <v>0.17100000000000001</v>
      </c>
    </row>
    <row r="8" spans="1:17" x14ac:dyDescent="0.3">
      <c r="A8">
        <v>16</v>
      </c>
      <c r="B8" t="e" vm="7">
        <v>#VALUE!</v>
      </c>
      <c r="C8" t="s">
        <v>45</v>
      </c>
      <c r="D8" t="s">
        <v>15</v>
      </c>
      <c r="E8" s="1">
        <v>25545198</v>
      </c>
      <c r="F8">
        <v>2.11</v>
      </c>
      <c r="G8" s="1">
        <v>12832895</v>
      </c>
      <c r="H8" s="1">
        <v>12712303</v>
      </c>
      <c r="I8">
        <v>991</v>
      </c>
      <c r="J8">
        <v>70.28</v>
      </c>
      <c r="K8">
        <v>80.27</v>
      </c>
      <c r="L8">
        <v>60.24</v>
      </c>
      <c r="M8" s="1">
        <v>19603658</v>
      </c>
      <c r="N8" s="1">
        <v>5936538</v>
      </c>
      <c r="O8" s="1">
        <v>135191</v>
      </c>
      <c r="P8">
        <v>189</v>
      </c>
      <c r="Q8" s="2">
        <v>0.22600000000000001</v>
      </c>
    </row>
    <row r="9" spans="1:17" x14ac:dyDescent="0.3">
      <c r="A9">
        <v>33</v>
      </c>
      <c r="B9" t="e" vm="8">
        <v>#VALUE!</v>
      </c>
      <c r="C9" t="s">
        <v>77</v>
      </c>
      <c r="D9" t="s">
        <v>48</v>
      </c>
      <c r="E9" s="1">
        <v>343709</v>
      </c>
      <c r="F9">
        <v>0.03</v>
      </c>
      <c r="G9" s="1">
        <v>193760</v>
      </c>
      <c r="H9" s="1">
        <v>149949</v>
      </c>
      <c r="I9">
        <v>774</v>
      </c>
      <c r="J9">
        <v>76.239999999999995</v>
      </c>
      <c r="K9">
        <v>85.17</v>
      </c>
      <c r="L9">
        <v>64.319999999999993</v>
      </c>
      <c r="M9" s="1">
        <v>183024</v>
      </c>
      <c r="N9" s="1">
        <v>159829</v>
      </c>
      <c r="O9">
        <v>491</v>
      </c>
      <c r="P9">
        <v>698</v>
      </c>
      <c r="Q9" s="2">
        <v>0.55500000000000005</v>
      </c>
    </row>
    <row r="10" spans="1:17" x14ac:dyDescent="0.3">
      <c r="A10">
        <v>34</v>
      </c>
      <c r="B10" t="e" vm="9">
        <v>#VALUE!</v>
      </c>
      <c r="C10" t="s">
        <v>79</v>
      </c>
      <c r="D10" t="s">
        <v>48</v>
      </c>
      <c r="E10" s="1">
        <v>243247</v>
      </c>
      <c r="F10">
        <v>0.02</v>
      </c>
      <c r="G10" s="1">
        <v>150301</v>
      </c>
      <c r="H10" s="1">
        <v>92946</v>
      </c>
      <c r="I10">
        <v>618</v>
      </c>
      <c r="J10">
        <v>87.1</v>
      </c>
      <c r="K10">
        <v>91.54</v>
      </c>
      <c r="L10">
        <v>79.55</v>
      </c>
      <c r="M10" s="1">
        <v>60331</v>
      </c>
      <c r="N10" s="1">
        <v>182580</v>
      </c>
      <c r="O10">
        <v>112</v>
      </c>
      <c r="P10" s="1">
        <v>2169</v>
      </c>
      <c r="Q10" s="2">
        <v>0.53500000000000003</v>
      </c>
    </row>
    <row r="11" spans="1:17" x14ac:dyDescent="0.3">
      <c r="A11">
        <v>18</v>
      </c>
      <c r="B11" t="e" vm="10">
        <v>#VALUE!</v>
      </c>
      <c r="C11" t="s">
        <v>47</v>
      </c>
      <c r="D11" t="s">
        <v>48</v>
      </c>
      <c r="E11" s="1">
        <v>16787941</v>
      </c>
      <c r="F11">
        <v>1.39</v>
      </c>
      <c r="G11" s="1">
        <v>8887326</v>
      </c>
      <c r="H11" s="1">
        <v>7800615</v>
      </c>
      <c r="I11">
        <v>868</v>
      </c>
      <c r="J11">
        <v>86.21</v>
      </c>
      <c r="K11">
        <v>90.94</v>
      </c>
      <c r="L11">
        <v>80.760000000000005</v>
      </c>
      <c r="M11" s="1">
        <v>944727</v>
      </c>
      <c r="N11" s="1">
        <v>12905780</v>
      </c>
      <c r="O11" s="1">
        <v>1484</v>
      </c>
      <c r="P11" s="1">
        <v>11297</v>
      </c>
      <c r="Q11" s="3">
        <v>0.21</v>
      </c>
    </row>
    <row r="12" spans="1:17" x14ac:dyDescent="0.3">
      <c r="A12">
        <v>26</v>
      </c>
      <c r="B12" t="e" vm="11">
        <v>#VALUE!</v>
      </c>
      <c r="C12" t="s">
        <v>65</v>
      </c>
      <c r="D12" t="s">
        <v>15</v>
      </c>
      <c r="E12" s="1">
        <v>1458545</v>
      </c>
      <c r="F12">
        <v>0.12</v>
      </c>
      <c r="G12" s="1">
        <v>739140</v>
      </c>
      <c r="H12" s="1">
        <v>719405</v>
      </c>
      <c r="I12">
        <v>973</v>
      </c>
      <c r="J12">
        <v>88.7</v>
      </c>
      <c r="K12">
        <v>92.65</v>
      </c>
      <c r="L12">
        <v>84.66</v>
      </c>
      <c r="M12" s="1">
        <v>551414</v>
      </c>
      <c r="N12" s="1">
        <v>906309</v>
      </c>
      <c r="O12" s="1">
        <v>3702</v>
      </c>
      <c r="P12">
        <v>394</v>
      </c>
      <c r="Q12" s="2">
        <v>8.2000000000000003E-2</v>
      </c>
    </row>
    <row r="13" spans="1:17" x14ac:dyDescent="0.3">
      <c r="A13">
        <v>10</v>
      </c>
      <c r="B13" t="e" vm="12">
        <v>#VALUE!</v>
      </c>
      <c r="C13" t="s">
        <v>33</v>
      </c>
      <c r="D13" t="s">
        <v>15</v>
      </c>
      <c r="E13" s="1">
        <v>60439692</v>
      </c>
      <c r="F13">
        <v>4.99</v>
      </c>
      <c r="G13" s="1">
        <v>31491260</v>
      </c>
      <c r="H13" s="1">
        <v>28948432</v>
      </c>
      <c r="I13">
        <v>919</v>
      </c>
      <c r="J13">
        <v>78.03</v>
      </c>
      <c r="K13">
        <v>85.75</v>
      </c>
      <c r="L13">
        <v>69.680000000000007</v>
      </c>
      <c r="M13" s="1">
        <v>34670817</v>
      </c>
      <c r="N13" s="1">
        <v>25712811</v>
      </c>
      <c r="O13" s="1">
        <v>196024</v>
      </c>
      <c r="P13">
        <v>308</v>
      </c>
      <c r="Q13" s="2">
        <v>0.192</v>
      </c>
    </row>
    <row r="14" spans="1:17" x14ac:dyDescent="0.3">
      <c r="A14">
        <v>17</v>
      </c>
      <c r="B14" t="e" vm="13">
        <v>#VALUE!</v>
      </c>
      <c r="C14" t="s">
        <v>43</v>
      </c>
      <c r="D14" t="s">
        <v>15</v>
      </c>
      <c r="E14" s="1">
        <v>25351462</v>
      </c>
      <c r="F14">
        <v>2.09</v>
      </c>
      <c r="G14" s="1">
        <v>13494734</v>
      </c>
      <c r="H14" s="1">
        <v>11856728</v>
      </c>
      <c r="I14">
        <v>879</v>
      </c>
      <c r="J14">
        <v>75.55</v>
      </c>
      <c r="K14">
        <v>84.06</v>
      </c>
      <c r="L14">
        <v>65.94</v>
      </c>
      <c r="M14" s="1">
        <v>16531493</v>
      </c>
      <c r="N14" s="1">
        <v>8821588</v>
      </c>
      <c r="O14" s="1">
        <v>44212</v>
      </c>
      <c r="P14">
        <v>573</v>
      </c>
      <c r="Q14" s="2">
        <v>0.19900000000000001</v>
      </c>
    </row>
    <row r="15" spans="1:17" x14ac:dyDescent="0.3">
      <c r="A15">
        <v>21</v>
      </c>
      <c r="B15" t="e" vm="14">
        <v>#VALUE!</v>
      </c>
      <c r="C15" t="s">
        <v>54</v>
      </c>
      <c r="D15" t="s">
        <v>15</v>
      </c>
      <c r="E15" s="1">
        <v>6864602</v>
      </c>
      <c r="F15">
        <v>0.56999999999999995</v>
      </c>
      <c r="G15" s="1">
        <v>3481873</v>
      </c>
      <c r="H15" s="1">
        <v>3382729</v>
      </c>
      <c r="I15">
        <v>972</v>
      </c>
      <c r="J15">
        <v>82.8</v>
      </c>
      <c r="K15">
        <v>89.53</v>
      </c>
      <c r="L15">
        <v>75.930000000000007</v>
      </c>
      <c r="M15" s="1">
        <v>6167805</v>
      </c>
      <c r="N15" s="1">
        <v>688704</v>
      </c>
      <c r="O15" s="1">
        <v>55673</v>
      </c>
      <c r="P15">
        <v>123</v>
      </c>
      <c r="Q15" s="2">
        <v>0.128</v>
      </c>
    </row>
    <row r="16" spans="1:17" ht="28.8" x14ac:dyDescent="0.3">
      <c r="A16">
        <v>19</v>
      </c>
      <c r="B16" t="s">
        <v>49</v>
      </c>
      <c r="C16" s="4" t="s">
        <v>50</v>
      </c>
      <c r="D16" t="s">
        <v>15</v>
      </c>
      <c r="E16" s="1">
        <v>12541302</v>
      </c>
      <c r="F16">
        <v>1.04</v>
      </c>
      <c r="G16" s="1">
        <v>6640662</v>
      </c>
      <c r="H16" s="1">
        <v>5900640</v>
      </c>
      <c r="I16">
        <v>889</v>
      </c>
      <c r="J16">
        <v>67.16</v>
      </c>
      <c r="K16">
        <v>76.75</v>
      </c>
      <c r="L16">
        <v>56.43</v>
      </c>
      <c r="M16" s="1">
        <v>9134820</v>
      </c>
      <c r="N16" s="1">
        <v>3414106</v>
      </c>
      <c r="O16" s="1">
        <v>222236</v>
      </c>
      <c r="P16">
        <v>56</v>
      </c>
      <c r="Q16" s="2">
        <v>0.23699999999999999</v>
      </c>
    </row>
    <row r="17" spans="1:17" x14ac:dyDescent="0.3">
      <c r="A17">
        <v>13</v>
      </c>
      <c r="B17" t="e" vm="15">
        <v>#VALUE!</v>
      </c>
      <c r="C17" t="s">
        <v>39</v>
      </c>
      <c r="D17" t="s">
        <v>15</v>
      </c>
      <c r="E17" s="1">
        <v>32988134</v>
      </c>
      <c r="F17">
        <v>2.72</v>
      </c>
      <c r="G17" s="1">
        <v>16930315</v>
      </c>
      <c r="H17" s="1">
        <v>16057819</v>
      </c>
      <c r="I17">
        <v>948</v>
      </c>
      <c r="J17">
        <v>66.41</v>
      </c>
      <c r="K17">
        <v>76.84</v>
      </c>
      <c r="L17">
        <v>55.42</v>
      </c>
      <c r="M17" s="1">
        <v>25036946</v>
      </c>
      <c r="N17" s="1">
        <v>7929292</v>
      </c>
      <c r="O17" s="1">
        <v>79714</v>
      </c>
      <c r="P17">
        <v>414</v>
      </c>
      <c r="Q17" s="2">
        <v>0.223</v>
      </c>
    </row>
    <row r="18" spans="1:17" x14ac:dyDescent="0.3">
      <c r="A18">
        <v>9</v>
      </c>
      <c r="B18" t="e" vm="16">
        <v>#VALUE!</v>
      </c>
      <c r="C18" t="s">
        <v>31</v>
      </c>
      <c r="D18" t="s">
        <v>15</v>
      </c>
      <c r="E18" s="1">
        <v>61095297</v>
      </c>
      <c r="F18">
        <v>5.05</v>
      </c>
      <c r="G18" s="1">
        <v>30966657</v>
      </c>
      <c r="H18" s="1">
        <v>30128640</v>
      </c>
      <c r="I18">
        <v>973</v>
      </c>
      <c r="J18">
        <v>75.36</v>
      </c>
      <c r="K18">
        <v>82.47</v>
      </c>
      <c r="L18">
        <v>68.08</v>
      </c>
      <c r="M18" s="1">
        <v>37552529</v>
      </c>
      <c r="N18" s="1">
        <v>23578175</v>
      </c>
      <c r="O18" s="1">
        <v>191791</v>
      </c>
      <c r="P18">
        <v>319</v>
      </c>
      <c r="Q18" s="2">
        <v>0.157</v>
      </c>
    </row>
    <row r="19" spans="1:17" x14ac:dyDescent="0.3">
      <c r="A19">
        <v>12</v>
      </c>
      <c r="B19" t="e" vm="17">
        <v>#VALUE!</v>
      </c>
      <c r="C19" t="s">
        <v>37</v>
      </c>
      <c r="D19" t="s">
        <v>15</v>
      </c>
      <c r="E19" s="1">
        <v>33406061</v>
      </c>
      <c r="F19">
        <v>2.76</v>
      </c>
      <c r="G19" s="1">
        <v>16027412</v>
      </c>
      <c r="H19" s="1">
        <v>17378649</v>
      </c>
      <c r="I19" s="1">
        <v>1084</v>
      </c>
      <c r="J19">
        <v>94</v>
      </c>
      <c r="K19">
        <v>96.11</v>
      </c>
      <c r="L19">
        <v>92.07</v>
      </c>
      <c r="M19" s="1">
        <v>17445506</v>
      </c>
      <c r="N19" s="1">
        <v>15932171</v>
      </c>
      <c r="O19" s="1">
        <v>38863</v>
      </c>
      <c r="P19">
        <v>859</v>
      </c>
      <c r="Q19" s="2">
        <v>4.9000000000000002E-2</v>
      </c>
    </row>
    <row r="20" spans="1:17" x14ac:dyDescent="0.3">
      <c r="A20">
        <v>35</v>
      </c>
      <c r="B20" t="e" vm="18">
        <v>#VALUE!</v>
      </c>
      <c r="C20" t="s">
        <v>81</v>
      </c>
      <c r="D20" t="s">
        <v>48</v>
      </c>
      <c r="E20" s="1">
        <v>64473</v>
      </c>
      <c r="F20">
        <v>0.01</v>
      </c>
      <c r="G20" s="1">
        <v>33123</v>
      </c>
      <c r="H20" s="1">
        <v>31350</v>
      </c>
      <c r="I20">
        <v>946</v>
      </c>
      <c r="J20">
        <v>91.85</v>
      </c>
      <c r="K20">
        <v>95.56</v>
      </c>
      <c r="L20">
        <v>87.95</v>
      </c>
      <c r="M20" s="1">
        <v>14121</v>
      </c>
      <c r="N20" s="1">
        <v>50308</v>
      </c>
      <c r="O20">
        <v>32</v>
      </c>
      <c r="P20" s="1">
        <v>2013</v>
      </c>
      <c r="Q20" s="2">
        <v>6.2E-2</v>
      </c>
    </row>
    <row r="21" spans="1:17" x14ac:dyDescent="0.3">
      <c r="A21">
        <v>6</v>
      </c>
      <c r="B21" t="e" vm="19">
        <v>#VALUE!</v>
      </c>
      <c r="C21" t="s">
        <v>25</v>
      </c>
      <c r="D21" t="s">
        <v>15</v>
      </c>
      <c r="E21" s="1">
        <v>72626809</v>
      </c>
      <c r="F21">
        <v>6</v>
      </c>
      <c r="G21" s="1">
        <v>37612306</v>
      </c>
      <c r="H21" s="1">
        <v>35014503</v>
      </c>
      <c r="I21">
        <v>931</v>
      </c>
      <c r="J21">
        <v>69.319999999999993</v>
      </c>
      <c r="K21">
        <v>78.73</v>
      </c>
      <c r="L21">
        <v>59.24</v>
      </c>
      <c r="M21" s="1">
        <v>52537899</v>
      </c>
      <c r="N21" s="1">
        <v>20059666</v>
      </c>
      <c r="O21" s="1">
        <v>308245</v>
      </c>
      <c r="P21">
        <v>236</v>
      </c>
      <c r="Q21" s="2">
        <v>0.20300000000000001</v>
      </c>
    </row>
    <row r="22" spans="1:17" x14ac:dyDescent="0.3">
      <c r="A22">
        <v>2</v>
      </c>
      <c r="B22" t="e" vm="20">
        <v>#VALUE!</v>
      </c>
      <c r="C22" t="s">
        <v>17</v>
      </c>
      <c r="D22" t="s">
        <v>15</v>
      </c>
      <c r="E22" s="1">
        <v>112374333</v>
      </c>
      <c r="F22">
        <v>9.2799999999999994</v>
      </c>
      <c r="G22" s="1">
        <v>58243056</v>
      </c>
      <c r="H22" s="1">
        <v>54131277</v>
      </c>
      <c r="I22">
        <v>929</v>
      </c>
      <c r="J22">
        <v>82.34</v>
      </c>
      <c r="K22">
        <v>88.38</v>
      </c>
      <c r="L22">
        <v>75.87</v>
      </c>
      <c r="M22" s="1">
        <v>61545441</v>
      </c>
      <c r="N22" s="1">
        <v>50827531</v>
      </c>
      <c r="O22" s="1">
        <v>307713</v>
      </c>
      <c r="P22">
        <v>365</v>
      </c>
      <c r="Q22" s="2">
        <v>0.16</v>
      </c>
    </row>
    <row r="23" spans="1:17" x14ac:dyDescent="0.3">
      <c r="A23">
        <v>24</v>
      </c>
      <c r="B23" t="e" vm="21">
        <v>#VALUE!</v>
      </c>
      <c r="C23" t="s">
        <v>60</v>
      </c>
      <c r="D23" t="s">
        <v>15</v>
      </c>
      <c r="E23" s="1">
        <v>2721756</v>
      </c>
      <c r="F23">
        <v>0.21</v>
      </c>
      <c r="G23" s="1">
        <v>1290171</v>
      </c>
      <c r="H23" s="1">
        <v>1280219</v>
      </c>
      <c r="I23">
        <v>992</v>
      </c>
      <c r="J23">
        <v>79.209999999999994</v>
      </c>
      <c r="K23">
        <v>83.58</v>
      </c>
      <c r="L23">
        <v>70.260000000000005</v>
      </c>
      <c r="M23" s="1">
        <v>1899624</v>
      </c>
      <c r="N23" s="1">
        <v>822132</v>
      </c>
      <c r="O23" s="1">
        <v>22327</v>
      </c>
      <c r="P23">
        <v>122</v>
      </c>
      <c r="Q23" s="2">
        <v>0.187</v>
      </c>
    </row>
    <row r="24" spans="1:17" x14ac:dyDescent="0.3">
      <c r="A24">
        <v>23</v>
      </c>
      <c r="B24" t="e" vm="22">
        <v>#VALUE!</v>
      </c>
      <c r="C24" t="s">
        <v>58</v>
      </c>
      <c r="D24" t="s">
        <v>15</v>
      </c>
      <c r="E24" s="1">
        <v>2966889</v>
      </c>
      <c r="F24">
        <v>0.25</v>
      </c>
      <c r="G24" s="1">
        <v>1491832</v>
      </c>
      <c r="H24" s="1">
        <v>1475057</v>
      </c>
      <c r="I24">
        <v>989</v>
      </c>
      <c r="J24">
        <v>74.430000000000007</v>
      </c>
      <c r="K24">
        <v>75.95</v>
      </c>
      <c r="L24">
        <v>72.89</v>
      </c>
      <c r="M24" s="1">
        <v>2368971</v>
      </c>
      <c r="N24" s="1">
        <v>595036</v>
      </c>
      <c r="O24" s="1">
        <v>22429</v>
      </c>
      <c r="P24">
        <v>132</v>
      </c>
      <c r="Q24" s="2">
        <v>0.27800000000000002</v>
      </c>
    </row>
    <row r="25" spans="1:17" x14ac:dyDescent="0.3">
      <c r="A25">
        <v>29</v>
      </c>
      <c r="B25" t="e" vm="23">
        <v>#VALUE!</v>
      </c>
      <c r="C25" t="s">
        <v>71</v>
      </c>
      <c r="D25" t="s">
        <v>15</v>
      </c>
      <c r="E25" s="1">
        <v>1097206</v>
      </c>
      <c r="F25">
        <v>0.09</v>
      </c>
      <c r="G25" s="1">
        <v>555339</v>
      </c>
      <c r="H25" s="1">
        <v>541867</v>
      </c>
      <c r="I25">
        <v>976</v>
      </c>
      <c r="J25">
        <v>91.33</v>
      </c>
      <c r="K25">
        <v>93.35</v>
      </c>
      <c r="L25">
        <v>89.27</v>
      </c>
      <c r="M25" s="1">
        <v>529037</v>
      </c>
      <c r="N25" s="1">
        <v>561997</v>
      </c>
      <c r="O25" s="1">
        <v>21081</v>
      </c>
      <c r="P25">
        <v>52</v>
      </c>
      <c r="Q25" s="2">
        <v>0.22800000000000001</v>
      </c>
    </row>
    <row r="26" spans="1:17" x14ac:dyDescent="0.3">
      <c r="A26">
        <v>25</v>
      </c>
      <c r="B26" t="e" vm="24">
        <v>#VALUE!</v>
      </c>
      <c r="C26" t="s">
        <v>62</v>
      </c>
      <c r="D26" t="s">
        <v>15</v>
      </c>
      <c r="E26" s="1">
        <v>1978502</v>
      </c>
      <c r="F26">
        <v>0.16</v>
      </c>
      <c r="G26" s="1">
        <v>1024649</v>
      </c>
      <c r="H26" s="1">
        <v>953853</v>
      </c>
      <c r="I26">
        <v>931</v>
      </c>
      <c r="J26">
        <v>79.55</v>
      </c>
      <c r="K26">
        <v>82.75</v>
      </c>
      <c r="L26">
        <v>76.11</v>
      </c>
      <c r="M26" s="1">
        <v>1406861</v>
      </c>
      <c r="N26" s="1">
        <v>573741</v>
      </c>
      <c r="O26" s="1">
        <v>16579</v>
      </c>
      <c r="P26">
        <v>119</v>
      </c>
      <c r="Q26" t="s">
        <v>63</v>
      </c>
    </row>
    <row r="27" spans="1:17" x14ac:dyDescent="0.3">
      <c r="A27">
        <v>11</v>
      </c>
      <c r="B27" t="e" vm="25">
        <v>#VALUE!</v>
      </c>
      <c r="C27" t="s">
        <v>35</v>
      </c>
      <c r="D27" t="s">
        <v>15</v>
      </c>
      <c r="E27" s="1">
        <v>41974218</v>
      </c>
      <c r="F27">
        <v>3.47</v>
      </c>
      <c r="G27" s="1">
        <v>21212136</v>
      </c>
      <c r="H27" s="1">
        <v>20762082</v>
      </c>
      <c r="I27">
        <v>979</v>
      </c>
      <c r="J27">
        <v>72.87</v>
      </c>
      <c r="K27">
        <v>81.59</v>
      </c>
      <c r="L27">
        <v>64.010000000000005</v>
      </c>
      <c r="M27" s="1">
        <v>34951234</v>
      </c>
      <c r="N27" s="1">
        <v>6996124</v>
      </c>
      <c r="O27" s="1">
        <v>155707</v>
      </c>
      <c r="P27">
        <v>269</v>
      </c>
      <c r="Q27" s="2">
        <v>0.14000000000000001</v>
      </c>
    </row>
    <row r="28" spans="1:17" x14ac:dyDescent="0.3">
      <c r="A28">
        <v>28</v>
      </c>
      <c r="B28" t="e" vm="26">
        <v>#VALUE!</v>
      </c>
      <c r="C28" t="s">
        <v>69</v>
      </c>
      <c r="D28" t="s">
        <v>48</v>
      </c>
      <c r="E28" s="1">
        <v>1247953</v>
      </c>
      <c r="F28">
        <v>0.1</v>
      </c>
      <c r="G28" s="1">
        <v>612511</v>
      </c>
      <c r="H28" s="1">
        <v>635442</v>
      </c>
      <c r="I28" s="1">
        <v>1037</v>
      </c>
      <c r="J28">
        <v>85.85</v>
      </c>
      <c r="K28">
        <v>91.26</v>
      </c>
      <c r="L28">
        <v>80.67</v>
      </c>
      <c r="M28" s="1">
        <v>394341</v>
      </c>
      <c r="N28" s="1">
        <v>850123</v>
      </c>
      <c r="O28">
        <v>479</v>
      </c>
      <c r="P28" s="1">
        <v>2598</v>
      </c>
      <c r="Q28" s="2">
        <v>0.27700000000000002</v>
      </c>
    </row>
    <row r="29" spans="1:17" x14ac:dyDescent="0.3">
      <c r="A29">
        <v>15</v>
      </c>
      <c r="B29" t="e" vm="27">
        <v>#VALUE!</v>
      </c>
      <c r="C29" t="s">
        <v>43</v>
      </c>
      <c r="D29" t="s">
        <v>15</v>
      </c>
      <c r="E29" s="1">
        <v>27743338</v>
      </c>
      <c r="F29">
        <v>2.29</v>
      </c>
      <c r="G29" s="1">
        <v>14639465</v>
      </c>
      <c r="H29" s="1">
        <v>13103873</v>
      </c>
      <c r="I29">
        <v>895</v>
      </c>
      <c r="J29">
        <v>75.84</v>
      </c>
      <c r="K29">
        <v>80.44</v>
      </c>
      <c r="L29">
        <v>70.73</v>
      </c>
      <c r="M29" s="1">
        <v>17316800</v>
      </c>
      <c r="N29" s="1">
        <v>10387436</v>
      </c>
      <c r="O29" s="1">
        <v>50362</v>
      </c>
      <c r="P29">
        <v>550</v>
      </c>
      <c r="Q29" s="2">
        <v>0.13700000000000001</v>
      </c>
    </row>
    <row r="30" spans="1:17" x14ac:dyDescent="0.3">
      <c r="A30">
        <v>8</v>
      </c>
      <c r="B30" t="e" vm="28">
        <v>#VALUE!</v>
      </c>
      <c r="C30" t="s">
        <v>29</v>
      </c>
      <c r="D30" t="s">
        <v>15</v>
      </c>
      <c r="E30" s="1">
        <v>68548437</v>
      </c>
      <c r="F30">
        <v>5.66</v>
      </c>
      <c r="G30" s="1">
        <v>35550997</v>
      </c>
      <c r="H30" s="1">
        <v>32997440</v>
      </c>
      <c r="I30">
        <v>928</v>
      </c>
      <c r="J30">
        <v>66.11</v>
      </c>
      <c r="K30">
        <v>79.19</v>
      </c>
      <c r="L30">
        <v>52.12</v>
      </c>
      <c r="M30" s="1">
        <v>51540236</v>
      </c>
      <c r="N30" s="1">
        <v>17080776</v>
      </c>
      <c r="O30" s="1">
        <v>342239</v>
      </c>
      <c r="P30">
        <v>201</v>
      </c>
      <c r="Q30" s="2">
        <v>0.214</v>
      </c>
    </row>
    <row r="31" spans="1:17" x14ac:dyDescent="0.3">
      <c r="A31">
        <v>31</v>
      </c>
      <c r="B31" t="e" vm="29">
        <v>#VALUE!</v>
      </c>
      <c r="C31" t="s">
        <v>73</v>
      </c>
      <c r="D31" t="s">
        <v>15</v>
      </c>
      <c r="E31" s="1">
        <v>610577</v>
      </c>
      <c r="F31">
        <v>0.05</v>
      </c>
      <c r="G31" s="1">
        <v>323070</v>
      </c>
      <c r="H31" s="1">
        <v>287507</v>
      </c>
      <c r="I31">
        <v>890</v>
      </c>
      <c r="J31">
        <v>81.42</v>
      </c>
      <c r="K31">
        <v>86.55</v>
      </c>
      <c r="L31">
        <v>75.61</v>
      </c>
      <c r="M31" s="1">
        <v>455962</v>
      </c>
      <c r="N31" s="1">
        <v>151726</v>
      </c>
      <c r="O31" s="1">
        <v>7096</v>
      </c>
      <c r="P31">
        <v>86</v>
      </c>
      <c r="Q31" s="2">
        <v>0.124</v>
      </c>
    </row>
    <row r="32" spans="1:17" x14ac:dyDescent="0.3">
      <c r="A32">
        <v>7</v>
      </c>
      <c r="B32" t="e" vm="30">
        <v>#VALUE!</v>
      </c>
      <c r="C32" t="s">
        <v>27</v>
      </c>
      <c r="D32" t="s">
        <v>15</v>
      </c>
      <c r="E32" s="1">
        <v>72147030</v>
      </c>
      <c r="F32">
        <v>5.96</v>
      </c>
      <c r="G32" s="1">
        <v>36137975</v>
      </c>
      <c r="H32" s="1">
        <v>36009055</v>
      </c>
      <c r="I32">
        <v>996</v>
      </c>
      <c r="J32">
        <v>80.09</v>
      </c>
      <c r="K32">
        <v>86.77</v>
      </c>
      <c r="L32">
        <v>73.44</v>
      </c>
      <c r="M32" s="1">
        <v>37189229</v>
      </c>
      <c r="N32" s="1">
        <v>34949729</v>
      </c>
      <c r="O32" s="1">
        <v>130058</v>
      </c>
      <c r="P32">
        <v>555</v>
      </c>
      <c r="Q32" s="2">
        <v>0.156</v>
      </c>
    </row>
    <row r="33" spans="1:17" x14ac:dyDescent="0.3">
      <c r="A33">
        <v>22</v>
      </c>
      <c r="B33" t="e" vm="31">
        <v>#VALUE!</v>
      </c>
      <c r="C33" t="s">
        <v>56</v>
      </c>
      <c r="D33" t="s">
        <v>15</v>
      </c>
      <c r="E33" s="1">
        <v>3673917</v>
      </c>
      <c r="F33">
        <v>0.3</v>
      </c>
      <c r="G33" s="1">
        <v>1874376</v>
      </c>
      <c r="H33" s="1">
        <v>1799541</v>
      </c>
      <c r="I33">
        <v>960</v>
      </c>
      <c r="J33">
        <v>87.22</v>
      </c>
      <c r="K33">
        <v>91.53</v>
      </c>
      <c r="L33">
        <v>82.73</v>
      </c>
      <c r="M33" s="1">
        <v>2710051</v>
      </c>
      <c r="N33" s="1">
        <v>960981</v>
      </c>
      <c r="O33" s="1">
        <v>10486</v>
      </c>
      <c r="P33">
        <v>350</v>
      </c>
      <c r="Q33" s="2">
        <v>0.14699999999999999</v>
      </c>
    </row>
    <row r="34" spans="1:17" x14ac:dyDescent="0.3">
      <c r="A34">
        <v>1</v>
      </c>
      <c r="B34" t="e" vm="32">
        <v>#VALUE!</v>
      </c>
      <c r="C34" t="s">
        <v>14</v>
      </c>
      <c r="D34" t="s">
        <v>15</v>
      </c>
      <c r="E34" s="1">
        <v>199812341</v>
      </c>
      <c r="F34">
        <v>16.5</v>
      </c>
      <c r="G34" s="1">
        <v>104480510</v>
      </c>
      <c r="H34" s="1">
        <v>95331831</v>
      </c>
      <c r="I34">
        <v>912</v>
      </c>
      <c r="J34">
        <v>67.680000000000007</v>
      </c>
      <c r="K34">
        <v>77.28</v>
      </c>
      <c r="L34">
        <v>57.18</v>
      </c>
      <c r="M34" s="1">
        <v>155111022</v>
      </c>
      <c r="N34" s="1">
        <v>44470455</v>
      </c>
      <c r="O34" s="1">
        <v>240928</v>
      </c>
      <c r="P34">
        <v>828</v>
      </c>
      <c r="Q34" s="2">
        <v>0.20100000000000001</v>
      </c>
    </row>
    <row r="35" spans="1:17" x14ac:dyDescent="0.3">
      <c r="A35">
        <v>20</v>
      </c>
      <c r="B35" t="e" vm="33">
        <v>#VALUE!</v>
      </c>
      <c r="C35" t="s">
        <v>52</v>
      </c>
      <c r="D35" t="s">
        <v>15</v>
      </c>
      <c r="E35" s="1">
        <v>10086292</v>
      </c>
      <c r="F35">
        <v>0.83</v>
      </c>
      <c r="G35" s="1">
        <v>5137773</v>
      </c>
      <c r="H35" s="1">
        <v>4948519</v>
      </c>
      <c r="I35">
        <v>963</v>
      </c>
      <c r="J35">
        <v>79.63</v>
      </c>
      <c r="K35">
        <v>87.4</v>
      </c>
      <c r="L35">
        <v>70.010000000000005</v>
      </c>
      <c r="M35" s="1">
        <v>7025583</v>
      </c>
      <c r="N35" s="1">
        <v>3091169</v>
      </c>
      <c r="O35" s="1">
        <v>53483</v>
      </c>
      <c r="P35">
        <v>189</v>
      </c>
      <c r="Q35" s="2">
        <v>0.192</v>
      </c>
    </row>
    <row r="36" spans="1:17" x14ac:dyDescent="0.3">
      <c r="A36">
        <v>4</v>
      </c>
      <c r="B36" t="e" vm="34">
        <v>#VALUE!</v>
      </c>
      <c r="C36" t="s">
        <v>21</v>
      </c>
      <c r="D36" t="s">
        <v>15</v>
      </c>
      <c r="E36" s="1">
        <v>91276115</v>
      </c>
      <c r="F36">
        <v>7.54</v>
      </c>
      <c r="G36" s="1">
        <v>46809027</v>
      </c>
      <c r="H36" s="1">
        <v>44467088</v>
      </c>
      <c r="I36">
        <v>950</v>
      </c>
      <c r="J36">
        <v>76.260000000000005</v>
      </c>
      <c r="K36">
        <v>81.69</v>
      </c>
      <c r="L36">
        <v>70.540000000000006</v>
      </c>
      <c r="M36" s="1">
        <v>62213676</v>
      </c>
      <c r="N36" s="1">
        <v>29134060</v>
      </c>
      <c r="O36" s="1">
        <v>88752</v>
      </c>
      <c r="P36" s="1">
        <v>1030</v>
      </c>
      <c r="Q36" s="2">
        <v>0.13900000000000001</v>
      </c>
    </row>
  </sheetData>
  <sortState xmlns:xlrd2="http://schemas.microsoft.com/office/spreadsheetml/2017/richdata2" ref="A2:Q37">
    <sortCondition ref="B1:B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4AD6-B83E-475E-B0D4-9057091D4C00}">
  <sheetPr>
    <tabColor rgb="FFFFFF00"/>
  </sheetPr>
  <dimension ref="A1:F36"/>
  <sheetViews>
    <sheetView workbookViewId="0">
      <selection activeCell="K23" sqref="K23"/>
    </sheetView>
  </sheetViews>
  <sheetFormatPr defaultRowHeight="14.4" x14ac:dyDescent="0.3"/>
  <cols>
    <col min="2" max="2" width="12.88671875" customWidth="1"/>
    <col min="3" max="3" width="13.109375" customWidth="1"/>
    <col min="4" max="4" width="12.6640625" customWidth="1"/>
    <col min="5" max="5" width="15.109375" customWidth="1"/>
    <col min="6" max="6" width="16" customWidth="1"/>
  </cols>
  <sheetData>
    <row r="1" spans="1:6" x14ac:dyDescent="0.3">
      <c r="A1" t="s">
        <v>114</v>
      </c>
      <c r="B1" t="s">
        <v>15</v>
      </c>
      <c r="C1" t="s">
        <v>112</v>
      </c>
      <c r="D1" t="s">
        <v>107</v>
      </c>
      <c r="E1" t="s">
        <v>108</v>
      </c>
      <c r="F1" t="s">
        <v>115</v>
      </c>
    </row>
    <row r="2" spans="1:6" x14ac:dyDescent="0.3">
      <c r="A2">
        <v>7</v>
      </c>
      <c r="B2" t="s">
        <v>74</v>
      </c>
      <c r="C2">
        <v>86.63</v>
      </c>
      <c r="D2">
        <v>90.27</v>
      </c>
      <c r="E2">
        <v>82.43</v>
      </c>
      <c r="F2">
        <v>5.33</v>
      </c>
    </row>
    <row r="3" spans="1:6" x14ac:dyDescent="0.3">
      <c r="A3">
        <v>31</v>
      </c>
      <c r="B3" t="s">
        <v>116</v>
      </c>
      <c r="C3">
        <v>67.02</v>
      </c>
      <c r="D3">
        <v>74.88</v>
      </c>
      <c r="E3">
        <v>59.15</v>
      </c>
      <c r="F3">
        <v>6.55</v>
      </c>
    </row>
    <row r="4" spans="1:6" x14ac:dyDescent="0.3">
      <c r="A4">
        <v>34</v>
      </c>
      <c r="B4" t="s">
        <v>66</v>
      </c>
      <c r="C4">
        <v>65.38</v>
      </c>
      <c r="D4">
        <v>72.55</v>
      </c>
      <c r="E4">
        <v>57.7</v>
      </c>
      <c r="F4">
        <v>11.04</v>
      </c>
    </row>
    <row r="5" spans="1:6" x14ac:dyDescent="0.3">
      <c r="A5">
        <v>26</v>
      </c>
      <c r="B5" t="s">
        <v>40</v>
      </c>
      <c r="C5">
        <v>72.19</v>
      </c>
      <c r="D5">
        <v>77.849999999999994</v>
      </c>
      <c r="E5">
        <v>66.27</v>
      </c>
      <c r="F5">
        <v>8.94</v>
      </c>
    </row>
    <row r="6" spans="1:6" x14ac:dyDescent="0.3">
      <c r="A6">
        <v>35</v>
      </c>
      <c r="B6" t="s">
        <v>18</v>
      </c>
      <c r="C6">
        <v>61.8</v>
      </c>
      <c r="D6">
        <v>71.2</v>
      </c>
      <c r="E6">
        <v>51.5</v>
      </c>
      <c r="F6">
        <v>14.8</v>
      </c>
    </row>
    <row r="7" spans="1:6" x14ac:dyDescent="0.3">
      <c r="A7">
        <v>9</v>
      </c>
      <c r="B7" t="s">
        <v>43</v>
      </c>
      <c r="C7">
        <v>86.05</v>
      </c>
      <c r="D7">
        <v>89.99</v>
      </c>
      <c r="E7">
        <v>81.19</v>
      </c>
      <c r="F7">
        <v>4.1100000000000003</v>
      </c>
    </row>
    <row r="8" spans="1:6" x14ac:dyDescent="0.3">
      <c r="A8">
        <v>27</v>
      </c>
      <c r="B8" t="s">
        <v>44</v>
      </c>
      <c r="C8">
        <v>70.28</v>
      </c>
      <c r="D8">
        <v>80.27</v>
      </c>
      <c r="E8">
        <v>60.24</v>
      </c>
      <c r="F8">
        <v>5.62</v>
      </c>
    </row>
    <row r="9" spans="1:6" x14ac:dyDescent="0.3">
      <c r="A9">
        <v>20</v>
      </c>
      <c r="B9" t="s">
        <v>76</v>
      </c>
      <c r="C9">
        <v>76.239999999999995</v>
      </c>
      <c r="D9">
        <v>85.17</v>
      </c>
      <c r="E9">
        <v>64.319999999999993</v>
      </c>
      <c r="F9">
        <v>18.61</v>
      </c>
    </row>
    <row r="10" spans="1:6" x14ac:dyDescent="0.3">
      <c r="A10">
        <v>6</v>
      </c>
      <c r="B10" t="s">
        <v>78</v>
      </c>
      <c r="C10">
        <v>87.1</v>
      </c>
      <c r="D10">
        <v>91.54</v>
      </c>
      <c r="E10">
        <v>79.55</v>
      </c>
      <c r="F10">
        <v>8.92</v>
      </c>
    </row>
    <row r="11" spans="1:6" x14ac:dyDescent="0.3">
      <c r="A11">
        <v>8</v>
      </c>
      <c r="B11" t="s">
        <v>47</v>
      </c>
      <c r="C11">
        <v>86.21</v>
      </c>
      <c r="D11">
        <v>90.94</v>
      </c>
      <c r="E11">
        <v>80.760000000000005</v>
      </c>
      <c r="F11">
        <v>4.54</v>
      </c>
    </row>
    <row r="12" spans="1:6" x14ac:dyDescent="0.3">
      <c r="A12">
        <v>4</v>
      </c>
      <c r="B12" t="s">
        <v>64</v>
      </c>
      <c r="C12">
        <v>88.7</v>
      </c>
      <c r="D12">
        <v>92.65</v>
      </c>
      <c r="E12">
        <v>84.66</v>
      </c>
      <c r="F12">
        <v>6.69</v>
      </c>
    </row>
    <row r="13" spans="1:6" x14ac:dyDescent="0.3">
      <c r="A13">
        <v>17</v>
      </c>
      <c r="B13" t="s">
        <v>32</v>
      </c>
      <c r="C13">
        <v>78.03</v>
      </c>
      <c r="D13">
        <v>85.75</v>
      </c>
      <c r="E13">
        <v>69.680000000000007</v>
      </c>
      <c r="F13">
        <v>8.89</v>
      </c>
    </row>
    <row r="14" spans="1:6" x14ac:dyDescent="0.3">
      <c r="A14">
        <v>22</v>
      </c>
      <c r="B14" t="s">
        <v>46</v>
      </c>
      <c r="C14">
        <v>75.55</v>
      </c>
      <c r="D14">
        <v>84.06</v>
      </c>
      <c r="E14">
        <v>65.94</v>
      </c>
      <c r="F14">
        <v>7.64</v>
      </c>
    </row>
    <row r="15" spans="1:6" x14ac:dyDescent="0.3">
      <c r="A15">
        <v>11</v>
      </c>
      <c r="B15" t="s">
        <v>53</v>
      </c>
      <c r="C15">
        <v>82.8</v>
      </c>
      <c r="D15">
        <v>89.53</v>
      </c>
      <c r="E15">
        <v>75.930000000000007</v>
      </c>
      <c r="F15">
        <v>6.32</v>
      </c>
    </row>
    <row r="16" spans="1:6" x14ac:dyDescent="0.3">
      <c r="A16">
        <v>30</v>
      </c>
      <c r="B16" t="s">
        <v>49</v>
      </c>
      <c r="C16">
        <v>67.16</v>
      </c>
      <c r="D16">
        <v>76.75</v>
      </c>
      <c r="E16">
        <v>56.43</v>
      </c>
      <c r="F16">
        <v>11.64</v>
      </c>
    </row>
    <row r="17" spans="1:6" x14ac:dyDescent="0.3">
      <c r="A17">
        <v>32</v>
      </c>
      <c r="B17" t="s">
        <v>38</v>
      </c>
      <c r="C17">
        <v>66.41</v>
      </c>
      <c r="D17">
        <v>76.84</v>
      </c>
      <c r="E17">
        <v>55.42</v>
      </c>
      <c r="F17">
        <v>12.85</v>
      </c>
    </row>
    <row r="18" spans="1:6" x14ac:dyDescent="0.3">
      <c r="A18">
        <v>23</v>
      </c>
      <c r="B18" t="s">
        <v>30</v>
      </c>
      <c r="C18">
        <v>75.36</v>
      </c>
      <c r="D18">
        <v>82.47</v>
      </c>
      <c r="E18">
        <v>68.08</v>
      </c>
      <c r="F18">
        <v>8.7200000000000006</v>
      </c>
    </row>
    <row r="19" spans="1:6" x14ac:dyDescent="0.3">
      <c r="A19">
        <v>1</v>
      </c>
      <c r="B19" t="s">
        <v>36</v>
      </c>
      <c r="C19">
        <v>94</v>
      </c>
      <c r="D19">
        <v>96.11</v>
      </c>
      <c r="E19">
        <v>92.07</v>
      </c>
      <c r="F19">
        <v>3.14</v>
      </c>
    </row>
    <row r="20" spans="1:6" x14ac:dyDescent="0.3">
      <c r="A20">
        <v>2</v>
      </c>
      <c r="B20" t="s">
        <v>80</v>
      </c>
      <c r="C20">
        <v>91.85</v>
      </c>
      <c r="D20">
        <v>95.56</v>
      </c>
      <c r="E20">
        <v>87.95</v>
      </c>
      <c r="F20">
        <v>5.19</v>
      </c>
    </row>
    <row r="21" spans="1:6" x14ac:dyDescent="0.3">
      <c r="A21">
        <v>28</v>
      </c>
      <c r="B21" t="s">
        <v>24</v>
      </c>
      <c r="C21">
        <v>69.319999999999993</v>
      </c>
      <c r="D21">
        <v>78.73</v>
      </c>
      <c r="E21">
        <v>59.24</v>
      </c>
      <c r="F21">
        <v>5.58</v>
      </c>
    </row>
    <row r="22" spans="1:6" x14ac:dyDescent="0.3">
      <c r="A22">
        <v>12</v>
      </c>
      <c r="B22" t="s">
        <v>16</v>
      </c>
      <c r="C22">
        <v>82.34</v>
      </c>
      <c r="D22">
        <v>88.38</v>
      </c>
      <c r="E22">
        <v>75.87</v>
      </c>
      <c r="F22">
        <v>5.46</v>
      </c>
    </row>
    <row r="23" spans="1:6" x14ac:dyDescent="0.3">
      <c r="A23">
        <v>18</v>
      </c>
      <c r="B23" t="s">
        <v>59</v>
      </c>
      <c r="C23">
        <v>76.94</v>
      </c>
      <c r="D23">
        <v>83.58</v>
      </c>
      <c r="E23">
        <v>70.260000000000005</v>
      </c>
      <c r="F23">
        <v>10.33</v>
      </c>
    </row>
    <row r="24" spans="1:6" x14ac:dyDescent="0.3">
      <c r="A24">
        <v>24</v>
      </c>
      <c r="B24" t="s">
        <v>57</v>
      </c>
      <c r="C24">
        <v>74.430000000000007</v>
      </c>
      <c r="D24">
        <v>75.95</v>
      </c>
      <c r="E24">
        <v>72.89</v>
      </c>
      <c r="F24">
        <v>11.87</v>
      </c>
    </row>
    <row r="25" spans="1:6" x14ac:dyDescent="0.3">
      <c r="A25">
        <v>3</v>
      </c>
      <c r="B25" t="s">
        <v>70</v>
      </c>
      <c r="C25">
        <v>91.33</v>
      </c>
      <c r="D25">
        <v>93.35</v>
      </c>
      <c r="E25">
        <v>89.27</v>
      </c>
      <c r="F25">
        <v>2.5299999999999998</v>
      </c>
    </row>
    <row r="26" spans="1:6" x14ac:dyDescent="0.3">
      <c r="A26">
        <v>15</v>
      </c>
      <c r="B26" t="s">
        <v>61</v>
      </c>
      <c r="C26">
        <v>79.55</v>
      </c>
      <c r="D26">
        <v>82.75</v>
      </c>
      <c r="E26">
        <v>76.11</v>
      </c>
      <c r="F26">
        <v>12.96</v>
      </c>
    </row>
    <row r="27" spans="1:6" x14ac:dyDescent="0.3">
      <c r="A27">
        <v>25</v>
      </c>
      <c r="B27" t="s">
        <v>117</v>
      </c>
      <c r="C27">
        <v>72.87</v>
      </c>
      <c r="D27">
        <v>81.59</v>
      </c>
      <c r="E27">
        <v>64.010000000000005</v>
      </c>
      <c r="F27">
        <v>9.7899999999999991</v>
      </c>
    </row>
    <row r="28" spans="1:6" x14ac:dyDescent="0.3">
      <c r="A28">
        <v>10</v>
      </c>
      <c r="B28" t="s">
        <v>68</v>
      </c>
      <c r="C28">
        <v>85.85</v>
      </c>
      <c r="D28">
        <v>91.26</v>
      </c>
      <c r="E28">
        <v>80.67</v>
      </c>
      <c r="F28">
        <v>4.6100000000000003</v>
      </c>
    </row>
    <row r="29" spans="1:6" x14ac:dyDescent="0.3">
      <c r="A29">
        <v>21</v>
      </c>
      <c r="B29" t="s">
        <v>42</v>
      </c>
      <c r="C29">
        <v>75.84</v>
      </c>
      <c r="D29">
        <v>80.44</v>
      </c>
      <c r="E29">
        <v>70.73</v>
      </c>
      <c r="F29">
        <v>6.19</v>
      </c>
    </row>
    <row r="30" spans="1:6" x14ac:dyDescent="0.3">
      <c r="A30">
        <v>33</v>
      </c>
      <c r="B30" t="s">
        <v>28</v>
      </c>
      <c r="C30">
        <v>66.11</v>
      </c>
      <c r="D30">
        <v>79.19</v>
      </c>
      <c r="E30">
        <v>52.12</v>
      </c>
      <c r="F30">
        <v>5.7</v>
      </c>
    </row>
    <row r="31" spans="1:6" x14ac:dyDescent="0.3">
      <c r="A31">
        <v>13</v>
      </c>
      <c r="B31" t="s">
        <v>72</v>
      </c>
      <c r="C31">
        <v>81.42</v>
      </c>
      <c r="D31">
        <v>86.55</v>
      </c>
      <c r="E31">
        <v>75.61</v>
      </c>
      <c r="F31">
        <v>12.61</v>
      </c>
    </row>
    <row r="32" spans="1:6" x14ac:dyDescent="0.3">
      <c r="A32">
        <v>14</v>
      </c>
      <c r="B32" t="s">
        <v>26</v>
      </c>
      <c r="C32">
        <v>80.09</v>
      </c>
      <c r="D32">
        <v>86.77</v>
      </c>
      <c r="E32">
        <v>73.44</v>
      </c>
      <c r="F32">
        <v>6.64</v>
      </c>
    </row>
    <row r="33" spans="1:6" x14ac:dyDescent="0.3">
      <c r="A33">
        <v>5</v>
      </c>
      <c r="B33" t="s">
        <v>55</v>
      </c>
      <c r="C33">
        <v>87.22</v>
      </c>
      <c r="D33">
        <v>91.53</v>
      </c>
      <c r="E33">
        <v>82.73</v>
      </c>
      <c r="F33">
        <v>14.03</v>
      </c>
    </row>
    <row r="34" spans="1:6" x14ac:dyDescent="0.3">
      <c r="A34">
        <v>29</v>
      </c>
      <c r="B34" t="s">
        <v>13</v>
      </c>
      <c r="C34">
        <v>67.680000000000007</v>
      </c>
      <c r="D34">
        <v>77.28</v>
      </c>
      <c r="E34">
        <v>57.18</v>
      </c>
      <c r="F34">
        <v>11.41</v>
      </c>
    </row>
    <row r="35" spans="1:6" x14ac:dyDescent="0.3">
      <c r="A35">
        <v>16</v>
      </c>
      <c r="B35" t="s">
        <v>51</v>
      </c>
      <c r="C35">
        <v>78.819999999999993</v>
      </c>
      <c r="D35">
        <v>87.4</v>
      </c>
      <c r="E35">
        <v>70.010000000000005</v>
      </c>
      <c r="F35">
        <v>7.2</v>
      </c>
    </row>
    <row r="36" spans="1:6" x14ac:dyDescent="0.3">
      <c r="A36">
        <v>19</v>
      </c>
      <c r="B36" t="s">
        <v>20</v>
      </c>
      <c r="C36">
        <v>76.260000000000005</v>
      </c>
      <c r="D36">
        <v>81.69</v>
      </c>
      <c r="E36">
        <v>70.540000000000006</v>
      </c>
      <c r="F36">
        <v>7.62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BD95A-2592-4ACA-8E3C-72B4C9DC9CEA}">
  <sheetPr>
    <tabColor rgb="FF00B050"/>
  </sheetPr>
  <dimension ref="A1:G289"/>
  <sheetViews>
    <sheetView topLeftCell="A208" workbookViewId="0">
      <selection activeCell="A223" sqref="A223:B224"/>
    </sheetView>
  </sheetViews>
  <sheetFormatPr defaultRowHeight="14.4" x14ac:dyDescent="0.3"/>
  <cols>
    <col min="1" max="1" width="25.44140625" bestFit="1" customWidth="1"/>
    <col min="2" max="2" width="15.77734375" bestFit="1" customWidth="1"/>
    <col min="3" max="3" width="21.77734375" bestFit="1" customWidth="1"/>
    <col min="4" max="4" width="22.44140625" bestFit="1" customWidth="1"/>
    <col min="5" max="5" width="11.44140625" customWidth="1"/>
    <col min="7" max="7" width="10.6640625" customWidth="1"/>
  </cols>
  <sheetData>
    <row r="1" spans="1:5" ht="18" x14ac:dyDescent="0.35">
      <c r="A1" s="8" t="s">
        <v>89</v>
      </c>
    </row>
    <row r="3" spans="1:5" x14ac:dyDescent="0.3">
      <c r="A3" s="6" t="s">
        <v>86</v>
      </c>
      <c r="B3" t="s">
        <v>88</v>
      </c>
      <c r="D3" t="s">
        <v>15</v>
      </c>
      <c r="E3" t="s">
        <v>4</v>
      </c>
    </row>
    <row r="4" spans="1:5" x14ac:dyDescent="0.3">
      <c r="A4" s="7" t="s">
        <v>13</v>
      </c>
      <c r="B4">
        <v>199812341</v>
      </c>
      <c r="D4" t="str">
        <f>A4</f>
        <v>Uttar Pradesh</v>
      </c>
      <c r="E4">
        <f>GETPIVOTDATA("Population",$A$3,"State/UT",A4)</f>
        <v>199812341</v>
      </c>
    </row>
    <row r="5" spans="1:5" x14ac:dyDescent="0.3">
      <c r="A5" s="7" t="s">
        <v>16</v>
      </c>
      <c r="B5">
        <v>112374333</v>
      </c>
      <c r="D5" t="str">
        <f t="shared" ref="D5:D38" si="0">A5</f>
        <v>Maharashtra</v>
      </c>
      <c r="E5">
        <f t="shared" ref="E5:E38" si="1">GETPIVOTDATA("Population",$A$3,"State/UT",A5)</f>
        <v>112374333</v>
      </c>
    </row>
    <row r="6" spans="1:5" x14ac:dyDescent="0.3">
      <c r="A6" s="7" t="s">
        <v>18</v>
      </c>
      <c r="B6">
        <v>104099452</v>
      </c>
      <c r="D6" t="str">
        <f t="shared" si="0"/>
        <v>Bihar</v>
      </c>
      <c r="E6">
        <f t="shared" si="1"/>
        <v>104099452</v>
      </c>
    </row>
    <row r="7" spans="1:5" x14ac:dyDescent="0.3">
      <c r="A7" s="7" t="s">
        <v>20</v>
      </c>
      <c r="B7">
        <v>91276115</v>
      </c>
      <c r="D7" t="str">
        <f t="shared" si="0"/>
        <v>West Bengal</v>
      </c>
      <c r="E7">
        <f t="shared" si="1"/>
        <v>91276115</v>
      </c>
    </row>
    <row r="8" spans="1:5" x14ac:dyDescent="0.3">
      <c r="A8" s="7" t="s">
        <v>22</v>
      </c>
      <c r="B8">
        <v>84580777</v>
      </c>
      <c r="D8" t="str">
        <f t="shared" si="0"/>
        <v>Andhra Pradesh[a]</v>
      </c>
      <c r="E8">
        <f t="shared" si="1"/>
        <v>84580777</v>
      </c>
    </row>
    <row r="9" spans="1:5" x14ac:dyDescent="0.3">
      <c r="A9" s="7" t="s">
        <v>24</v>
      </c>
      <c r="B9">
        <v>72626809</v>
      </c>
      <c r="D9" t="str">
        <f t="shared" si="0"/>
        <v>Madhya Pradesh</v>
      </c>
      <c r="E9">
        <f t="shared" si="1"/>
        <v>72626809</v>
      </c>
    </row>
    <row r="10" spans="1:5" x14ac:dyDescent="0.3">
      <c r="A10" s="7" t="s">
        <v>26</v>
      </c>
      <c r="B10">
        <v>72147030</v>
      </c>
      <c r="D10" t="str">
        <f t="shared" si="0"/>
        <v>Tamil Nadu</v>
      </c>
      <c r="E10">
        <f t="shared" si="1"/>
        <v>72147030</v>
      </c>
    </row>
    <row r="11" spans="1:5" x14ac:dyDescent="0.3">
      <c r="A11" s="7" t="s">
        <v>28</v>
      </c>
      <c r="B11">
        <v>68548437</v>
      </c>
      <c r="D11" t="str">
        <f t="shared" si="0"/>
        <v>Rajasthan</v>
      </c>
      <c r="E11">
        <f t="shared" si="1"/>
        <v>68548437</v>
      </c>
    </row>
    <row r="12" spans="1:5" x14ac:dyDescent="0.3">
      <c r="A12" s="7" t="s">
        <v>30</v>
      </c>
      <c r="B12">
        <v>61095297</v>
      </c>
      <c r="D12" t="str">
        <f t="shared" si="0"/>
        <v>Karnataka</v>
      </c>
      <c r="E12">
        <f t="shared" si="1"/>
        <v>61095297</v>
      </c>
    </row>
    <row r="13" spans="1:5" x14ac:dyDescent="0.3">
      <c r="A13" s="7" t="s">
        <v>32</v>
      </c>
      <c r="B13">
        <v>60439692</v>
      </c>
      <c r="D13" t="str">
        <f t="shared" si="0"/>
        <v>Gujarat</v>
      </c>
      <c r="E13">
        <f t="shared" si="1"/>
        <v>60439692</v>
      </c>
    </row>
    <row r="14" spans="1:5" x14ac:dyDescent="0.3">
      <c r="A14" s="7" t="s">
        <v>34</v>
      </c>
      <c r="B14">
        <v>41974218</v>
      </c>
      <c r="D14" t="str">
        <f t="shared" si="0"/>
        <v>Odisha</v>
      </c>
      <c r="E14">
        <f t="shared" si="1"/>
        <v>41974218</v>
      </c>
    </row>
    <row r="15" spans="1:5" x14ac:dyDescent="0.3">
      <c r="A15" s="7" t="s">
        <v>36</v>
      </c>
      <c r="B15">
        <v>33406061</v>
      </c>
      <c r="D15" t="str">
        <f t="shared" si="0"/>
        <v>Kerala</v>
      </c>
      <c r="E15">
        <f t="shared" si="1"/>
        <v>33406061</v>
      </c>
    </row>
    <row r="16" spans="1:5" x14ac:dyDescent="0.3">
      <c r="A16" s="7" t="s">
        <v>38</v>
      </c>
      <c r="B16">
        <v>32988134</v>
      </c>
      <c r="D16" t="str">
        <f t="shared" si="0"/>
        <v>Jharkhand</v>
      </c>
      <c r="E16">
        <f t="shared" si="1"/>
        <v>32988134</v>
      </c>
    </row>
    <row r="17" spans="1:5" x14ac:dyDescent="0.3">
      <c r="A17" s="7" t="s">
        <v>40</v>
      </c>
      <c r="B17">
        <v>31205576</v>
      </c>
      <c r="D17" t="str">
        <f t="shared" si="0"/>
        <v>Assam</v>
      </c>
      <c r="E17">
        <f t="shared" si="1"/>
        <v>31205576</v>
      </c>
    </row>
    <row r="18" spans="1:5" x14ac:dyDescent="0.3">
      <c r="A18" s="7" t="s">
        <v>42</v>
      </c>
      <c r="B18">
        <v>27743338</v>
      </c>
      <c r="D18" t="str">
        <f t="shared" si="0"/>
        <v>Punjab</v>
      </c>
      <c r="E18">
        <f t="shared" si="1"/>
        <v>27743338</v>
      </c>
    </row>
    <row r="19" spans="1:5" x14ac:dyDescent="0.3">
      <c r="A19" s="7" t="s">
        <v>44</v>
      </c>
      <c r="B19">
        <v>25545198</v>
      </c>
      <c r="D19" t="str">
        <f t="shared" si="0"/>
        <v>Chhattisgarh</v>
      </c>
      <c r="E19">
        <f t="shared" si="1"/>
        <v>25545198</v>
      </c>
    </row>
    <row r="20" spans="1:5" x14ac:dyDescent="0.3">
      <c r="A20" s="7" t="s">
        <v>46</v>
      </c>
      <c r="B20">
        <v>25351462</v>
      </c>
      <c r="D20" t="str">
        <f t="shared" si="0"/>
        <v>Haryana</v>
      </c>
      <c r="E20">
        <f t="shared" si="1"/>
        <v>25351462</v>
      </c>
    </row>
    <row r="21" spans="1:5" x14ac:dyDescent="0.3">
      <c r="A21" s="7" t="s">
        <v>47</v>
      </c>
      <c r="B21">
        <v>16787941</v>
      </c>
      <c r="D21" t="str">
        <f t="shared" si="0"/>
        <v>Delhi</v>
      </c>
      <c r="E21">
        <f t="shared" si="1"/>
        <v>16787941</v>
      </c>
    </row>
    <row r="22" spans="1:5" x14ac:dyDescent="0.3">
      <c r="A22" s="7" t="s">
        <v>49</v>
      </c>
      <c r="B22">
        <v>12541302</v>
      </c>
      <c r="D22" t="str">
        <f t="shared" si="0"/>
        <v>Jammu and Kashmir</v>
      </c>
      <c r="E22">
        <f t="shared" si="1"/>
        <v>12541302</v>
      </c>
    </row>
    <row r="23" spans="1:5" x14ac:dyDescent="0.3">
      <c r="A23" s="7" t="s">
        <v>51</v>
      </c>
      <c r="B23">
        <v>10086292</v>
      </c>
      <c r="D23" t="str">
        <f t="shared" si="0"/>
        <v>Uttarakhand</v>
      </c>
      <c r="E23">
        <f t="shared" si="1"/>
        <v>10086292</v>
      </c>
    </row>
    <row r="24" spans="1:5" x14ac:dyDescent="0.3">
      <c r="A24" s="7" t="s">
        <v>53</v>
      </c>
      <c r="B24">
        <v>6864602</v>
      </c>
      <c r="D24" t="str">
        <f t="shared" si="0"/>
        <v>Himachal Pradesh</v>
      </c>
      <c r="E24">
        <f t="shared" si="1"/>
        <v>6864602</v>
      </c>
    </row>
    <row r="25" spans="1:5" x14ac:dyDescent="0.3">
      <c r="A25" s="7" t="s">
        <v>55</v>
      </c>
      <c r="B25">
        <v>3673917</v>
      </c>
      <c r="D25" t="str">
        <f t="shared" si="0"/>
        <v>Tripura</v>
      </c>
      <c r="E25">
        <f t="shared" si="1"/>
        <v>3673917</v>
      </c>
    </row>
    <row r="26" spans="1:5" x14ac:dyDescent="0.3">
      <c r="A26" s="7" t="s">
        <v>57</v>
      </c>
      <c r="B26">
        <v>2966889</v>
      </c>
      <c r="D26" t="str">
        <f t="shared" si="0"/>
        <v>Meghalaya</v>
      </c>
      <c r="E26">
        <f t="shared" si="1"/>
        <v>2966889</v>
      </c>
    </row>
    <row r="27" spans="1:5" x14ac:dyDescent="0.3">
      <c r="A27" s="7" t="s">
        <v>59</v>
      </c>
      <c r="B27">
        <v>2721756</v>
      </c>
      <c r="D27" t="str">
        <f t="shared" si="0"/>
        <v>Manipur</v>
      </c>
      <c r="E27">
        <f t="shared" si="1"/>
        <v>2721756</v>
      </c>
    </row>
    <row r="28" spans="1:5" x14ac:dyDescent="0.3">
      <c r="A28" s="7" t="s">
        <v>61</v>
      </c>
      <c r="B28">
        <v>1978502</v>
      </c>
      <c r="D28" t="str">
        <f t="shared" si="0"/>
        <v>Nagaland</v>
      </c>
      <c r="E28">
        <f t="shared" si="1"/>
        <v>1978502</v>
      </c>
    </row>
    <row r="29" spans="1:5" x14ac:dyDescent="0.3">
      <c r="A29" s="7" t="s">
        <v>64</v>
      </c>
      <c r="B29">
        <v>1458545</v>
      </c>
      <c r="D29" t="str">
        <f t="shared" si="0"/>
        <v>Goa</v>
      </c>
      <c r="E29">
        <f t="shared" si="1"/>
        <v>1458545</v>
      </c>
    </row>
    <row r="30" spans="1:5" x14ac:dyDescent="0.3">
      <c r="A30" s="7" t="s">
        <v>66</v>
      </c>
      <c r="B30">
        <v>1383727</v>
      </c>
      <c r="D30" t="str">
        <f t="shared" si="0"/>
        <v>Arunachal Pradesh</v>
      </c>
      <c r="E30">
        <f t="shared" si="1"/>
        <v>1383727</v>
      </c>
    </row>
    <row r="31" spans="1:5" x14ac:dyDescent="0.3">
      <c r="A31" s="7" t="s">
        <v>68</v>
      </c>
      <c r="B31">
        <v>1247953</v>
      </c>
      <c r="D31" t="str">
        <f t="shared" si="0"/>
        <v>Puducherry</v>
      </c>
      <c r="E31">
        <f t="shared" si="1"/>
        <v>1247953</v>
      </c>
    </row>
    <row r="32" spans="1:5" x14ac:dyDescent="0.3">
      <c r="A32" s="7" t="s">
        <v>70</v>
      </c>
      <c r="B32">
        <v>1097206</v>
      </c>
      <c r="D32" t="str">
        <f t="shared" si="0"/>
        <v>Mizoram</v>
      </c>
      <c r="E32">
        <f t="shared" si="1"/>
        <v>1097206</v>
      </c>
    </row>
    <row r="33" spans="1:7" x14ac:dyDescent="0.3">
      <c r="A33" s="7" t="s">
        <v>43</v>
      </c>
      <c r="B33">
        <v>1055450</v>
      </c>
      <c r="D33" t="str">
        <f t="shared" si="0"/>
        <v>Chandigarh</v>
      </c>
      <c r="E33">
        <f t="shared" si="1"/>
        <v>1055450</v>
      </c>
    </row>
    <row r="34" spans="1:7" x14ac:dyDescent="0.3">
      <c r="A34" s="7" t="s">
        <v>72</v>
      </c>
      <c r="B34">
        <v>610577</v>
      </c>
      <c r="D34" t="str">
        <f t="shared" si="0"/>
        <v>Sikkim</v>
      </c>
      <c r="E34">
        <f t="shared" si="1"/>
        <v>610577</v>
      </c>
    </row>
    <row r="35" spans="1:7" x14ac:dyDescent="0.3">
      <c r="A35" s="7" t="s">
        <v>74</v>
      </c>
      <c r="B35">
        <v>380581</v>
      </c>
      <c r="D35" t="str">
        <f t="shared" si="0"/>
        <v>Andaman and Nicobar Islands</v>
      </c>
      <c r="E35">
        <f t="shared" si="1"/>
        <v>380581</v>
      </c>
    </row>
    <row r="36" spans="1:7" x14ac:dyDescent="0.3">
      <c r="A36" s="7" t="s">
        <v>76</v>
      </c>
      <c r="B36">
        <v>343709</v>
      </c>
      <c r="D36" t="str">
        <f t="shared" si="0"/>
        <v>Dadra and Nagar Haveli</v>
      </c>
      <c r="E36">
        <f t="shared" si="1"/>
        <v>343709</v>
      </c>
    </row>
    <row r="37" spans="1:7" x14ac:dyDescent="0.3">
      <c r="A37" s="7" t="s">
        <v>78</v>
      </c>
      <c r="B37">
        <v>243247</v>
      </c>
      <c r="D37" t="str">
        <f t="shared" si="0"/>
        <v>Daman and Diu</v>
      </c>
      <c r="E37">
        <f t="shared" si="1"/>
        <v>243247</v>
      </c>
    </row>
    <row r="38" spans="1:7" x14ac:dyDescent="0.3">
      <c r="A38" s="7" t="s">
        <v>80</v>
      </c>
      <c r="B38">
        <v>64473</v>
      </c>
      <c r="D38" t="str">
        <f t="shared" si="0"/>
        <v>Lakshadweep</v>
      </c>
      <c r="E38">
        <f t="shared" si="1"/>
        <v>64473</v>
      </c>
    </row>
    <row r="39" spans="1:7" x14ac:dyDescent="0.3">
      <c r="A39" s="7" t="s">
        <v>87</v>
      </c>
      <c r="B39">
        <v>1210720939</v>
      </c>
    </row>
    <row r="44" spans="1:7" ht="18" x14ac:dyDescent="0.35">
      <c r="A44" s="8" t="s">
        <v>90</v>
      </c>
    </row>
    <row r="46" spans="1:7" x14ac:dyDescent="0.3">
      <c r="A46" s="6" t="s">
        <v>86</v>
      </c>
      <c r="B46" t="s">
        <v>91</v>
      </c>
      <c r="C46" t="s">
        <v>92</v>
      </c>
      <c r="E46" t="s">
        <v>15</v>
      </c>
      <c r="F46" t="s">
        <v>93</v>
      </c>
      <c r="G46" t="s">
        <v>94</v>
      </c>
    </row>
    <row r="47" spans="1:7" x14ac:dyDescent="0.3">
      <c r="A47" s="7" t="s">
        <v>16</v>
      </c>
      <c r="B47">
        <v>50827531</v>
      </c>
      <c r="C47">
        <v>61545441</v>
      </c>
      <c r="E47" t="str">
        <f>A47</f>
        <v>Maharashtra</v>
      </c>
      <c r="F47">
        <f>GETPIVOTDATA("Sum of Urban population",$A$46,"State/UT",A47)</f>
        <v>50827531</v>
      </c>
      <c r="G47">
        <f>GETPIVOTDATA("Sum of Rural population",$A$46,"State/UT",A47)</f>
        <v>61545441</v>
      </c>
    </row>
    <row r="48" spans="1:7" x14ac:dyDescent="0.3">
      <c r="A48" s="7" t="s">
        <v>13</v>
      </c>
      <c r="B48">
        <v>44470455</v>
      </c>
      <c r="C48">
        <v>155111022</v>
      </c>
      <c r="E48" t="str">
        <f t="shared" ref="E48:E81" si="2">A48</f>
        <v>Uttar Pradesh</v>
      </c>
      <c r="F48">
        <f t="shared" ref="F48:F81" si="3">GETPIVOTDATA("Sum of Urban population",$A$46,"State/UT",A48)</f>
        <v>44470455</v>
      </c>
      <c r="G48">
        <f t="shared" ref="G48:G81" si="4">GETPIVOTDATA("Sum of Rural population",$A$46,"State/UT",A48)</f>
        <v>155111022</v>
      </c>
    </row>
    <row r="49" spans="1:7" x14ac:dyDescent="0.3">
      <c r="A49" s="7" t="s">
        <v>26</v>
      </c>
      <c r="B49">
        <v>34949729</v>
      </c>
      <c r="C49">
        <v>37189229</v>
      </c>
      <c r="E49" t="str">
        <f t="shared" si="2"/>
        <v>Tamil Nadu</v>
      </c>
      <c r="F49">
        <f t="shared" si="3"/>
        <v>34949729</v>
      </c>
      <c r="G49">
        <f t="shared" si="4"/>
        <v>37189229</v>
      </c>
    </row>
    <row r="50" spans="1:7" x14ac:dyDescent="0.3">
      <c r="A50" s="7" t="s">
        <v>20</v>
      </c>
      <c r="B50">
        <v>29134060</v>
      </c>
      <c r="C50">
        <v>62213676</v>
      </c>
      <c r="E50" t="str">
        <f t="shared" si="2"/>
        <v>West Bengal</v>
      </c>
      <c r="F50">
        <f t="shared" si="3"/>
        <v>29134060</v>
      </c>
      <c r="G50">
        <f t="shared" si="4"/>
        <v>62213676</v>
      </c>
    </row>
    <row r="51" spans="1:7" x14ac:dyDescent="0.3">
      <c r="A51" s="7" t="s">
        <v>22</v>
      </c>
      <c r="B51">
        <v>28219075</v>
      </c>
      <c r="C51">
        <v>56361702</v>
      </c>
      <c r="E51" t="str">
        <f t="shared" si="2"/>
        <v>Andhra Pradesh[a]</v>
      </c>
      <c r="F51">
        <f t="shared" si="3"/>
        <v>28219075</v>
      </c>
      <c r="G51">
        <f t="shared" si="4"/>
        <v>56361702</v>
      </c>
    </row>
    <row r="52" spans="1:7" x14ac:dyDescent="0.3">
      <c r="A52" s="7" t="s">
        <v>32</v>
      </c>
      <c r="B52">
        <v>25712811</v>
      </c>
      <c r="C52">
        <v>34670817</v>
      </c>
      <c r="E52" t="str">
        <f t="shared" si="2"/>
        <v>Gujarat</v>
      </c>
      <c r="F52">
        <f t="shared" si="3"/>
        <v>25712811</v>
      </c>
      <c r="G52">
        <f t="shared" si="4"/>
        <v>34670817</v>
      </c>
    </row>
    <row r="53" spans="1:7" x14ac:dyDescent="0.3">
      <c r="A53" s="7" t="s">
        <v>30</v>
      </c>
      <c r="B53">
        <v>23578175</v>
      </c>
      <c r="C53">
        <v>37552529</v>
      </c>
      <c r="E53" t="str">
        <f t="shared" si="2"/>
        <v>Karnataka</v>
      </c>
      <c r="F53">
        <f t="shared" si="3"/>
        <v>23578175</v>
      </c>
      <c r="G53">
        <f t="shared" si="4"/>
        <v>37552529</v>
      </c>
    </row>
    <row r="54" spans="1:7" x14ac:dyDescent="0.3">
      <c r="A54" s="7" t="s">
        <v>24</v>
      </c>
      <c r="B54">
        <v>20059666</v>
      </c>
      <c r="C54">
        <v>52537899</v>
      </c>
      <c r="E54" t="str">
        <f t="shared" si="2"/>
        <v>Madhya Pradesh</v>
      </c>
      <c r="F54">
        <f t="shared" si="3"/>
        <v>20059666</v>
      </c>
      <c r="G54">
        <f t="shared" si="4"/>
        <v>52537899</v>
      </c>
    </row>
    <row r="55" spans="1:7" x14ac:dyDescent="0.3">
      <c r="A55" s="7" t="s">
        <v>28</v>
      </c>
      <c r="B55">
        <v>17080776</v>
      </c>
      <c r="C55">
        <v>51540236</v>
      </c>
      <c r="E55" t="str">
        <f t="shared" si="2"/>
        <v>Rajasthan</v>
      </c>
      <c r="F55">
        <f t="shared" si="3"/>
        <v>17080776</v>
      </c>
      <c r="G55">
        <f t="shared" si="4"/>
        <v>51540236</v>
      </c>
    </row>
    <row r="56" spans="1:7" x14ac:dyDescent="0.3">
      <c r="A56" s="7" t="s">
        <v>36</v>
      </c>
      <c r="B56">
        <v>15932171</v>
      </c>
      <c r="C56">
        <v>17445506</v>
      </c>
      <c r="E56" t="str">
        <f t="shared" si="2"/>
        <v>Kerala</v>
      </c>
      <c r="F56">
        <f t="shared" si="3"/>
        <v>15932171</v>
      </c>
      <c r="G56">
        <f t="shared" si="4"/>
        <v>17445506</v>
      </c>
    </row>
    <row r="57" spans="1:7" x14ac:dyDescent="0.3">
      <c r="A57" s="7" t="s">
        <v>47</v>
      </c>
      <c r="B57">
        <v>12905780</v>
      </c>
      <c r="C57">
        <v>944727</v>
      </c>
      <c r="E57" t="str">
        <f t="shared" si="2"/>
        <v>Delhi</v>
      </c>
      <c r="F57">
        <f t="shared" si="3"/>
        <v>12905780</v>
      </c>
      <c r="G57">
        <f t="shared" si="4"/>
        <v>944727</v>
      </c>
    </row>
    <row r="58" spans="1:7" x14ac:dyDescent="0.3">
      <c r="A58" s="7" t="s">
        <v>18</v>
      </c>
      <c r="B58">
        <v>11729609</v>
      </c>
      <c r="C58">
        <v>92075028</v>
      </c>
      <c r="E58" t="str">
        <f t="shared" si="2"/>
        <v>Bihar</v>
      </c>
      <c r="F58">
        <f t="shared" si="3"/>
        <v>11729609</v>
      </c>
      <c r="G58">
        <f t="shared" si="4"/>
        <v>92075028</v>
      </c>
    </row>
    <row r="59" spans="1:7" x14ac:dyDescent="0.3">
      <c r="A59" s="7" t="s">
        <v>42</v>
      </c>
      <c r="B59">
        <v>10387436</v>
      </c>
      <c r="C59">
        <v>17316800</v>
      </c>
      <c r="E59" t="str">
        <f t="shared" si="2"/>
        <v>Punjab</v>
      </c>
      <c r="F59">
        <f t="shared" si="3"/>
        <v>10387436</v>
      </c>
      <c r="G59">
        <f t="shared" si="4"/>
        <v>17316800</v>
      </c>
    </row>
    <row r="60" spans="1:7" x14ac:dyDescent="0.3">
      <c r="A60" s="7" t="s">
        <v>46</v>
      </c>
      <c r="B60">
        <v>8821588</v>
      </c>
      <c r="C60">
        <v>16531493</v>
      </c>
      <c r="E60" t="str">
        <f t="shared" si="2"/>
        <v>Haryana</v>
      </c>
      <c r="F60">
        <f t="shared" si="3"/>
        <v>8821588</v>
      </c>
      <c r="G60">
        <f t="shared" si="4"/>
        <v>16531493</v>
      </c>
    </row>
    <row r="61" spans="1:7" x14ac:dyDescent="0.3">
      <c r="A61" s="7" t="s">
        <v>38</v>
      </c>
      <c r="B61">
        <v>7929292</v>
      </c>
      <c r="C61">
        <v>25036946</v>
      </c>
      <c r="E61" t="str">
        <f t="shared" si="2"/>
        <v>Jharkhand</v>
      </c>
      <c r="F61">
        <f t="shared" si="3"/>
        <v>7929292</v>
      </c>
      <c r="G61">
        <f t="shared" si="4"/>
        <v>25036946</v>
      </c>
    </row>
    <row r="62" spans="1:7" x14ac:dyDescent="0.3">
      <c r="A62" s="7" t="s">
        <v>34</v>
      </c>
      <c r="B62">
        <v>6996124</v>
      </c>
      <c r="C62">
        <v>34951234</v>
      </c>
      <c r="E62" t="str">
        <f t="shared" si="2"/>
        <v>Odisha</v>
      </c>
      <c r="F62">
        <f t="shared" si="3"/>
        <v>6996124</v>
      </c>
      <c r="G62">
        <f t="shared" si="4"/>
        <v>34951234</v>
      </c>
    </row>
    <row r="63" spans="1:7" x14ac:dyDescent="0.3">
      <c r="A63" s="7" t="s">
        <v>44</v>
      </c>
      <c r="B63">
        <v>5936538</v>
      </c>
      <c r="C63">
        <v>19603658</v>
      </c>
      <c r="E63" t="str">
        <f t="shared" si="2"/>
        <v>Chhattisgarh</v>
      </c>
      <c r="F63">
        <f t="shared" si="3"/>
        <v>5936538</v>
      </c>
      <c r="G63">
        <f t="shared" si="4"/>
        <v>19603658</v>
      </c>
    </row>
    <row r="64" spans="1:7" x14ac:dyDescent="0.3">
      <c r="A64" s="7" t="s">
        <v>40</v>
      </c>
      <c r="B64">
        <v>4388756</v>
      </c>
      <c r="C64">
        <v>26780526</v>
      </c>
      <c r="E64" t="str">
        <f t="shared" si="2"/>
        <v>Assam</v>
      </c>
      <c r="F64">
        <f t="shared" si="3"/>
        <v>4388756</v>
      </c>
      <c r="G64">
        <f t="shared" si="4"/>
        <v>26780526</v>
      </c>
    </row>
    <row r="65" spans="1:7" x14ac:dyDescent="0.3">
      <c r="A65" s="7" t="s">
        <v>49</v>
      </c>
      <c r="B65">
        <v>3414106</v>
      </c>
      <c r="C65">
        <v>9134820</v>
      </c>
      <c r="E65" t="str">
        <f t="shared" si="2"/>
        <v>Jammu and Kashmir</v>
      </c>
      <c r="F65">
        <f t="shared" si="3"/>
        <v>3414106</v>
      </c>
      <c r="G65">
        <f t="shared" si="4"/>
        <v>9134820</v>
      </c>
    </row>
    <row r="66" spans="1:7" x14ac:dyDescent="0.3">
      <c r="A66" s="7" t="s">
        <v>51</v>
      </c>
      <c r="B66">
        <v>3091169</v>
      </c>
      <c r="C66">
        <v>7025583</v>
      </c>
      <c r="E66" t="str">
        <f t="shared" si="2"/>
        <v>Uttarakhand</v>
      </c>
      <c r="F66">
        <f t="shared" si="3"/>
        <v>3091169</v>
      </c>
      <c r="G66">
        <f t="shared" si="4"/>
        <v>7025583</v>
      </c>
    </row>
    <row r="67" spans="1:7" x14ac:dyDescent="0.3">
      <c r="A67" s="7" t="s">
        <v>43</v>
      </c>
      <c r="B67">
        <v>1025682</v>
      </c>
      <c r="C67">
        <v>29004</v>
      </c>
      <c r="E67" t="str">
        <f t="shared" si="2"/>
        <v>Chandigarh</v>
      </c>
      <c r="F67">
        <f t="shared" si="3"/>
        <v>1025682</v>
      </c>
      <c r="G67">
        <f t="shared" si="4"/>
        <v>29004</v>
      </c>
    </row>
    <row r="68" spans="1:7" x14ac:dyDescent="0.3">
      <c r="A68" s="7" t="s">
        <v>55</v>
      </c>
      <c r="B68">
        <v>960981</v>
      </c>
      <c r="C68">
        <v>2710051</v>
      </c>
      <c r="E68" t="str">
        <f t="shared" si="2"/>
        <v>Tripura</v>
      </c>
      <c r="F68">
        <f t="shared" si="3"/>
        <v>960981</v>
      </c>
      <c r="G68">
        <f t="shared" si="4"/>
        <v>2710051</v>
      </c>
    </row>
    <row r="69" spans="1:7" x14ac:dyDescent="0.3">
      <c r="A69" s="7" t="s">
        <v>64</v>
      </c>
      <c r="B69">
        <v>906309</v>
      </c>
      <c r="C69">
        <v>551414</v>
      </c>
      <c r="E69" t="str">
        <f t="shared" si="2"/>
        <v>Goa</v>
      </c>
      <c r="F69">
        <f t="shared" si="3"/>
        <v>906309</v>
      </c>
      <c r="G69">
        <f t="shared" si="4"/>
        <v>551414</v>
      </c>
    </row>
    <row r="70" spans="1:7" x14ac:dyDescent="0.3">
      <c r="A70" s="7" t="s">
        <v>68</v>
      </c>
      <c r="B70">
        <v>850123</v>
      </c>
      <c r="C70">
        <v>394341</v>
      </c>
      <c r="E70" t="str">
        <f t="shared" si="2"/>
        <v>Puducherry</v>
      </c>
      <c r="F70">
        <f t="shared" si="3"/>
        <v>850123</v>
      </c>
      <c r="G70">
        <f t="shared" si="4"/>
        <v>394341</v>
      </c>
    </row>
    <row r="71" spans="1:7" x14ac:dyDescent="0.3">
      <c r="A71" s="7" t="s">
        <v>59</v>
      </c>
      <c r="B71">
        <v>822132</v>
      </c>
      <c r="C71">
        <v>1899624</v>
      </c>
      <c r="E71" t="str">
        <f t="shared" si="2"/>
        <v>Manipur</v>
      </c>
      <c r="F71">
        <f t="shared" si="3"/>
        <v>822132</v>
      </c>
      <c r="G71">
        <f t="shared" si="4"/>
        <v>1899624</v>
      </c>
    </row>
    <row r="72" spans="1:7" x14ac:dyDescent="0.3">
      <c r="A72" s="7" t="s">
        <v>53</v>
      </c>
      <c r="B72">
        <v>688704</v>
      </c>
      <c r="C72">
        <v>6167805</v>
      </c>
      <c r="E72" t="str">
        <f t="shared" si="2"/>
        <v>Himachal Pradesh</v>
      </c>
      <c r="F72">
        <f t="shared" si="3"/>
        <v>688704</v>
      </c>
      <c r="G72">
        <f t="shared" si="4"/>
        <v>6167805</v>
      </c>
    </row>
    <row r="73" spans="1:7" x14ac:dyDescent="0.3">
      <c r="A73" s="7" t="s">
        <v>57</v>
      </c>
      <c r="B73">
        <v>595036</v>
      </c>
      <c r="C73">
        <v>2368971</v>
      </c>
      <c r="E73" t="str">
        <f t="shared" si="2"/>
        <v>Meghalaya</v>
      </c>
      <c r="F73">
        <f t="shared" si="3"/>
        <v>595036</v>
      </c>
      <c r="G73">
        <f t="shared" si="4"/>
        <v>2368971</v>
      </c>
    </row>
    <row r="74" spans="1:7" x14ac:dyDescent="0.3">
      <c r="A74" s="7" t="s">
        <v>61</v>
      </c>
      <c r="B74">
        <v>573741</v>
      </c>
      <c r="C74">
        <v>1406861</v>
      </c>
      <c r="E74" t="str">
        <f t="shared" si="2"/>
        <v>Nagaland</v>
      </c>
      <c r="F74">
        <f t="shared" si="3"/>
        <v>573741</v>
      </c>
      <c r="G74">
        <f t="shared" si="4"/>
        <v>1406861</v>
      </c>
    </row>
    <row r="75" spans="1:7" x14ac:dyDescent="0.3">
      <c r="A75" s="7" t="s">
        <v>70</v>
      </c>
      <c r="B75">
        <v>561997</v>
      </c>
      <c r="C75">
        <v>529037</v>
      </c>
      <c r="E75" t="str">
        <f t="shared" si="2"/>
        <v>Mizoram</v>
      </c>
      <c r="F75">
        <f t="shared" si="3"/>
        <v>561997</v>
      </c>
      <c r="G75">
        <f t="shared" si="4"/>
        <v>529037</v>
      </c>
    </row>
    <row r="76" spans="1:7" x14ac:dyDescent="0.3">
      <c r="A76" s="7" t="s">
        <v>66</v>
      </c>
      <c r="B76">
        <v>313446</v>
      </c>
      <c r="C76">
        <v>1069165</v>
      </c>
      <c r="E76" t="str">
        <f t="shared" si="2"/>
        <v>Arunachal Pradesh</v>
      </c>
      <c r="F76">
        <f t="shared" si="3"/>
        <v>313446</v>
      </c>
      <c r="G76">
        <f t="shared" si="4"/>
        <v>1069165</v>
      </c>
    </row>
    <row r="77" spans="1:7" x14ac:dyDescent="0.3">
      <c r="A77" s="7" t="s">
        <v>78</v>
      </c>
      <c r="B77">
        <v>182580</v>
      </c>
      <c r="C77">
        <v>60331</v>
      </c>
      <c r="E77" t="str">
        <f t="shared" si="2"/>
        <v>Daman and Diu</v>
      </c>
      <c r="F77">
        <f t="shared" si="3"/>
        <v>182580</v>
      </c>
      <c r="G77">
        <f t="shared" si="4"/>
        <v>60331</v>
      </c>
    </row>
    <row r="78" spans="1:7" x14ac:dyDescent="0.3">
      <c r="A78" s="7" t="s">
        <v>76</v>
      </c>
      <c r="B78">
        <v>159829</v>
      </c>
      <c r="C78">
        <v>183024</v>
      </c>
      <c r="E78" t="str">
        <f t="shared" si="2"/>
        <v>Dadra and Nagar Haveli</v>
      </c>
      <c r="F78">
        <f t="shared" si="3"/>
        <v>159829</v>
      </c>
      <c r="G78">
        <f t="shared" si="4"/>
        <v>183024</v>
      </c>
    </row>
    <row r="79" spans="1:7" x14ac:dyDescent="0.3">
      <c r="A79" s="7" t="s">
        <v>72</v>
      </c>
      <c r="B79">
        <v>151726</v>
      </c>
      <c r="C79">
        <v>455962</v>
      </c>
      <c r="E79" t="str">
        <f t="shared" si="2"/>
        <v>Sikkim</v>
      </c>
      <c r="F79">
        <f t="shared" si="3"/>
        <v>151726</v>
      </c>
      <c r="G79">
        <f t="shared" si="4"/>
        <v>455962</v>
      </c>
    </row>
    <row r="80" spans="1:7" x14ac:dyDescent="0.3">
      <c r="A80" s="7" t="s">
        <v>74</v>
      </c>
      <c r="B80">
        <v>135533</v>
      </c>
      <c r="C80">
        <v>244411</v>
      </c>
      <c r="E80" t="str">
        <f t="shared" si="2"/>
        <v>Andaman and Nicobar Islands</v>
      </c>
      <c r="F80">
        <f t="shared" si="3"/>
        <v>135533</v>
      </c>
      <c r="G80">
        <f t="shared" si="4"/>
        <v>244411</v>
      </c>
    </row>
    <row r="81" spans="1:7" x14ac:dyDescent="0.3">
      <c r="A81" s="7" t="s">
        <v>80</v>
      </c>
      <c r="B81">
        <v>50308</v>
      </c>
      <c r="C81">
        <v>14121</v>
      </c>
      <c r="E81" t="str">
        <f t="shared" si="2"/>
        <v>Lakshadweep</v>
      </c>
      <c r="F81">
        <f t="shared" si="3"/>
        <v>50308</v>
      </c>
      <c r="G81">
        <f t="shared" si="4"/>
        <v>14121</v>
      </c>
    </row>
    <row r="82" spans="1:7" x14ac:dyDescent="0.3">
      <c r="A82" s="7" t="s">
        <v>87</v>
      </c>
      <c r="B82">
        <v>373542974</v>
      </c>
      <c r="C82">
        <v>833652994</v>
      </c>
    </row>
    <row r="86" spans="1:7" x14ac:dyDescent="0.3">
      <c r="A86" t="s">
        <v>118</v>
      </c>
    </row>
    <row r="88" spans="1:7" x14ac:dyDescent="0.3">
      <c r="A88" s="6" t="s">
        <v>86</v>
      </c>
      <c r="B88" t="s">
        <v>95</v>
      </c>
    </row>
    <row r="89" spans="1:7" x14ac:dyDescent="0.3">
      <c r="A89" s="7" t="s">
        <v>15</v>
      </c>
      <c r="B89">
        <v>28</v>
      </c>
    </row>
    <row r="90" spans="1:7" x14ac:dyDescent="0.3">
      <c r="A90" s="7" t="s">
        <v>48</v>
      </c>
      <c r="B90">
        <v>7</v>
      </c>
    </row>
    <row r="91" spans="1:7" x14ac:dyDescent="0.3">
      <c r="A91" s="7" t="s">
        <v>87</v>
      </c>
      <c r="B91">
        <v>35</v>
      </c>
    </row>
    <row r="95" spans="1:7" x14ac:dyDescent="0.3">
      <c r="A95" s="6" t="s">
        <v>86</v>
      </c>
      <c r="B95" t="s">
        <v>96</v>
      </c>
      <c r="C95" s="6" t="s">
        <v>86</v>
      </c>
      <c r="D95" t="s">
        <v>97</v>
      </c>
      <c r="E95" t="s">
        <v>98</v>
      </c>
      <c r="F95" t="s">
        <v>99</v>
      </c>
      <c r="G95" t="s">
        <v>100</v>
      </c>
    </row>
    <row r="96" spans="1:7" x14ac:dyDescent="0.3">
      <c r="A96" s="7" t="s">
        <v>80</v>
      </c>
      <c r="B96">
        <v>31350</v>
      </c>
      <c r="C96" s="7" t="s">
        <v>80</v>
      </c>
      <c r="D96">
        <v>33123</v>
      </c>
      <c r="E96" t="str">
        <f>A96</f>
        <v>Lakshadweep</v>
      </c>
      <c r="F96">
        <f>GETPIVOTDATA("Sum of Females Population",$A$95,"State/UT",A96)</f>
        <v>31350</v>
      </c>
      <c r="G96">
        <f>GETPIVOTDATA("Males Population",$C$95,"State/UT",C96)</f>
        <v>33123</v>
      </c>
    </row>
    <row r="97" spans="1:7" x14ac:dyDescent="0.3">
      <c r="A97" s="7" t="s">
        <v>78</v>
      </c>
      <c r="B97">
        <v>92946</v>
      </c>
      <c r="C97" s="7" t="s">
        <v>78</v>
      </c>
      <c r="D97">
        <v>150301</v>
      </c>
      <c r="E97" t="str">
        <f t="shared" ref="E97:E130" si="5">A97</f>
        <v>Daman and Diu</v>
      </c>
      <c r="F97">
        <f t="shared" ref="F97:F130" si="6">GETPIVOTDATA("Sum of Females Population",$A$95,"State/UT",A97)</f>
        <v>92946</v>
      </c>
      <c r="G97">
        <f t="shared" ref="G97:G130" si="7">GETPIVOTDATA("Males Population",$C$95,"State/UT",C97)</f>
        <v>150301</v>
      </c>
    </row>
    <row r="98" spans="1:7" x14ac:dyDescent="0.3">
      <c r="A98" s="7" t="s">
        <v>76</v>
      </c>
      <c r="B98">
        <v>149949</v>
      </c>
      <c r="C98" s="7" t="s">
        <v>76</v>
      </c>
      <c r="D98">
        <v>193760</v>
      </c>
      <c r="E98" t="str">
        <f t="shared" si="5"/>
        <v>Dadra and Nagar Haveli</v>
      </c>
      <c r="F98">
        <f t="shared" si="6"/>
        <v>149949</v>
      </c>
      <c r="G98">
        <f t="shared" si="7"/>
        <v>193760</v>
      </c>
    </row>
    <row r="99" spans="1:7" x14ac:dyDescent="0.3">
      <c r="A99" s="7" t="s">
        <v>74</v>
      </c>
      <c r="B99">
        <v>177710</v>
      </c>
      <c r="C99" s="7" t="s">
        <v>74</v>
      </c>
      <c r="D99">
        <v>202871</v>
      </c>
      <c r="E99" t="str">
        <f t="shared" si="5"/>
        <v>Andaman and Nicobar Islands</v>
      </c>
      <c r="F99">
        <f t="shared" si="6"/>
        <v>177710</v>
      </c>
      <c r="G99">
        <f t="shared" si="7"/>
        <v>202871</v>
      </c>
    </row>
    <row r="100" spans="1:7" x14ac:dyDescent="0.3">
      <c r="A100" s="7" t="s">
        <v>72</v>
      </c>
      <c r="B100">
        <v>287507</v>
      </c>
      <c r="C100" s="7" t="s">
        <v>72</v>
      </c>
      <c r="D100">
        <v>323070</v>
      </c>
      <c r="E100" t="str">
        <f t="shared" si="5"/>
        <v>Sikkim</v>
      </c>
      <c r="F100">
        <f t="shared" si="6"/>
        <v>287507</v>
      </c>
      <c r="G100">
        <f t="shared" si="7"/>
        <v>323070</v>
      </c>
    </row>
    <row r="101" spans="1:7" x14ac:dyDescent="0.3">
      <c r="A101" s="7" t="s">
        <v>43</v>
      </c>
      <c r="B101">
        <v>474787</v>
      </c>
      <c r="C101" s="7" t="s">
        <v>70</v>
      </c>
      <c r="D101">
        <v>555339</v>
      </c>
      <c r="E101" t="str">
        <f t="shared" si="5"/>
        <v>Chandigarh</v>
      </c>
      <c r="F101">
        <f t="shared" si="6"/>
        <v>474787</v>
      </c>
      <c r="G101">
        <f t="shared" si="7"/>
        <v>555339</v>
      </c>
    </row>
    <row r="102" spans="1:7" x14ac:dyDescent="0.3">
      <c r="A102" s="7" t="s">
        <v>70</v>
      </c>
      <c r="B102">
        <v>541867</v>
      </c>
      <c r="C102" s="7" t="s">
        <v>43</v>
      </c>
      <c r="D102">
        <v>580663</v>
      </c>
      <c r="E102" t="str">
        <f t="shared" si="5"/>
        <v>Mizoram</v>
      </c>
      <c r="F102">
        <f t="shared" si="6"/>
        <v>541867</v>
      </c>
      <c r="G102">
        <f t="shared" si="7"/>
        <v>580663</v>
      </c>
    </row>
    <row r="103" spans="1:7" x14ac:dyDescent="0.3">
      <c r="A103" s="7" t="s">
        <v>68</v>
      </c>
      <c r="B103">
        <v>635442</v>
      </c>
      <c r="C103" s="7" t="s">
        <v>68</v>
      </c>
      <c r="D103">
        <v>612511</v>
      </c>
      <c r="E103" t="str">
        <f t="shared" si="5"/>
        <v>Puducherry</v>
      </c>
      <c r="F103">
        <f t="shared" si="6"/>
        <v>635442</v>
      </c>
      <c r="G103">
        <f t="shared" si="7"/>
        <v>612511</v>
      </c>
    </row>
    <row r="104" spans="1:7" x14ac:dyDescent="0.3">
      <c r="A104" s="7" t="s">
        <v>66</v>
      </c>
      <c r="B104">
        <v>669815</v>
      </c>
      <c r="C104" s="7" t="s">
        <v>66</v>
      </c>
      <c r="D104">
        <v>713912</v>
      </c>
      <c r="E104" t="str">
        <f t="shared" si="5"/>
        <v>Arunachal Pradesh</v>
      </c>
      <c r="F104">
        <f t="shared" si="6"/>
        <v>669815</v>
      </c>
      <c r="G104">
        <f t="shared" si="7"/>
        <v>713912</v>
      </c>
    </row>
    <row r="105" spans="1:7" x14ac:dyDescent="0.3">
      <c r="A105" s="7" t="s">
        <v>64</v>
      </c>
      <c r="B105">
        <v>719405</v>
      </c>
      <c r="C105" s="7" t="s">
        <v>64</v>
      </c>
      <c r="D105">
        <v>739140</v>
      </c>
      <c r="E105" t="str">
        <f t="shared" si="5"/>
        <v>Goa</v>
      </c>
      <c r="F105">
        <f t="shared" si="6"/>
        <v>719405</v>
      </c>
      <c r="G105">
        <f t="shared" si="7"/>
        <v>739140</v>
      </c>
    </row>
    <row r="106" spans="1:7" x14ac:dyDescent="0.3">
      <c r="A106" s="7" t="s">
        <v>61</v>
      </c>
      <c r="B106">
        <v>953853</v>
      </c>
      <c r="C106" s="7" t="s">
        <v>61</v>
      </c>
      <c r="D106">
        <v>1024649</v>
      </c>
      <c r="E106" t="str">
        <f t="shared" si="5"/>
        <v>Nagaland</v>
      </c>
      <c r="F106">
        <f t="shared" si="6"/>
        <v>953853</v>
      </c>
      <c r="G106">
        <f t="shared" si="7"/>
        <v>1024649</v>
      </c>
    </row>
    <row r="107" spans="1:7" x14ac:dyDescent="0.3">
      <c r="A107" s="7" t="s">
        <v>59</v>
      </c>
      <c r="B107">
        <v>1280219</v>
      </c>
      <c r="C107" s="7" t="s">
        <v>59</v>
      </c>
      <c r="D107">
        <v>1290171</v>
      </c>
      <c r="E107" t="str">
        <f t="shared" si="5"/>
        <v>Manipur</v>
      </c>
      <c r="F107">
        <f t="shared" si="6"/>
        <v>1280219</v>
      </c>
      <c r="G107">
        <f t="shared" si="7"/>
        <v>1290171</v>
      </c>
    </row>
    <row r="108" spans="1:7" x14ac:dyDescent="0.3">
      <c r="A108" s="7" t="s">
        <v>57</v>
      </c>
      <c r="B108">
        <v>1475057</v>
      </c>
      <c r="C108" s="7" t="s">
        <v>57</v>
      </c>
      <c r="D108">
        <v>1491832</v>
      </c>
      <c r="E108" t="str">
        <f t="shared" si="5"/>
        <v>Meghalaya</v>
      </c>
      <c r="F108">
        <f t="shared" si="6"/>
        <v>1475057</v>
      </c>
      <c r="G108">
        <f t="shared" si="7"/>
        <v>1491832</v>
      </c>
    </row>
    <row r="109" spans="1:7" x14ac:dyDescent="0.3">
      <c r="A109" s="7" t="s">
        <v>55</v>
      </c>
      <c r="B109">
        <v>1799541</v>
      </c>
      <c r="C109" s="7" t="s">
        <v>55</v>
      </c>
      <c r="D109">
        <v>1874376</v>
      </c>
      <c r="E109" t="str">
        <f t="shared" si="5"/>
        <v>Tripura</v>
      </c>
      <c r="F109">
        <f t="shared" si="6"/>
        <v>1799541</v>
      </c>
      <c r="G109">
        <f t="shared" si="7"/>
        <v>1874376</v>
      </c>
    </row>
    <row r="110" spans="1:7" x14ac:dyDescent="0.3">
      <c r="A110" s="7" t="s">
        <v>53</v>
      </c>
      <c r="B110">
        <v>3382729</v>
      </c>
      <c r="C110" s="7" t="s">
        <v>53</v>
      </c>
      <c r="D110">
        <v>3481873</v>
      </c>
      <c r="E110" t="str">
        <f t="shared" si="5"/>
        <v>Himachal Pradesh</v>
      </c>
      <c r="F110">
        <f t="shared" si="6"/>
        <v>3382729</v>
      </c>
      <c r="G110">
        <f t="shared" si="7"/>
        <v>3481873</v>
      </c>
    </row>
    <row r="111" spans="1:7" x14ac:dyDescent="0.3">
      <c r="A111" s="7" t="s">
        <v>51</v>
      </c>
      <c r="B111">
        <v>4948519</v>
      </c>
      <c r="C111" s="7" t="s">
        <v>51</v>
      </c>
      <c r="D111">
        <v>5137773</v>
      </c>
      <c r="E111" t="str">
        <f t="shared" si="5"/>
        <v>Uttarakhand</v>
      </c>
      <c r="F111">
        <f t="shared" si="6"/>
        <v>4948519</v>
      </c>
      <c r="G111">
        <f t="shared" si="7"/>
        <v>5137773</v>
      </c>
    </row>
    <row r="112" spans="1:7" x14ac:dyDescent="0.3">
      <c r="A112" s="7" t="s">
        <v>49</v>
      </c>
      <c r="B112">
        <v>5900640</v>
      </c>
      <c r="C112" s="7" t="s">
        <v>49</v>
      </c>
      <c r="D112">
        <v>6640662</v>
      </c>
      <c r="E112" t="str">
        <f t="shared" si="5"/>
        <v>Jammu and Kashmir</v>
      </c>
      <c r="F112">
        <f t="shared" si="6"/>
        <v>5900640</v>
      </c>
      <c r="G112">
        <f t="shared" si="7"/>
        <v>6640662</v>
      </c>
    </row>
    <row r="113" spans="1:7" x14ac:dyDescent="0.3">
      <c r="A113" s="7" t="s">
        <v>47</v>
      </c>
      <c r="B113">
        <v>7800615</v>
      </c>
      <c r="C113" s="7" t="s">
        <v>47</v>
      </c>
      <c r="D113">
        <v>8887326</v>
      </c>
      <c r="E113" t="str">
        <f t="shared" si="5"/>
        <v>Delhi</v>
      </c>
      <c r="F113">
        <f t="shared" si="6"/>
        <v>7800615</v>
      </c>
      <c r="G113">
        <f t="shared" si="7"/>
        <v>8887326</v>
      </c>
    </row>
    <row r="114" spans="1:7" x14ac:dyDescent="0.3">
      <c r="A114" s="7" t="s">
        <v>46</v>
      </c>
      <c r="B114">
        <v>11856728</v>
      </c>
      <c r="C114" s="7" t="s">
        <v>44</v>
      </c>
      <c r="D114">
        <v>12832895</v>
      </c>
      <c r="E114" t="str">
        <f t="shared" si="5"/>
        <v>Haryana</v>
      </c>
      <c r="F114">
        <f t="shared" si="6"/>
        <v>11856728</v>
      </c>
      <c r="G114">
        <f t="shared" si="7"/>
        <v>12832895</v>
      </c>
    </row>
    <row r="115" spans="1:7" x14ac:dyDescent="0.3">
      <c r="A115" s="7" t="s">
        <v>44</v>
      </c>
      <c r="B115">
        <v>12712303</v>
      </c>
      <c r="C115" s="7" t="s">
        <v>46</v>
      </c>
      <c r="D115">
        <v>13494734</v>
      </c>
      <c r="E115" t="str">
        <f t="shared" si="5"/>
        <v>Chhattisgarh</v>
      </c>
      <c r="F115">
        <f t="shared" si="6"/>
        <v>12712303</v>
      </c>
      <c r="G115">
        <f t="shared" si="7"/>
        <v>13494734</v>
      </c>
    </row>
    <row r="116" spans="1:7" x14ac:dyDescent="0.3">
      <c r="A116" s="7" t="s">
        <v>42</v>
      </c>
      <c r="B116">
        <v>13103873</v>
      </c>
      <c r="C116" s="7" t="s">
        <v>42</v>
      </c>
      <c r="D116">
        <v>14639465</v>
      </c>
      <c r="E116" t="str">
        <f t="shared" si="5"/>
        <v>Punjab</v>
      </c>
      <c r="F116">
        <f t="shared" si="6"/>
        <v>13103873</v>
      </c>
      <c r="G116">
        <f t="shared" si="7"/>
        <v>14639465</v>
      </c>
    </row>
    <row r="117" spans="1:7" x14ac:dyDescent="0.3">
      <c r="A117" s="7" t="s">
        <v>40</v>
      </c>
      <c r="B117">
        <v>15266133</v>
      </c>
      <c r="C117" s="7" t="s">
        <v>40</v>
      </c>
      <c r="D117">
        <v>15939443</v>
      </c>
      <c r="E117" t="str">
        <f t="shared" si="5"/>
        <v>Assam</v>
      </c>
      <c r="F117">
        <f t="shared" si="6"/>
        <v>15266133</v>
      </c>
      <c r="G117">
        <f t="shared" si="7"/>
        <v>15939443</v>
      </c>
    </row>
    <row r="118" spans="1:7" x14ac:dyDescent="0.3">
      <c r="A118" s="7" t="s">
        <v>38</v>
      </c>
      <c r="B118">
        <v>16057819</v>
      </c>
      <c r="C118" s="7" t="s">
        <v>36</v>
      </c>
      <c r="D118">
        <v>16027412</v>
      </c>
      <c r="E118" t="str">
        <f t="shared" si="5"/>
        <v>Jharkhand</v>
      </c>
      <c r="F118">
        <f t="shared" si="6"/>
        <v>16057819</v>
      </c>
      <c r="G118">
        <f t="shared" si="7"/>
        <v>16027412</v>
      </c>
    </row>
    <row r="119" spans="1:7" x14ac:dyDescent="0.3">
      <c r="A119" s="7" t="s">
        <v>36</v>
      </c>
      <c r="B119">
        <v>17378649</v>
      </c>
      <c r="C119" s="7" t="s">
        <v>38</v>
      </c>
      <c r="D119">
        <v>16930315</v>
      </c>
      <c r="E119" t="str">
        <f t="shared" si="5"/>
        <v>Kerala</v>
      </c>
      <c r="F119">
        <f t="shared" si="6"/>
        <v>17378649</v>
      </c>
      <c r="G119">
        <f t="shared" si="7"/>
        <v>16930315</v>
      </c>
    </row>
    <row r="120" spans="1:7" x14ac:dyDescent="0.3">
      <c r="A120" s="7" t="s">
        <v>34</v>
      </c>
      <c r="B120">
        <v>20762082</v>
      </c>
      <c r="C120" s="7" t="s">
        <v>34</v>
      </c>
      <c r="D120">
        <v>21212136</v>
      </c>
      <c r="E120" t="str">
        <f t="shared" si="5"/>
        <v>Odisha</v>
      </c>
      <c r="F120">
        <f t="shared" si="6"/>
        <v>20762082</v>
      </c>
      <c r="G120">
        <f t="shared" si="7"/>
        <v>21212136</v>
      </c>
    </row>
    <row r="121" spans="1:7" x14ac:dyDescent="0.3">
      <c r="A121" s="7" t="s">
        <v>32</v>
      </c>
      <c r="B121">
        <v>28948432</v>
      </c>
      <c r="C121" s="7" t="s">
        <v>30</v>
      </c>
      <c r="D121">
        <v>30966657</v>
      </c>
      <c r="E121" t="str">
        <f t="shared" si="5"/>
        <v>Gujarat</v>
      </c>
      <c r="F121">
        <f t="shared" si="6"/>
        <v>28948432</v>
      </c>
      <c r="G121">
        <f t="shared" si="7"/>
        <v>30966657</v>
      </c>
    </row>
    <row r="122" spans="1:7" x14ac:dyDescent="0.3">
      <c r="A122" s="7" t="s">
        <v>30</v>
      </c>
      <c r="B122">
        <v>30128640</v>
      </c>
      <c r="C122" s="7" t="s">
        <v>32</v>
      </c>
      <c r="D122">
        <v>31491260</v>
      </c>
      <c r="E122" t="str">
        <f t="shared" si="5"/>
        <v>Karnataka</v>
      </c>
      <c r="F122">
        <f t="shared" si="6"/>
        <v>30128640</v>
      </c>
      <c r="G122">
        <f t="shared" si="7"/>
        <v>31491260</v>
      </c>
    </row>
    <row r="123" spans="1:7" x14ac:dyDescent="0.3">
      <c r="A123" s="7" t="s">
        <v>28</v>
      </c>
      <c r="B123">
        <v>32997440</v>
      </c>
      <c r="C123" s="7" t="s">
        <v>28</v>
      </c>
      <c r="D123">
        <v>35550997</v>
      </c>
      <c r="E123" t="str">
        <f t="shared" si="5"/>
        <v>Rajasthan</v>
      </c>
      <c r="F123">
        <f t="shared" si="6"/>
        <v>32997440</v>
      </c>
      <c r="G123">
        <f t="shared" si="7"/>
        <v>35550997</v>
      </c>
    </row>
    <row r="124" spans="1:7" x14ac:dyDescent="0.3">
      <c r="A124" s="7" t="s">
        <v>24</v>
      </c>
      <c r="B124">
        <v>35014503</v>
      </c>
      <c r="C124" s="7" t="s">
        <v>26</v>
      </c>
      <c r="D124">
        <v>36137975</v>
      </c>
      <c r="E124" t="str">
        <f t="shared" si="5"/>
        <v>Madhya Pradesh</v>
      </c>
      <c r="F124">
        <f t="shared" si="6"/>
        <v>35014503</v>
      </c>
      <c r="G124">
        <f t="shared" si="7"/>
        <v>36137975</v>
      </c>
    </row>
    <row r="125" spans="1:7" x14ac:dyDescent="0.3">
      <c r="A125" s="7" t="s">
        <v>26</v>
      </c>
      <c r="B125">
        <v>36009055</v>
      </c>
      <c r="C125" s="7" t="s">
        <v>24</v>
      </c>
      <c r="D125">
        <v>37612306</v>
      </c>
      <c r="E125" t="str">
        <f t="shared" si="5"/>
        <v>Tamil Nadu</v>
      </c>
      <c r="F125">
        <f t="shared" si="6"/>
        <v>36009055</v>
      </c>
      <c r="G125">
        <f t="shared" si="7"/>
        <v>37612306</v>
      </c>
    </row>
    <row r="126" spans="1:7" x14ac:dyDescent="0.3">
      <c r="A126" s="7" t="s">
        <v>22</v>
      </c>
      <c r="B126">
        <v>42138631</v>
      </c>
      <c r="C126" s="7" t="s">
        <v>22</v>
      </c>
      <c r="D126">
        <v>42442146</v>
      </c>
      <c r="E126" t="str">
        <f t="shared" si="5"/>
        <v>Andhra Pradesh[a]</v>
      </c>
      <c r="F126">
        <f t="shared" si="6"/>
        <v>42138631</v>
      </c>
      <c r="G126">
        <f t="shared" si="7"/>
        <v>42442146</v>
      </c>
    </row>
    <row r="127" spans="1:7" x14ac:dyDescent="0.3">
      <c r="A127" s="7" t="s">
        <v>20</v>
      </c>
      <c r="B127">
        <v>44467088</v>
      </c>
      <c r="C127" s="7" t="s">
        <v>20</v>
      </c>
      <c r="D127">
        <v>46809027</v>
      </c>
      <c r="E127" t="str">
        <f t="shared" si="5"/>
        <v>West Bengal</v>
      </c>
      <c r="F127">
        <f t="shared" si="6"/>
        <v>44467088</v>
      </c>
      <c r="G127">
        <f t="shared" si="7"/>
        <v>46809027</v>
      </c>
    </row>
    <row r="128" spans="1:7" x14ac:dyDescent="0.3">
      <c r="A128" s="7" t="s">
        <v>18</v>
      </c>
      <c r="B128">
        <v>49821295</v>
      </c>
      <c r="C128" s="7" t="s">
        <v>18</v>
      </c>
      <c r="D128">
        <v>54278157</v>
      </c>
      <c r="E128" t="str">
        <f t="shared" si="5"/>
        <v>Bihar</v>
      </c>
      <c r="F128">
        <f t="shared" si="6"/>
        <v>49821295</v>
      </c>
      <c r="G128">
        <f t="shared" si="7"/>
        <v>54278157</v>
      </c>
    </row>
    <row r="129" spans="1:7" x14ac:dyDescent="0.3">
      <c r="A129" s="7" t="s">
        <v>16</v>
      </c>
      <c r="B129">
        <v>54131277</v>
      </c>
      <c r="C129" s="7" t="s">
        <v>16</v>
      </c>
      <c r="D129">
        <v>58243056</v>
      </c>
      <c r="E129" t="str">
        <f t="shared" si="5"/>
        <v>Maharashtra</v>
      </c>
      <c r="F129">
        <f t="shared" si="6"/>
        <v>54131277</v>
      </c>
      <c r="G129">
        <f t="shared" si="7"/>
        <v>58243056</v>
      </c>
    </row>
    <row r="130" spans="1:7" x14ac:dyDescent="0.3">
      <c r="A130" s="7" t="s">
        <v>13</v>
      </c>
      <c r="B130">
        <v>95331831</v>
      </c>
      <c r="C130" s="7" t="s">
        <v>13</v>
      </c>
      <c r="D130">
        <v>104480510</v>
      </c>
      <c r="E130" t="str">
        <f t="shared" si="5"/>
        <v>Uttar Pradesh</v>
      </c>
      <c r="F130">
        <f t="shared" si="6"/>
        <v>95331831</v>
      </c>
      <c r="G130">
        <f t="shared" si="7"/>
        <v>104480510</v>
      </c>
    </row>
    <row r="131" spans="1:7" x14ac:dyDescent="0.3">
      <c r="A131" s="7" t="s">
        <v>87</v>
      </c>
      <c r="B131">
        <v>587447730</v>
      </c>
      <c r="C131" s="7" t="s">
        <v>87</v>
      </c>
      <c r="D131">
        <v>623021843</v>
      </c>
    </row>
    <row r="136" spans="1:7" x14ac:dyDescent="0.3">
      <c r="A136" s="6" t="s">
        <v>86</v>
      </c>
      <c r="B136" t="s">
        <v>101</v>
      </c>
      <c r="C136" t="s">
        <v>98</v>
      </c>
      <c r="D136" t="s">
        <v>102</v>
      </c>
    </row>
    <row r="137" spans="1:7" x14ac:dyDescent="0.3">
      <c r="A137" s="7" t="s">
        <v>36</v>
      </c>
      <c r="B137">
        <v>94</v>
      </c>
      <c r="C137" t="str">
        <f>A137</f>
        <v>Kerala</v>
      </c>
      <c r="D137">
        <f>GETPIVOTDATA("Literacy_rate",$A$136,"State/UT",A137)</f>
        <v>94</v>
      </c>
    </row>
    <row r="138" spans="1:7" x14ac:dyDescent="0.3">
      <c r="A138" s="7" t="s">
        <v>80</v>
      </c>
      <c r="B138">
        <v>91.85</v>
      </c>
      <c r="C138" t="str">
        <f t="shared" ref="C138:C171" si="8">A138</f>
        <v>Lakshadweep</v>
      </c>
      <c r="D138">
        <f t="shared" ref="D138:D171" si="9">GETPIVOTDATA("Literacy_rate",$A$136,"State/UT",A138)</f>
        <v>91.85</v>
      </c>
    </row>
    <row r="139" spans="1:7" x14ac:dyDescent="0.3">
      <c r="A139" s="7" t="s">
        <v>70</v>
      </c>
      <c r="B139">
        <v>91.33</v>
      </c>
      <c r="C139" t="str">
        <f t="shared" si="8"/>
        <v>Mizoram</v>
      </c>
      <c r="D139">
        <f t="shared" si="9"/>
        <v>91.33</v>
      </c>
    </row>
    <row r="140" spans="1:7" x14ac:dyDescent="0.3">
      <c r="A140" s="7" t="s">
        <v>64</v>
      </c>
      <c r="B140">
        <v>88.7</v>
      </c>
      <c r="C140" t="str">
        <f t="shared" si="8"/>
        <v>Goa</v>
      </c>
      <c r="D140">
        <f t="shared" si="9"/>
        <v>88.7</v>
      </c>
    </row>
    <row r="141" spans="1:7" x14ac:dyDescent="0.3">
      <c r="A141" s="7" t="s">
        <v>55</v>
      </c>
      <c r="B141">
        <v>87.22</v>
      </c>
      <c r="C141" t="str">
        <f t="shared" si="8"/>
        <v>Tripura</v>
      </c>
      <c r="D141">
        <f t="shared" si="9"/>
        <v>87.22</v>
      </c>
    </row>
    <row r="142" spans="1:7" x14ac:dyDescent="0.3">
      <c r="A142" s="7" t="s">
        <v>78</v>
      </c>
      <c r="B142">
        <v>87.1</v>
      </c>
      <c r="C142" t="str">
        <f t="shared" si="8"/>
        <v>Daman and Diu</v>
      </c>
      <c r="D142">
        <f t="shared" si="9"/>
        <v>87.1</v>
      </c>
    </row>
    <row r="143" spans="1:7" x14ac:dyDescent="0.3">
      <c r="A143" s="7" t="s">
        <v>74</v>
      </c>
      <c r="B143">
        <v>86.63</v>
      </c>
      <c r="C143" t="str">
        <f t="shared" si="8"/>
        <v>Andaman and Nicobar Islands</v>
      </c>
      <c r="D143">
        <f t="shared" si="9"/>
        <v>86.63</v>
      </c>
    </row>
    <row r="144" spans="1:7" x14ac:dyDescent="0.3">
      <c r="A144" s="7" t="s">
        <v>47</v>
      </c>
      <c r="B144">
        <v>86.21</v>
      </c>
      <c r="C144" t="str">
        <f t="shared" si="8"/>
        <v>Delhi</v>
      </c>
      <c r="D144">
        <f t="shared" si="9"/>
        <v>86.21</v>
      </c>
    </row>
    <row r="145" spans="1:4" x14ac:dyDescent="0.3">
      <c r="A145" s="7" t="s">
        <v>43</v>
      </c>
      <c r="B145">
        <v>86.05</v>
      </c>
      <c r="C145" t="str">
        <f t="shared" si="8"/>
        <v>Chandigarh</v>
      </c>
      <c r="D145">
        <f t="shared" si="9"/>
        <v>86.05</v>
      </c>
    </row>
    <row r="146" spans="1:4" x14ac:dyDescent="0.3">
      <c r="A146" s="7" t="s">
        <v>68</v>
      </c>
      <c r="B146">
        <v>85.85</v>
      </c>
      <c r="C146" t="str">
        <f t="shared" si="8"/>
        <v>Puducherry</v>
      </c>
      <c r="D146">
        <f t="shared" si="9"/>
        <v>85.85</v>
      </c>
    </row>
    <row r="147" spans="1:4" x14ac:dyDescent="0.3">
      <c r="A147" s="7" t="s">
        <v>53</v>
      </c>
      <c r="B147">
        <v>82.8</v>
      </c>
      <c r="C147" t="str">
        <f t="shared" si="8"/>
        <v>Himachal Pradesh</v>
      </c>
      <c r="D147">
        <f t="shared" si="9"/>
        <v>82.8</v>
      </c>
    </row>
    <row r="148" spans="1:4" x14ac:dyDescent="0.3">
      <c r="A148" s="7" t="s">
        <v>16</v>
      </c>
      <c r="B148">
        <v>82.34</v>
      </c>
      <c r="C148" t="str">
        <f t="shared" si="8"/>
        <v>Maharashtra</v>
      </c>
      <c r="D148">
        <f t="shared" si="9"/>
        <v>82.34</v>
      </c>
    </row>
    <row r="149" spans="1:4" x14ac:dyDescent="0.3">
      <c r="A149" s="7" t="s">
        <v>72</v>
      </c>
      <c r="B149">
        <v>81.42</v>
      </c>
      <c r="C149" t="str">
        <f t="shared" si="8"/>
        <v>Sikkim</v>
      </c>
      <c r="D149">
        <f t="shared" si="9"/>
        <v>81.42</v>
      </c>
    </row>
    <row r="150" spans="1:4" x14ac:dyDescent="0.3">
      <c r="A150" s="7" t="s">
        <v>26</v>
      </c>
      <c r="B150">
        <v>80.09</v>
      </c>
      <c r="C150" t="str">
        <f t="shared" si="8"/>
        <v>Tamil Nadu</v>
      </c>
      <c r="D150">
        <f t="shared" si="9"/>
        <v>80.09</v>
      </c>
    </row>
    <row r="151" spans="1:4" x14ac:dyDescent="0.3">
      <c r="A151" s="7" t="s">
        <v>51</v>
      </c>
      <c r="B151">
        <v>79.63</v>
      </c>
      <c r="C151" t="str">
        <f t="shared" si="8"/>
        <v>Uttarakhand</v>
      </c>
      <c r="D151">
        <f t="shared" si="9"/>
        <v>79.63</v>
      </c>
    </row>
    <row r="152" spans="1:4" x14ac:dyDescent="0.3">
      <c r="A152" s="7" t="s">
        <v>61</v>
      </c>
      <c r="B152">
        <v>79.55</v>
      </c>
      <c r="C152" t="str">
        <f t="shared" si="8"/>
        <v>Nagaland</v>
      </c>
      <c r="D152">
        <f t="shared" si="9"/>
        <v>79.55</v>
      </c>
    </row>
    <row r="153" spans="1:4" x14ac:dyDescent="0.3">
      <c r="A153" s="7" t="s">
        <v>59</v>
      </c>
      <c r="B153">
        <v>79.209999999999994</v>
      </c>
      <c r="C153" t="str">
        <f t="shared" si="8"/>
        <v>Manipur</v>
      </c>
      <c r="D153">
        <f t="shared" si="9"/>
        <v>79.209999999999994</v>
      </c>
    </row>
    <row r="154" spans="1:4" x14ac:dyDescent="0.3">
      <c r="A154" s="7" t="s">
        <v>32</v>
      </c>
      <c r="B154">
        <v>78.03</v>
      </c>
      <c r="C154" t="str">
        <f t="shared" si="8"/>
        <v>Gujarat</v>
      </c>
      <c r="D154">
        <f t="shared" si="9"/>
        <v>78.03</v>
      </c>
    </row>
    <row r="155" spans="1:4" x14ac:dyDescent="0.3">
      <c r="A155" s="7" t="s">
        <v>20</v>
      </c>
      <c r="B155">
        <v>76.260000000000005</v>
      </c>
      <c r="C155" t="str">
        <f t="shared" si="8"/>
        <v>West Bengal</v>
      </c>
      <c r="D155">
        <f t="shared" si="9"/>
        <v>76.260000000000005</v>
      </c>
    </row>
    <row r="156" spans="1:4" x14ac:dyDescent="0.3">
      <c r="A156" s="7" t="s">
        <v>76</v>
      </c>
      <c r="B156">
        <v>76.239999999999995</v>
      </c>
      <c r="C156" t="str">
        <f t="shared" si="8"/>
        <v>Dadra and Nagar Haveli</v>
      </c>
      <c r="D156">
        <f t="shared" si="9"/>
        <v>76.239999999999995</v>
      </c>
    </row>
    <row r="157" spans="1:4" x14ac:dyDescent="0.3">
      <c r="A157" s="7" t="s">
        <v>42</v>
      </c>
      <c r="B157">
        <v>75.84</v>
      </c>
      <c r="C157" t="str">
        <f t="shared" si="8"/>
        <v>Punjab</v>
      </c>
      <c r="D157">
        <f t="shared" si="9"/>
        <v>75.84</v>
      </c>
    </row>
    <row r="158" spans="1:4" x14ac:dyDescent="0.3">
      <c r="A158" s="7" t="s">
        <v>46</v>
      </c>
      <c r="B158">
        <v>75.55</v>
      </c>
      <c r="C158" t="str">
        <f t="shared" si="8"/>
        <v>Haryana</v>
      </c>
      <c r="D158">
        <f t="shared" si="9"/>
        <v>75.55</v>
      </c>
    </row>
    <row r="159" spans="1:4" x14ac:dyDescent="0.3">
      <c r="A159" s="7" t="s">
        <v>30</v>
      </c>
      <c r="B159">
        <v>75.36</v>
      </c>
      <c r="C159" t="str">
        <f t="shared" si="8"/>
        <v>Karnataka</v>
      </c>
      <c r="D159">
        <f t="shared" si="9"/>
        <v>75.36</v>
      </c>
    </row>
    <row r="160" spans="1:4" x14ac:dyDescent="0.3">
      <c r="A160" s="7" t="s">
        <v>57</v>
      </c>
      <c r="B160">
        <v>74.430000000000007</v>
      </c>
      <c r="C160" t="str">
        <f t="shared" si="8"/>
        <v>Meghalaya</v>
      </c>
      <c r="D160">
        <f t="shared" si="9"/>
        <v>74.430000000000007</v>
      </c>
    </row>
    <row r="161" spans="1:7" x14ac:dyDescent="0.3">
      <c r="A161" s="7" t="s">
        <v>34</v>
      </c>
      <c r="B161">
        <v>72.87</v>
      </c>
      <c r="C161" t="str">
        <f t="shared" si="8"/>
        <v>Odisha</v>
      </c>
      <c r="D161">
        <f t="shared" si="9"/>
        <v>72.87</v>
      </c>
    </row>
    <row r="162" spans="1:7" x14ac:dyDescent="0.3">
      <c r="A162" s="7" t="s">
        <v>40</v>
      </c>
      <c r="B162">
        <v>72.19</v>
      </c>
      <c r="C162" t="str">
        <f t="shared" si="8"/>
        <v>Assam</v>
      </c>
      <c r="D162">
        <f t="shared" si="9"/>
        <v>72.19</v>
      </c>
    </row>
    <row r="163" spans="1:7" x14ac:dyDescent="0.3">
      <c r="A163" s="7" t="s">
        <v>44</v>
      </c>
      <c r="B163">
        <v>70.28</v>
      </c>
      <c r="C163" t="str">
        <f t="shared" si="8"/>
        <v>Chhattisgarh</v>
      </c>
      <c r="D163">
        <f t="shared" si="9"/>
        <v>70.28</v>
      </c>
    </row>
    <row r="164" spans="1:7" x14ac:dyDescent="0.3">
      <c r="A164" s="7" t="s">
        <v>24</v>
      </c>
      <c r="B164">
        <v>69.319999999999993</v>
      </c>
      <c r="C164" t="str">
        <f t="shared" si="8"/>
        <v>Madhya Pradesh</v>
      </c>
      <c r="D164">
        <f t="shared" si="9"/>
        <v>69.319999999999993</v>
      </c>
    </row>
    <row r="165" spans="1:7" x14ac:dyDescent="0.3">
      <c r="A165" s="7" t="s">
        <v>13</v>
      </c>
      <c r="B165">
        <v>67.680000000000007</v>
      </c>
      <c r="C165" t="str">
        <f t="shared" si="8"/>
        <v>Uttar Pradesh</v>
      </c>
      <c r="D165">
        <f t="shared" si="9"/>
        <v>67.680000000000007</v>
      </c>
    </row>
    <row r="166" spans="1:7" x14ac:dyDescent="0.3">
      <c r="A166" s="7" t="s">
        <v>49</v>
      </c>
      <c r="B166">
        <v>67.16</v>
      </c>
      <c r="C166" t="str">
        <f t="shared" si="8"/>
        <v>Jammu and Kashmir</v>
      </c>
      <c r="D166">
        <f t="shared" si="9"/>
        <v>67.16</v>
      </c>
    </row>
    <row r="167" spans="1:7" x14ac:dyDescent="0.3">
      <c r="A167" s="7" t="s">
        <v>22</v>
      </c>
      <c r="B167">
        <v>67.02</v>
      </c>
      <c r="C167" t="str">
        <f t="shared" si="8"/>
        <v>Andhra Pradesh[a]</v>
      </c>
      <c r="D167">
        <f t="shared" si="9"/>
        <v>67.02</v>
      </c>
    </row>
    <row r="168" spans="1:7" x14ac:dyDescent="0.3">
      <c r="A168" s="7" t="s">
        <v>38</v>
      </c>
      <c r="B168">
        <v>66.41</v>
      </c>
      <c r="C168" t="str">
        <f t="shared" si="8"/>
        <v>Jharkhand</v>
      </c>
      <c r="D168">
        <f t="shared" si="9"/>
        <v>66.41</v>
      </c>
    </row>
    <row r="169" spans="1:7" x14ac:dyDescent="0.3">
      <c r="A169" s="7" t="s">
        <v>28</v>
      </c>
      <c r="B169">
        <v>66.11</v>
      </c>
      <c r="C169" t="str">
        <f t="shared" si="8"/>
        <v>Rajasthan</v>
      </c>
      <c r="D169">
        <f t="shared" si="9"/>
        <v>66.11</v>
      </c>
    </row>
    <row r="170" spans="1:7" x14ac:dyDescent="0.3">
      <c r="A170" s="7" t="s">
        <v>66</v>
      </c>
      <c r="B170">
        <v>65.38</v>
      </c>
      <c r="C170" t="str">
        <f t="shared" si="8"/>
        <v>Arunachal Pradesh</v>
      </c>
      <c r="D170">
        <f t="shared" si="9"/>
        <v>65.38</v>
      </c>
    </row>
    <row r="171" spans="1:7" x14ac:dyDescent="0.3">
      <c r="A171" s="7" t="s">
        <v>18</v>
      </c>
      <c r="B171">
        <v>61.8</v>
      </c>
      <c r="C171" t="str">
        <f t="shared" si="8"/>
        <v>Bihar</v>
      </c>
      <c r="D171">
        <f t="shared" si="9"/>
        <v>61.8</v>
      </c>
    </row>
    <row r="172" spans="1:7" x14ac:dyDescent="0.3">
      <c r="A172" s="7" t="s">
        <v>87</v>
      </c>
      <c r="B172">
        <v>2727.9100000000003</v>
      </c>
    </row>
    <row r="176" spans="1:7" x14ac:dyDescent="0.3">
      <c r="A176" s="6" t="s">
        <v>86</v>
      </c>
      <c r="B176" t="s">
        <v>103</v>
      </c>
      <c r="C176" s="6" t="s">
        <v>86</v>
      </c>
      <c r="D176" t="s">
        <v>104</v>
      </c>
      <c r="E176" t="s">
        <v>98</v>
      </c>
      <c r="F176" t="s">
        <v>105</v>
      </c>
      <c r="G176" t="s">
        <v>106</v>
      </c>
    </row>
    <row r="177" spans="1:7" x14ac:dyDescent="0.3">
      <c r="A177" s="7" t="s">
        <v>36</v>
      </c>
      <c r="B177">
        <v>96.11</v>
      </c>
      <c r="C177" s="7" t="s">
        <v>36</v>
      </c>
      <c r="D177">
        <v>92.07</v>
      </c>
      <c r="E177" t="str">
        <f>A177</f>
        <v>Kerala</v>
      </c>
      <c r="F177">
        <f>GETPIVOTDATA("Sum of Male Literacy_rate",$A$176,"State/UT",A177)</f>
        <v>96.11</v>
      </c>
      <c r="G177">
        <f>GETPIVOTDATA("Female Literacy_rate",$C$176,"State/UT",C177)</f>
        <v>92.07</v>
      </c>
    </row>
    <row r="178" spans="1:7" x14ac:dyDescent="0.3">
      <c r="A178" s="7" t="s">
        <v>80</v>
      </c>
      <c r="B178">
        <v>95.56</v>
      </c>
      <c r="C178" s="7" t="s">
        <v>70</v>
      </c>
      <c r="D178">
        <v>89.27</v>
      </c>
      <c r="E178" t="str">
        <f t="shared" ref="E178:E211" si="10">A178</f>
        <v>Lakshadweep</v>
      </c>
      <c r="F178">
        <f t="shared" ref="F178:F211" si="11">GETPIVOTDATA("Sum of Male Literacy_rate",$A$176,"State/UT",A178)</f>
        <v>95.56</v>
      </c>
      <c r="G178">
        <f t="shared" ref="G178:G211" si="12">GETPIVOTDATA("Female Literacy_rate",$C$176,"State/UT",C178)</f>
        <v>89.27</v>
      </c>
    </row>
    <row r="179" spans="1:7" x14ac:dyDescent="0.3">
      <c r="A179" s="7" t="s">
        <v>70</v>
      </c>
      <c r="B179">
        <v>93.35</v>
      </c>
      <c r="C179" s="7" t="s">
        <v>80</v>
      </c>
      <c r="D179">
        <v>87.95</v>
      </c>
      <c r="E179" t="str">
        <f t="shared" si="10"/>
        <v>Mizoram</v>
      </c>
      <c r="F179">
        <f t="shared" si="11"/>
        <v>93.35</v>
      </c>
      <c r="G179">
        <f t="shared" si="12"/>
        <v>87.95</v>
      </c>
    </row>
    <row r="180" spans="1:7" x14ac:dyDescent="0.3">
      <c r="A180" s="7" t="s">
        <v>64</v>
      </c>
      <c r="B180">
        <v>92.65</v>
      </c>
      <c r="C180" s="7" t="s">
        <v>64</v>
      </c>
      <c r="D180">
        <v>84.66</v>
      </c>
      <c r="E180" t="str">
        <f t="shared" si="10"/>
        <v>Goa</v>
      </c>
      <c r="F180">
        <f t="shared" si="11"/>
        <v>92.65</v>
      </c>
      <c r="G180">
        <f t="shared" si="12"/>
        <v>84.66</v>
      </c>
    </row>
    <row r="181" spans="1:7" x14ac:dyDescent="0.3">
      <c r="A181" s="7" t="s">
        <v>78</v>
      </c>
      <c r="B181">
        <v>91.54</v>
      </c>
      <c r="C181" s="7" t="s">
        <v>55</v>
      </c>
      <c r="D181">
        <v>82.73</v>
      </c>
      <c r="E181" t="str">
        <f t="shared" si="10"/>
        <v>Daman and Diu</v>
      </c>
      <c r="F181">
        <f t="shared" si="11"/>
        <v>91.54</v>
      </c>
      <c r="G181">
        <f t="shared" si="12"/>
        <v>82.73</v>
      </c>
    </row>
    <row r="182" spans="1:7" x14ac:dyDescent="0.3">
      <c r="A182" s="7" t="s">
        <v>55</v>
      </c>
      <c r="B182">
        <v>91.53</v>
      </c>
      <c r="C182" s="7" t="s">
        <v>74</v>
      </c>
      <c r="D182">
        <v>82.43</v>
      </c>
      <c r="E182" t="str">
        <f t="shared" si="10"/>
        <v>Tripura</v>
      </c>
      <c r="F182">
        <f t="shared" si="11"/>
        <v>91.53</v>
      </c>
      <c r="G182">
        <f t="shared" si="12"/>
        <v>82.43</v>
      </c>
    </row>
    <row r="183" spans="1:7" x14ac:dyDescent="0.3">
      <c r="A183" s="7" t="s">
        <v>68</v>
      </c>
      <c r="B183">
        <v>91.26</v>
      </c>
      <c r="C183" s="7" t="s">
        <v>43</v>
      </c>
      <c r="D183">
        <v>81.19</v>
      </c>
      <c r="E183" t="str">
        <f t="shared" si="10"/>
        <v>Puducherry</v>
      </c>
      <c r="F183">
        <f t="shared" si="11"/>
        <v>91.26</v>
      </c>
      <c r="G183">
        <f t="shared" si="12"/>
        <v>81.19</v>
      </c>
    </row>
    <row r="184" spans="1:7" x14ac:dyDescent="0.3">
      <c r="A184" s="7" t="s">
        <v>47</v>
      </c>
      <c r="B184">
        <v>90.94</v>
      </c>
      <c r="C184" s="7" t="s">
        <v>47</v>
      </c>
      <c r="D184">
        <v>80.760000000000005</v>
      </c>
      <c r="E184" t="str">
        <f t="shared" si="10"/>
        <v>Delhi</v>
      </c>
      <c r="F184">
        <f t="shared" si="11"/>
        <v>90.94</v>
      </c>
      <c r="G184">
        <f t="shared" si="12"/>
        <v>80.760000000000005</v>
      </c>
    </row>
    <row r="185" spans="1:7" x14ac:dyDescent="0.3">
      <c r="A185" s="7" t="s">
        <v>74</v>
      </c>
      <c r="B185">
        <v>90.27</v>
      </c>
      <c r="C185" s="7" t="s">
        <v>68</v>
      </c>
      <c r="D185">
        <v>80.67</v>
      </c>
      <c r="E185" t="str">
        <f t="shared" si="10"/>
        <v>Andaman and Nicobar Islands</v>
      </c>
      <c r="F185">
        <f t="shared" si="11"/>
        <v>90.27</v>
      </c>
      <c r="G185">
        <f t="shared" si="12"/>
        <v>80.67</v>
      </c>
    </row>
    <row r="186" spans="1:7" x14ac:dyDescent="0.3">
      <c r="A186" s="7" t="s">
        <v>43</v>
      </c>
      <c r="B186">
        <v>89.99</v>
      </c>
      <c r="C186" s="7" t="s">
        <v>78</v>
      </c>
      <c r="D186">
        <v>79.55</v>
      </c>
      <c r="E186" t="str">
        <f t="shared" si="10"/>
        <v>Chandigarh</v>
      </c>
      <c r="F186">
        <f t="shared" si="11"/>
        <v>89.99</v>
      </c>
      <c r="G186">
        <f t="shared" si="12"/>
        <v>79.55</v>
      </c>
    </row>
    <row r="187" spans="1:7" x14ac:dyDescent="0.3">
      <c r="A187" s="7" t="s">
        <v>53</v>
      </c>
      <c r="B187">
        <v>89.53</v>
      </c>
      <c r="C187" s="7" t="s">
        <v>61</v>
      </c>
      <c r="D187">
        <v>76.11</v>
      </c>
      <c r="E187" t="str">
        <f t="shared" si="10"/>
        <v>Himachal Pradesh</v>
      </c>
      <c r="F187">
        <f t="shared" si="11"/>
        <v>89.53</v>
      </c>
      <c r="G187">
        <f t="shared" si="12"/>
        <v>76.11</v>
      </c>
    </row>
    <row r="188" spans="1:7" x14ac:dyDescent="0.3">
      <c r="A188" s="7" t="s">
        <v>16</v>
      </c>
      <c r="B188">
        <v>88.38</v>
      </c>
      <c r="C188" s="7" t="s">
        <v>53</v>
      </c>
      <c r="D188">
        <v>75.930000000000007</v>
      </c>
      <c r="E188" t="str">
        <f t="shared" si="10"/>
        <v>Maharashtra</v>
      </c>
      <c r="F188">
        <f t="shared" si="11"/>
        <v>88.38</v>
      </c>
      <c r="G188">
        <f t="shared" si="12"/>
        <v>75.930000000000007</v>
      </c>
    </row>
    <row r="189" spans="1:7" x14ac:dyDescent="0.3">
      <c r="A189" s="7" t="s">
        <v>51</v>
      </c>
      <c r="B189">
        <v>87.4</v>
      </c>
      <c r="C189" s="7" t="s">
        <v>16</v>
      </c>
      <c r="D189">
        <v>75.87</v>
      </c>
      <c r="E189" t="str">
        <f t="shared" si="10"/>
        <v>Uttarakhand</v>
      </c>
      <c r="F189">
        <f t="shared" si="11"/>
        <v>87.4</v>
      </c>
      <c r="G189">
        <f t="shared" si="12"/>
        <v>75.87</v>
      </c>
    </row>
    <row r="190" spans="1:7" x14ac:dyDescent="0.3">
      <c r="A190" s="7" t="s">
        <v>26</v>
      </c>
      <c r="B190">
        <v>86.77</v>
      </c>
      <c r="C190" s="7" t="s">
        <v>72</v>
      </c>
      <c r="D190">
        <v>75.61</v>
      </c>
      <c r="E190" t="str">
        <f t="shared" si="10"/>
        <v>Tamil Nadu</v>
      </c>
      <c r="F190">
        <f t="shared" si="11"/>
        <v>86.77</v>
      </c>
      <c r="G190">
        <f t="shared" si="12"/>
        <v>75.61</v>
      </c>
    </row>
    <row r="191" spans="1:7" x14ac:dyDescent="0.3">
      <c r="A191" s="7" t="s">
        <v>72</v>
      </c>
      <c r="B191">
        <v>86.55</v>
      </c>
      <c r="C191" s="7" t="s">
        <v>26</v>
      </c>
      <c r="D191">
        <v>73.44</v>
      </c>
      <c r="E191" t="str">
        <f t="shared" si="10"/>
        <v>Sikkim</v>
      </c>
      <c r="F191">
        <f t="shared" si="11"/>
        <v>86.55</v>
      </c>
      <c r="G191">
        <f t="shared" si="12"/>
        <v>73.44</v>
      </c>
    </row>
    <row r="192" spans="1:7" x14ac:dyDescent="0.3">
      <c r="A192" s="7" t="s">
        <v>32</v>
      </c>
      <c r="B192">
        <v>85.75</v>
      </c>
      <c r="C192" s="7" t="s">
        <v>57</v>
      </c>
      <c r="D192">
        <v>72.89</v>
      </c>
      <c r="E192" t="str">
        <f t="shared" si="10"/>
        <v>Gujarat</v>
      </c>
      <c r="F192">
        <f t="shared" si="11"/>
        <v>85.75</v>
      </c>
      <c r="G192">
        <f t="shared" si="12"/>
        <v>72.89</v>
      </c>
    </row>
    <row r="193" spans="1:7" x14ac:dyDescent="0.3">
      <c r="A193" s="7" t="s">
        <v>76</v>
      </c>
      <c r="B193">
        <v>85.17</v>
      </c>
      <c r="C193" s="7" t="s">
        <v>42</v>
      </c>
      <c r="D193">
        <v>70.73</v>
      </c>
      <c r="E193" t="str">
        <f t="shared" si="10"/>
        <v>Dadra and Nagar Haveli</v>
      </c>
      <c r="F193">
        <f t="shared" si="11"/>
        <v>85.17</v>
      </c>
      <c r="G193">
        <f t="shared" si="12"/>
        <v>70.73</v>
      </c>
    </row>
    <row r="194" spans="1:7" x14ac:dyDescent="0.3">
      <c r="A194" s="7" t="s">
        <v>46</v>
      </c>
      <c r="B194">
        <v>84.06</v>
      </c>
      <c r="C194" s="7" t="s">
        <v>20</v>
      </c>
      <c r="D194">
        <v>70.540000000000006</v>
      </c>
      <c r="E194" t="str">
        <f t="shared" si="10"/>
        <v>Haryana</v>
      </c>
      <c r="F194">
        <f t="shared" si="11"/>
        <v>84.06</v>
      </c>
      <c r="G194">
        <f t="shared" si="12"/>
        <v>70.540000000000006</v>
      </c>
    </row>
    <row r="195" spans="1:7" x14ac:dyDescent="0.3">
      <c r="A195" s="7" t="s">
        <v>59</v>
      </c>
      <c r="B195">
        <v>83.58</v>
      </c>
      <c r="C195" s="7" t="s">
        <v>59</v>
      </c>
      <c r="D195">
        <v>70.260000000000005</v>
      </c>
      <c r="E195" t="str">
        <f t="shared" si="10"/>
        <v>Manipur</v>
      </c>
      <c r="F195">
        <f t="shared" si="11"/>
        <v>83.58</v>
      </c>
      <c r="G195">
        <f t="shared" si="12"/>
        <v>70.260000000000005</v>
      </c>
    </row>
    <row r="196" spans="1:7" x14ac:dyDescent="0.3">
      <c r="A196" s="7" t="s">
        <v>61</v>
      </c>
      <c r="B196">
        <v>82.75</v>
      </c>
      <c r="C196" s="7" t="s">
        <v>51</v>
      </c>
      <c r="D196">
        <v>70.010000000000005</v>
      </c>
      <c r="E196" t="str">
        <f t="shared" si="10"/>
        <v>Nagaland</v>
      </c>
      <c r="F196">
        <f t="shared" si="11"/>
        <v>82.75</v>
      </c>
      <c r="G196">
        <f t="shared" si="12"/>
        <v>70.010000000000005</v>
      </c>
    </row>
    <row r="197" spans="1:7" x14ac:dyDescent="0.3">
      <c r="A197" s="7" t="s">
        <v>30</v>
      </c>
      <c r="B197">
        <v>82.47</v>
      </c>
      <c r="C197" s="7" t="s">
        <v>32</v>
      </c>
      <c r="D197">
        <v>69.680000000000007</v>
      </c>
      <c r="E197" t="str">
        <f t="shared" si="10"/>
        <v>Karnataka</v>
      </c>
      <c r="F197">
        <f t="shared" si="11"/>
        <v>82.47</v>
      </c>
      <c r="G197">
        <f t="shared" si="12"/>
        <v>69.680000000000007</v>
      </c>
    </row>
    <row r="198" spans="1:7" x14ac:dyDescent="0.3">
      <c r="A198" s="7" t="s">
        <v>20</v>
      </c>
      <c r="B198">
        <v>81.69</v>
      </c>
      <c r="C198" s="7" t="s">
        <v>30</v>
      </c>
      <c r="D198">
        <v>68.08</v>
      </c>
      <c r="E198" t="str">
        <f t="shared" si="10"/>
        <v>West Bengal</v>
      </c>
      <c r="F198">
        <f t="shared" si="11"/>
        <v>81.69</v>
      </c>
      <c r="G198">
        <f t="shared" si="12"/>
        <v>68.08</v>
      </c>
    </row>
    <row r="199" spans="1:7" x14ac:dyDescent="0.3">
      <c r="A199" s="7" t="s">
        <v>34</v>
      </c>
      <c r="B199">
        <v>81.59</v>
      </c>
      <c r="C199" s="7" t="s">
        <v>40</v>
      </c>
      <c r="D199">
        <v>66.27</v>
      </c>
      <c r="E199" t="str">
        <f t="shared" si="10"/>
        <v>Odisha</v>
      </c>
      <c r="F199">
        <f t="shared" si="11"/>
        <v>81.59</v>
      </c>
      <c r="G199">
        <f t="shared" si="12"/>
        <v>66.27</v>
      </c>
    </row>
    <row r="200" spans="1:7" x14ac:dyDescent="0.3">
      <c r="A200" s="7" t="s">
        <v>42</v>
      </c>
      <c r="B200">
        <v>80.44</v>
      </c>
      <c r="C200" s="7" t="s">
        <v>46</v>
      </c>
      <c r="D200">
        <v>65.94</v>
      </c>
      <c r="E200" t="str">
        <f t="shared" si="10"/>
        <v>Punjab</v>
      </c>
      <c r="F200">
        <f t="shared" si="11"/>
        <v>80.44</v>
      </c>
      <c r="G200">
        <f t="shared" si="12"/>
        <v>65.94</v>
      </c>
    </row>
    <row r="201" spans="1:7" x14ac:dyDescent="0.3">
      <c r="A201" s="7" t="s">
        <v>44</v>
      </c>
      <c r="B201">
        <v>80.27</v>
      </c>
      <c r="C201" s="7" t="s">
        <v>76</v>
      </c>
      <c r="D201">
        <v>64.319999999999993</v>
      </c>
      <c r="E201" t="str">
        <f t="shared" si="10"/>
        <v>Chhattisgarh</v>
      </c>
      <c r="F201">
        <f t="shared" si="11"/>
        <v>80.27</v>
      </c>
      <c r="G201">
        <f t="shared" si="12"/>
        <v>64.319999999999993</v>
      </c>
    </row>
    <row r="202" spans="1:7" x14ac:dyDescent="0.3">
      <c r="A202" s="7" t="s">
        <v>28</v>
      </c>
      <c r="B202">
        <v>79.19</v>
      </c>
      <c r="C202" s="7" t="s">
        <v>34</v>
      </c>
      <c r="D202">
        <v>64.010000000000005</v>
      </c>
      <c r="E202" t="str">
        <f t="shared" si="10"/>
        <v>Rajasthan</v>
      </c>
      <c r="F202">
        <f t="shared" si="11"/>
        <v>79.19</v>
      </c>
      <c r="G202">
        <f t="shared" si="12"/>
        <v>64.010000000000005</v>
      </c>
    </row>
    <row r="203" spans="1:7" x14ac:dyDescent="0.3">
      <c r="A203" s="7" t="s">
        <v>24</v>
      </c>
      <c r="B203">
        <v>78.73</v>
      </c>
      <c r="C203" s="7" t="s">
        <v>44</v>
      </c>
      <c r="D203">
        <v>60.24</v>
      </c>
      <c r="E203" t="str">
        <f t="shared" si="10"/>
        <v>Madhya Pradesh</v>
      </c>
      <c r="F203">
        <f t="shared" si="11"/>
        <v>78.73</v>
      </c>
      <c r="G203">
        <f t="shared" si="12"/>
        <v>60.24</v>
      </c>
    </row>
    <row r="204" spans="1:7" x14ac:dyDescent="0.3">
      <c r="A204" s="7" t="s">
        <v>40</v>
      </c>
      <c r="B204">
        <v>77.849999999999994</v>
      </c>
      <c r="C204" s="7" t="s">
        <v>24</v>
      </c>
      <c r="D204">
        <v>59.24</v>
      </c>
      <c r="E204" t="str">
        <f t="shared" si="10"/>
        <v>Assam</v>
      </c>
      <c r="F204">
        <f t="shared" si="11"/>
        <v>77.849999999999994</v>
      </c>
      <c r="G204">
        <f t="shared" si="12"/>
        <v>59.24</v>
      </c>
    </row>
    <row r="205" spans="1:7" x14ac:dyDescent="0.3">
      <c r="A205" s="7" t="s">
        <v>13</v>
      </c>
      <c r="B205">
        <v>77.28</v>
      </c>
      <c r="C205" s="7" t="s">
        <v>22</v>
      </c>
      <c r="D205">
        <v>59.15</v>
      </c>
      <c r="E205" t="str">
        <f t="shared" si="10"/>
        <v>Uttar Pradesh</v>
      </c>
      <c r="F205">
        <f t="shared" si="11"/>
        <v>77.28</v>
      </c>
      <c r="G205">
        <f t="shared" si="12"/>
        <v>59.15</v>
      </c>
    </row>
    <row r="206" spans="1:7" x14ac:dyDescent="0.3">
      <c r="A206" s="7" t="s">
        <v>38</v>
      </c>
      <c r="B206">
        <v>76.84</v>
      </c>
      <c r="C206" s="7" t="s">
        <v>66</v>
      </c>
      <c r="D206">
        <v>57.7</v>
      </c>
      <c r="E206" t="str">
        <f t="shared" si="10"/>
        <v>Jharkhand</v>
      </c>
      <c r="F206">
        <f t="shared" si="11"/>
        <v>76.84</v>
      </c>
      <c r="G206">
        <f t="shared" si="12"/>
        <v>57.7</v>
      </c>
    </row>
    <row r="207" spans="1:7" x14ac:dyDescent="0.3">
      <c r="A207" s="7" t="s">
        <v>49</v>
      </c>
      <c r="B207">
        <v>76.75</v>
      </c>
      <c r="C207" s="7" t="s">
        <v>13</v>
      </c>
      <c r="D207">
        <v>57.18</v>
      </c>
      <c r="E207" t="str">
        <f t="shared" si="10"/>
        <v>Jammu and Kashmir</v>
      </c>
      <c r="F207">
        <f t="shared" si="11"/>
        <v>76.75</v>
      </c>
      <c r="G207">
        <f t="shared" si="12"/>
        <v>57.18</v>
      </c>
    </row>
    <row r="208" spans="1:7" x14ac:dyDescent="0.3">
      <c r="A208" s="7" t="s">
        <v>57</v>
      </c>
      <c r="B208">
        <v>75.95</v>
      </c>
      <c r="C208" s="7" t="s">
        <v>49</v>
      </c>
      <c r="D208">
        <v>56.43</v>
      </c>
      <c r="E208" t="str">
        <f t="shared" si="10"/>
        <v>Meghalaya</v>
      </c>
      <c r="F208">
        <f t="shared" si="11"/>
        <v>75.95</v>
      </c>
      <c r="G208">
        <f t="shared" si="12"/>
        <v>56.43</v>
      </c>
    </row>
    <row r="209" spans="1:7" x14ac:dyDescent="0.3">
      <c r="A209" s="7" t="s">
        <v>22</v>
      </c>
      <c r="B209">
        <v>74.88</v>
      </c>
      <c r="C209" s="7" t="s">
        <v>38</v>
      </c>
      <c r="D209">
        <v>55.42</v>
      </c>
      <c r="E209" t="str">
        <f t="shared" si="10"/>
        <v>Andhra Pradesh[a]</v>
      </c>
      <c r="F209">
        <f t="shared" si="11"/>
        <v>74.88</v>
      </c>
      <c r="G209">
        <f t="shared" si="12"/>
        <v>55.42</v>
      </c>
    </row>
    <row r="210" spans="1:7" x14ac:dyDescent="0.3">
      <c r="A210" s="7" t="s">
        <v>66</v>
      </c>
      <c r="B210">
        <v>72.55</v>
      </c>
      <c r="C210" s="7" t="s">
        <v>28</v>
      </c>
      <c r="D210">
        <v>52.12</v>
      </c>
      <c r="E210" t="str">
        <f t="shared" si="10"/>
        <v>Arunachal Pradesh</v>
      </c>
      <c r="F210">
        <f t="shared" si="11"/>
        <v>72.55</v>
      </c>
      <c r="G210">
        <f t="shared" si="12"/>
        <v>52.12</v>
      </c>
    </row>
    <row r="211" spans="1:7" x14ac:dyDescent="0.3">
      <c r="A211" s="7" t="s">
        <v>18</v>
      </c>
      <c r="B211">
        <v>71.2</v>
      </c>
      <c r="C211" s="7" t="s">
        <v>18</v>
      </c>
      <c r="D211">
        <v>51.5</v>
      </c>
      <c r="E211" t="str">
        <f t="shared" si="10"/>
        <v>Bihar</v>
      </c>
      <c r="F211">
        <f t="shared" si="11"/>
        <v>71.2</v>
      </c>
      <c r="G211">
        <f t="shared" si="12"/>
        <v>51.5</v>
      </c>
    </row>
    <row r="212" spans="1:7" x14ac:dyDescent="0.3">
      <c r="A212" s="7" t="s">
        <v>87</v>
      </c>
      <c r="B212">
        <v>2950.8200000000011</v>
      </c>
      <c r="C212" s="7" t="s">
        <v>87</v>
      </c>
      <c r="D212">
        <v>2479.9500000000003</v>
      </c>
    </row>
    <row r="217" spans="1:7" x14ac:dyDescent="0.3">
      <c r="A217" t="s">
        <v>92</v>
      </c>
      <c r="B217" t="s">
        <v>91</v>
      </c>
      <c r="D217" t="s">
        <v>109</v>
      </c>
      <c r="E217" t="s">
        <v>110</v>
      </c>
    </row>
    <row r="218" spans="1:7" x14ac:dyDescent="0.3">
      <c r="A218">
        <v>833652994</v>
      </c>
      <c r="B218">
        <v>373542974</v>
      </c>
      <c r="D218">
        <f>GETPIVOTDATA("Sum of Rural population",$A$217)</f>
        <v>833652994</v>
      </c>
      <c r="E218">
        <f>GETPIVOTDATA("Sum of Urban population",$A$217)</f>
        <v>373542974</v>
      </c>
    </row>
    <row r="223" spans="1:7" x14ac:dyDescent="0.3">
      <c r="A223" t="s">
        <v>97</v>
      </c>
      <c r="B223" t="s">
        <v>96</v>
      </c>
      <c r="D223" t="s">
        <v>107</v>
      </c>
      <c r="E223" t="s">
        <v>108</v>
      </c>
    </row>
    <row r="224" spans="1:7" x14ac:dyDescent="0.3">
      <c r="A224">
        <v>623021843</v>
      </c>
      <c r="B224">
        <v>587447730</v>
      </c>
      <c r="D224">
        <f>GETPIVOTDATA("Sum of Males Population",$A$223)</f>
        <v>623021843</v>
      </c>
      <c r="E224">
        <f>GETPIVOTDATA("Sum of Females Population",$A$223)</f>
        <v>587447730</v>
      </c>
    </row>
    <row r="228" spans="1:4" x14ac:dyDescent="0.3">
      <c r="A228" t="s">
        <v>88</v>
      </c>
    </row>
    <row r="229" spans="1:4" x14ac:dyDescent="0.3">
      <c r="A229">
        <v>1210720939</v>
      </c>
      <c r="B229" s="12">
        <f>GETPIVOTDATA("Population",$A$228)</f>
        <v>1210720939</v>
      </c>
    </row>
    <row r="231" spans="1:4" ht="15" x14ac:dyDescent="0.35">
      <c r="A231" t="s">
        <v>112</v>
      </c>
      <c r="B231" s="11">
        <v>74.040000000000006</v>
      </c>
    </row>
    <row r="232" spans="1:4" ht="15" x14ac:dyDescent="0.35">
      <c r="A232" t="s">
        <v>111</v>
      </c>
      <c r="B232" s="9">
        <v>3287240</v>
      </c>
      <c r="D232" s="10" t="s">
        <v>112</v>
      </c>
    </row>
    <row r="234" spans="1:4" ht="15" x14ac:dyDescent="0.35">
      <c r="A234" s="10" t="s">
        <v>113</v>
      </c>
    </row>
    <row r="253" spans="1:4" x14ac:dyDescent="0.3">
      <c r="A253" s="6" t="s">
        <v>86</v>
      </c>
      <c r="B253" t="s">
        <v>119</v>
      </c>
      <c r="C253" t="s">
        <v>15</v>
      </c>
      <c r="D253" t="s">
        <v>6</v>
      </c>
    </row>
    <row r="254" spans="1:4" x14ac:dyDescent="0.3">
      <c r="A254" s="7" t="s">
        <v>36</v>
      </c>
      <c r="B254">
        <v>1084</v>
      </c>
      <c r="C254" t="str">
        <f>A254</f>
        <v>Kerala</v>
      </c>
      <c r="D254">
        <f>GETPIVOTDATA("Sex_Ratio",$A$253,"State/UT",A254)</f>
        <v>1084</v>
      </c>
    </row>
    <row r="255" spans="1:4" x14ac:dyDescent="0.3">
      <c r="A255" s="7" t="s">
        <v>68</v>
      </c>
      <c r="B255">
        <v>1037</v>
      </c>
      <c r="C255" t="str">
        <f t="shared" ref="C255:C288" si="13">A255</f>
        <v>Puducherry</v>
      </c>
      <c r="D255">
        <f t="shared" ref="D255:D288" si="14">GETPIVOTDATA("Sex_Ratio",$A$253,"State/UT",A255)</f>
        <v>1037</v>
      </c>
    </row>
    <row r="256" spans="1:4" x14ac:dyDescent="0.3">
      <c r="A256" s="7" t="s">
        <v>26</v>
      </c>
      <c r="B256">
        <v>996</v>
      </c>
      <c r="C256" t="str">
        <f t="shared" si="13"/>
        <v>Tamil Nadu</v>
      </c>
      <c r="D256">
        <f t="shared" si="14"/>
        <v>996</v>
      </c>
    </row>
    <row r="257" spans="1:4" x14ac:dyDescent="0.3">
      <c r="A257" s="7" t="s">
        <v>22</v>
      </c>
      <c r="B257">
        <v>993</v>
      </c>
      <c r="C257" t="str">
        <f t="shared" si="13"/>
        <v>Andhra Pradesh[a]</v>
      </c>
      <c r="D257">
        <f t="shared" si="14"/>
        <v>993</v>
      </c>
    </row>
    <row r="258" spans="1:4" x14ac:dyDescent="0.3">
      <c r="A258" s="7" t="s">
        <v>59</v>
      </c>
      <c r="B258">
        <v>992</v>
      </c>
      <c r="C258" t="str">
        <f t="shared" si="13"/>
        <v>Manipur</v>
      </c>
      <c r="D258">
        <f t="shared" si="14"/>
        <v>992</v>
      </c>
    </row>
    <row r="259" spans="1:4" x14ac:dyDescent="0.3">
      <c r="A259" s="7" t="s">
        <v>44</v>
      </c>
      <c r="B259">
        <v>991</v>
      </c>
      <c r="C259" t="str">
        <f t="shared" si="13"/>
        <v>Chhattisgarh</v>
      </c>
      <c r="D259">
        <f t="shared" si="14"/>
        <v>991</v>
      </c>
    </row>
    <row r="260" spans="1:4" x14ac:dyDescent="0.3">
      <c r="A260" s="7" t="s">
        <v>57</v>
      </c>
      <c r="B260">
        <v>989</v>
      </c>
      <c r="C260" t="str">
        <f t="shared" si="13"/>
        <v>Meghalaya</v>
      </c>
      <c r="D260">
        <f t="shared" si="14"/>
        <v>989</v>
      </c>
    </row>
    <row r="261" spans="1:4" x14ac:dyDescent="0.3">
      <c r="A261" s="7" t="s">
        <v>34</v>
      </c>
      <c r="B261">
        <v>979</v>
      </c>
      <c r="C261" t="str">
        <f t="shared" si="13"/>
        <v>Odisha</v>
      </c>
      <c r="D261">
        <f t="shared" si="14"/>
        <v>979</v>
      </c>
    </row>
    <row r="262" spans="1:4" x14ac:dyDescent="0.3">
      <c r="A262" s="7" t="s">
        <v>70</v>
      </c>
      <c r="B262">
        <v>976</v>
      </c>
      <c r="C262" t="str">
        <f t="shared" si="13"/>
        <v>Mizoram</v>
      </c>
      <c r="D262">
        <f t="shared" si="14"/>
        <v>976</v>
      </c>
    </row>
    <row r="263" spans="1:4" x14ac:dyDescent="0.3">
      <c r="A263" s="7" t="s">
        <v>30</v>
      </c>
      <c r="B263">
        <v>973</v>
      </c>
      <c r="C263" t="str">
        <f t="shared" si="13"/>
        <v>Karnataka</v>
      </c>
      <c r="D263">
        <f t="shared" si="14"/>
        <v>973</v>
      </c>
    </row>
    <row r="264" spans="1:4" x14ac:dyDescent="0.3">
      <c r="A264" s="7" t="s">
        <v>64</v>
      </c>
      <c r="B264">
        <v>973</v>
      </c>
      <c r="C264" t="str">
        <f t="shared" si="13"/>
        <v>Goa</v>
      </c>
      <c r="D264">
        <f t="shared" si="14"/>
        <v>973</v>
      </c>
    </row>
    <row r="265" spans="1:4" x14ac:dyDescent="0.3">
      <c r="A265" s="7" t="s">
        <v>53</v>
      </c>
      <c r="B265">
        <v>972</v>
      </c>
      <c r="C265" t="str">
        <f t="shared" si="13"/>
        <v>Himachal Pradesh</v>
      </c>
      <c r="D265">
        <f t="shared" si="14"/>
        <v>972</v>
      </c>
    </row>
    <row r="266" spans="1:4" x14ac:dyDescent="0.3">
      <c r="A266" s="7" t="s">
        <v>51</v>
      </c>
      <c r="B266">
        <v>963</v>
      </c>
      <c r="C266" t="str">
        <f t="shared" si="13"/>
        <v>Uttarakhand</v>
      </c>
      <c r="D266">
        <f t="shared" si="14"/>
        <v>963</v>
      </c>
    </row>
    <row r="267" spans="1:4" x14ac:dyDescent="0.3">
      <c r="A267" s="7" t="s">
        <v>55</v>
      </c>
      <c r="B267">
        <v>960</v>
      </c>
      <c r="C267" t="str">
        <f t="shared" si="13"/>
        <v>Tripura</v>
      </c>
      <c r="D267">
        <f t="shared" si="14"/>
        <v>960</v>
      </c>
    </row>
    <row r="268" spans="1:4" x14ac:dyDescent="0.3">
      <c r="A268" s="7" t="s">
        <v>40</v>
      </c>
      <c r="B268">
        <v>958</v>
      </c>
      <c r="C268" t="str">
        <f t="shared" si="13"/>
        <v>Assam</v>
      </c>
      <c r="D268">
        <f t="shared" si="14"/>
        <v>958</v>
      </c>
    </row>
    <row r="269" spans="1:4" x14ac:dyDescent="0.3">
      <c r="A269" s="7" t="s">
        <v>20</v>
      </c>
      <c r="B269">
        <v>950</v>
      </c>
      <c r="C269" t="str">
        <f t="shared" si="13"/>
        <v>West Bengal</v>
      </c>
      <c r="D269">
        <f t="shared" si="14"/>
        <v>950</v>
      </c>
    </row>
    <row r="270" spans="1:4" x14ac:dyDescent="0.3">
      <c r="A270" s="7" t="s">
        <v>38</v>
      </c>
      <c r="B270">
        <v>948</v>
      </c>
      <c r="C270" t="str">
        <f t="shared" si="13"/>
        <v>Jharkhand</v>
      </c>
      <c r="D270">
        <f t="shared" si="14"/>
        <v>948</v>
      </c>
    </row>
    <row r="271" spans="1:4" x14ac:dyDescent="0.3">
      <c r="A271" s="7" t="s">
        <v>80</v>
      </c>
      <c r="B271">
        <v>946</v>
      </c>
      <c r="C271" t="str">
        <f t="shared" si="13"/>
        <v>Lakshadweep</v>
      </c>
      <c r="D271">
        <f t="shared" si="14"/>
        <v>946</v>
      </c>
    </row>
    <row r="272" spans="1:4" x14ac:dyDescent="0.3">
      <c r="A272" s="7" t="s">
        <v>66</v>
      </c>
      <c r="B272">
        <v>938</v>
      </c>
      <c r="C272" t="str">
        <f t="shared" si="13"/>
        <v>Arunachal Pradesh</v>
      </c>
      <c r="D272">
        <f t="shared" si="14"/>
        <v>938</v>
      </c>
    </row>
    <row r="273" spans="1:4" x14ac:dyDescent="0.3">
      <c r="A273" s="7" t="s">
        <v>61</v>
      </c>
      <c r="B273">
        <v>931</v>
      </c>
      <c r="C273" t="str">
        <f t="shared" si="13"/>
        <v>Nagaland</v>
      </c>
      <c r="D273">
        <f t="shared" si="14"/>
        <v>931</v>
      </c>
    </row>
    <row r="274" spans="1:4" x14ac:dyDescent="0.3">
      <c r="A274" s="7" t="s">
        <v>24</v>
      </c>
      <c r="B274">
        <v>931</v>
      </c>
      <c r="C274" t="str">
        <f t="shared" si="13"/>
        <v>Madhya Pradesh</v>
      </c>
      <c r="D274">
        <f t="shared" si="14"/>
        <v>931</v>
      </c>
    </row>
    <row r="275" spans="1:4" x14ac:dyDescent="0.3">
      <c r="A275" s="7" t="s">
        <v>16</v>
      </c>
      <c r="B275">
        <v>929</v>
      </c>
      <c r="C275" t="str">
        <f t="shared" si="13"/>
        <v>Maharashtra</v>
      </c>
      <c r="D275">
        <f t="shared" si="14"/>
        <v>929</v>
      </c>
    </row>
    <row r="276" spans="1:4" x14ac:dyDescent="0.3">
      <c r="A276" s="7" t="s">
        <v>28</v>
      </c>
      <c r="B276">
        <v>928</v>
      </c>
      <c r="C276" t="str">
        <f t="shared" si="13"/>
        <v>Rajasthan</v>
      </c>
      <c r="D276">
        <f t="shared" si="14"/>
        <v>928</v>
      </c>
    </row>
    <row r="277" spans="1:4" x14ac:dyDescent="0.3">
      <c r="A277" s="7" t="s">
        <v>32</v>
      </c>
      <c r="B277">
        <v>919</v>
      </c>
      <c r="C277" t="str">
        <f t="shared" si="13"/>
        <v>Gujarat</v>
      </c>
      <c r="D277">
        <f t="shared" si="14"/>
        <v>919</v>
      </c>
    </row>
    <row r="278" spans="1:4" x14ac:dyDescent="0.3">
      <c r="A278" s="7" t="s">
        <v>18</v>
      </c>
      <c r="B278">
        <v>918</v>
      </c>
      <c r="C278" t="str">
        <f t="shared" si="13"/>
        <v>Bihar</v>
      </c>
      <c r="D278">
        <f t="shared" si="14"/>
        <v>918</v>
      </c>
    </row>
    <row r="279" spans="1:4" x14ac:dyDescent="0.3">
      <c r="A279" s="7" t="s">
        <v>13</v>
      </c>
      <c r="B279">
        <v>912</v>
      </c>
      <c r="C279" t="str">
        <f t="shared" si="13"/>
        <v>Uttar Pradesh</v>
      </c>
      <c r="D279">
        <f t="shared" si="14"/>
        <v>912</v>
      </c>
    </row>
    <row r="280" spans="1:4" x14ac:dyDescent="0.3">
      <c r="A280" s="7" t="s">
        <v>42</v>
      </c>
      <c r="B280">
        <v>895</v>
      </c>
      <c r="C280" t="str">
        <f t="shared" si="13"/>
        <v>Punjab</v>
      </c>
      <c r="D280">
        <f t="shared" si="14"/>
        <v>895</v>
      </c>
    </row>
    <row r="281" spans="1:4" x14ac:dyDescent="0.3">
      <c r="A281" s="7" t="s">
        <v>72</v>
      </c>
      <c r="B281">
        <v>890</v>
      </c>
      <c r="C281" t="str">
        <f t="shared" si="13"/>
        <v>Sikkim</v>
      </c>
      <c r="D281">
        <f t="shared" si="14"/>
        <v>890</v>
      </c>
    </row>
    <row r="282" spans="1:4" x14ac:dyDescent="0.3">
      <c r="A282" s="7" t="s">
        <v>49</v>
      </c>
      <c r="B282">
        <v>889</v>
      </c>
      <c r="C282" t="str">
        <f t="shared" si="13"/>
        <v>Jammu and Kashmir</v>
      </c>
      <c r="D282">
        <f t="shared" si="14"/>
        <v>889</v>
      </c>
    </row>
    <row r="283" spans="1:4" x14ac:dyDescent="0.3">
      <c r="A283" s="7" t="s">
        <v>46</v>
      </c>
      <c r="B283">
        <v>879</v>
      </c>
      <c r="C283" t="str">
        <f t="shared" si="13"/>
        <v>Haryana</v>
      </c>
      <c r="D283">
        <f t="shared" si="14"/>
        <v>879</v>
      </c>
    </row>
    <row r="284" spans="1:4" x14ac:dyDescent="0.3">
      <c r="A284" s="7" t="s">
        <v>74</v>
      </c>
      <c r="B284">
        <v>876</v>
      </c>
      <c r="C284" t="str">
        <f t="shared" si="13"/>
        <v>Andaman and Nicobar Islands</v>
      </c>
      <c r="D284">
        <f t="shared" si="14"/>
        <v>876</v>
      </c>
    </row>
    <row r="285" spans="1:4" x14ac:dyDescent="0.3">
      <c r="A285" s="7" t="s">
        <v>47</v>
      </c>
      <c r="B285">
        <v>868</v>
      </c>
      <c r="C285" t="str">
        <f t="shared" si="13"/>
        <v>Delhi</v>
      </c>
      <c r="D285">
        <f t="shared" si="14"/>
        <v>868</v>
      </c>
    </row>
    <row r="286" spans="1:4" x14ac:dyDescent="0.3">
      <c r="A286" s="7" t="s">
        <v>43</v>
      </c>
      <c r="B286">
        <v>818</v>
      </c>
      <c r="C286" t="str">
        <f t="shared" si="13"/>
        <v>Chandigarh</v>
      </c>
      <c r="D286">
        <f t="shared" si="14"/>
        <v>818</v>
      </c>
    </row>
    <row r="287" spans="1:4" x14ac:dyDescent="0.3">
      <c r="A287" s="7" t="s">
        <v>76</v>
      </c>
      <c r="B287">
        <v>774</v>
      </c>
      <c r="C287" t="str">
        <f t="shared" si="13"/>
        <v>Dadra and Nagar Haveli</v>
      </c>
      <c r="D287">
        <f t="shared" si="14"/>
        <v>774</v>
      </c>
    </row>
    <row r="288" spans="1:4" x14ac:dyDescent="0.3">
      <c r="A288" s="7" t="s">
        <v>78</v>
      </c>
      <c r="B288">
        <v>618</v>
      </c>
      <c r="C288" t="str">
        <f t="shared" si="13"/>
        <v>Daman and Diu</v>
      </c>
      <c r="D288">
        <f t="shared" si="14"/>
        <v>618</v>
      </c>
    </row>
    <row r="289" spans="1:2" x14ac:dyDescent="0.3">
      <c r="A289" s="7" t="s">
        <v>87</v>
      </c>
      <c r="B289">
        <v>32593</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
  <sheetViews>
    <sheetView showGridLines="0" showRowColHeaders="0" tabSelected="1" workbookViewId="0">
      <selection activeCell="U8" sqref="U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India_population2011</vt:lpstr>
      <vt:lpstr>Literacy Rate in India</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Jane Chinwuko</cp:lastModifiedBy>
  <dcterms:created xsi:type="dcterms:W3CDTF">2024-01-03T21:44:07Z</dcterms:created>
  <dcterms:modified xsi:type="dcterms:W3CDTF">2024-03-02T21:17:09Z</dcterms:modified>
</cp:coreProperties>
</file>